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ome\Downloads\Attainment\Attainment\attainment 2023-24\"/>
    </mc:Choice>
  </mc:AlternateContent>
  <bookViews>
    <workbookView xWindow="360" yWindow="525" windowWidth="19815" windowHeight="7365" firstSheet="9" activeTab="10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10" r:id="rId6"/>
    <sheet name="MID Term 2" sheetId="6" r:id="rId7"/>
    <sheet name="Remedial Class (2)" sheetId="11" r:id="rId8"/>
    <sheet name="Attainment Sheet Sessional" sheetId="7" r:id="rId9"/>
    <sheet name="Attainment CO to PO Sessional" sheetId="8" r:id="rId10"/>
    <sheet name="Attainment Tool C to PO FINAL" sheetId="9" r:id="rId11"/>
  </sheets>
  <calcPr calcId="152511"/>
  <extLst>
    <ext uri="GoogleSheetsCustomDataVersion1">
      <go:sheetsCustomData xmlns:go="http://customooxmlschemas.google.com/" r:id="" roundtripDataSignature="AMtx7mhVH+wS8ePCs7vC8ScaGyPmpmEuYQ=="/>
    </ext>
  </extLst>
</workbook>
</file>

<file path=xl/calcChain.xml><?xml version="1.0" encoding="utf-8"?>
<calcChain xmlns="http://schemas.openxmlformats.org/spreadsheetml/2006/main">
  <c r="D11" i="7" l="1"/>
  <c r="E11" i="7"/>
  <c r="F11" i="7"/>
  <c r="G11" i="7"/>
  <c r="H11" i="7"/>
  <c r="D12" i="7"/>
  <c r="E12" i="7"/>
  <c r="F12" i="7"/>
  <c r="G12" i="7"/>
  <c r="H12" i="7"/>
  <c r="D13" i="7"/>
  <c r="E13" i="7"/>
  <c r="F13" i="7"/>
  <c r="G13" i="7"/>
  <c r="H13" i="7"/>
  <c r="D14" i="7"/>
  <c r="E14" i="7"/>
  <c r="F14" i="7"/>
  <c r="G14" i="7"/>
  <c r="H14" i="7"/>
  <c r="D15" i="7"/>
  <c r="E15" i="7"/>
  <c r="F15" i="7"/>
  <c r="G15" i="7"/>
  <c r="H15" i="7"/>
  <c r="D16" i="7"/>
  <c r="E16" i="7"/>
  <c r="F16" i="7"/>
  <c r="G16" i="7"/>
  <c r="H16" i="7"/>
  <c r="D17" i="7"/>
  <c r="E17" i="7"/>
  <c r="F17" i="7"/>
  <c r="G17" i="7"/>
  <c r="H17" i="7"/>
  <c r="D18" i="7"/>
  <c r="E18" i="7"/>
  <c r="F18" i="7"/>
  <c r="G18" i="7"/>
  <c r="H18" i="7"/>
  <c r="D19" i="7"/>
  <c r="E19" i="7"/>
  <c r="F19" i="7"/>
  <c r="G19" i="7"/>
  <c r="H19" i="7"/>
  <c r="D20" i="7"/>
  <c r="E20" i="7"/>
  <c r="F20" i="7"/>
  <c r="G20" i="7"/>
  <c r="H20" i="7"/>
  <c r="D21" i="7"/>
  <c r="E21" i="7"/>
  <c r="F21" i="7"/>
  <c r="G21" i="7"/>
  <c r="H21" i="7"/>
  <c r="D22" i="7"/>
  <c r="E22" i="7"/>
  <c r="F22" i="7"/>
  <c r="G22" i="7"/>
  <c r="H22" i="7"/>
  <c r="D23" i="7"/>
  <c r="E23" i="7"/>
  <c r="F23" i="7"/>
  <c r="G23" i="7"/>
  <c r="H23" i="7"/>
  <c r="D24" i="7"/>
  <c r="E24" i="7"/>
  <c r="F24" i="7"/>
  <c r="G24" i="7"/>
  <c r="H24" i="7"/>
  <c r="D25" i="7"/>
  <c r="E25" i="7"/>
  <c r="F25" i="7"/>
  <c r="G25" i="7"/>
  <c r="H25" i="7"/>
  <c r="D26" i="7"/>
  <c r="E26" i="7"/>
  <c r="F26" i="7"/>
  <c r="G26" i="7"/>
  <c r="H26" i="7"/>
  <c r="D27" i="7"/>
  <c r="E27" i="7"/>
  <c r="F27" i="7"/>
  <c r="G27" i="7"/>
  <c r="H27" i="7"/>
  <c r="D28" i="7"/>
  <c r="E28" i="7"/>
  <c r="F28" i="7"/>
  <c r="G28" i="7"/>
  <c r="H28" i="7"/>
  <c r="D29" i="7"/>
  <c r="E29" i="7"/>
  <c r="F29" i="7"/>
  <c r="G29" i="7"/>
  <c r="H29" i="7"/>
  <c r="D30" i="7"/>
  <c r="E30" i="7"/>
  <c r="F30" i="7"/>
  <c r="G30" i="7"/>
  <c r="H30" i="7"/>
  <c r="D31" i="7"/>
  <c r="E31" i="7"/>
  <c r="F31" i="7"/>
  <c r="G31" i="7"/>
  <c r="H31" i="7"/>
  <c r="D32" i="7"/>
  <c r="E32" i="7"/>
  <c r="F32" i="7"/>
  <c r="G32" i="7"/>
  <c r="H32" i="7"/>
  <c r="D33" i="7"/>
  <c r="E33" i="7"/>
  <c r="F33" i="7"/>
  <c r="G33" i="7"/>
  <c r="H33" i="7"/>
  <c r="D34" i="7"/>
  <c r="E34" i="7"/>
  <c r="F34" i="7"/>
  <c r="G34" i="7"/>
  <c r="H34" i="7"/>
  <c r="D35" i="7"/>
  <c r="E35" i="7"/>
  <c r="F35" i="7"/>
  <c r="G35" i="7"/>
  <c r="H35" i="7"/>
  <c r="D36" i="7"/>
  <c r="E36" i="7"/>
  <c r="F36" i="7"/>
  <c r="G36" i="7"/>
  <c r="H36" i="7"/>
  <c r="D37" i="7"/>
  <c r="E37" i="7"/>
  <c r="F37" i="7"/>
  <c r="G37" i="7"/>
  <c r="H37" i="7"/>
  <c r="D38" i="7"/>
  <c r="E38" i="7"/>
  <c r="F38" i="7"/>
  <c r="G38" i="7"/>
  <c r="H38" i="7"/>
  <c r="D39" i="7"/>
  <c r="E39" i="7"/>
  <c r="F39" i="7"/>
  <c r="G39" i="7"/>
  <c r="H39" i="7"/>
  <c r="D40" i="7"/>
  <c r="E40" i="7"/>
  <c r="F40" i="7"/>
  <c r="G40" i="7"/>
  <c r="H40" i="7"/>
  <c r="D41" i="7"/>
  <c r="E41" i="7"/>
  <c r="F41" i="7"/>
  <c r="G41" i="7"/>
  <c r="H41" i="7"/>
  <c r="D42" i="7"/>
  <c r="E42" i="7"/>
  <c r="F42" i="7"/>
  <c r="G42" i="7"/>
  <c r="H42" i="7"/>
  <c r="D43" i="7"/>
  <c r="E43" i="7"/>
  <c r="F43" i="7"/>
  <c r="G43" i="7"/>
  <c r="H43" i="7"/>
  <c r="D44" i="7"/>
  <c r="E44" i="7"/>
  <c r="F44" i="7"/>
  <c r="G44" i="7"/>
  <c r="H44" i="7"/>
  <c r="D45" i="7"/>
  <c r="E45" i="7"/>
  <c r="F45" i="7"/>
  <c r="G45" i="7"/>
  <c r="H45" i="7"/>
  <c r="D46" i="7"/>
  <c r="E46" i="7"/>
  <c r="F46" i="7"/>
  <c r="G46" i="7"/>
  <c r="H46" i="7"/>
  <c r="D47" i="7"/>
  <c r="E47" i="7"/>
  <c r="F47" i="7"/>
  <c r="G47" i="7"/>
  <c r="H47" i="7"/>
  <c r="D48" i="7"/>
  <c r="E48" i="7"/>
  <c r="F48" i="7"/>
  <c r="G48" i="7"/>
  <c r="H48" i="7"/>
  <c r="D49" i="7"/>
  <c r="E49" i="7"/>
  <c r="F49" i="7"/>
  <c r="G49" i="7"/>
  <c r="H49" i="7"/>
  <c r="D50" i="7"/>
  <c r="E50" i="7"/>
  <c r="F50" i="7"/>
  <c r="G50" i="7"/>
  <c r="H50" i="7"/>
  <c r="D51" i="7"/>
  <c r="E51" i="7"/>
  <c r="F51" i="7"/>
  <c r="G51" i="7"/>
  <c r="H51" i="7"/>
  <c r="D52" i="7"/>
  <c r="E52" i="7"/>
  <c r="F52" i="7"/>
  <c r="G52" i="7"/>
  <c r="H52" i="7"/>
  <c r="D53" i="7"/>
  <c r="E53" i="7"/>
  <c r="F53" i="7"/>
  <c r="G53" i="7"/>
  <c r="H53" i="7"/>
  <c r="D54" i="7"/>
  <c r="E54" i="7"/>
  <c r="F54" i="7"/>
  <c r="G54" i="7"/>
  <c r="H54" i="7"/>
  <c r="D55" i="7"/>
  <c r="E55" i="7"/>
  <c r="F55" i="7"/>
  <c r="G55" i="7"/>
  <c r="H55" i="7"/>
  <c r="D56" i="7"/>
  <c r="E56" i="7"/>
  <c r="F56" i="7"/>
  <c r="G56" i="7"/>
  <c r="H56" i="7"/>
  <c r="D57" i="7"/>
  <c r="E57" i="7"/>
  <c r="F57" i="7"/>
  <c r="G57" i="7"/>
  <c r="H57" i="7"/>
  <c r="D58" i="7"/>
  <c r="E58" i="7"/>
  <c r="F58" i="7"/>
  <c r="G58" i="7"/>
  <c r="H58" i="7"/>
  <c r="D59" i="7"/>
  <c r="E59" i="7"/>
  <c r="F59" i="7"/>
  <c r="G59" i="7"/>
  <c r="H59" i="7"/>
  <c r="D60" i="7"/>
  <c r="E60" i="7"/>
  <c r="F60" i="7"/>
  <c r="G60" i="7"/>
  <c r="H60" i="7"/>
  <c r="D61" i="7"/>
  <c r="E61" i="7"/>
  <c r="F61" i="7"/>
  <c r="G61" i="7"/>
  <c r="H61" i="7"/>
  <c r="D62" i="7"/>
  <c r="E62" i="7"/>
  <c r="F62" i="7"/>
  <c r="G62" i="7"/>
  <c r="H62" i="7"/>
  <c r="D63" i="7"/>
  <c r="E63" i="7"/>
  <c r="F63" i="7"/>
  <c r="G63" i="7"/>
  <c r="H63" i="7"/>
  <c r="D64" i="7"/>
  <c r="E64" i="7"/>
  <c r="F64" i="7"/>
  <c r="G64" i="7"/>
  <c r="H64" i="7"/>
  <c r="D65" i="7"/>
  <c r="E65" i="7"/>
  <c r="F65" i="7"/>
  <c r="G65" i="7"/>
  <c r="H65" i="7"/>
  <c r="D66" i="7"/>
  <c r="E66" i="7"/>
  <c r="F66" i="7"/>
  <c r="G66" i="7"/>
  <c r="H66" i="7"/>
  <c r="D67" i="7"/>
  <c r="E67" i="7"/>
  <c r="F67" i="7"/>
  <c r="G67" i="7"/>
  <c r="H67" i="7"/>
  <c r="D68" i="7"/>
  <c r="E68" i="7"/>
  <c r="F68" i="7"/>
  <c r="G68" i="7"/>
  <c r="H68" i="7"/>
  <c r="D69" i="7"/>
  <c r="E69" i="7"/>
  <c r="F69" i="7"/>
  <c r="G69" i="7"/>
  <c r="H69" i="7"/>
  <c r="D70" i="7"/>
  <c r="E70" i="7"/>
  <c r="F70" i="7"/>
  <c r="G70" i="7"/>
  <c r="H70" i="7"/>
  <c r="D71" i="7"/>
  <c r="E71" i="7"/>
  <c r="F71" i="7"/>
  <c r="G71" i="7"/>
  <c r="H71" i="7"/>
  <c r="D72" i="7"/>
  <c r="E72" i="7"/>
  <c r="F72" i="7"/>
  <c r="G72" i="7"/>
  <c r="H72" i="7"/>
  <c r="D73" i="7"/>
  <c r="E73" i="7"/>
  <c r="F73" i="7"/>
  <c r="G73" i="7"/>
  <c r="H73" i="7"/>
  <c r="D74" i="7"/>
  <c r="E74" i="7"/>
  <c r="F74" i="7"/>
  <c r="G74" i="7"/>
  <c r="H74" i="7"/>
  <c r="D75" i="7"/>
  <c r="E75" i="7"/>
  <c r="F75" i="7"/>
  <c r="G75" i="7"/>
  <c r="H75" i="7"/>
  <c r="D76" i="7"/>
  <c r="E76" i="7"/>
  <c r="F76" i="7"/>
  <c r="G76" i="7"/>
  <c r="H76" i="7"/>
  <c r="D77" i="7"/>
  <c r="E77" i="7"/>
  <c r="F77" i="7"/>
  <c r="G77" i="7"/>
  <c r="H77" i="7"/>
  <c r="D78" i="7"/>
  <c r="E78" i="7"/>
  <c r="F78" i="7"/>
  <c r="G78" i="7"/>
  <c r="H78" i="7"/>
  <c r="D79" i="7"/>
  <c r="E79" i="7"/>
  <c r="F79" i="7"/>
  <c r="G79" i="7"/>
  <c r="H79" i="7"/>
  <c r="D80" i="7"/>
  <c r="E80" i="7"/>
  <c r="F80" i="7"/>
  <c r="G80" i="7"/>
  <c r="H80" i="7"/>
  <c r="D81" i="7"/>
  <c r="E81" i="7"/>
  <c r="F81" i="7"/>
  <c r="G81" i="7"/>
  <c r="H81" i="7"/>
  <c r="D82" i="7"/>
  <c r="E82" i="7"/>
  <c r="F82" i="7"/>
  <c r="G82" i="7"/>
  <c r="H82" i="7"/>
  <c r="D83" i="7"/>
  <c r="E83" i="7"/>
  <c r="F83" i="7"/>
  <c r="G83" i="7"/>
  <c r="H83" i="7"/>
  <c r="D84" i="7"/>
  <c r="E84" i="7"/>
  <c r="F84" i="7"/>
  <c r="G84" i="7"/>
  <c r="H84" i="7"/>
  <c r="D85" i="7"/>
  <c r="E85" i="7"/>
  <c r="F85" i="7"/>
  <c r="G85" i="7"/>
  <c r="H85" i="7"/>
  <c r="D86" i="7"/>
  <c r="E86" i="7"/>
  <c r="F86" i="7"/>
  <c r="G86" i="7"/>
  <c r="H86" i="7"/>
  <c r="D87" i="7"/>
  <c r="E87" i="7"/>
  <c r="F87" i="7"/>
  <c r="G87" i="7"/>
  <c r="H87" i="7"/>
  <c r="D88" i="7"/>
  <c r="E88" i="7"/>
  <c r="F88" i="7"/>
  <c r="G88" i="7"/>
  <c r="H88" i="7"/>
  <c r="D89" i="7"/>
  <c r="E89" i="7"/>
  <c r="F89" i="7"/>
  <c r="G89" i="7"/>
  <c r="H89" i="7"/>
  <c r="D90" i="7"/>
  <c r="E90" i="7"/>
  <c r="F90" i="7"/>
  <c r="G90" i="7"/>
  <c r="H90" i="7"/>
  <c r="D91" i="7"/>
  <c r="E91" i="7"/>
  <c r="F91" i="7"/>
  <c r="G91" i="7"/>
  <c r="H91" i="7"/>
  <c r="D92" i="7"/>
  <c r="E92" i="7"/>
  <c r="F92" i="7"/>
  <c r="G92" i="7"/>
  <c r="H92" i="7"/>
  <c r="D93" i="7"/>
  <c r="E93" i="7"/>
  <c r="F93" i="7"/>
  <c r="G93" i="7"/>
  <c r="H93" i="7"/>
  <c r="D94" i="7"/>
  <c r="E94" i="7"/>
  <c r="F94" i="7"/>
  <c r="G94" i="7"/>
  <c r="H94" i="7"/>
  <c r="D95" i="7"/>
  <c r="E95" i="7"/>
  <c r="F95" i="7"/>
  <c r="G95" i="7"/>
  <c r="H95" i="7"/>
  <c r="D96" i="7"/>
  <c r="E96" i="7"/>
  <c r="F96" i="7"/>
  <c r="G96" i="7"/>
  <c r="H96" i="7"/>
  <c r="D97" i="7"/>
  <c r="E97" i="7"/>
  <c r="F97" i="7"/>
  <c r="G97" i="7"/>
  <c r="H97" i="7"/>
  <c r="D98" i="7"/>
  <c r="E98" i="7"/>
  <c r="F98" i="7"/>
  <c r="G98" i="7"/>
  <c r="H98" i="7"/>
  <c r="D99" i="7"/>
  <c r="E99" i="7"/>
  <c r="F99" i="7"/>
  <c r="G99" i="7"/>
  <c r="H99" i="7"/>
  <c r="D100" i="7"/>
  <c r="E100" i="7"/>
  <c r="F100" i="7"/>
  <c r="G100" i="7"/>
  <c r="H100" i="7"/>
  <c r="D101" i="7"/>
  <c r="E101" i="7"/>
  <c r="F101" i="7"/>
  <c r="G101" i="7"/>
  <c r="H101" i="7"/>
  <c r="D102" i="7"/>
  <c r="E102" i="7"/>
  <c r="F102" i="7"/>
  <c r="G102" i="7"/>
  <c r="H102" i="7"/>
  <c r="D103" i="7"/>
  <c r="E103" i="7"/>
  <c r="F103" i="7"/>
  <c r="G103" i="7"/>
  <c r="H103" i="7"/>
  <c r="D104" i="7"/>
  <c r="E104" i="7"/>
  <c r="F104" i="7"/>
  <c r="G104" i="7"/>
  <c r="H104" i="7"/>
  <c r="D105" i="7"/>
  <c r="E105" i="7"/>
  <c r="F105" i="7"/>
  <c r="G105" i="7"/>
  <c r="H105" i="7"/>
  <c r="D106" i="7"/>
  <c r="E106" i="7"/>
  <c r="F106" i="7"/>
  <c r="G106" i="7"/>
  <c r="H106" i="7"/>
  <c r="D107" i="7"/>
  <c r="E107" i="7"/>
  <c r="F107" i="7"/>
  <c r="G107" i="7"/>
  <c r="H107" i="7"/>
  <c r="D108" i="7"/>
  <c r="E108" i="7"/>
  <c r="F108" i="7"/>
  <c r="G108" i="7"/>
  <c r="H108" i="7"/>
  <c r="D109" i="7"/>
  <c r="E109" i="7"/>
  <c r="F109" i="7"/>
  <c r="G109" i="7"/>
  <c r="H109" i="7"/>
  <c r="D110" i="7"/>
  <c r="E110" i="7"/>
  <c r="F110" i="7"/>
  <c r="G110" i="7"/>
  <c r="H110" i="7"/>
  <c r="D111" i="7"/>
  <c r="E111" i="7"/>
  <c r="F111" i="7"/>
  <c r="G111" i="7"/>
  <c r="H111" i="7"/>
  <c r="D112" i="7"/>
  <c r="E112" i="7"/>
  <c r="F112" i="7"/>
  <c r="G112" i="7"/>
  <c r="H112" i="7"/>
  <c r="D113" i="7"/>
  <c r="E113" i="7"/>
  <c r="F113" i="7"/>
  <c r="G113" i="7"/>
  <c r="H113" i="7"/>
  <c r="D114" i="7"/>
  <c r="E114" i="7"/>
  <c r="F114" i="7"/>
  <c r="G114" i="7"/>
  <c r="H114" i="7"/>
  <c r="D115" i="7"/>
  <c r="E115" i="7"/>
  <c r="F115" i="7"/>
  <c r="G115" i="7"/>
  <c r="H115" i="7"/>
  <c r="D116" i="7"/>
  <c r="E116" i="7"/>
  <c r="F116" i="7"/>
  <c r="G116" i="7"/>
  <c r="H116" i="7"/>
  <c r="D117" i="7"/>
  <c r="E117" i="7"/>
  <c r="F117" i="7"/>
  <c r="G117" i="7"/>
  <c r="H117" i="7"/>
  <c r="D118" i="7"/>
  <c r="E118" i="7"/>
  <c r="F118" i="7"/>
  <c r="G118" i="7"/>
  <c r="H118" i="7"/>
  <c r="D119" i="7"/>
  <c r="E119" i="7"/>
  <c r="F119" i="7"/>
  <c r="G119" i="7"/>
  <c r="H119" i="7"/>
  <c r="D120" i="7"/>
  <c r="E120" i="7"/>
  <c r="F120" i="7"/>
  <c r="G120" i="7"/>
  <c r="H120" i="7"/>
  <c r="D121" i="7"/>
  <c r="E121" i="7"/>
  <c r="F121" i="7"/>
  <c r="G121" i="7"/>
  <c r="H121" i="7"/>
  <c r="D122" i="7"/>
  <c r="E122" i="7"/>
  <c r="F122" i="7"/>
  <c r="G122" i="7"/>
  <c r="H122" i="7"/>
  <c r="D123" i="7"/>
  <c r="E123" i="7"/>
  <c r="F123" i="7"/>
  <c r="G123" i="7"/>
  <c r="H123" i="7"/>
  <c r="D124" i="7"/>
  <c r="E124" i="7"/>
  <c r="F124" i="7"/>
  <c r="G124" i="7"/>
  <c r="H124" i="7"/>
  <c r="D125" i="7"/>
  <c r="E125" i="7"/>
  <c r="F125" i="7"/>
  <c r="G125" i="7"/>
  <c r="H125" i="7"/>
  <c r="D126" i="7"/>
  <c r="E126" i="7"/>
  <c r="F126" i="7"/>
  <c r="G126" i="7"/>
  <c r="H126" i="7"/>
  <c r="D127" i="7"/>
  <c r="E127" i="7"/>
  <c r="F127" i="7"/>
  <c r="G127" i="7"/>
  <c r="H127" i="7"/>
  <c r="D128" i="7"/>
  <c r="E128" i="7"/>
  <c r="F128" i="7"/>
  <c r="G128" i="7"/>
  <c r="H128" i="7"/>
  <c r="D129" i="7"/>
  <c r="E129" i="7"/>
  <c r="F129" i="7"/>
  <c r="G129" i="7"/>
  <c r="H129" i="7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3" i="10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O107" i="6"/>
  <c r="P107" i="6"/>
  <c r="Q107" i="6"/>
  <c r="O108" i="6"/>
  <c r="P108" i="6"/>
  <c r="Q108" i="6"/>
  <c r="O109" i="6"/>
  <c r="P109" i="6"/>
  <c r="Q109" i="6"/>
  <c r="O110" i="6"/>
  <c r="P110" i="6"/>
  <c r="Q110" i="6"/>
  <c r="O111" i="6"/>
  <c r="P111" i="6"/>
  <c r="Q111" i="6"/>
  <c r="O112" i="6"/>
  <c r="P112" i="6"/>
  <c r="Q112" i="6"/>
  <c r="O113" i="6"/>
  <c r="P113" i="6"/>
  <c r="Q113" i="6"/>
  <c r="O114" i="6"/>
  <c r="P114" i="6"/>
  <c r="Q114" i="6"/>
  <c r="O115" i="6"/>
  <c r="P115" i="6"/>
  <c r="Q115" i="6"/>
  <c r="O116" i="6"/>
  <c r="P116" i="6"/>
  <c r="Q116" i="6"/>
  <c r="O117" i="6"/>
  <c r="P117" i="6"/>
  <c r="Q117" i="6"/>
  <c r="O118" i="6"/>
  <c r="P118" i="6"/>
  <c r="Q118" i="6"/>
  <c r="O119" i="6"/>
  <c r="P119" i="6"/>
  <c r="Q119" i="6"/>
  <c r="O120" i="6"/>
  <c r="P120" i="6"/>
  <c r="Q120" i="6"/>
  <c r="O121" i="6"/>
  <c r="P121" i="6"/>
  <c r="Q121" i="6"/>
  <c r="O122" i="6"/>
  <c r="P122" i="6"/>
  <c r="Q122" i="6"/>
  <c r="O123" i="6"/>
  <c r="P123" i="6"/>
  <c r="Q123" i="6"/>
  <c r="O124" i="6"/>
  <c r="P124" i="6"/>
  <c r="Q124" i="6"/>
  <c r="O125" i="6"/>
  <c r="P125" i="6"/>
  <c r="Q125" i="6"/>
  <c r="O126" i="6"/>
  <c r="P126" i="6"/>
  <c r="Q126" i="6"/>
  <c r="K107" i="6"/>
  <c r="L107" i="6"/>
  <c r="M107" i="6"/>
  <c r="K108" i="6"/>
  <c r="L108" i="6"/>
  <c r="M108" i="6"/>
  <c r="K109" i="6"/>
  <c r="L109" i="6"/>
  <c r="M109" i="6"/>
  <c r="K110" i="6"/>
  <c r="L110" i="6"/>
  <c r="M110" i="6"/>
  <c r="K111" i="6"/>
  <c r="L111" i="6"/>
  <c r="M111" i="6"/>
  <c r="K112" i="6"/>
  <c r="L112" i="6"/>
  <c r="M112" i="6"/>
  <c r="K113" i="6"/>
  <c r="L113" i="6"/>
  <c r="M113" i="6"/>
  <c r="K114" i="6"/>
  <c r="L114" i="6"/>
  <c r="M114" i="6"/>
  <c r="K115" i="6"/>
  <c r="L115" i="6"/>
  <c r="M115" i="6"/>
  <c r="K116" i="6"/>
  <c r="L116" i="6"/>
  <c r="M116" i="6"/>
  <c r="K117" i="6"/>
  <c r="L117" i="6"/>
  <c r="M117" i="6"/>
  <c r="K118" i="6"/>
  <c r="L118" i="6"/>
  <c r="M118" i="6"/>
  <c r="K119" i="6"/>
  <c r="L119" i="6"/>
  <c r="M119" i="6"/>
  <c r="K120" i="6"/>
  <c r="L120" i="6"/>
  <c r="M120" i="6"/>
  <c r="K121" i="6"/>
  <c r="L121" i="6"/>
  <c r="M121" i="6"/>
  <c r="K122" i="6"/>
  <c r="L122" i="6"/>
  <c r="M122" i="6"/>
  <c r="K123" i="6"/>
  <c r="L123" i="6"/>
  <c r="M123" i="6"/>
  <c r="K124" i="6"/>
  <c r="L124" i="6"/>
  <c r="M124" i="6"/>
  <c r="K125" i="6"/>
  <c r="L125" i="6"/>
  <c r="M125" i="6"/>
  <c r="K126" i="6"/>
  <c r="L126" i="6"/>
  <c r="M126" i="6"/>
  <c r="G107" i="6"/>
  <c r="H107" i="6"/>
  <c r="I107" i="6"/>
  <c r="G108" i="6"/>
  <c r="H108" i="6"/>
  <c r="I108" i="6"/>
  <c r="G109" i="6"/>
  <c r="H109" i="6"/>
  <c r="I109" i="6"/>
  <c r="G110" i="6"/>
  <c r="H110" i="6"/>
  <c r="I110" i="6"/>
  <c r="G111" i="6"/>
  <c r="H111" i="6"/>
  <c r="I111" i="6"/>
  <c r="G112" i="6"/>
  <c r="H112" i="6"/>
  <c r="I112" i="6"/>
  <c r="G113" i="6"/>
  <c r="H113" i="6"/>
  <c r="I113" i="6"/>
  <c r="G114" i="6"/>
  <c r="H114" i="6"/>
  <c r="I114" i="6"/>
  <c r="G115" i="6"/>
  <c r="H115" i="6"/>
  <c r="I115" i="6"/>
  <c r="G116" i="6"/>
  <c r="H116" i="6"/>
  <c r="I116" i="6"/>
  <c r="G117" i="6"/>
  <c r="H117" i="6"/>
  <c r="I117" i="6"/>
  <c r="G118" i="6"/>
  <c r="H118" i="6"/>
  <c r="I118" i="6"/>
  <c r="G119" i="6"/>
  <c r="H119" i="6"/>
  <c r="I119" i="6"/>
  <c r="G120" i="6"/>
  <c r="H120" i="6"/>
  <c r="I120" i="6"/>
  <c r="G121" i="6"/>
  <c r="H121" i="6"/>
  <c r="I121" i="6"/>
  <c r="G122" i="6"/>
  <c r="H122" i="6"/>
  <c r="I122" i="6"/>
  <c r="G123" i="6"/>
  <c r="H123" i="6"/>
  <c r="I123" i="6"/>
  <c r="G124" i="6"/>
  <c r="H124" i="6"/>
  <c r="I124" i="6"/>
  <c r="G125" i="6"/>
  <c r="H125" i="6"/>
  <c r="I125" i="6"/>
  <c r="G126" i="6"/>
  <c r="H126" i="6"/>
  <c r="I126" i="6"/>
  <c r="R104" i="6"/>
  <c r="R105" i="6"/>
  <c r="R106" i="6"/>
  <c r="E126" i="5"/>
  <c r="F126" i="5"/>
  <c r="G126" i="5"/>
  <c r="I126" i="5"/>
  <c r="J126" i="5"/>
  <c r="K126" i="5"/>
  <c r="M126" i="5"/>
  <c r="N126" i="5"/>
  <c r="O126" i="5"/>
  <c r="R126" i="5"/>
  <c r="E91" i="5"/>
  <c r="F91" i="5"/>
  <c r="G91" i="5"/>
  <c r="I91" i="5"/>
  <c r="J91" i="5"/>
  <c r="K91" i="5"/>
  <c r="M91" i="5"/>
  <c r="N91" i="5"/>
  <c r="O91" i="5"/>
  <c r="R91" i="5"/>
  <c r="E92" i="5"/>
  <c r="F92" i="5"/>
  <c r="G92" i="5"/>
  <c r="I92" i="5"/>
  <c r="J92" i="5"/>
  <c r="K92" i="5"/>
  <c r="M92" i="5"/>
  <c r="N92" i="5"/>
  <c r="O92" i="5"/>
  <c r="R92" i="5"/>
  <c r="E93" i="5"/>
  <c r="F93" i="5"/>
  <c r="G93" i="5"/>
  <c r="I93" i="5"/>
  <c r="J93" i="5"/>
  <c r="K93" i="5"/>
  <c r="M93" i="5"/>
  <c r="N93" i="5"/>
  <c r="O93" i="5"/>
  <c r="R93" i="5"/>
  <c r="E94" i="5"/>
  <c r="F94" i="5"/>
  <c r="G94" i="5"/>
  <c r="I94" i="5"/>
  <c r="J94" i="5"/>
  <c r="K94" i="5"/>
  <c r="M94" i="5"/>
  <c r="N94" i="5"/>
  <c r="O94" i="5"/>
  <c r="R94" i="5"/>
  <c r="E95" i="5"/>
  <c r="F95" i="5"/>
  <c r="G95" i="5"/>
  <c r="I95" i="5"/>
  <c r="J95" i="5"/>
  <c r="K95" i="5"/>
  <c r="M95" i="5"/>
  <c r="N95" i="5"/>
  <c r="O95" i="5"/>
  <c r="R95" i="5"/>
  <c r="E96" i="5"/>
  <c r="F96" i="5"/>
  <c r="G96" i="5"/>
  <c r="I96" i="5"/>
  <c r="J96" i="5"/>
  <c r="K96" i="5"/>
  <c r="M96" i="5"/>
  <c r="N96" i="5"/>
  <c r="O96" i="5"/>
  <c r="R96" i="5"/>
  <c r="E97" i="5"/>
  <c r="F97" i="5"/>
  <c r="G97" i="5"/>
  <c r="I97" i="5"/>
  <c r="J97" i="5"/>
  <c r="K97" i="5"/>
  <c r="M97" i="5"/>
  <c r="N97" i="5"/>
  <c r="O97" i="5"/>
  <c r="R97" i="5"/>
  <c r="E98" i="5"/>
  <c r="F98" i="5"/>
  <c r="G98" i="5"/>
  <c r="I98" i="5"/>
  <c r="J98" i="5"/>
  <c r="K98" i="5"/>
  <c r="M98" i="5"/>
  <c r="N98" i="5"/>
  <c r="O98" i="5"/>
  <c r="R98" i="5"/>
  <c r="E99" i="5"/>
  <c r="F99" i="5"/>
  <c r="G99" i="5"/>
  <c r="I99" i="5"/>
  <c r="J99" i="5"/>
  <c r="K99" i="5"/>
  <c r="M99" i="5"/>
  <c r="N99" i="5"/>
  <c r="O99" i="5"/>
  <c r="R99" i="5"/>
  <c r="E100" i="5"/>
  <c r="F100" i="5"/>
  <c r="G100" i="5"/>
  <c r="I100" i="5"/>
  <c r="J100" i="5"/>
  <c r="K100" i="5"/>
  <c r="M100" i="5"/>
  <c r="N100" i="5"/>
  <c r="O100" i="5"/>
  <c r="R100" i="5"/>
  <c r="E101" i="5"/>
  <c r="F101" i="5"/>
  <c r="G101" i="5"/>
  <c r="I101" i="5"/>
  <c r="J101" i="5"/>
  <c r="K101" i="5"/>
  <c r="M101" i="5"/>
  <c r="N101" i="5"/>
  <c r="O101" i="5"/>
  <c r="R101" i="5"/>
  <c r="E102" i="5"/>
  <c r="F102" i="5"/>
  <c r="G102" i="5"/>
  <c r="I102" i="5"/>
  <c r="J102" i="5"/>
  <c r="K102" i="5"/>
  <c r="M102" i="5"/>
  <c r="N102" i="5"/>
  <c r="O102" i="5"/>
  <c r="R102" i="5"/>
  <c r="E103" i="5"/>
  <c r="F103" i="5"/>
  <c r="G103" i="5"/>
  <c r="I103" i="5"/>
  <c r="J103" i="5"/>
  <c r="K103" i="5"/>
  <c r="M103" i="5"/>
  <c r="N103" i="5"/>
  <c r="O103" i="5"/>
  <c r="R103" i="5"/>
  <c r="E104" i="5"/>
  <c r="F104" i="5"/>
  <c r="G104" i="5"/>
  <c r="I104" i="5"/>
  <c r="J104" i="5"/>
  <c r="K104" i="5"/>
  <c r="M104" i="5"/>
  <c r="N104" i="5"/>
  <c r="O104" i="5"/>
  <c r="R104" i="5"/>
  <c r="E105" i="5"/>
  <c r="F105" i="5"/>
  <c r="G105" i="5"/>
  <c r="I105" i="5"/>
  <c r="J105" i="5"/>
  <c r="K105" i="5"/>
  <c r="M105" i="5"/>
  <c r="N105" i="5"/>
  <c r="O105" i="5"/>
  <c r="R105" i="5"/>
  <c r="E106" i="5"/>
  <c r="F106" i="5"/>
  <c r="G106" i="5"/>
  <c r="I106" i="5"/>
  <c r="J106" i="5"/>
  <c r="K106" i="5"/>
  <c r="M106" i="5"/>
  <c r="N106" i="5"/>
  <c r="O106" i="5"/>
  <c r="R106" i="5"/>
  <c r="E107" i="5"/>
  <c r="F107" i="5"/>
  <c r="G107" i="5"/>
  <c r="I107" i="5"/>
  <c r="J107" i="5"/>
  <c r="K107" i="5"/>
  <c r="M107" i="5"/>
  <c r="N107" i="5"/>
  <c r="O107" i="5"/>
  <c r="R107" i="5"/>
  <c r="E108" i="5"/>
  <c r="F108" i="5"/>
  <c r="G108" i="5"/>
  <c r="I108" i="5"/>
  <c r="J108" i="5"/>
  <c r="K108" i="5"/>
  <c r="M108" i="5"/>
  <c r="N108" i="5"/>
  <c r="O108" i="5"/>
  <c r="R108" i="5"/>
  <c r="E109" i="5"/>
  <c r="F109" i="5"/>
  <c r="G109" i="5"/>
  <c r="I109" i="5"/>
  <c r="J109" i="5"/>
  <c r="K109" i="5"/>
  <c r="M109" i="5"/>
  <c r="N109" i="5"/>
  <c r="O109" i="5"/>
  <c r="R109" i="5"/>
  <c r="E110" i="5"/>
  <c r="F110" i="5"/>
  <c r="G110" i="5"/>
  <c r="I110" i="5"/>
  <c r="J110" i="5"/>
  <c r="K110" i="5"/>
  <c r="M110" i="5"/>
  <c r="N110" i="5"/>
  <c r="O110" i="5"/>
  <c r="R110" i="5"/>
  <c r="E111" i="5"/>
  <c r="F111" i="5"/>
  <c r="G111" i="5"/>
  <c r="I111" i="5"/>
  <c r="J111" i="5"/>
  <c r="K111" i="5"/>
  <c r="M111" i="5"/>
  <c r="N111" i="5"/>
  <c r="O111" i="5"/>
  <c r="R111" i="5"/>
  <c r="E112" i="5"/>
  <c r="F112" i="5"/>
  <c r="G112" i="5"/>
  <c r="I112" i="5"/>
  <c r="J112" i="5"/>
  <c r="K112" i="5"/>
  <c r="M112" i="5"/>
  <c r="N112" i="5"/>
  <c r="O112" i="5"/>
  <c r="R112" i="5"/>
  <c r="E113" i="5"/>
  <c r="F113" i="5"/>
  <c r="G113" i="5"/>
  <c r="I113" i="5"/>
  <c r="J113" i="5"/>
  <c r="K113" i="5"/>
  <c r="M113" i="5"/>
  <c r="N113" i="5"/>
  <c r="O113" i="5"/>
  <c r="R113" i="5"/>
  <c r="E114" i="5"/>
  <c r="F114" i="5"/>
  <c r="G114" i="5"/>
  <c r="I114" i="5"/>
  <c r="J114" i="5"/>
  <c r="K114" i="5"/>
  <c r="M114" i="5"/>
  <c r="N114" i="5"/>
  <c r="O114" i="5"/>
  <c r="R114" i="5"/>
  <c r="E115" i="5"/>
  <c r="F115" i="5"/>
  <c r="G115" i="5"/>
  <c r="I115" i="5"/>
  <c r="J115" i="5"/>
  <c r="K115" i="5"/>
  <c r="M115" i="5"/>
  <c r="N115" i="5"/>
  <c r="O115" i="5"/>
  <c r="R115" i="5"/>
  <c r="E116" i="5"/>
  <c r="F116" i="5"/>
  <c r="G116" i="5"/>
  <c r="I116" i="5"/>
  <c r="J116" i="5"/>
  <c r="K116" i="5"/>
  <c r="M116" i="5"/>
  <c r="N116" i="5"/>
  <c r="O116" i="5"/>
  <c r="R116" i="5"/>
  <c r="E117" i="5"/>
  <c r="F117" i="5"/>
  <c r="G117" i="5"/>
  <c r="I117" i="5"/>
  <c r="J117" i="5"/>
  <c r="K117" i="5"/>
  <c r="M117" i="5"/>
  <c r="N117" i="5"/>
  <c r="O117" i="5"/>
  <c r="R117" i="5"/>
  <c r="E118" i="5"/>
  <c r="F118" i="5"/>
  <c r="G118" i="5"/>
  <c r="I118" i="5"/>
  <c r="J118" i="5"/>
  <c r="K118" i="5"/>
  <c r="M118" i="5"/>
  <c r="N118" i="5"/>
  <c r="O118" i="5"/>
  <c r="R118" i="5"/>
  <c r="E119" i="5"/>
  <c r="F119" i="5"/>
  <c r="G119" i="5"/>
  <c r="I119" i="5"/>
  <c r="J119" i="5"/>
  <c r="K119" i="5"/>
  <c r="M119" i="5"/>
  <c r="N119" i="5"/>
  <c r="O119" i="5"/>
  <c r="R119" i="5"/>
  <c r="E120" i="5"/>
  <c r="F120" i="5"/>
  <c r="G120" i="5"/>
  <c r="I120" i="5"/>
  <c r="J120" i="5"/>
  <c r="K120" i="5"/>
  <c r="M120" i="5"/>
  <c r="N120" i="5"/>
  <c r="O120" i="5"/>
  <c r="R120" i="5"/>
  <c r="E121" i="5"/>
  <c r="F121" i="5"/>
  <c r="G121" i="5"/>
  <c r="I121" i="5"/>
  <c r="J121" i="5"/>
  <c r="K121" i="5"/>
  <c r="M121" i="5"/>
  <c r="N121" i="5"/>
  <c r="O121" i="5"/>
  <c r="R121" i="5"/>
  <c r="E122" i="5"/>
  <c r="F122" i="5"/>
  <c r="G122" i="5"/>
  <c r="I122" i="5"/>
  <c r="J122" i="5"/>
  <c r="K122" i="5"/>
  <c r="M122" i="5"/>
  <c r="N122" i="5"/>
  <c r="O122" i="5"/>
  <c r="R122" i="5"/>
  <c r="E123" i="5"/>
  <c r="F123" i="5"/>
  <c r="G123" i="5"/>
  <c r="I123" i="5"/>
  <c r="J123" i="5"/>
  <c r="K123" i="5"/>
  <c r="M123" i="5"/>
  <c r="N123" i="5"/>
  <c r="O123" i="5"/>
  <c r="R123" i="5"/>
  <c r="E124" i="5"/>
  <c r="F124" i="5"/>
  <c r="G124" i="5"/>
  <c r="I124" i="5"/>
  <c r="J124" i="5"/>
  <c r="K124" i="5"/>
  <c r="M124" i="5"/>
  <c r="N124" i="5"/>
  <c r="O124" i="5"/>
  <c r="R124" i="5"/>
  <c r="E125" i="5"/>
  <c r="F125" i="5"/>
  <c r="G125" i="5"/>
  <c r="I125" i="5"/>
  <c r="J125" i="5"/>
  <c r="K125" i="5"/>
  <c r="M125" i="5"/>
  <c r="N125" i="5"/>
  <c r="O125" i="5"/>
  <c r="R125" i="5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H8" i="2"/>
  <c r="G8" i="2"/>
  <c r="E86" i="11" l="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O8" i="6"/>
  <c r="P8" i="6"/>
  <c r="Q8" i="6"/>
  <c r="O9" i="6"/>
  <c r="P9" i="6"/>
  <c r="Q9" i="6"/>
  <c r="O10" i="6"/>
  <c r="P10" i="6"/>
  <c r="Q10" i="6"/>
  <c r="O11" i="6"/>
  <c r="P11" i="6"/>
  <c r="Q11" i="6"/>
  <c r="O12" i="6"/>
  <c r="P12" i="6"/>
  <c r="Q12" i="6"/>
  <c r="O13" i="6"/>
  <c r="P13" i="6"/>
  <c r="Q13" i="6"/>
  <c r="O14" i="6"/>
  <c r="P14" i="6"/>
  <c r="Q14" i="6"/>
  <c r="O15" i="6"/>
  <c r="P15" i="6"/>
  <c r="Q15" i="6"/>
  <c r="O16" i="6"/>
  <c r="P16" i="6"/>
  <c r="Q16" i="6"/>
  <c r="O17" i="6"/>
  <c r="P17" i="6"/>
  <c r="Q17" i="6"/>
  <c r="O18" i="6"/>
  <c r="P18" i="6"/>
  <c r="Q18" i="6"/>
  <c r="O19" i="6"/>
  <c r="P19" i="6"/>
  <c r="Q19" i="6"/>
  <c r="O20" i="6"/>
  <c r="P20" i="6"/>
  <c r="Q20" i="6"/>
  <c r="O21" i="6"/>
  <c r="P21" i="6"/>
  <c r="Q21" i="6"/>
  <c r="O22" i="6"/>
  <c r="P22" i="6"/>
  <c r="Q22" i="6"/>
  <c r="O23" i="6"/>
  <c r="P23" i="6"/>
  <c r="Q23" i="6"/>
  <c r="O24" i="6"/>
  <c r="P24" i="6"/>
  <c r="Q24" i="6"/>
  <c r="O25" i="6"/>
  <c r="P25" i="6"/>
  <c r="Q25" i="6"/>
  <c r="O26" i="6"/>
  <c r="P26" i="6"/>
  <c r="Q26" i="6"/>
  <c r="O27" i="6"/>
  <c r="P27" i="6"/>
  <c r="Q27" i="6"/>
  <c r="O28" i="6"/>
  <c r="P28" i="6"/>
  <c r="Q28" i="6"/>
  <c r="O29" i="6"/>
  <c r="P29" i="6"/>
  <c r="Q29" i="6"/>
  <c r="O30" i="6"/>
  <c r="P30" i="6"/>
  <c r="Q30" i="6"/>
  <c r="O31" i="6"/>
  <c r="P31" i="6"/>
  <c r="Q31" i="6"/>
  <c r="O32" i="6"/>
  <c r="P32" i="6"/>
  <c r="Q32" i="6"/>
  <c r="O33" i="6"/>
  <c r="P33" i="6"/>
  <c r="Q33" i="6"/>
  <c r="O34" i="6"/>
  <c r="P34" i="6"/>
  <c r="Q34" i="6"/>
  <c r="O35" i="6"/>
  <c r="P35" i="6"/>
  <c r="Q35" i="6"/>
  <c r="O36" i="6"/>
  <c r="P36" i="6"/>
  <c r="Q36" i="6"/>
  <c r="O37" i="6"/>
  <c r="P37" i="6"/>
  <c r="Q37" i="6"/>
  <c r="O38" i="6"/>
  <c r="P38" i="6"/>
  <c r="Q38" i="6"/>
  <c r="O39" i="6"/>
  <c r="P39" i="6"/>
  <c r="Q39" i="6"/>
  <c r="O40" i="6"/>
  <c r="P40" i="6"/>
  <c r="Q40" i="6"/>
  <c r="O41" i="6"/>
  <c r="P41" i="6"/>
  <c r="Q41" i="6"/>
  <c r="O42" i="6"/>
  <c r="P42" i="6"/>
  <c r="Q42" i="6"/>
  <c r="O43" i="6"/>
  <c r="P43" i="6"/>
  <c r="Q43" i="6"/>
  <c r="O44" i="6"/>
  <c r="P44" i="6"/>
  <c r="Q44" i="6"/>
  <c r="O45" i="6"/>
  <c r="P45" i="6"/>
  <c r="Q45" i="6"/>
  <c r="O46" i="6"/>
  <c r="P46" i="6"/>
  <c r="Q46" i="6"/>
  <c r="O47" i="6"/>
  <c r="P47" i="6"/>
  <c r="Q47" i="6"/>
  <c r="O48" i="6"/>
  <c r="P48" i="6"/>
  <c r="Q48" i="6"/>
  <c r="O49" i="6"/>
  <c r="P49" i="6"/>
  <c r="Q49" i="6"/>
  <c r="O50" i="6"/>
  <c r="P50" i="6"/>
  <c r="Q50" i="6"/>
  <c r="O51" i="6"/>
  <c r="P51" i="6"/>
  <c r="Q51" i="6"/>
  <c r="O52" i="6"/>
  <c r="P52" i="6"/>
  <c r="Q52" i="6"/>
  <c r="O53" i="6"/>
  <c r="P53" i="6"/>
  <c r="Q53" i="6"/>
  <c r="O54" i="6"/>
  <c r="P54" i="6"/>
  <c r="Q54" i="6"/>
  <c r="O55" i="6"/>
  <c r="P55" i="6"/>
  <c r="Q55" i="6"/>
  <c r="O56" i="6"/>
  <c r="P56" i="6"/>
  <c r="Q56" i="6"/>
  <c r="O57" i="6"/>
  <c r="P57" i="6"/>
  <c r="Q57" i="6"/>
  <c r="O58" i="6"/>
  <c r="P58" i="6"/>
  <c r="Q58" i="6"/>
  <c r="O59" i="6"/>
  <c r="P59" i="6"/>
  <c r="Q59" i="6"/>
  <c r="O60" i="6"/>
  <c r="P60" i="6"/>
  <c r="Q60" i="6"/>
  <c r="O61" i="6"/>
  <c r="P61" i="6"/>
  <c r="Q61" i="6"/>
  <c r="O62" i="6"/>
  <c r="P62" i="6"/>
  <c r="Q62" i="6"/>
  <c r="O63" i="6"/>
  <c r="P63" i="6"/>
  <c r="Q63" i="6"/>
  <c r="O64" i="6"/>
  <c r="P64" i="6"/>
  <c r="Q64" i="6"/>
  <c r="O65" i="6"/>
  <c r="P65" i="6"/>
  <c r="Q65" i="6"/>
  <c r="O66" i="6"/>
  <c r="P66" i="6"/>
  <c r="Q66" i="6"/>
  <c r="O67" i="6"/>
  <c r="P67" i="6"/>
  <c r="Q67" i="6"/>
  <c r="O68" i="6"/>
  <c r="P68" i="6"/>
  <c r="Q68" i="6"/>
  <c r="O69" i="6"/>
  <c r="P69" i="6"/>
  <c r="Q69" i="6"/>
  <c r="O70" i="6"/>
  <c r="P70" i="6"/>
  <c r="Q70" i="6"/>
  <c r="O71" i="6"/>
  <c r="P71" i="6"/>
  <c r="Q71" i="6"/>
  <c r="O72" i="6"/>
  <c r="P72" i="6"/>
  <c r="Q72" i="6"/>
  <c r="O73" i="6"/>
  <c r="P73" i="6"/>
  <c r="Q73" i="6"/>
  <c r="O74" i="6"/>
  <c r="P74" i="6"/>
  <c r="Q74" i="6"/>
  <c r="O75" i="6"/>
  <c r="P75" i="6"/>
  <c r="Q75" i="6"/>
  <c r="O76" i="6"/>
  <c r="P76" i="6"/>
  <c r="Q76" i="6"/>
  <c r="O77" i="6"/>
  <c r="P77" i="6"/>
  <c r="Q77" i="6"/>
  <c r="O78" i="6"/>
  <c r="P78" i="6"/>
  <c r="Q78" i="6"/>
  <c r="O79" i="6"/>
  <c r="P79" i="6"/>
  <c r="Q79" i="6"/>
  <c r="O80" i="6"/>
  <c r="P80" i="6"/>
  <c r="Q80" i="6"/>
  <c r="O81" i="6"/>
  <c r="P81" i="6"/>
  <c r="Q81" i="6"/>
  <c r="O82" i="6"/>
  <c r="P82" i="6"/>
  <c r="Q82" i="6"/>
  <c r="O83" i="6"/>
  <c r="P83" i="6"/>
  <c r="Q83" i="6"/>
  <c r="O84" i="6"/>
  <c r="P84" i="6"/>
  <c r="Q84" i="6"/>
  <c r="O85" i="6"/>
  <c r="P85" i="6"/>
  <c r="Q85" i="6"/>
  <c r="O86" i="6"/>
  <c r="P86" i="6"/>
  <c r="Q86" i="6"/>
  <c r="O87" i="6"/>
  <c r="P87" i="6"/>
  <c r="Q87" i="6"/>
  <c r="O88" i="6"/>
  <c r="P88" i="6"/>
  <c r="Q88" i="6"/>
  <c r="O89" i="6"/>
  <c r="P89" i="6"/>
  <c r="Q89" i="6"/>
  <c r="O90" i="6"/>
  <c r="P90" i="6"/>
  <c r="Q90" i="6"/>
  <c r="O91" i="6"/>
  <c r="P91" i="6"/>
  <c r="Q91" i="6"/>
  <c r="O92" i="6"/>
  <c r="P92" i="6"/>
  <c r="Q92" i="6"/>
  <c r="O93" i="6"/>
  <c r="P93" i="6"/>
  <c r="Q93" i="6"/>
  <c r="O94" i="6"/>
  <c r="P94" i="6"/>
  <c r="Q94" i="6"/>
  <c r="O95" i="6"/>
  <c r="P95" i="6"/>
  <c r="Q95" i="6"/>
  <c r="O96" i="6"/>
  <c r="P96" i="6"/>
  <c r="Q96" i="6"/>
  <c r="O97" i="6"/>
  <c r="P97" i="6"/>
  <c r="Q97" i="6"/>
  <c r="O98" i="6"/>
  <c r="P98" i="6"/>
  <c r="Q98" i="6"/>
  <c r="O99" i="6"/>
  <c r="P99" i="6"/>
  <c r="Q99" i="6"/>
  <c r="O100" i="6"/>
  <c r="P100" i="6"/>
  <c r="Q100" i="6"/>
  <c r="O101" i="6"/>
  <c r="P101" i="6"/>
  <c r="Q101" i="6"/>
  <c r="O102" i="6"/>
  <c r="P102" i="6"/>
  <c r="Q102" i="6"/>
  <c r="O103" i="6"/>
  <c r="P103" i="6"/>
  <c r="Q103" i="6"/>
  <c r="O104" i="6"/>
  <c r="P104" i="6"/>
  <c r="Q104" i="6"/>
  <c r="O105" i="6"/>
  <c r="P105" i="6"/>
  <c r="Q105" i="6"/>
  <c r="O106" i="6"/>
  <c r="P106" i="6"/>
  <c r="Q106" i="6"/>
  <c r="Q7" i="6"/>
  <c r="P7" i="6"/>
  <c r="O7" i="6"/>
  <c r="K8" i="6"/>
  <c r="L8" i="6"/>
  <c r="M8" i="6"/>
  <c r="K9" i="6"/>
  <c r="L9" i="6"/>
  <c r="M9" i="6"/>
  <c r="K10" i="6"/>
  <c r="L10" i="6"/>
  <c r="M10" i="6"/>
  <c r="K11" i="6"/>
  <c r="L11" i="6"/>
  <c r="M11" i="6"/>
  <c r="K12" i="6"/>
  <c r="L12" i="6"/>
  <c r="M12" i="6"/>
  <c r="K13" i="6"/>
  <c r="L13" i="6"/>
  <c r="M13" i="6"/>
  <c r="K14" i="6"/>
  <c r="L14" i="6"/>
  <c r="M14" i="6"/>
  <c r="K15" i="6"/>
  <c r="L15" i="6"/>
  <c r="M15" i="6"/>
  <c r="K16" i="6"/>
  <c r="L16" i="6"/>
  <c r="M16" i="6"/>
  <c r="K17" i="6"/>
  <c r="L17" i="6"/>
  <c r="M17" i="6"/>
  <c r="K18" i="6"/>
  <c r="L18" i="6"/>
  <c r="M18" i="6"/>
  <c r="K19" i="6"/>
  <c r="L19" i="6"/>
  <c r="M19" i="6"/>
  <c r="K20" i="6"/>
  <c r="L20" i="6"/>
  <c r="M20" i="6"/>
  <c r="K21" i="6"/>
  <c r="L21" i="6"/>
  <c r="M21" i="6"/>
  <c r="K22" i="6"/>
  <c r="L22" i="6"/>
  <c r="M22" i="6"/>
  <c r="K23" i="6"/>
  <c r="L23" i="6"/>
  <c r="M23" i="6"/>
  <c r="K24" i="6"/>
  <c r="L24" i="6"/>
  <c r="M24" i="6"/>
  <c r="K25" i="6"/>
  <c r="L25" i="6"/>
  <c r="M25" i="6"/>
  <c r="K26" i="6"/>
  <c r="L26" i="6"/>
  <c r="M26" i="6"/>
  <c r="K27" i="6"/>
  <c r="L27" i="6"/>
  <c r="M27" i="6"/>
  <c r="K28" i="6"/>
  <c r="L28" i="6"/>
  <c r="M28" i="6"/>
  <c r="K29" i="6"/>
  <c r="L29" i="6"/>
  <c r="M29" i="6"/>
  <c r="K30" i="6"/>
  <c r="L30" i="6"/>
  <c r="M30" i="6"/>
  <c r="K31" i="6"/>
  <c r="L31" i="6"/>
  <c r="M31" i="6"/>
  <c r="K32" i="6"/>
  <c r="L32" i="6"/>
  <c r="M32" i="6"/>
  <c r="K33" i="6"/>
  <c r="L33" i="6"/>
  <c r="M33" i="6"/>
  <c r="K34" i="6"/>
  <c r="L34" i="6"/>
  <c r="M34" i="6"/>
  <c r="K35" i="6"/>
  <c r="L35" i="6"/>
  <c r="M35" i="6"/>
  <c r="K36" i="6"/>
  <c r="L36" i="6"/>
  <c r="M36" i="6"/>
  <c r="K37" i="6"/>
  <c r="L37" i="6"/>
  <c r="M37" i="6"/>
  <c r="K38" i="6"/>
  <c r="L38" i="6"/>
  <c r="M38" i="6"/>
  <c r="K39" i="6"/>
  <c r="L39" i="6"/>
  <c r="M39" i="6"/>
  <c r="K40" i="6"/>
  <c r="L40" i="6"/>
  <c r="M40" i="6"/>
  <c r="K41" i="6"/>
  <c r="L41" i="6"/>
  <c r="M41" i="6"/>
  <c r="K42" i="6"/>
  <c r="L42" i="6"/>
  <c r="M42" i="6"/>
  <c r="K43" i="6"/>
  <c r="L43" i="6"/>
  <c r="M43" i="6"/>
  <c r="K44" i="6"/>
  <c r="L44" i="6"/>
  <c r="M44" i="6"/>
  <c r="K45" i="6"/>
  <c r="L45" i="6"/>
  <c r="M45" i="6"/>
  <c r="K46" i="6"/>
  <c r="L46" i="6"/>
  <c r="M46" i="6"/>
  <c r="K47" i="6"/>
  <c r="L47" i="6"/>
  <c r="M47" i="6"/>
  <c r="K48" i="6"/>
  <c r="L48" i="6"/>
  <c r="M48" i="6"/>
  <c r="K49" i="6"/>
  <c r="L49" i="6"/>
  <c r="M49" i="6"/>
  <c r="K50" i="6"/>
  <c r="L50" i="6"/>
  <c r="M50" i="6"/>
  <c r="K51" i="6"/>
  <c r="L51" i="6"/>
  <c r="M51" i="6"/>
  <c r="K52" i="6"/>
  <c r="L52" i="6"/>
  <c r="M52" i="6"/>
  <c r="K53" i="6"/>
  <c r="L53" i="6"/>
  <c r="M53" i="6"/>
  <c r="K54" i="6"/>
  <c r="L54" i="6"/>
  <c r="M54" i="6"/>
  <c r="K55" i="6"/>
  <c r="L55" i="6"/>
  <c r="M55" i="6"/>
  <c r="K56" i="6"/>
  <c r="L56" i="6"/>
  <c r="M56" i="6"/>
  <c r="K57" i="6"/>
  <c r="L57" i="6"/>
  <c r="M57" i="6"/>
  <c r="K58" i="6"/>
  <c r="L58" i="6"/>
  <c r="M58" i="6"/>
  <c r="K59" i="6"/>
  <c r="L59" i="6"/>
  <c r="M59" i="6"/>
  <c r="K60" i="6"/>
  <c r="L60" i="6"/>
  <c r="M60" i="6"/>
  <c r="K61" i="6"/>
  <c r="L61" i="6"/>
  <c r="M61" i="6"/>
  <c r="K62" i="6"/>
  <c r="L62" i="6"/>
  <c r="M62" i="6"/>
  <c r="K63" i="6"/>
  <c r="L63" i="6"/>
  <c r="M63" i="6"/>
  <c r="K64" i="6"/>
  <c r="L64" i="6"/>
  <c r="M64" i="6"/>
  <c r="K65" i="6"/>
  <c r="L65" i="6"/>
  <c r="M65" i="6"/>
  <c r="K66" i="6"/>
  <c r="L66" i="6"/>
  <c r="M66" i="6"/>
  <c r="K67" i="6"/>
  <c r="L67" i="6"/>
  <c r="M67" i="6"/>
  <c r="K68" i="6"/>
  <c r="L68" i="6"/>
  <c r="M68" i="6"/>
  <c r="K69" i="6"/>
  <c r="L69" i="6"/>
  <c r="M69" i="6"/>
  <c r="K70" i="6"/>
  <c r="L70" i="6"/>
  <c r="M70" i="6"/>
  <c r="K71" i="6"/>
  <c r="L71" i="6"/>
  <c r="M71" i="6"/>
  <c r="K72" i="6"/>
  <c r="L72" i="6"/>
  <c r="M72" i="6"/>
  <c r="K73" i="6"/>
  <c r="L73" i="6"/>
  <c r="M73" i="6"/>
  <c r="K74" i="6"/>
  <c r="L74" i="6"/>
  <c r="M74" i="6"/>
  <c r="K75" i="6"/>
  <c r="L75" i="6"/>
  <c r="M75" i="6"/>
  <c r="K76" i="6"/>
  <c r="L76" i="6"/>
  <c r="M76" i="6"/>
  <c r="K77" i="6"/>
  <c r="L77" i="6"/>
  <c r="M77" i="6"/>
  <c r="K78" i="6"/>
  <c r="L78" i="6"/>
  <c r="M78" i="6"/>
  <c r="K79" i="6"/>
  <c r="L79" i="6"/>
  <c r="M79" i="6"/>
  <c r="K80" i="6"/>
  <c r="L80" i="6"/>
  <c r="M80" i="6"/>
  <c r="K81" i="6"/>
  <c r="L81" i="6"/>
  <c r="M81" i="6"/>
  <c r="K82" i="6"/>
  <c r="L82" i="6"/>
  <c r="M82" i="6"/>
  <c r="K83" i="6"/>
  <c r="L83" i="6"/>
  <c r="M83" i="6"/>
  <c r="K84" i="6"/>
  <c r="L84" i="6"/>
  <c r="M84" i="6"/>
  <c r="K85" i="6"/>
  <c r="L85" i="6"/>
  <c r="M85" i="6"/>
  <c r="K86" i="6"/>
  <c r="L86" i="6"/>
  <c r="M86" i="6"/>
  <c r="K87" i="6"/>
  <c r="L87" i="6"/>
  <c r="M87" i="6"/>
  <c r="K88" i="6"/>
  <c r="L88" i="6"/>
  <c r="M88" i="6"/>
  <c r="K89" i="6"/>
  <c r="L89" i="6"/>
  <c r="M89" i="6"/>
  <c r="K90" i="6"/>
  <c r="L90" i="6"/>
  <c r="M90" i="6"/>
  <c r="K91" i="6"/>
  <c r="L91" i="6"/>
  <c r="M91" i="6"/>
  <c r="K92" i="6"/>
  <c r="L92" i="6"/>
  <c r="M92" i="6"/>
  <c r="K93" i="6"/>
  <c r="L93" i="6"/>
  <c r="M93" i="6"/>
  <c r="K94" i="6"/>
  <c r="L94" i="6"/>
  <c r="M94" i="6"/>
  <c r="K95" i="6"/>
  <c r="L95" i="6"/>
  <c r="M95" i="6"/>
  <c r="K96" i="6"/>
  <c r="L96" i="6"/>
  <c r="M96" i="6"/>
  <c r="K97" i="6"/>
  <c r="L97" i="6"/>
  <c r="M97" i="6"/>
  <c r="K98" i="6"/>
  <c r="L98" i="6"/>
  <c r="M98" i="6"/>
  <c r="K99" i="6"/>
  <c r="L99" i="6"/>
  <c r="M99" i="6"/>
  <c r="K100" i="6"/>
  <c r="L100" i="6"/>
  <c r="M100" i="6"/>
  <c r="K101" i="6"/>
  <c r="L101" i="6"/>
  <c r="M101" i="6"/>
  <c r="K102" i="6"/>
  <c r="L102" i="6"/>
  <c r="M102" i="6"/>
  <c r="K103" i="6"/>
  <c r="L103" i="6"/>
  <c r="M103" i="6"/>
  <c r="K104" i="6"/>
  <c r="L104" i="6"/>
  <c r="M104" i="6"/>
  <c r="K105" i="6"/>
  <c r="L105" i="6"/>
  <c r="M105" i="6"/>
  <c r="K106" i="6"/>
  <c r="L106" i="6"/>
  <c r="M106" i="6"/>
  <c r="M7" i="6"/>
  <c r="L7" i="6"/>
  <c r="K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G56" i="6"/>
  <c r="H56" i="6"/>
  <c r="I56" i="6"/>
  <c r="G57" i="6"/>
  <c r="H57" i="6"/>
  <c r="I57" i="6"/>
  <c r="G58" i="6"/>
  <c r="H58" i="6"/>
  <c r="I58" i="6"/>
  <c r="G59" i="6"/>
  <c r="H59" i="6"/>
  <c r="I59" i="6"/>
  <c r="G60" i="6"/>
  <c r="H60" i="6"/>
  <c r="I60" i="6"/>
  <c r="G61" i="6"/>
  <c r="H61" i="6"/>
  <c r="I61" i="6"/>
  <c r="G62" i="6"/>
  <c r="H62" i="6"/>
  <c r="I62" i="6"/>
  <c r="G63" i="6"/>
  <c r="H63" i="6"/>
  <c r="I63" i="6"/>
  <c r="G64" i="6"/>
  <c r="H64" i="6"/>
  <c r="I64" i="6"/>
  <c r="G65" i="6"/>
  <c r="H65" i="6"/>
  <c r="I65" i="6"/>
  <c r="G66" i="6"/>
  <c r="H66" i="6"/>
  <c r="I66" i="6"/>
  <c r="G67" i="6"/>
  <c r="H67" i="6"/>
  <c r="I67" i="6"/>
  <c r="G68" i="6"/>
  <c r="H68" i="6"/>
  <c r="I68" i="6"/>
  <c r="G69" i="6"/>
  <c r="H69" i="6"/>
  <c r="I69" i="6"/>
  <c r="G70" i="6"/>
  <c r="H70" i="6"/>
  <c r="I70" i="6"/>
  <c r="G71" i="6"/>
  <c r="H71" i="6"/>
  <c r="I71" i="6"/>
  <c r="G72" i="6"/>
  <c r="H72" i="6"/>
  <c r="I72" i="6"/>
  <c r="G73" i="6"/>
  <c r="H73" i="6"/>
  <c r="I73" i="6"/>
  <c r="G74" i="6"/>
  <c r="H74" i="6"/>
  <c r="I74" i="6"/>
  <c r="G75" i="6"/>
  <c r="H75" i="6"/>
  <c r="I75" i="6"/>
  <c r="G76" i="6"/>
  <c r="H76" i="6"/>
  <c r="I76" i="6"/>
  <c r="G77" i="6"/>
  <c r="H77" i="6"/>
  <c r="I77" i="6"/>
  <c r="G78" i="6"/>
  <c r="H78" i="6"/>
  <c r="I78" i="6"/>
  <c r="G79" i="6"/>
  <c r="H79" i="6"/>
  <c r="I79" i="6"/>
  <c r="G80" i="6"/>
  <c r="H80" i="6"/>
  <c r="I80" i="6"/>
  <c r="G81" i="6"/>
  <c r="H81" i="6"/>
  <c r="I81" i="6"/>
  <c r="G82" i="6"/>
  <c r="H82" i="6"/>
  <c r="I82" i="6"/>
  <c r="G83" i="6"/>
  <c r="H83" i="6"/>
  <c r="I83" i="6"/>
  <c r="G84" i="6"/>
  <c r="H84" i="6"/>
  <c r="I84" i="6"/>
  <c r="G85" i="6"/>
  <c r="H85" i="6"/>
  <c r="I85" i="6"/>
  <c r="G86" i="6"/>
  <c r="H86" i="6"/>
  <c r="I86" i="6"/>
  <c r="G87" i="6"/>
  <c r="H87" i="6"/>
  <c r="I87" i="6"/>
  <c r="G88" i="6"/>
  <c r="H88" i="6"/>
  <c r="I88" i="6"/>
  <c r="G89" i="6"/>
  <c r="H89" i="6"/>
  <c r="I89" i="6"/>
  <c r="G90" i="6"/>
  <c r="H90" i="6"/>
  <c r="I90" i="6"/>
  <c r="G91" i="6"/>
  <c r="H91" i="6"/>
  <c r="I91" i="6"/>
  <c r="G92" i="6"/>
  <c r="H92" i="6"/>
  <c r="I92" i="6"/>
  <c r="G93" i="6"/>
  <c r="H93" i="6"/>
  <c r="I93" i="6"/>
  <c r="G94" i="6"/>
  <c r="H94" i="6"/>
  <c r="I94" i="6"/>
  <c r="G95" i="6"/>
  <c r="H95" i="6"/>
  <c r="I95" i="6"/>
  <c r="G96" i="6"/>
  <c r="H96" i="6"/>
  <c r="I96" i="6"/>
  <c r="G97" i="6"/>
  <c r="H97" i="6"/>
  <c r="I97" i="6"/>
  <c r="G98" i="6"/>
  <c r="H98" i="6"/>
  <c r="I98" i="6"/>
  <c r="G99" i="6"/>
  <c r="H99" i="6"/>
  <c r="I99" i="6"/>
  <c r="G100" i="6"/>
  <c r="H100" i="6"/>
  <c r="I100" i="6"/>
  <c r="G101" i="6"/>
  <c r="H101" i="6"/>
  <c r="I101" i="6"/>
  <c r="G102" i="6"/>
  <c r="H102" i="6"/>
  <c r="I102" i="6"/>
  <c r="G103" i="6"/>
  <c r="H103" i="6"/>
  <c r="I103" i="6"/>
  <c r="G104" i="6"/>
  <c r="H104" i="6"/>
  <c r="I104" i="6"/>
  <c r="G105" i="6"/>
  <c r="H105" i="6"/>
  <c r="I105" i="6"/>
  <c r="G106" i="6"/>
  <c r="H106" i="6"/>
  <c r="I106" i="6"/>
  <c r="I7" i="6"/>
  <c r="H7" i="6"/>
  <c r="G7" i="6"/>
  <c r="R13" i="6" l="1"/>
  <c r="R15" i="6"/>
  <c r="R26" i="6"/>
  <c r="R8" i="6"/>
  <c r="R9" i="6"/>
  <c r="R10" i="6"/>
  <c r="R11" i="6"/>
  <c r="R12" i="6"/>
  <c r="R14" i="6"/>
  <c r="R16" i="6"/>
  <c r="R17" i="6"/>
  <c r="R18" i="6"/>
  <c r="R19" i="6"/>
  <c r="R20" i="6"/>
  <c r="R21" i="6"/>
  <c r="R22" i="6"/>
  <c r="R23" i="6"/>
  <c r="R24" i="6"/>
  <c r="R25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7" i="6"/>
  <c r="R8" i="5" l="1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7" i="5"/>
  <c r="M8" i="5"/>
  <c r="N8" i="5"/>
  <c r="O8" i="5"/>
  <c r="M9" i="5"/>
  <c r="N9" i="5"/>
  <c r="O9" i="5"/>
  <c r="M10" i="5"/>
  <c r="N10" i="5"/>
  <c r="O10" i="5"/>
  <c r="M11" i="5"/>
  <c r="N11" i="5"/>
  <c r="O11" i="5"/>
  <c r="M12" i="5"/>
  <c r="N12" i="5"/>
  <c r="O12" i="5"/>
  <c r="M13" i="5"/>
  <c r="N13" i="5"/>
  <c r="O13" i="5"/>
  <c r="M14" i="5"/>
  <c r="N14" i="5"/>
  <c r="O14" i="5"/>
  <c r="M15" i="5"/>
  <c r="N15" i="5"/>
  <c r="O15" i="5"/>
  <c r="M16" i="5"/>
  <c r="N16" i="5"/>
  <c r="O16" i="5"/>
  <c r="M17" i="5"/>
  <c r="N17" i="5"/>
  <c r="O17" i="5"/>
  <c r="M18" i="5"/>
  <c r="N18" i="5"/>
  <c r="O18" i="5"/>
  <c r="M19" i="5"/>
  <c r="N19" i="5"/>
  <c r="O19" i="5"/>
  <c r="M20" i="5"/>
  <c r="N20" i="5"/>
  <c r="O20" i="5"/>
  <c r="M21" i="5"/>
  <c r="N21" i="5"/>
  <c r="O21" i="5"/>
  <c r="M22" i="5"/>
  <c r="N22" i="5"/>
  <c r="O22" i="5"/>
  <c r="M23" i="5"/>
  <c r="N23" i="5"/>
  <c r="O23" i="5"/>
  <c r="M24" i="5"/>
  <c r="N24" i="5"/>
  <c r="O24" i="5"/>
  <c r="M25" i="5"/>
  <c r="N25" i="5"/>
  <c r="O25" i="5"/>
  <c r="M26" i="5"/>
  <c r="N26" i="5"/>
  <c r="O26" i="5"/>
  <c r="M27" i="5"/>
  <c r="N27" i="5"/>
  <c r="O27" i="5"/>
  <c r="M28" i="5"/>
  <c r="N28" i="5"/>
  <c r="O28" i="5"/>
  <c r="M29" i="5"/>
  <c r="N29" i="5"/>
  <c r="O29" i="5"/>
  <c r="M30" i="5"/>
  <c r="N30" i="5"/>
  <c r="O30" i="5"/>
  <c r="M31" i="5"/>
  <c r="N31" i="5"/>
  <c r="O31" i="5"/>
  <c r="M32" i="5"/>
  <c r="N32" i="5"/>
  <c r="O32" i="5"/>
  <c r="M33" i="5"/>
  <c r="N33" i="5"/>
  <c r="O33" i="5"/>
  <c r="M34" i="5"/>
  <c r="N34" i="5"/>
  <c r="O34" i="5"/>
  <c r="M35" i="5"/>
  <c r="N35" i="5"/>
  <c r="O35" i="5"/>
  <c r="M36" i="5"/>
  <c r="N36" i="5"/>
  <c r="O36" i="5"/>
  <c r="M37" i="5"/>
  <c r="N37" i="5"/>
  <c r="O37" i="5"/>
  <c r="M38" i="5"/>
  <c r="N38" i="5"/>
  <c r="O38" i="5"/>
  <c r="M39" i="5"/>
  <c r="N39" i="5"/>
  <c r="O39" i="5"/>
  <c r="M40" i="5"/>
  <c r="N40" i="5"/>
  <c r="O40" i="5"/>
  <c r="M41" i="5"/>
  <c r="N41" i="5"/>
  <c r="O41" i="5"/>
  <c r="M42" i="5"/>
  <c r="N42" i="5"/>
  <c r="O42" i="5"/>
  <c r="M43" i="5"/>
  <c r="N43" i="5"/>
  <c r="O43" i="5"/>
  <c r="M44" i="5"/>
  <c r="N44" i="5"/>
  <c r="O44" i="5"/>
  <c r="M45" i="5"/>
  <c r="N45" i="5"/>
  <c r="O45" i="5"/>
  <c r="M46" i="5"/>
  <c r="N46" i="5"/>
  <c r="O46" i="5"/>
  <c r="M47" i="5"/>
  <c r="N47" i="5"/>
  <c r="O47" i="5"/>
  <c r="M48" i="5"/>
  <c r="N48" i="5"/>
  <c r="O48" i="5"/>
  <c r="M49" i="5"/>
  <c r="N49" i="5"/>
  <c r="O49" i="5"/>
  <c r="M50" i="5"/>
  <c r="N50" i="5"/>
  <c r="O50" i="5"/>
  <c r="M51" i="5"/>
  <c r="N51" i="5"/>
  <c r="O51" i="5"/>
  <c r="M52" i="5"/>
  <c r="N52" i="5"/>
  <c r="O52" i="5"/>
  <c r="M53" i="5"/>
  <c r="N53" i="5"/>
  <c r="O53" i="5"/>
  <c r="M54" i="5"/>
  <c r="N54" i="5"/>
  <c r="O54" i="5"/>
  <c r="M55" i="5"/>
  <c r="N55" i="5"/>
  <c r="O55" i="5"/>
  <c r="M56" i="5"/>
  <c r="N56" i="5"/>
  <c r="O56" i="5"/>
  <c r="M57" i="5"/>
  <c r="N57" i="5"/>
  <c r="O57" i="5"/>
  <c r="M58" i="5"/>
  <c r="N58" i="5"/>
  <c r="O58" i="5"/>
  <c r="M59" i="5"/>
  <c r="N59" i="5"/>
  <c r="O59" i="5"/>
  <c r="M60" i="5"/>
  <c r="N60" i="5"/>
  <c r="O60" i="5"/>
  <c r="M61" i="5"/>
  <c r="N61" i="5"/>
  <c r="O61" i="5"/>
  <c r="M62" i="5"/>
  <c r="N62" i="5"/>
  <c r="O62" i="5"/>
  <c r="M63" i="5"/>
  <c r="N63" i="5"/>
  <c r="O63" i="5"/>
  <c r="M64" i="5"/>
  <c r="N64" i="5"/>
  <c r="O64" i="5"/>
  <c r="M65" i="5"/>
  <c r="N65" i="5"/>
  <c r="O65" i="5"/>
  <c r="M66" i="5"/>
  <c r="N66" i="5"/>
  <c r="O66" i="5"/>
  <c r="M67" i="5"/>
  <c r="N67" i="5"/>
  <c r="O67" i="5"/>
  <c r="M68" i="5"/>
  <c r="N68" i="5"/>
  <c r="O68" i="5"/>
  <c r="M69" i="5"/>
  <c r="N69" i="5"/>
  <c r="O69" i="5"/>
  <c r="M70" i="5"/>
  <c r="N70" i="5"/>
  <c r="O70" i="5"/>
  <c r="M71" i="5"/>
  <c r="N71" i="5"/>
  <c r="O71" i="5"/>
  <c r="M72" i="5"/>
  <c r="N72" i="5"/>
  <c r="O72" i="5"/>
  <c r="M73" i="5"/>
  <c r="N73" i="5"/>
  <c r="O73" i="5"/>
  <c r="M74" i="5"/>
  <c r="N74" i="5"/>
  <c r="O74" i="5"/>
  <c r="M75" i="5"/>
  <c r="N75" i="5"/>
  <c r="O75" i="5"/>
  <c r="M76" i="5"/>
  <c r="N76" i="5"/>
  <c r="O76" i="5"/>
  <c r="M77" i="5"/>
  <c r="N77" i="5"/>
  <c r="O77" i="5"/>
  <c r="M78" i="5"/>
  <c r="N78" i="5"/>
  <c r="O78" i="5"/>
  <c r="M79" i="5"/>
  <c r="N79" i="5"/>
  <c r="O79" i="5"/>
  <c r="M80" i="5"/>
  <c r="N80" i="5"/>
  <c r="O80" i="5"/>
  <c r="M81" i="5"/>
  <c r="N81" i="5"/>
  <c r="O81" i="5"/>
  <c r="M82" i="5"/>
  <c r="N82" i="5"/>
  <c r="O82" i="5"/>
  <c r="M83" i="5"/>
  <c r="N83" i="5"/>
  <c r="O83" i="5"/>
  <c r="M84" i="5"/>
  <c r="N84" i="5"/>
  <c r="O84" i="5"/>
  <c r="M85" i="5"/>
  <c r="N85" i="5"/>
  <c r="O85" i="5"/>
  <c r="M86" i="5"/>
  <c r="N86" i="5"/>
  <c r="O86" i="5"/>
  <c r="M87" i="5"/>
  <c r="N87" i="5"/>
  <c r="O87" i="5"/>
  <c r="M88" i="5"/>
  <c r="N88" i="5"/>
  <c r="O88" i="5"/>
  <c r="M89" i="5"/>
  <c r="N89" i="5"/>
  <c r="O89" i="5"/>
  <c r="M90" i="5"/>
  <c r="N90" i="5"/>
  <c r="O90" i="5"/>
  <c r="O7" i="5"/>
  <c r="N7" i="5"/>
  <c r="M7" i="5"/>
  <c r="I8" i="5"/>
  <c r="J8" i="5"/>
  <c r="K8" i="5"/>
  <c r="I9" i="5"/>
  <c r="J9" i="5"/>
  <c r="K9" i="5"/>
  <c r="I10" i="5"/>
  <c r="J10" i="5"/>
  <c r="K10" i="5"/>
  <c r="I11" i="5"/>
  <c r="J11" i="5"/>
  <c r="K11" i="5"/>
  <c r="I12" i="5"/>
  <c r="J12" i="5"/>
  <c r="K12" i="5"/>
  <c r="I13" i="5"/>
  <c r="J13" i="5"/>
  <c r="K13" i="5"/>
  <c r="I14" i="5"/>
  <c r="J14" i="5"/>
  <c r="K14" i="5"/>
  <c r="I15" i="5"/>
  <c r="J15" i="5"/>
  <c r="K15" i="5"/>
  <c r="I16" i="5"/>
  <c r="J16" i="5"/>
  <c r="K16" i="5"/>
  <c r="I17" i="5"/>
  <c r="J17" i="5"/>
  <c r="K17" i="5"/>
  <c r="I18" i="5"/>
  <c r="J18" i="5"/>
  <c r="K18" i="5"/>
  <c r="I19" i="5"/>
  <c r="J19" i="5"/>
  <c r="K19" i="5"/>
  <c r="I20" i="5"/>
  <c r="J20" i="5"/>
  <c r="K20" i="5"/>
  <c r="I21" i="5"/>
  <c r="J21" i="5"/>
  <c r="K21" i="5"/>
  <c r="I22" i="5"/>
  <c r="J22" i="5"/>
  <c r="K22" i="5"/>
  <c r="I23" i="5"/>
  <c r="J23" i="5"/>
  <c r="K23" i="5"/>
  <c r="I24" i="5"/>
  <c r="J24" i="5"/>
  <c r="K24" i="5"/>
  <c r="I25" i="5"/>
  <c r="J25" i="5"/>
  <c r="K25" i="5"/>
  <c r="I26" i="5"/>
  <c r="J26" i="5"/>
  <c r="K26" i="5"/>
  <c r="I27" i="5"/>
  <c r="J27" i="5"/>
  <c r="K27" i="5"/>
  <c r="I28" i="5"/>
  <c r="J28" i="5"/>
  <c r="K28" i="5"/>
  <c r="I29" i="5"/>
  <c r="J29" i="5"/>
  <c r="K29" i="5"/>
  <c r="I30" i="5"/>
  <c r="J30" i="5"/>
  <c r="K30" i="5"/>
  <c r="I31" i="5"/>
  <c r="J31" i="5"/>
  <c r="K31" i="5"/>
  <c r="I32" i="5"/>
  <c r="J32" i="5"/>
  <c r="K32" i="5"/>
  <c r="I33" i="5"/>
  <c r="J33" i="5"/>
  <c r="K33" i="5"/>
  <c r="I34" i="5"/>
  <c r="J34" i="5"/>
  <c r="K34" i="5"/>
  <c r="I35" i="5"/>
  <c r="J35" i="5"/>
  <c r="K35" i="5"/>
  <c r="I36" i="5"/>
  <c r="J36" i="5"/>
  <c r="K36" i="5"/>
  <c r="I37" i="5"/>
  <c r="J37" i="5"/>
  <c r="K37" i="5"/>
  <c r="I38" i="5"/>
  <c r="J38" i="5"/>
  <c r="K38" i="5"/>
  <c r="I39" i="5"/>
  <c r="J39" i="5"/>
  <c r="K39" i="5"/>
  <c r="I40" i="5"/>
  <c r="J40" i="5"/>
  <c r="K40" i="5"/>
  <c r="I41" i="5"/>
  <c r="J41" i="5"/>
  <c r="K41" i="5"/>
  <c r="I42" i="5"/>
  <c r="J42" i="5"/>
  <c r="K42" i="5"/>
  <c r="I43" i="5"/>
  <c r="J43" i="5"/>
  <c r="K43" i="5"/>
  <c r="I44" i="5"/>
  <c r="J44" i="5"/>
  <c r="K44" i="5"/>
  <c r="I45" i="5"/>
  <c r="J45" i="5"/>
  <c r="K45" i="5"/>
  <c r="I46" i="5"/>
  <c r="J46" i="5"/>
  <c r="K46" i="5"/>
  <c r="I47" i="5"/>
  <c r="J47" i="5"/>
  <c r="K47" i="5"/>
  <c r="I48" i="5"/>
  <c r="J48" i="5"/>
  <c r="K48" i="5"/>
  <c r="I49" i="5"/>
  <c r="J49" i="5"/>
  <c r="K49" i="5"/>
  <c r="I50" i="5"/>
  <c r="J50" i="5"/>
  <c r="K50" i="5"/>
  <c r="I51" i="5"/>
  <c r="J51" i="5"/>
  <c r="K51" i="5"/>
  <c r="I52" i="5"/>
  <c r="J52" i="5"/>
  <c r="K52" i="5"/>
  <c r="I53" i="5"/>
  <c r="J53" i="5"/>
  <c r="K53" i="5"/>
  <c r="I54" i="5"/>
  <c r="J54" i="5"/>
  <c r="K54" i="5"/>
  <c r="I55" i="5"/>
  <c r="J55" i="5"/>
  <c r="K55" i="5"/>
  <c r="I56" i="5"/>
  <c r="J56" i="5"/>
  <c r="K56" i="5"/>
  <c r="I57" i="5"/>
  <c r="J57" i="5"/>
  <c r="K57" i="5"/>
  <c r="I58" i="5"/>
  <c r="J58" i="5"/>
  <c r="K58" i="5"/>
  <c r="I59" i="5"/>
  <c r="J59" i="5"/>
  <c r="K59" i="5"/>
  <c r="I60" i="5"/>
  <c r="J60" i="5"/>
  <c r="K60" i="5"/>
  <c r="I61" i="5"/>
  <c r="J61" i="5"/>
  <c r="K61" i="5"/>
  <c r="I62" i="5"/>
  <c r="J62" i="5"/>
  <c r="K62" i="5"/>
  <c r="I63" i="5"/>
  <c r="J63" i="5"/>
  <c r="K63" i="5"/>
  <c r="I64" i="5"/>
  <c r="J64" i="5"/>
  <c r="K64" i="5"/>
  <c r="I65" i="5"/>
  <c r="J65" i="5"/>
  <c r="K65" i="5"/>
  <c r="I66" i="5"/>
  <c r="J66" i="5"/>
  <c r="K66" i="5"/>
  <c r="I67" i="5"/>
  <c r="J67" i="5"/>
  <c r="K67" i="5"/>
  <c r="I68" i="5"/>
  <c r="J68" i="5"/>
  <c r="K68" i="5"/>
  <c r="I69" i="5"/>
  <c r="J69" i="5"/>
  <c r="K69" i="5"/>
  <c r="I70" i="5"/>
  <c r="J70" i="5"/>
  <c r="K70" i="5"/>
  <c r="I71" i="5"/>
  <c r="J71" i="5"/>
  <c r="K71" i="5"/>
  <c r="I72" i="5"/>
  <c r="J72" i="5"/>
  <c r="K72" i="5"/>
  <c r="I73" i="5"/>
  <c r="J73" i="5"/>
  <c r="K73" i="5"/>
  <c r="I74" i="5"/>
  <c r="J74" i="5"/>
  <c r="K74" i="5"/>
  <c r="I75" i="5"/>
  <c r="J75" i="5"/>
  <c r="K75" i="5"/>
  <c r="I76" i="5"/>
  <c r="J76" i="5"/>
  <c r="K76" i="5"/>
  <c r="I77" i="5"/>
  <c r="J77" i="5"/>
  <c r="K77" i="5"/>
  <c r="I78" i="5"/>
  <c r="J78" i="5"/>
  <c r="K78" i="5"/>
  <c r="I79" i="5"/>
  <c r="J79" i="5"/>
  <c r="K79" i="5"/>
  <c r="I80" i="5"/>
  <c r="J80" i="5"/>
  <c r="K80" i="5"/>
  <c r="I81" i="5"/>
  <c r="J81" i="5"/>
  <c r="K81" i="5"/>
  <c r="I82" i="5"/>
  <c r="J82" i="5"/>
  <c r="K82" i="5"/>
  <c r="I83" i="5"/>
  <c r="J83" i="5"/>
  <c r="K83" i="5"/>
  <c r="I84" i="5"/>
  <c r="J84" i="5"/>
  <c r="K84" i="5"/>
  <c r="I85" i="5"/>
  <c r="J85" i="5"/>
  <c r="K85" i="5"/>
  <c r="I86" i="5"/>
  <c r="J86" i="5"/>
  <c r="K86" i="5"/>
  <c r="I87" i="5"/>
  <c r="J87" i="5"/>
  <c r="K87" i="5"/>
  <c r="I88" i="5"/>
  <c r="J88" i="5"/>
  <c r="K88" i="5"/>
  <c r="I89" i="5"/>
  <c r="J89" i="5"/>
  <c r="K89" i="5"/>
  <c r="I90" i="5"/>
  <c r="J90" i="5"/>
  <c r="K90" i="5"/>
  <c r="K7" i="5"/>
  <c r="J7" i="5"/>
  <c r="I7" i="5"/>
  <c r="E8" i="5"/>
  <c r="F8" i="5"/>
  <c r="G8" i="5"/>
  <c r="E9" i="5"/>
  <c r="F9" i="5"/>
  <c r="G9" i="5"/>
  <c r="E10" i="5"/>
  <c r="F10" i="5"/>
  <c r="G10" i="5"/>
  <c r="E11" i="5"/>
  <c r="F11" i="5"/>
  <c r="G11" i="5"/>
  <c r="E12" i="5"/>
  <c r="F12" i="5"/>
  <c r="G12" i="5"/>
  <c r="E13" i="5"/>
  <c r="F13" i="5"/>
  <c r="G13" i="5"/>
  <c r="E14" i="5"/>
  <c r="F14" i="5"/>
  <c r="G14" i="5"/>
  <c r="E15" i="5"/>
  <c r="F15" i="5"/>
  <c r="G15" i="5"/>
  <c r="E16" i="5"/>
  <c r="F16" i="5"/>
  <c r="G16" i="5"/>
  <c r="E17" i="5"/>
  <c r="F17" i="5"/>
  <c r="G17" i="5"/>
  <c r="E18" i="5"/>
  <c r="F18" i="5"/>
  <c r="G18" i="5"/>
  <c r="E19" i="5"/>
  <c r="F19" i="5"/>
  <c r="G19" i="5"/>
  <c r="E20" i="5"/>
  <c r="F20" i="5"/>
  <c r="G20" i="5"/>
  <c r="E21" i="5"/>
  <c r="F21" i="5"/>
  <c r="G21" i="5"/>
  <c r="E22" i="5"/>
  <c r="F22" i="5"/>
  <c r="G22" i="5"/>
  <c r="E23" i="5"/>
  <c r="F23" i="5"/>
  <c r="G23" i="5"/>
  <c r="E24" i="5"/>
  <c r="F24" i="5"/>
  <c r="G24" i="5"/>
  <c r="E25" i="5"/>
  <c r="F25" i="5"/>
  <c r="G25" i="5"/>
  <c r="E26" i="5"/>
  <c r="F26" i="5"/>
  <c r="G26" i="5"/>
  <c r="E27" i="5"/>
  <c r="F27" i="5"/>
  <c r="G27" i="5"/>
  <c r="E28" i="5"/>
  <c r="F28" i="5"/>
  <c r="G28" i="5"/>
  <c r="E29" i="5"/>
  <c r="F29" i="5"/>
  <c r="G29" i="5"/>
  <c r="E30" i="5"/>
  <c r="F30" i="5"/>
  <c r="G30" i="5"/>
  <c r="E31" i="5"/>
  <c r="F31" i="5"/>
  <c r="G31" i="5"/>
  <c r="E32" i="5"/>
  <c r="F32" i="5"/>
  <c r="G32" i="5"/>
  <c r="E33" i="5"/>
  <c r="F33" i="5"/>
  <c r="G33" i="5"/>
  <c r="E34" i="5"/>
  <c r="F34" i="5"/>
  <c r="G34" i="5"/>
  <c r="E35" i="5"/>
  <c r="F35" i="5"/>
  <c r="G35" i="5"/>
  <c r="E36" i="5"/>
  <c r="F36" i="5"/>
  <c r="G36" i="5"/>
  <c r="E37" i="5"/>
  <c r="F37" i="5"/>
  <c r="G37" i="5"/>
  <c r="E38" i="5"/>
  <c r="F38" i="5"/>
  <c r="G38" i="5"/>
  <c r="E39" i="5"/>
  <c r="F39" i="5"/>
  <c r="G39" i="5"/>
  <c r="E40" i="5"/>
  <c r="F40" i="5"/>
  <c r="G40" i="5"/>
  <c r="E41" i="5"/>
  <c r="F41" i="5"/>
  <c r="G41" i="5"/>
  <c r="E42" i="5"/>
  <c r="F42" i="5"/>
  <c r="G42" i="5"/>
  <c r="E43" i="5"/>
  <c r="F43" i="5"/>
  <c r="G43" i="5"/>
  <c r="E44" i="5"/>
  <c r="F44" i="5"/>
  <c r="G44" i="5"/>
  <c r="E45" i="5"/>
  <c r="F45" i="5"/>
  <c r="G45" i="5"/>
  <c r="E46" i="5"/>
  <c r="F46" i="5"/>
  <c r="G46" i="5"/>
  <c r="E47" i="5"/>
  <c r="F47" i="5"/>
  <c r="G47" i="5"/>
  <c r="E48" i="5"/>
  <c r="F48" i="5"/>
  <c r="G48" i="5"/>
  <c r="E49" i="5"/>
  <c r="F49" i="5"/>
  <c r="G49" i="5"/>
  <c r="E50" i="5"/>
  <c r="F50" i="5"/>
  <c r="G50" i="5"/>
  <c r="E51" i="5"/>
  <c r="F51" i="5"/>
  <c r="G51" i="5"/>
  <c r="E52" i="5"/>
  <c r="F52" i="5"/>
  <c r="G52" i="5"/>
  <c r="E53" i="5"/>
  <c r="F53" i="5"/>
  <c r="G53" i="5"/>
  <c r="E54" i="5"/>
  <c r="F54" i="5"/>
  <c r="G54" i="5"/>
  <c r="E55" i="5"/>
  <c r="F55" i="5"/>
  <c r="G55" i="5"/>
  <c r="E56" i="5"/>
  <c r="F56" i="5"/>
  <c r="G56" i="5"/>
  <c r="E57" i="5"/>
  <c r="F57" i="5"/>
  <c r="G57" i="5"/>
  <c r="E58" i="5"/>
  <c r="F58" i="5"/>
  <c r="G58" i="5"/>
  <c r="E59" i="5"/>
  <c r="F59" i="5"/>
  <c r="G59" i="5"/>
  <c r="E60" i="5"/>
  <c r="F60" i="5"/>
  <c r="G60" i="5"/>
  <c r="E61" i="5"/>
  <c r="F61" i="5"/>
  <c r="G61" i="5"/>
  <c r="E62" i="5"/>
  <c r="F62" i="5"/>
  <c r="G62" i="5"/>
  <c r="E63" i="5"/>
  <c r="F63" i="5"/>
  <c r="G63" i="5"/>
  <c r="E64" i="5"/>
  <c r="F64" i="5"/>
  <c r="G64" i="5"/>
  <c r="E65" i="5"/>
  <c r="F65" i="5"/>
  <c r="G65" i="5"/>
  <c r="E66" i="5"/>
  <c r="F66" i="5"/>
  <c r="G66" i="5"/>
  <c r="E67" i="5"/>
  <c r="F67" i="5"/>
  <c r="G67" i="5"/>
  <c r="E68" i="5"/>
  <c r="F68" i="5"/>
  <c r="G68" i="5"/>
  <c r="E69" i="5"/>
  <c r="F69" i="5"/>
  <c r="G69" i="5"/>
  <c r="E70" i="5"/>
  <c r="F70" i="5"/>
  <c r="G70" i="5"/>
  <c r="E71" i="5"/>
  <c r="F71" i="5"/>
  <c r="G71" i="5"/>
  <c r="E72" i="5"/>
  <c r="F72" i="5"/>
  <c r="G72" i="5"/>
  <c r="E73" i="5"/>
  <c r="F73" i="5"/>
  <c r="G73" i="5"/>
  <c r="E74" i="5"/>
  <c r="F74" i="5"/>
  <c r="G74" i="5"/>
  <c r="E75" i="5"/>
  <c r="F75" i="5"/>
  <c r="G75" i="5"/>
  <c r="E76" i="5"/>
  <c r="F76" i="5"/>
  <c r="G76" i="5"/>
  <c r="E77" i="5"/>
  <c r="F77" i="5"/>
  <c r="G77" i="5"/>
  <c r="E78" i="5"/>
  <c r="F78" i="5"/>
  <c r="G78" i="5"/>
  <c r="E79" i="5"/>
  <c r="F79" i="5"/>
  <c r="G79" i="5"/>
  <c r="E80" i="5"/>
  <c r="F80" i="5"/>
  <c r="G80" i="5"/>
  <c r="E81" i="5"/>
  <c r="F81" i="5"/>
  <c r="G81" i="5"/>
  <c r="E82" i="5"/>
  <c r="F82" i="5"/>
  <c r="G82" i="5"/>
  <c r="E83" i="5"/>
  <c r="F83" i="5"/>
  <c r="G83" i="5"/>
  <c r="E84" i="5"/>
  <c r="F84" i="5"/>
  <c r="G84" i="5"/>
  <c r="E85" i="5"/>
  <c r="F85" i="5"/>
  <c r="G85" i="5"/>
  <c r="E86" i="5"/>
  <c r="F86" i="5"/>
  <c r="G86" i="5"/>
  <c r="E87" i="5"/>
  <c r="F87" i="5"/>
  <c r="G87" i="5"/>
  <c r="E88" i="5"/>
  <c r="F88" i="5"/>
  <c r="G88" i="5"/>
  <c r="E89" i="5"/>
  <c r="F89" i="5"/>
  <c r="G89" i="5"/>
  <c r="E90" i="5"/>
  <c r="F90" i="5"/>
  <c r="G90" i="5"/>
  <c r="G7" i="5"/>
  <c r="F7" i="5"/>
  <c r="E7" i="5"/>
  <c r="F10" i="7"/>
  <c r="H10" i="7"/>
  <c r="G10" i="7"/>
  <c r="E10" i="7"/>
  <c r="D10" i="7"/>
  <c r="H8" i="7"/>
  <c r="G8" i="7"/>
  <c r="F8" i="7"/>
  <c r="E8" i="7"/>
  <c r="D8" i="7"/>
  <c r="H128" i="2"/>
  <c r="D131" i="2" s="1"/>
  <c r="F6" i="2"/>
  <c r="M12" i="1"/>
  <c r="E12" i="1"/>
  <c r="P11" i="1"/>
  <c r="P12" i="1" s="1"/>
  <c r="O11" i="1"/>
  <c r="O12" i="1" s="1"/>
  <c r="N11" i="1"/>
  <c r="N12" i="1" s="1"/>
  <c r="M11" i="1"/>
  <c r="L11" i="1"/>
  <c r="L12" i="1" s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D11" i="1"/>
  <c r="D12" i="1" s="1"/>
  <c r="C11" i="1"/>
  <c r="C12" i="1" s="1"/>
  <c r="B11" i="1"/>
  <c r="B12" i="1" s="1"/>
  <c r="G128" i="2" l="1"/>
  <c r="D130" i="2" s="1"/>
  <c r="C6" i="3" s="1"/>
  <c r="J11" i="7"/>
  <c r="N12" i="7"/>
  <c r="O12" i="7" s="1"/>
  <c r="J15" i="7"/>
  <c r="N16" i="7"/>
  <c r="O16" i="7" s="1"/>
  <c r="J19" i="7"/>
  <c r="N20" i="7"/>
  <c r="O20" i="7" s="1"/>
  <c r="N24" i="7"/>
  <c r="O24" i="7" s="1"/>
  <c r="N28" i="7"/>
  <c r="O28" i="7" s="1"/>
  <c r="N32" i="7"/>
  <c r="O32" i="7" s="1"/>
  <c r="N36" i="7"/>
  <c r="O36" i="7" s="1"/>
  <c r="N40" i="7"/>
  <c r="O40" i="7" s="1"/>
  <c r="N44" i="7"/>
  <c r="O44" i="7" s="1"/>
  <c r="N48" i="7"/>
  <c r="O48" i="7" s="1"/>
  <c r="N96" i="7"/>
  <c r="O96" i="7" s="1"/>
  <c r="N100" i="7"/>
  <c r="O100" i="7" s="1"/>
  <c r="N104" i="7"/>
  <c r="O104" i="7" s="1"/>
  <c r="N108" i="7"/>
  <c r="O108" i="7" s="1"/>
  <c r="N112" i="7"/>
  <c r="O112" i="7" s="1"/>
  <c r="N116" i="7"/>
  <c r="O116" i="7" s="1"/>
  <c r="N120" i="7"/>
  <c r="O120" i="7" s="1"/>
  <c r="N124" i="7"/>
  <c r="O124" i="7" s="1"/>
  <c r="N128" i="7"/>
  <c r="O128" i="7" s="1"/>
  <c r="J13" i="7"/>
  <c r="J17" i="7"/>
  <c r="L10" i="7"/>
  <c r="J12" i="7"/>
  <c r="N13" i="7"/>
  <c r="O13" i="7" s="1"/>
  <c r="L14" i="7"/>
  <c r="J16" i="7"/>
  <c r="N17" i="7"/>
  <c r="O17" i="7" s="1"/>
  <c r="L18" i="7"/>
  <c r="J20" i="7"/>
  <c r="N21" i="7"/>
  <c r="O21" i="7" s="1"/>
  <c r="L22" i="7"/>
  <c r="J24" i="7"/>
  <c r="N25" i="7"/>
  <c r="O25" i="7" s="1"/>
  <c r="L26" i="7"/>
  <c r="J28" i="7"/>
  <c r="N29" i="7"/>
  <c r="O29" i="7" s="1"/>
  <c r="L30" i="7"/>
  <c r="J32" i="7"/>
  <c r="N33" i="7"/>
  <c r="O33" i="7" s="1"/>
  <c r="L34" i="7"/>
  <c r="J36" i="7"/>
  <c r="N37" i="7"/>
  <c r="O37" i="7" s="1"/>
  <c r="L38" i="7"/>
  <c r="J40" i="7"/>
  <c r="N41" i="7"/>
  <c r="O41" i="7" s="1"/>
  <c r="L42" i="7"/>
  <c r="J44" i="7"/>
  <c r="N45" i="7"/>
  <c r="O45" i="7" s="1"/>
  <c r="L46" i="7"/>
  <c r="J48" i="7"/>
  <c r="N49" i="7"/>
  <c r="O49" i="7" s="1"/>
  <c r="L94" i="7"/>
  <c r="J96" i="7"/>
  <c r="N97" i="7"/>
  <c r="O97" i="7" s="1"/>
  <c r="L98" i="7"/>
  <c r="J100" i="7"/>
  <c r="N101" i="7"/>
  <c r="O101" i="7" s="1"/>
  <c r="L102" i="7"/>
  <c r="J104" i="7"/>
  <c r="N105" i="7"/>
  <c r="O105" i="7" s="1"/>
  <c r="L106" i="7"/>
  <c r="J108" i="7"/>
  <c r="N109" i="7"/>
  <c r="O109" i="7" s="1"/>
  <c r="L110" i="7"/>
  <c r="J112" i="7"/>
  <c r="N113" i="7"/>
  <c r="O113" i="7" s="1"/>
  <c r="L114" i="7"/>
  <c r="J116" i="7"/>
  <c r="N117" i="7"/>
  <c r="O117" i="7" s="1"/>
  <c r="L118" i="7"/>
  <c r="J120" i="7"/>
  <c r="N121" i="7"/>
  <c r="O121" i="7" s="1"/>
  <c r="L122" i="7"/>
  <c r="J124" i="7"/>
  <c r="N125" i="7"/>
  <c r="O125" i="7" s="1"/>
  <c r="L126" i="7"/>
  <c r="J128" i="7"/>
  <c r="N129" i="7"/>
  <c r="O129" i="7" s="1"/>
  <c r="L13" i="7"/>
  <c r="L21" i="7"/>
  <c r="J23" i="7"/>
  <c r="L25" i="7"/>
  <c r="L29" i="7"/>
  <c r="J31" i="7"/>
  <c r="L33" i="7"/>
  <c r="J35" i="7"/>
  <c r="L37" i="7"/>
  <c r="J39" i="7"/>
  <c r="L41" i="7"/>
  <c r="J43" i="7"/>
  <c r="L45" i="7"/>
  <c r="J47" i="7"/>
  <c r="L49" i="7"/>
  <c r="J95" i="7"/>
  <c r="L97" i="7"/>
  <c r="J99" i="7"/>
  <c r="L101" i="7"/>
  <c r="J103" i="7"/>
  <c r="L105" i="7"/>
  <c r="J107" i="7"/>
  <c r="L109" i="7"/>
  <c r="J111" i="7"/>
  <c r="L113" i="7"/>
  <c r="J115" i="7"/>
  <c r="L117" i="7"/>
  <c r="J119" i="7"/>
  <c r="L121" i="7"/>
  <c r="J123" i="7"/>
  <c r="L125" i="7"/>
  <c r="J127" i="7"/>
  <c r="L129" i="7"/>
  <c r="L17" i="7"/>
  <c r="J27" i="7"/>
  <c r="J10" i="7"/>
  <c r="N11" i="7"/>
  <c r="O11" i="7" s="1"/>
  <c r="L12" i="7"/>
  <c r="J14" i="7"/>
  <c r="N15" i="7"/>
  <c r="O15" i="7" s="1"/>
  <c r="L16" i="7"/>
  <c r="J18" i="7"/>
  <c r="N19" i="7"/>
  <c r="O19" i="7" s="1"/>
  <c r="L20" i="7"/>
  <c r="J22" i="7"/>
  <c r="N23" i="7"/>
  <c r="O23" i="7" s="1"/>
  <c r="L24" i="7"/>
  <c r="J26" i="7"/>
  <c r="N27" i="7"/>
  <c r="O27" i="7" s="1"/>
  <c r="L28" i="7"/>
  <c r="J30" i="7"/>
  <c r="N31" i="7"/>
  <c r="O31" i="7" s="1"/>
  <c r="L32" i="7"/>
  <c r="J34" i="7"/>
  <c r="N35" i="7"/>
  <c r="O35" i="7" s="1"/>
  <c r="L36" i="7"/>
  <c r="J38" i="7"/>
  <c r="N39" i="7"/>
  <c r="O39" i="7" s="1"/>
  <c r="L40" i="7"/>
  <c r="J42" i="7"/>
  <c r="N43" i="7"/>
  <c r="O43" i="7" s="1"/>
  <c r="L44" i="7"/>
  <c r="J46" i="7"/>
  <c r="N47" i="7"/>
  <c r="O47" i="7" s="1"/>
  <c r="L48" i="7"/>
  <c r="J94" i="7"/>
  <c r="N95" i="7"/>
  <c r="O95" i="7" s="1"/>
  <c r="L96" i="7"/>
  <c r="J98" i="7"/>
  <c r="N99" i="7"/>
  <c r="O99" i="7" s="1"/>
  <c r="L100" i="7"/>
  <c r="J102" i="7"/>
  <c r="N103" i="7"/>
  <c r="O103" i="7" s="1"/>
  <c r="L104" i="7"/>
  <c r="J106" i="7"/>
  <c r="N107" i="7"/>
  <c r="O107" i="7" s="1"/>
  <c r="L108" i="7"/>
  <c r="J110" i="7"/>
  <c r="N111" i="7"/>
  <c r="O111" i="7" s="1"/>
  <c r="L112" i="7"/>
  <c r="J114" i="7"/>
  <c r="N115" i="7"/>
  <c r="O115" i="7" s="1"/>
  <c r="L116" i="7"/>
  <c r="J118" i="7"/>
  <c r="N119" i="7"/>
  <c r="O119" i="7" s="1"/>
  <c r="L120" i="7"/>
  <c r="J122" i="7"/>
  <c r="N123" i="7"/>
  <c r="O123" i="7" s="1"/>
  <c r="L124" i="7"/>
  <c r="J126" i="7"/>
  <c r="N127" i="7"/>
  <c r="O127" i="7" s="1"/>
  <c r="L128" i="7"/>
  <c r="N10" i="7"/>
  <c r="O10" i="7" s="1"/>
  <c r="L11" i="7"/>
  <c r="N14" i="7"/>
  <c r="O14" i="7" s="1"/>
  <c r="L15" i="7"/>
  <c r="N18" i="7"/>
  <c r="O18" i="7" s="1"/>
  <c r="L19" i="7"/>
  <c r="J21" i="7"/>
  <c r="N22" i="7"/>
  <c r="O22" i="7" s="1"/>
  <c r="L23" i="7"/>
  <c r="J25" i="7"/>
  <c r="N26" i="7"/>
  <c r="O26" i="7" s="1"/>
  <c r="L27" i="7"/>
  <c r="J29" i="7"/>
  <c r="N30" i="7"/>
  <c r="O30" i="7" s="1"/>
  <c r="L31" i="7"/>
  <c r="J33" i="7"/>
  <c r="N34" i="7"/>
  <c r="O34" i="7" s="1"/>
  <c r="L35" i="7"/>
  <c r="J37" i="7"/>
  <c r="N38" i="7"/>
  <c r="O38" i="7" s="1"/>
  <c r="L39" i="7"/>
  <c r="J41" i="7"/>
  <c r="N42" i="7"/>
  <c r="O42" i="7" s="1"/>
  <c r="L43" i="7"/>
  <c r="J45" i="7"/>
  <c r="N46" i="7"/>
  <c r="O46" i="7" s="1"/>
  <c r="L47" i="7"/>
  <c r="J49" i="7"/>
  <c r="N94" i="7"/>
  <c r="O94" i="7" s="1"/>
  <c r="L95" i="7"/>
  <c r="J97" i="7"/>
  <c r="N98" i="7"/>
  <c r="O98" i="7" s="1"/>
  <c r="L99" i="7"/>
  <c r="J101" i="7"/>
  <c r="N102" i="7"/>
  <c r="O102" i="7" s="1"/>
  <c r="L103" i="7"/>
  <c r="J105" i="7"/>
  <c r="N106" i="7"/>
  <c r="O106" i="7" s="1"/>
  <c r="L107" i="7"/>
  <c r="J109" i="7"/>
  <c r="N110" i="7"/>
  <c r="O110" i="7" s="1"/>
  <c r="L111" i="7"/>
  <c r="J113" i="7"/>
  <c r="N114" i="7"/>
  <c r="O114" i="7" s="1"/>
  <c r="L115" i="7"/>
  <c r="J117" i="7"/>
  <c r="N118" i="7"/>
  <c r="O118" i="7" s="1"/>
  <c r="L119" i="7"/>
  <c r="J121" i="7"/>
  <c r="N122" i="7"/>
  <c r="O122" i="7" s="1"/>
  <c r="L123" i="7"/>
  <c r="J125" i="7"/>
  <c r="N126" i="7"/>
  <c r="O126" i="7" s="1"/>
  <c r="L127" i="7"/>
  <c r="J129" i="7"/>
  <c r="F6" i="3"/>
  <c r="E131" i="2"/>
  <c r="G6" i="3" s="1"/>
  <c r="H6" i="3" s="1"/>
  <c r="N8" i="7"/>
  <c r="O8" i="7" s="1"/>
  <c r="I10" i="7"/>
  <c r="M10" i="7"/>
  <c r="I11" i="7"/>
  <c r="M11" i="7"/>
  <c r="I12" i="7"/>
  <c r="M12" i="7"/>
  <c r="I13" i="7"/>
  <c r="M13" i="7"/>
  <c r="I14" i="7"/>
  <c r="M14" i="7"/>
  <c r="I15" i="7"/>
  <c r="M15" i="7"/>
  <c r="I16" i="7"/>
  <c r="M16" i="7"/>
  <c r="I17" i="7"/>
  <c r="M17" i="7"/>
  <c r="I18" i="7"/>
  <c r="M18" i="7"/>
  <c r="I19" i="7"/>
  <c r="M19" i="7"/>
  <c r="I20" i="7"/>
  <c r="M20" i="7"/>
  <c r="I21" i="7"/>
  <c r="M21" i="7"/>
  <c r="I22" i="7"/>
  <c r="M22" i="7"/>
  <c r="I23" i="7"/>
  <c r="M23" i="7"/>
  <c r="I24" i="7"/>
  <c r="M24" i="7"/>
  <c r="I25" i="7"/>
  <c r="M25" i="7"/>
  <c r="I26" i="7"/>
  <c r="M26" i="7"/>
  <c r="I27" i="7"/>
  <c r="M27" i="7"/>
  <c r="I28" i="7"/>
  <c r="M28" i="7"/>
  <c r="I29" i="7"/>
  <c r="M29" i="7"/>
  <c r="I30" i="7"/>
  <c r="M30" i="7"/>
  <c r="I31" i="7"/>
  <c r="M31" i="7"/>
  <c r="I32" i="7"/>
  <c r="M32" i="7"/>
  <c r="I33" i="7"/>
  <c r="M33" i="7"/>
  <c r="I34" i="7"/>
  <c r="M34" i="7"/>
  <c r="I35" i="7"/>
  <c r="M35" i="7"/>
  <c r="I36" i="7"/>
  <c r="M36" i="7"/>
  <c r="I37" i="7"/>
  <c r="M37" i="7"/>
  <c r="I38" i="7"/>
  <c r="M38" i="7"/>
  <c r="I39" i="7"/>
  <c r="M39" i="7"/>
  <c r="I40" i="7"/>
  <c r="M40" i="7"/>
  <c r="I41" i="7"/>
  <c r="M41" i="7"/>
  <c r="I42" i="7"/>
  <c r="M42" i="7"/>
  <c r="I43" i="7"/>
  <c r="M43" i="7"/>
  <c r="I44" i="7"/>
  <c r="M44" i="7"/>
  <c r="I45" i="7"/>
  <c r="M45" i="7"/>
  <c r="I46" i="7"/>
  <c r="M46" i="7"/>
  <c r="I47" i="7"/>
  <c r="M47" i="7"/>
  <c r="I48" i="7"/>
  <c r="M48" i="7"/>
  <c r="I49" i="7"/>
  <c r="M49" i="7"/>
  <c r="I94" i="7"/>
  <c r="M94" i="7"/>
  <c r="I95" i="7"/>
  <c r="M95" i="7"/>
  <c r="I96" i="7"/>
  <c r="M96" i="7"/>
  <c r="I97" i="7"/>
  <c r="M97" i="7"/>
  <c r="I98" i="7"/>
  <c r="M98" i="7"/>
  <c r="I99" i="7"/>
  <c r="M99" i="7"/>
  <c r="I100" i="7"/>
  <c r="M100" i="7"/>
  <c r="I101" i="7"/>
  <c r="M101" i="7"/>
  <c r="I102" i="7"/>
  <c r="M102" i="7"/>
  <c r="I103" i="7"/>
  <c r="M103" i="7"/>
  <c r="I104" i="7"/>
  <c r="M104" i="7"/>
  <c r="I105" i="7"/>
  <c r="M105" i="7"/>
  <c r="I106" i="7"/>
  <c r="M106" i="7"/>
  <c r="I107" i="7"/>
  <c r="M107" i="7"/>
  <c r="I108" i="7"/>
  <c r="M108" i="7"/>
  <c r="I109" i="7"/>
  <c r="M109" i="7"/>
  <c r="I110" i="7"/>
  <c r="M110" i="7"/>
  <c r="I111" i="7"/>
  <c r="M111" i="7"/>
  <c r="I112" i="7"/>
  <c r="M112" i="7"/>
  <c r="I113" i="7"/>
  <c r="M113" i="7"/>
  <c r="I114" i="7"/>
  <c r="M114" i="7"/>
  <c r="I115" i="7"/>
  <c r="M115" i="7"/>
  <c r="I116" i="7"/>
  <c r="M116" i="7"/>
  <c r="I117" i="7"/>
  <c r="M117" i="7"/>
  <c r="I118" i="7"/>
  <c r="M118" i="7"/>
  <c r="I119" i="7"/>
  <c r="M119" i="7"/>
  <c r="I120" i="7"/>
  <c r="M120" i="7"/>
  <c r="I121" i="7"/>
  <c r="M121" i="7"/>
  <c r="I122" i="7"/>
  <c r="M122" i="7"/>
  <c r="I123" i="7"/>
  <c r="M123" i="7"/>
  <c r="I124" i="7"/>
  <c r="M124" i="7"/>
  <c r="I125" i="7"/>
  <c r="M125" i="7"/>
  <c r="I126" i="7"/>
  <c r="M126" i="7"/>
  <c r="I127" i="7"/>
  <c r="M127" i="7"/>
  <c r="I128" i="7"/>
  <c r="M128" i="7"/>
  <c r="I129" i="7"/>
  <c r="M12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E130" i="2" l="1"/>
  <c r="D6" i="3" s="1"/>
  <c r="E6" i="3" s="1"/>
  <c r="I6" i="3" s="1"/>
  <c r="C6" i="4" s="1"/>
  <c r="J130" i="7"/>
  <c r="D137" i="7" s="1"/>
  <c r="E137" i="7" s="1"/>
  <c r="O7" i="8" s="1"/>
  <c r="L130" i="7"/>
  <c r="D139" i="7" s="1"/>
  <c r="E139" i="7" s="1"/>
  <c r="E9" i="8" s="1"/>
  <c r="M130" i="7"/>
  <c r="D140" i="7" s="1"/>
  <c r="E140" i="7" s="1"/>
  <c r="K130" i="7"/>
  <c r="D138" i="7" s="1"/>
  <c r="E138" i="7" s="1"/>
  <c r="I130" i="7"/>
  <c r="D136" i="7" s="1"/>
  <c r="E136" i="7" s="1"/>
  <c r="M6" i="4" l="1"/>
  <c r="F6" i="4"/>
  <c r="H6" i="4"/>
  <c r="I6" i="4"/>
  <c r="G6" i="4"/>
  <c r="B6" i="4"/>
  <c r="K6" i="4"/>
  <c r="J6" i="4"/>
  <c r="P6" i="4"/>
  <c r="E6" i="4"/>
  <c r="L6" i="4"/>
  <c r="O6" i="4"/>
  <c r="N6" i="4"/>
  <c r="D6" i="4"/>
  <c r="B7" i="8"/>
  <c r="E7" i="8"/>
  <c r="L7" i="8"/>
  <c r="H7" i="8"/>
  <c r="N7" i="8"/>
  <c r="C7" i="8"/>
  <c r="N9" i="8"/>
  <c r="I7" i="8"/>
  <c r="K7" i="8"/>
  <c r="L9" i="8"/>
  <c r="F7" i="8"/>
  <c r="D7" i="8"/>
  <c r="G7" i="8"/>
  <c r="P9" i="8"/>
  <c r="O9" i="8"/>
  <c r="J7" i="8"/>
  <c r="M7" i="8"/>
  <c r="P7" i="8"/>
  <c r="K9" i="8"/>
  <c r="J9" i="8"/>
  <c r="M9" i="8"/>
  <c r="H9" i="8"/>
  <c r="G9" i="8"/>
  <c r="F9" i="8"/>
  <c r="I9" i="8"/>
  <c r="D9" i="8"/>
  <c r="C9" i="8"/>
  <c r="B9" i="8"/>
  <c r="N6" i="8"/>
  <c r="J6" i="8"/>
  <c r="F6" i="8"/>
  <c r="B6" i="8"/>
  <c r="O6" i="8"/>
  <c r="K6" i="8"/>
  <c r="G6" i="8"/>
  <c r="C6" i="8"/>
  <c r="P6" i="8"/>
  <c r="L6" i="8"/>
  <c r="H6" i="8"/>
  <c r="D6" i="8"/>
  <c r="M6" i="8"/>
  <c r="I6" i="8"/>
  <c r="E6" i="8"/>
  <c r="P8" i="8"/>
  <c r="L8" i="8"/>
  <c r="H8" i="8"/>
  <c r="D8" i="8"/>
  <c r="M8" i="8"/>
  <c r="I8" i="8"/>
  <c r="E8" i="8"/>
  <c r="N8" i="8"/>
  <c r="J8" i="8"/>
  <c r="F8" i="8"/>
  <c r="B8" i="8"/>
  <c r="O8" i="8"/>
  <c r="K8" i="8"/>
  <c r="G8" i="8"/>
  <c r="C8" i="8"/>
  <c r="N10" i="8"/>
  <c r="J10" i="8"/>
  <c r="F10" i="8"/>
  <c r="B10" i="8"/>
  <c r="O10" i="8"/>
  <c r="K10" i="8"/>
  <c r="G10" i="8"/>
  <c r="C10" i="8"/>
  <c r="P10" i="8"/>
  <c r="L10" i="8"/>
  <c r="H10" i="8"/>
  <c r="D10" i="8"/>
  <c r="M10" i="8"/>
  <c r="I10" i="8"/>
  <c r="E10" i="8"/>
  <c r="M11" i="8" l="1"/>
  <c r="M6" i="9" s="1"/>
  <c r="M7" i="9" s="1"/>
  <c r="P11" i="8"/>
  <c r="P6" i="9" s="1"/>
  <c r="P7" i="9" s="1"/>
  <c r="O11" i="8"/>
  <c r="O6" i="9" s="1"/>
  <c r="O7" i="9" s="1"/>
  <c r="N11" i="8"/>
  <c r="N6" i="9" s="1"/>
  <c r="N7" i="9" s="1"/>
  <c r="I11" i="8"/>
  <c r="I6" i="9" s="1"/>
  <c r="I7" i="9" s="1"/>
  <c r="L11" i="8"/>
  <c r="L6" i="9" s="1"/>
  <c r="L7" i="9" s="1"/>
  <c r="K11" i="8"/>
  <c r="K6" i="9" s="1"/>
  <c r="K7" i="9" s="1"/>
  <c r="J11" i="8"/>
  <c r="J6" i="9" s="1"/>
  <c r="J7" i="9" s="1"/>
  <c r="E11" i="8"/>
  <c r="E6" i="9" s="1"/>
  <c r="E7" i="9" s="1"/>
  <c r="H11" i="8"/>
  <c r="H6" i="9" s="1"/>
  <c r="H7" i="9" s="1"/>
  <c r="G11" i="8"/>
  <c r="G6" i="9" s="1"/>
  <c r="G7" i="9" s="1"/>
  <c r="F11" i="8"/>
  <c r="F6" i="9" s="1"/>
  <c r="F7" i="9" s="1"/>
  <c r="D11" i="8"/>
  <c r="D6" i="9" s="1"/>
  <c r="D7" i="9" s="1"/>
  <c r="C11" i="8"/>
  <c r="C6" i="9" s="1"/>
  <c r="C7" i="9" s="1"/>
  <c r="B11" i="8"/>
  <c r="B6" i="9" s="1"/>
  <c r="B7" i="9" s="1"/>
</calcChain>
</file>

<file path=xl/sharedStrings.xml><?xml version="1.0" encoding="utf-8"?>
<sst xmlns="http://schemas.openxmlformats.org/spreadsheetml/2006/main" count="1676" uniqueCount="339">
  <si>
    <t>DEPARTMENT OF COMPUTER SCIENCE AND ENGG.</t>
  </si>
  <si>
    <t>CO to PO &amp; PSO Mapping</t>
  </si>
  <si>
    <t>IV YEAR VII SEM SEC A and B</t>
  </si>
  <si>
    <t>SUBJECT: Internet of Things                                                                                                      Faculty:  Yogendra Singh Solanki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</si>
  <si>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</si>
  <si>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</si>
  <si>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</si>
  <si>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</si>
  <si>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</si>
  <si>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</si>
  <si>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</si>
  <si>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</si>
  <si>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</si>
  <si>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</si>
  <si>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</si>
  <si>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</si>
  <si>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</si>
  <si>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</si>
  <si>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</si>
  <si>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</si>
  <si>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CO47401.1</t>
  </si>
  <si>
    <t>CO47401.2</t>
  </si>
  <si>
    <t>CO47401.3</t>
  </si>
  <si>
    <t>CO47401.4</t>
  </si>
  <si>
    <t>CO47401.5</t>
  </si>
  <si>
    <t>C47401 (AVG)</t>
  </si>
  <si>
    <t>Final Mapping of C47401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</si>
  <si>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</si>
  <si>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</si>
  <si>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Internet of Things                                                                        Subject Teacher: Yogendra Singh Solanki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</si>
  <si>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</si>
  <si>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</si>
  <si>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</si>
  <si>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</si>
  <si>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</si>
  <si>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</si>
  <si>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</si>
  <si>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</si>
  <si>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</si>
  <si>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</si>
  <si>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</si>
  <si>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</si>
  <si>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</si>
  <si>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</si>
  <si>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</si>
  <si>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</si>
  <si>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</si>
  <si>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</si>
  <si>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Internet of Things                                                       Subject Teacher: Yogendra Singh Solanki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</si>
  <si>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</si>
  <si>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</si>
  <si>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</si>
  <si>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</si>
  <si>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</si>
  <si>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</si>
  <si>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</si>
  <si>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</si>
  <si>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CO47401</t>
  </si>
  <si>
    <t>4CS7-401</t>
  </si>
  <si>
    <t>Signature HOD</t>
  </si>
  <si>
    <t>CO to PO &amp; PSO Attainment Through End Term Assessment</t>
  </si>
  <si>
    <t>SUBJECT: Internet of Things                                                                                       Name of Faculty: Yogendra Singh Solanki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</si>
  <si>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</si>
  <si>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</si>
  <si>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</si>
  <si>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</si>
  <si>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</si>
  <si>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</si>
  <si>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</si>
  <si>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</si>
  <si>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</si>
  <si>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</si>
  <si>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</si>
  <si>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Internet of Things                                                                                                                                       Name of Faculty: Yogendra Singh Solanki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</si>
  <si>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</si>
  <si>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</si>
  <si>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</si>
  <si>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CO47401.1</t>
  </si>
  <si>
    <t>No. of Students Attained CO47401.2</t>
  </si>
  <si>
    <t>No. of Students Attained CO47401.3</t>
  </si>
  <si>
    <t>No. of Students Attained CO47401.4</t>
  </si>
  <si>
    <t>No. of Students Attained CO47401.5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</si>
  <si>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</si>
  <si>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</si>
  <si>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</si>
  <si>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Internet of Things                                                                          Name of Faculty: Yogendra Singh Solanki</t>
  </si>
  <si>
    <t>Course to PO &amp; PSO Attainment From All Tools</t>
  </si>
  <si>
    <t>SUBJECT: Internet of Things                                                                                                Name of Faculty: Yogendra Singh Solanki</t>
  </si>
  <si>
    <t>CO47401
(Round Off)</t>
  </si>
  <si>
    <t xml:space="preserve">Target 70% students attain 70% marks (1) </t>
  </si>
  <si>
    <t>Target 70% students attain 80% marks (2)</t>
  </si>
  <si>
    <t>Target 70% students attain 90% marks (3)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</si>
  <si>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</si>
  <si>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</si>
  <si>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</si>
  <si>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</si>
  <si>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</si>
  <si>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</si>
  <si>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Marks and Gap Analysis of Mid-Term 2</t>
  </si>
  <si>
    <t>20ETCCS001</t>
  </si>
  <si>
    <t>Aashish patel</t>
  </si>
  <si>
    <t>20ETCCS002</t>
  </si>
  <si>
    <t>Abir Choudhury</t>
  </si>
  <si>
    <t>20ETCCS003</t>
  </si>
  <si>
    <t>Aditya Sharma</t>
  </si>
  <si>
    <t>20ETCCS004</t>
  </si>
  <si>
    <t>Ajay pal singh chundawat</t>
  </si>
  <si>
    <t>20ETCCS005</t>
  </si>
  <si>
    <t>Akshat Audichya</t>
  </si>
  <si>
    <t>20ETCCS006</t>
  </si>
  <si>
    <t>Akshi jain</t>
  </si>
  <si>
    <t>20ETCCS007</t>
  </si>
  <si>
    <t>Amartya Panwar</t>
  </si>
  <si>
    <t>20ETCCS008</t>
  </si>
  <si>
    <t>Anurag Salvi</t>
  </si>
  <si>
    <t>20ETCCS009</t>
  </si>
  <si>
    <t>Archi Pamecha</t>
  </si>
  <si>
    <t>20ETCCS010</t>
  </si>
  <si>
    <t>Archi Paneri</t>
  </si>
  <si>
    <t>20ETCCS011</t>
  </si>
  <si>
    <t>Arnav Tyagi</t>
  </si>
  <si>
    <t>20ETCCS012</t>
  </si>
  <si>
    <t>Aryaman Vyas</t>
  </si>
  <si>
    <t>20ETCCS013</t>
  </si>
  <si>
    <t>Arzoo Bapna</t>
  </si>
  <si>
    <t>20ETCCS014</t>
  </si>
  <si>
    <t>Asim Ali DM</t>
  </si>
  <si>
    <t>20ETCCS015</t>
  </si>
  <si>
    <t>Bhanupratap Ahir</t>
  </si>
  <si>
    <t>20ETCCS016</t>
  </si>
  <si>
    <t>Bhanushree Chundawat</t>
  </si>
  <si>
    <t>20ETCCS017</t>
  </si>
  <si>
    <t>Bharat Kumar</t>
  </si>
  <si>
    <t>20ETCCS018</t>
  </si>
  <si>
    <t>Bhavesh Dharwar</t>
  </si>
  <si>
    <t>20ETCCS019</t>
  </si>
  <si>
    <t>Burhanuddin</t>
  </si>
  <si>
    <t>20ETCCS020</t>
  </si>
  <si>
    <t>Charvi Gokhru</t>
  </si>
  <si>
    <t>20ETCCS021</t>
  </si>
  <si>
    <t>Charvi Upadhyay</t>
  </si>
  <si>
    <t>20ETCCS022</t>
  </si>
  <si>
    <t>CHAUHAN SURAJ SINGH</t>
  </si>
  <si>
    <t>20ETCCS023</t>
  </si>
  <si>
    <t>Chirag Joshi</t>
  </si>
  <si>
    <t>20ETCCS024</t>
  </si>
  <si>
    <t>Daksh Sharma</t>
  </si>
  <si>
    <t>20ETCCS025</t>
  </si>
  <si>
    <t>Deepansha Baya</t>
  </si>
  <si>
    <t>20ETCCS026</t>
  </si>
  <si>
    <t>Deepanshu Kumawat</t>
  </si>
  <si>
    <t>20ETCCS027</t>
  </si>
  <si>
    <t>Deepesh Choudhary</t>
  </si>
  <si>
    <t>20ETCCS028</t>
  </si>
  <si>
    <t>Dev Bikaneria</t>
  </si>
  <si>
    <t>20ETCCS030</t>
  </si>
  <si>
    <t>Devesh Mali</t>
  </si>
  <si>
    <t>20ETCCS031</t>
  </si>
  <si>
    <t>Devraj Singh Gehlot</t>
  </si>
  <si>
    <t>20ETCCS032</t>
  </si>
  <si>
    <t>Devraj Singh Rao</t>
  </si>
  <si>
    <t>20ETCCS033</t>
  </si>
  <si>
    <t>Dhruv Paliwal</t>
  </si>
  <si>
    <t>20ETCCS034</t>
  </si>
  <si>
    <t>Dikshant Dak</t>
  </si>
  <si>
    <t>20ETCCS035</t>
  </si>
  <si>
    <t>Divya Kavdia</t>
  </si>
  <si>
    <t>20ETCCS036</t>
  </si>
  <si>
    <t>Diyam Saini</t>
  </si>
  <si>
    <t>20ETCCS037</t>
  </si>
  <si>
    <t>Divyanshu lohar</t>
  </si>
  <si>
    <t>20ETCCS038</t>
  </si>
  <si>
    <t>Dixant Mishra</t>
  </si>
  <si>
    <t>20ETCCS039</t>
  </si>
  <si>
    <t>Gagan jain</t>
  </si>
  <si>
    <t>20ETCCS040</t>
  </si>
  <si>
    <t>Garima Parmar</t>
  </si>
  <si>
    <t>20ETCCS041</t>
  </si>
  <si>
    <t>Gaurav Jain</t>
  </si>
  <si>
    <t>20ETCCS042</t>
  </si>
  <si>
    <t>Gaurav Vashishtha</t>
  </si>
  <si>
    <t>20ETCCS043</t>
  </si>
  <si>
    <t>Gouri Kumawat</t>
  </si>
  <si>
    <t>20ETCCS044</t>
  </si>
  <si>
    <t>Gunreet Kaur</t>
  </si>
  <si>
    <t>20ETCCS045</t>
  </si>
  <si>
    <t>Hanshika Mehta</t>
  </si>
  <si>
    <t>20ETCCS046</t>
  </si>
  <si>
    <t>Harsh Menon</t>
  </si>
  <si>
    <t>20ETCCS048</t>
  </si>
  <si>
    <t>Harshali Jain</t>
  </si>
  <si>
    <t>20ETCCS049</t>
  </si>
  <si>
    <t>Harshit Paneri</t>
  </si>
  <si>
    <t>20ETCCS050</t>
  </si>
  <si>
    <t>Himanshi Jain</t>
  </si>
  <si>
    <t>20ETCCS051</t>
  </si>
  <si>
    <t>Himanshi Suhalka</t>
  </si>
  <si>
    <t>20ETCCS052</t>
  </si>
  <si>
    <t>Himanshu Hada</t>
  </si>
  <si>
    <t>20ETCCS053</t>
  </si>
  <si>
    <t>Himanshu Joshi</t>
  </si>
  <si>
    <t>20ETCCS054</t>
  </si>
  <si>
    <t>Ishita Pagaria</t>
  </si>
  <si>
    <t>20ETCCS055</t>
  </si>
  <si>
    <t>Jaideep Kumawat</t>
  </si>
  <si>
    <t>20ETCCS056</t>
  </si>
  <si>
    <t>Jainam Jain</t>
  </si>
  <si>
    <t>20ETCCS057</t>
  </si>
  <si>
    <t>Jash Hinger</t>
  </si>
  <si>
    <t>20ETCCS058</t>
  </si>
  <si>
    <t>Jatin Ameta</t>
  </si>
  <si>
    <t>20ETCCS059</t>
  </si>
  <si>
    <t>Kanishk Asawara</t>
  </si>
  <si>
    <t>20ETCCS061</t>
  </si>
  <si>
    <t>khetesh Suthar</t>
  </si>
  <si>
    <t>20ETCCS062</t>
  </si>
  <si>
    <t>Khush Gadhwal</t>
  </si>
  <si>
    <t>20ETCCS063</t>
  </si>
  <si>
    <t>Khushi Mathur</t>
  </si>
  <si>
    <t>20ETCCS064</t>
  </si>
  <si>
    <t>Khushi Vyas</t>
  </si>
  <si>
    <t>20ETCCS065</t>
  </si>
  <si>
    <t>Krishna Agarwal</t>
  </si>
  <si>
    <t>20ETCCS066</t>
  </si>
  <si>
    <t>Lakshit Kumawat</t>
  </si>
  <si>
    <t>20ETCCS067</t>
  </si>
  <si>
    <t>Lakshya Khandelwal</t>
  </si>
  <si>
    <t>20ETCCS070</t>
  </si>
  <si>
    <t>Manav Tailor</t>
  </si>
  <si>
    <t>20ETCCS071</t>
  </si>
  <si>
    <t>Manvi Paliwal</t>
  </si>
  <si>
    <t>20ETCCS072</t>
  </si>
  <si>
    <t>Mohammed Amaan</t>
  </si>
  <si>
    <t>20ETCCS073</t>
  </si>
  <si>
    <t>Mohammed Anjar</t>
  </si>
  <si>
    <t>20ETCCS074</t>
  </si>
  <si>
    <t>Mohammed Asif Raza</t>
  </si>
  <si>
    <t>20ETCCS075</t>
  </si>
  <si>
    <t>Monish Soni</t>
  </si>
  <si>
    <t>20ETCCS076</t>
  </si>
  <si>
    <t>Muskan Choudhary</t>
  </si>
  <si>
    <t>20ETCCS077</t>
  </si>
  <si>
    <t>Naman Sharma</t>
  </si>
  <si>
    <t>20ETCCS078</t>
  </si>
  <si>
    <t>Neha Chouhan</t>
  </si>
  <si>
    <t>20ETCCS079</t>
  </si>
  <si>
    <t>Nikhil Mali</t>
  </si>
  <si>
    <t>20ETCCS080</t>
  </si>
  <si>
    <t>Nishant Sharma</t>
  </si>
  <si>
    <t>20ETCCS081</t>
  </si>
  <si>
    <t>Palak Agarwal</t>
  </si>
  <si>
    <t>20ETCCS082</t>
  </si>
  <si>
    <t>Paramveer Singh Rathore</t>
  </si>
  <si>
    <t>20ETCCS084</t>
  </si>
  <si>
    <t>Parv Jain</t>
  </si>
  <si>
    <t>20ETCCS085</t>
  </si>
  <si>
    <t>Patel Dharmikkumar Rajeshbhai</t>
  </si>
  <si>
    <t>20ETCCS086</t>
  </si>
  <si>
    <t>Patel Sakshee</t>
  </si>
  <si>
    <t>20ETCCS087</t>
  </si>
  <si>
    <t>Piyush dave</t>
  </si>
  <si>
    <t>20ETCCS088</t>
  </si>
  <si>
    <t>Pranjul Singh</t>
  </si>
  <si>
    <t>20ETCCS089</t>
  </si>
  <si>
    <t>Pratham Pitliya</t>
  </si>
  <si>
    <t>20ETCCS090</t>
  </si>
  <si>
    <t>Pratham Singh Tanwar</t>
  </si>
  <si>
    <t>20ETCCS091</t>
  </si>
  <si>
    <t>PREETI KUSHWAHA</t>
  </si>
  <si>
    <t>20ETCCS092</t>
  </si>
  <si>
    <t>Prem Prajapat</t>
  </si>
  <si>
    <t>20ETCCS093</t>
  </si>
  <si>
    <t>Priyanshu Arora</t>
  </si>
  <si>
    <t>20ETCCS094</t>
  </si>
  <si>
    <t>Pushkar Suthar</t>
  </si>
  <si>
    <t>20ETCCS096</t>
  </si>
  <si>
    <t>Rohan Pratap Singh Shekhawat</t>
  </si>
  <si>
    <t>20ETCCS097</t>
  </si>
  <si>
    <t>Rohit Tailor</t>
  </si>
  <si>
    <t>20ETCCS098</t>
  </si>
  <si>
    <t>Sanjay Menaria</t>
  </si>
  <si>
    <t>20ETCCS099</t>
  </si>
  <si>
    <t>Sanket Trivedi</t>
  </si>
  <si>
    <t>20ETCCS100</t>
  </si>
  <si>
    <t>Shubh Dad</t>
  </si>
  <si>
    <t>20ETCCS101</t>
  </si>
  <si>
    <t>Siddharth Sharma</t>
  </si>
  <si>
    <t>20ETCCS102</t>
  </si>
  <si>
    <t>Siddharth Bansal</t>
  </si>
  <si>
    <t>20ETCCS103</t>
  </si>
  <si>
    <t>Somya champawat</t>
  </si>
  <si>
    <t>20ETCCS104</t>
  </si>
  <si>
    <t>Sonakshi Negi</t>
  </si>
  <si>
    <t>20ETCCS105</t>
  </si>
  <si>
    <t>Sourabh Somani</t>
  </si>
  <si>
    <t>20ETCCS106</t>
  </si>
  <si>
    <t>Sudhanshu dengra</t>
  </si>
  <si>
    <t>20ETCCS107</t>
  </si>
  <si>
    <t>Sunil Kumawat</t>
  </si>
  <si>
    <t>20ETCCS108</t>
  </si>
  <si>
    <t>Surajmal Suthar</t>
  </si>
  <si>
    <t>20ETCCS109</t>
  </si>
  <si>
    <t>Syed nida ali</t>
  </si>
  <si>
    <t>20ETCCS110</t>
  </si>
  <si>
    <t>Tehlil Mehmood khan</t>
  </si>
  <si>
    <t>20ETCCS111</t>
  </si>
  <si>
    <t>Toyash  Nagar</t>
  </si>
  <si>
    <t>20ETCCS112</t>
  </si>
  <si>
    <t>Udit kumawat</t>
  </si>
  <si>
    <t>20ETCCS113</t>
  </si>
  <si>
    <t>Varun Ameta</t>
  </si>
  <si>
    <t>20ETCCS114</t>
  </si>
  <si>
    <t>Vineet agarwal</t>
  </si>
  <si>
    <t>20ETCCS115</t>
  </si>
  <si>
    <t>Virendra singh panwar</t>
  </si>
  <si>
    <t>20ETCCS116</t>
  </si>
  <si>
    <t>vishal sharma</t>
  </si>
  <si>
    <t>20ETCCS117</t>
  </si>
  <si>
    <t>Yash Kumar gupta</t>
  </si>
  <si>
    <t>20ETCCS118</t>
  </si>
  <si>
    <t>Yash Mali</t>
  </si>
  <si>
    <t>20ETCCS119</t>
  </si>
  <si>
    <t>Yash Soni</t>
  </si>
  <si>
    <t>20ETCCS120</t>
  </si>
  <si>
    <t>Yashasvi Jhala</t>
  </si>
  <si>
    <t>20ETCCS121</t>
  </si>
  <si>
    <t>Yogesh Sankhla</t>
  </si>
  <si>
    <t>20ETCCS122</t>
  </si>
  <si>
    <t>Yukti jain</t>
  </si>
  <si>
    <t>20ETCCS300</t>
  </si>
  <si>
    <t>Pratyush Chhajed</t>
  </si>
  <si>
    <t>20ETCCS301</t>
  </si>
  <si>
    <t>Luv Ameta</t>
  </si>
  <si>
    <t>20ETCCS302</t>
  </si>
  <si>
    <t>Deependra Sohil</t>
  </si>
  <si>
    <t>20ETCCS303</t>
  </si>
  <si>
    <t>Dhurv Kumar Singh</t>
  </si>
  <si>
    <t>21ETCCS200</t>
  </si>
  <si>
    <t>Shakti Raj Singh Rajawat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</si>
</sst>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Arial"/>
      <charset val="134"/>
      <scheme val="minor"/>
    </font>
    <font>
      <sz val="10"/>
      <color rgb="FF000000"/>
      <name val="Times New Roman"/>
      <family val="1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101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9" fontId="1" fillId="2" borderId="4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6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" fontId="3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top"/>
    </xf>
    <xf numFmtId="0" fontId="0" fillId="0" borderId="0" xfId="0" applyFont="1" applyAlignment="1"/>
    <xf numFmtId="0" fontId="6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0" fontId="0" fillId="0" borderId="0" xfId="0" applyFont="1" applyAlignment="1"/>
    <xf numFmtId="0" fontId="6" fillId="4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8" xfId="0" applyFont="1" applyBorder="1"/>
    <xf numFmtId="0" fontId="0" fillId="0" borderId="0" xfId="0" applyFont="1" applyAlignment="1"/>
    <xf numFmtId="0" fontId="2" fillId="0" borderId="19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20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10" fillId="0" borderId="16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wrapText="1"/>
    </xf>
    <xf numFmtId="49" fontId="0" fillId="0" borderId="4" xfId="0" applyNumberFormat="1" applyBorder="1" applyAlignment="1">
      <alignment wrapText="1"/>
    </xf>
    <xf numFmtId="0" fontId="12" fillId="0" borderId="24" xfId="1" applyFont="1" applyBorder="1" applyAlignment="1">
      <alignment horizontal="left"/>
    </xf>
    <xf numFmtId="0" fontId="12" fillId="6" borderId="24" xfId="1" applyFont="1" applyFill="1" applyBorder="1" applyAlignment="1">
      <alignment horizontal="left"/>
    </xf>
    <xf numFmtId="0" fontId="0" fillId="5" borderId="4" xfId="0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24" xfId="1" applyFont="1" applyBorder="1" applyAlignment="1">
      <alignment horizontal="left"/>
    </xf>
    <xf numFmtId="0" fontId="8" fillId="0" borderId="25" xfId="1" applyFont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49" fontId="0" fillId="0" borderId="22" xfId="0" applyNumberFormat="1" applyBorder="1" applyAlignment="1">
      <alignment wrapText="1"/>
    </xf>
    <xf numFmtId="0" fontId="6" fillId="4" borderId="21" xfId="0" applyFont="1" applyFill="1" applyBorder="1" applyAlignment="1">
      <alignment horizontal="center" vertical="center" wrapText="1"/>
    </xf>
    <xf numFmtId="49" fontId="0" fillId="0" borderId="21" xfId="0" applyNumberFormat="1" applyBorder="1" applyAlignment="1">
      <alignment wrapText="1"/>
    </xf>
    <xf numFmtId="0" fontId="8" fillId="0" borderId="26" xfId="1" applyFont="1" applyBorder="1" applyAlignment="1">
      <alignment horizontal="left"/>
    </xf>
    <xf numFmtId="0" fontId="8" fillId="0" borderId="22" xfId="1" applyFont="1" applyBorder="1" applyAlignment="1">
      <alignment horizontal="left"/>
    </xf>
    <xf numFmtId="0" fontId="6" fillId="0" borderId="22" xfId="0" applyFont="1" applyBorder="1" applyAlignment="1">
      <alignment horizontal="center"/>
    </xf>
  </cellXfs>
  <cellStyles count="2">
    <cellStyle name="Normal" xfId="0" builtinId="0"/>
    <cellStyle name="Normal 3" xfId="1"/>
  </cellStyles>
  <dxfs count="9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M10" sqref="M10"/>
    </sheetView>
  </sheetViews>
  <sheetFormatPr defaultColWidth="12.625" defaultRowHeight="15" customHeight="1"/>
  <cols>
    <col min="1" max="1" width="15.625" customWidth="1"/>
    <col min="2" max="26" width="8" customWidth="1"/>
  </cols>
  <sheetData>
    <row r="1" spans="1:26" ht="19.5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0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48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5" t="s">
        <v>20</v>
      </c>
      <c r="B6" s="6">
        <v>3</v>
      </c>
      <c r="C6" s="6">
        <v>2</v>
      </c>
      <c r="D6" s="6">
        <v>2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3</v>
      </c>
      <c r="N6" s="6">
        <v>0</v>
      </c>
      <c r="O6" s="6">
        <v>0</v>
      </c>
      <c r="P6" s="6"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5" t="s">
        <v>21</v>
      </c>
      <c r="B7" s="7">
        <v>3</v>
      </c>
      <c r="C7" s="7">
        <v>2</v>
      </c>
      <c r="D7" s="7">
        <v>1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2</v>
      </c>
      <c r="N7" s="7">
        <v>0</v>
      </c>
      <c r="O7" s="7">
        <v>0</v>
      </c>
      <c r="P7" s="7"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5" t="s">
        <v>22</v>
      </c>
      <c r="B8" s="7">
        <v>3</v>
      </c>
      <c r="C8" s="7">
        <v>2</v>
      </c>
      <c r="D8" s="7">
        <v>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7">
        <v>2</v>
      </c>
      <c r="N8" s="7">
        <v>0</v>
      </c>
      <c r="O8" s="7">
        <v>0</v>
      </c>
      <c r="P8" s="7"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5" t="s">
        <v>23</v>
      </c>
      <c r="B9" s="7">
        <v>3</v>
      </c>
      <c r="C9" s="7">
        <v>2</v>
      </c>
      <c r="D9" s="7">
        <v>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7">
        <v>2</v>
      </c>
      <c r="N9" s="7">
        <v>0</v>
      </c>
      <c r="O9" s="7">
        <v>0</v>
      </c>
      <c r="P9" s="7"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5" t="s">
        <v>24</v>
      </c>
      <c r="B10" s="7">
        <v>3</v>
      </c>
      <c r="C10" s="7">
        <v>2</v>
      </c>
      <c r="D10" s="7">
        <v>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2</v>
      </c>
      <c r="N10" s="7">
        <v>0</v>
      </c>
      <c r="O10" s="7">
        <v>0</v>
      </c>
      <c r="P10" s="7"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5" t="s">
        <v>25</v>
      </c>
      <c r="B11" s="8">
        <f t="shared" ref="B11:P11" si="0">AVERAGE(B6:B10)</f>
        <v>3</v>
      </c>
      <c r="C11" s="8">
        <f t="shared" si="0"/>
        <v>2</v>
      </c>
      <c r="D11" s="8">
        <f t="shared" si="0"/>
        <v>1.4</v>
      </c>
      <c r="E11" s="8">
        <f t="shared" si="0"/>
        <v>0</v>
      </c>
      <c r="F11" s="8">
        <f t="shared" si="0"/>
        <v>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2.2000000000000002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5" t="s">
        <v>26</v>
      </c>
      <c r="B12" s="9">
        <f t="shared" ref="B12:P12" si="1">ROUND(B11,0)</f>
        <v>3</v>
      </c>
      <c r="C12" s="9">
        <f t="shared" si="1"/>
        <v>2</v>
      </c>
      <c r="D12" s="9">
        <f t="shared" si="1"/>
        <v>1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2</v>
      </c>
      <c r="N12" s="9">
        <f t="shared" si="1"/>
        <v>0</v>
      </c>
      <c r="O12" s="9">
        <f t="shared" si="1"/>
        <v>0</v>
      </c>
      <c r="P12" s="9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51" t="s">
        <v>27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51"/>
      <c r="O13" s="49"/>
      <c r="P13" s="50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P1"/>
    </sheetView>
  </sheetViews>
  <sheetFormatPr defaultColWidth="12.625" defaultRowHeight="15" customHeight="1"/>
  <cols>
    <col min="1" max="1" width="12.375" customWidth="1"/>
    <col min="2" max="26" width="7.625" customWidth="1"/>
  </cols>
  <sheetData>
    <row r="1" spans="1:26" ht="19.5" customHeight="1">
      <c r="A1" s="66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26" ht="19.5" customHeight="1">
      <c r="A2" s="66" t="s">
        <v>84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26" ht="19.5" customHeight="1">
      <c r="A3" s="66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0"/>
    </row>
    <row r="4" spans="1:26" ht="19.5" customHeight="1">
      <c r="A4" s="66" t="s">
        <v>85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</row>
    <row r="5" spans="1:26" ht="31.5">
      <c r="A5" s="22" t="s">
        <v>4</v>
      </c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4" t="s">
        <v>13</v>
      </c>
      <c r="K5" s="24" t="s">
        <v>14</v>
      </c>
      <c r="L5" s="24" t="s">
        <v>15</v>
      </c>
      <c r="M5" s="24" t="s">
        <v>16</v>
      </c>
      <c r="N5" s="24" t="s">
        <v>17</v>
      </c>
      <c r="O5" s="24" t="s">
        <v>18</v>
      </c>
      <c r="P5" s="24" t="s">
        <v>19</v>
      </c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19.5" customHeight="1">
      <c r="A6" s="22" t="s">
        <v>20</v>
      </c>
      <c r="B6" s="27">
        <f>((('Attainment Sheet Sessional'!$E136/3)*0.6)*'CO-PO Mapping'!B6)/3</f>
        <v>0.39999999999999997</v>
      </c>
      <c r="C6" s="27">
        <f>((('Attainment Sheet Sessional'!$E136/3)*0.6)*'CO-PO Mapping'!C6)/3</f>
        <v>0.26666666666666666</v>
      </c>
      <c r="D6" s="27">
        <f>((('Attainment Sheet Sessional'!$E136/3)*0.6)*'CO-PO Mapping'!D6)/3</f>
        <v>0.26666666666666666</v>
      </c>
      <c r="E6" s="27">
        <f>((('Attainment Sheet Sessional'!$E136/3)*0.6)*'CO-PO Mapping'!E6)/3</f>
        <v>0</v>
      </c>
      <c r="F6" s="27">
        <f>((('Attainment Sheet Sessional'!$E136/3)*0.6)*'CO-PO Mapping'!F6)/3</f>
        <v>0</v>
      </c>
      <c r="G6" s="27">
        <f>((('Attainment Sheet Sessional'!$E136/3)*0.6)*'CO-PO Mapping'!G6)/3</f>
        <v>0</v>
      </c>
      <c r="H6" s="27">
        <f>((('Attainment Sheet Sessional'!$E136/3)*0.6)*'CO-PO Mapping'!H6)/3</f>
        <v>0</v>
      </c>
      <c r="I6" s="27">
        <f>((('Attainment Sheet Sessional'!$E136/3)*0.6)*'CO-PO Mapping'!I6)/3</f>
        <v>0</v>
      </c>
      <c r="J6" s="27">
        <f>((('Attainment Sheet Sessional'!$E136/3)*0.6)*'CO-PO Mapping'!J6)/3</f>
        <v>0</v>
      </c>
      <c r="K6" s="27">
        <f>((('Attainment Sheet Sessional'!$E136/3)*0.6)*'CO-PO Mapping'!K6)/3</f>
        <v>0</v>
      </c>
      <c r="L6" s="27">
        <f>((('Attainment Sheet Sessional'!$E136/3)*0.6)*'CO-PO Mapping'!L6)/3</f>
        <v>0</v>
      </c>
      <c r="M6" s="27">
        <f>((('Attainment Sheet Sessional'!$E136/3)*0.6)*'CO-PO Mapping'!M6)/3</f>
        <v>0.39999999999999997</v>
      </c>
      <c r="N6" s="27">
        <f>((('Attainment Sheet Sessional'!$E136/3)*0.6)*'CO-PO Mapping'!N6)/3</f>
        <v>0</v>
      </c>
      <c r="O6" s="27">
        <f>((('Attainment Sheet Sessional'!$E136/3)*0.6)*'CO-PO Mapping'!O6)/3</f>
        <v>0</v>
      </c>
      <c r="P6" s="27">
        <f>((('Attainment Sheet Sessional'!$E136/3)*0.6)*'CO-PO Mapping'!P6)/3</f>
        <v>0</v>
      </c>
    </row>
    <row r="7" spans="1:26" ht="19.5" customHeight="1">
      <c r="A7" s="22" t="s">
        <v>21</v>
      </c>
      <c r="B7" s="27">
        <f>((('Attainment Sheet Sessional'!$E137/3)*0.6)*'CO-PO Mapping'!B7)/3</f>
        <v>0.39999999999999997</v>
      </c>
      <c r="C7" s="27">
        <f>((('Attainment Sheet Sessional'!$E137/3)*0.6)*'CO-PO Mapping'!C7)/3</f>
        <v>0.26666666666666666</v>
      </c>
      <c r="D7" s="27">
        <f>((('Attainment Sheet Sessional'!$E137/3)*0.6)*'CO-PO Mapping'!D7)/3</f>
        <v>0.13333333333333333</v>
      </c>
      <c r="E7" s="27">
        <f>((('Attainment Sheet Sessional'!$E137/3)*0.6)*'CO-PO Mapping'!E7)/3</f>
        <v>0</v>
      </c>
      <c r="F7" s="27">
        <f>((('Attainment Sheet Sessional'!$E137/3)*0.6)*'CO-PO Mapping'!F7)/3</f>
        <v>0</v>
      </c>
      <c r="G7" s="27">
        <f>((('Attainment Sheet Sessional'!$E137/3)*0.6)*'CO-PO Mapping'!G7)/3</f>
        <v>0</v>
      </c>
      <c r="H7" s="27">
        <f>((('Attainment Sheet Sessional'!$E137/3)*0.6)*'CO-PO Mapping'!H7)/3</f>
        <v>0</v>
      </c>
      <c r="I7" s="27">
        <f>((('Attainment Sheet Sessional'!$E137/3)*0.6)*'CO-PO Mapping'!I7)/3</f>
        <v>0</v>
      </c>
      <c r="J7" s="27">
        <f>((('Attainment Sheet Sessional'!$E137/3)*0.6)*'CO-PO Mapping'!J7)/3</f>
        <v>0</v>
      </c>
      <c r="K7" s="27">
        <f>((('Attainment Sheet Sessional'!$E137/3)*0.6)*'CO-PO Mapping'!K7)/3</f>
        <v>0</v>
      </c>
      <c r="L7" s="27">
        <f>((('Attainment Sheet Sessional'!$E137/3)*0.6)*'CO-PO Mapping'!L7)/3</f>
        <v>0</v>
      </c>
      <c r="M7" s="27">
        <f>((('Attainment Sheet Sessional'!$E137/3)*0.6)*'CO-PO Mapping'!M7)/3</f>
        <v>0.26666666666666666</v>
      </c>
      <c r="N7" s="27">
        <f>((('Attainment Sheet Sessional'!$E137/3)*0.6)*'CO-PO Mapping'!N7)/3</f>
        <v>0</v>
      </c>
      <c r="O7" s="27">
        <f>((('Attainment Sheet Sessional'!$E137/3)*0.6)*'CO-PO Mapping'!O7)/3</f>
        <v>0</v>
      </c>
      <c r="P7" s="27">
        <f>((('Attainment Sheet Sessional'!$E137/3)*0.6)*'CO-PO Mapping'!P7)/3</f>
        <v>0</v>
      </c>
    </row>
    <row r="8" spans="1:26" ht="19.5" customHeight="1">
      <c r="A8" s="22" t="s">
        <v>22</v>
      </c>
      <c r="B8" s="27">
        <f>((('Attainment Sheet Sessional'!$E138/3)*0.6)*'CO-PO Mapping'!B8)/3</f>
        <v>0.6</v>
      </c>
      <c r="C8" s="27">
        <f>((('Attainment Sheet Sessional'!$E138/3)*0.6)*'CO-PO Mapping'!C8)/3</f>
        <v>0.39999999999999997</v>
      </c>
      <c r="D8" s="27">
        <f>((('Attainment Sheet Sessional'!$E138/3)*0.6)*'CO-PO Mapping'!D8)/3</f>
        <v>0.39999999999999997</v>
      </c>
      <c r="E8" s="27">
        <f>((('Attainment Sheet Sessional'!$E138/3)*0.6)*'CO-PO Mapping'!E8)/3</f>
        <v>0</v>
      </c>
      <c r="F8" s="27">
        <f>((('Attainment Sheet Sessional'!$E138/3)*0.6)*'CO-PO Mapping'!F8)/3</f>
        <v>0</v>
      </c>
      <c r="G8" s="27">
        <f>((('Attainment Sheet Sessional'!$E138/3)*0.6)*'CO-PO Mapping'!G8)/3</f>
        <v>0</v>
      </c>
      <c r="H8" s="27">
        <f>((('Attainment Sheet Sessional'!$E138/3)*0.6)*'CO-PO Mapping'!H8)/3</f>
        <v>0</v>
      </c>
      <c r="I8" s="27">
        <f>((('Attainment Sheet Sessional'!$E138/3)*0.6)*'CO-PO Mapping'!I8)/3</f>
        <v>0</v>
      </c>
      <c r="J8" s="27">
        <f>((('Attainment Sheet Sessional'!$E138/3)*0.6)*'CO-PO Mapping'!J8)/3</f>
        <v>0</v>
      </c>
      <c r="K8" s="27">
        <f>((('Attainment Sheet Sessional'!$E138/3)*0.6)*'CO-PO Mapping'!K8)/3</f>
        <v>0</v>
      </c>
      <c r="L8" s="27">
        <f>((('Attainment Sheet Sessional'!$E138/3)*0.6)*'CO-PO Mapping'!L8)/3</f>
        <v>0</v>
      </c>
      <c r="M8" s="27">
        <f>((('Attainment Sheet Sessional'!$E138/3)*0.6)*'CO-PO Mapping'!M8)/3</f>
        <v>0.39999999999999997</v>
      </c>
      <c r="N8" s="27">
        <f>((('Attainment Sheet Sessional'!$E138/3)*0.6)*'CO-PO Mapping'!N8)/3</f>
        <v>0</v>
      </c>
      <c r="O8" s="27">
        <f>((('Attainment Sheet Sessional'!$E138/3)*0.6)*'CO-PO Mapping'!O8)/3</f>
        <v>0</v>
      </c>
      <c r="P8" s="27">
        <f>((('Attainment Sheet Sessional'!$E138/3)*0.6)*'CO-PO Mapping'!P8)/3</f>
        <v>0</v>
      </c>
    </row>
    <row r="9" spans="1:26" ht="19.5" customHeight="1">
      <c r="A9" s="22" t="s">
        <v>23</v>
      </c>
      <c r="B9" s="27">
        <f>((('Attainment Sheet Sessional'!$E139/3)*0.6)*'CO-PO Mapping'!B9)/3</f>
        <v>0.39999999999999997</v>
      </c>
      <c r="C9" s="27">
        <f>((('Attainment Sheet Sessional'!$E139/3)*0.6)*'CO-PO Mapping'!C9)/3</f>
        <v>0.26666666666666666</v>
      </c>
      <c r="D9" s="27">
        <f>((('Attainment Sheet Sessional'!$E139/3)*0.6)*'CO-PO Mapping'!D9)/3</f>
        <v>0.13333333333333333</v>
      </c>
      <c r="E9" s="27">
        <f>((('Attainment Sheet Sessional'!$E139/3)*0.6)*'CO-PO Mapping'!E9)/3</f>
        <v>0</v>
      </c>
      <c r="F9" s="27">
        <f>((('Attainment Sheet Sessional'!$E139/3)*0.6)*'CO-PO Mapping'!F9)/3</f>
        <v>0</v>
      </c>
      <c r="G9" s="27">
        <f>((('Attainment Sheet Sessional'!$E139/3)*0.6)*'CO-PO Mapping'!G9)/3</f>
        <v>0</v>
      </c>
      <c r="H9" s="27">
        <f>((('Attainment Sheet Sessional'!$E139/3)*0.6)*'CO-PO Mapping'!H9)/3</f>
        <v>0</v>
      </c>
      <c r="I9" s="27">
        <f>((('Attainment Sheet Sessional'!$E139/3)*0.6)*'CO-PO Mapping'!I9)/3</f>
        <v>0</v>
      </c>
      <c r="J9" s="27">
        <f>((('Attainment Sheet Sessional'!$E139/3)*0.6)*'CO-PO Mapping'!J9)/3</f>
        <v>0</v>
      </c>
      <c r="K9" s="27">
        <f>((('Attainment Sheet Sessional'!$E139/3)*0.6)*'CO-PO Mapping'!K9)/3</f>
        <v>0</v>
      </c>
      <c r="L9" s="27">
        <f>((('Attainment Sheet Sessional'!$E139/3)*0.6)*'CO-PO Mapping'!L9)/3</f>
        <v>0</v>
      </c>
      <c r="M9" s="27">
        <f>((('Attainment Sheet Sessional'!$E139/3)*0.6)*'CO-PO Mapping'!M9)/3</f>
        <v>0.26666666666666666</v>
      </c>
      <c r="N9" s="27">
        <f>((('Attainment Sheet Sessional'!$E139/3)*0.6)*'CO-PO Mapping'!N9)/3</f>
        <v>0</v>
      </c>
      <c r="O9" s="27">
        <f>((('Attainment Sheet Sessional'!$E139/3)*0.6)*'CO-PO Mapping'!O9)/3</f>
        <v>0</v>
      </c>
      <c r="P9" s="27">
        <f>((('Attainment Sheet Sessional'!$E139/3)*0.6)*'CO-PO Mapping'!P9)/3</f>
        <v>0</v>
      </c>
    </row>
    <row r="10" spans="1:26" ht="19.5" customHeight="1">
      <c r="A10" s="22" t="s">
        <v>24</v>
      </c>
      <c r="B10" s="27">
        <f>((('Attainment Sheet Sessional'!$E140/3)*0.6)*'CO-PO Mapping'!B10)/3</f>
        <v>0.39999999999999997</v>
      </c>
      <c r="C10" s="27">
        <f>((('Attainment Sheet Sessional'!$E140/3)*0.6)*'CO-PO Mapping'!C10)/3</f>
        <v>0.26666666666666666</v>
      </c>
      <c r="D10" s="27">
        <f>((('Attainment Sheet Sessional'!$E140/3)*0.6)*'CO-PO Mapping'!D10)/3</f>
        <v>0.13333333333333333</v>
      </c>
      <c r="E10" s="27">
        <f>((('Attainment Sheet Sessional'!$E140/3)*0.6)*'CO-PO Mapping'!E10)/3</f>
        <v>0</v>
      </c>
      <c r="F10" s="27">
        <f>((('Attainment Sheet Sessional'!$E140/3)*0.6)*'CO-PO Mapping'!F10)/3</f>
        <v>0</v>
      </c>
      <c r="G10" s="27">
        <f>((('Attainment Sheet Sessional'!$E140/3)*0.6)*'CO-PO Mapping'!G10)/3</f>
        <v>0</v>
      </c>
      <c r="H10" s="27">
        <f>((('Attainment Sheet Sessional'!$E140/3)*0.6)*'CO-PO Mapping'!H10)/3</f>
        <v>0</v>
      </c>
      <c r="I10" s="27">
        <f>((('Attainment Sheet Sessional'!$E140/3)*0.6)*'CO-PO Mapping'!I10)/3</f>
        <v>0</v>
      </c>
      <c r="J10" s="27">
        <f>((('Attainment Sheet Sessional'!$E140/3)*0.6)*'CO-PO Mapping'!J10)/3</f>
        <v>0</v>
      </c>
      <c r="K10" s="27">
        <f>((('Attainment Sheet Sessional'!$E140/3)*0.6)*'CO-PO Mapping'!K10)/3</f>
        <v>0</v>
      </c>
      <c r="L10" s="27">
        <f>((('Attainment Sheet Sessional'!$E140/3)*0.6)*'CO-PO Mapping'!L10)/3</f>
        <v>0</v>
      </c>
      <c r="M10" s="27">
        <f>((('Attainment Sheet Sessional'!$E140/3)*0.6)*'CO-PO Mapping'!M10)/3</f>
        <v>0.26666666666666666</v>
      </c>
      <c r="N10" s="27">
        <f>((('Attainment Sheet Sessional'!$E140/3)*0.6)*'CO-PO Mapping'!N10)/3</f>
        <v>0</v>
      </c>
      <c r="O10" s="27">
        <f>((('Attainment Sheet Sessional'!$E140/3)*0.6)*'CO-PO Mapping'!O10)/3</f>
        <v>0</v>
      </c>
      <c r="P10" s="27">
        <f>((('Attainment Sheet Sessional'!$E140/3)*0.6)*'CO-PO Mapping'!P10)/3</f>
        <v>0</v>
      </c>
    </row>
    <row r="11" spans="1:26" ht="15.75">
      <c r="A11" s="22" t="s">
        <v>25</v>
      </c>
      <c r="B11" s="27">
        <f t="shared" ref="B11:P11" si="0">AVERAGE(B6:B10)</f>
        <v>0.43999999999999995</v>
      </c>
      <c r="C11" s="27">
        <f t="shared" si="0"/>
        <v>0.29333333333333333</v>
      </c>
      <c r="D11" s="27">
        <f t="shared" si="0"/>
        <v>0.21333333333333332</v>
      </c>
      <c r="E11" s="27">
        <f t="shared" si="0"/>
        <v>0</v>
      </c>
      <c r="F11" s="27">
        <f t="shared" si="0"/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7">
        <f t="shared" si="0"/>
        <v>0</v>
      </c>
      <c r="M11" s="27">
        <f t="shared" si="0"/>
        <v>0.31999999999999995</v>
      </c>
      <c r="N11" s="27">
        <f t="shared" si="0"/>
        <v>0</v>
      </c>
      <c r="O11" s="27">
        <f t="shared" si="0"/>
        <v>0</v>
      </c>
      <c r="P11" s="27">
        <f t="shared" si="0"/>
        <v>0</v>
      </c>
    </row>
    <row r="12" spans="1:26" ht="39.75" customHeight="1">
      <c r="A12" s="72" t="s">
        <v>44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  <c r="N12" s="72"/>
      <c r="O12" s="49"/>
      <c r="P12" s="50"/>
    </row>
    <row r="16" spans="1:26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J14" sqref="J14"/>
    </sheetView>
  </sheetViews>
  <sheetFormatPr defaultColWidth="12.625" defaultRowHeight="15" customHeight="1"/>
  <cols>
    <col min="1" max="1" width="10.875" customWidth="1"/>
    <col min="2" max="26" width="8" customWidth="1"/>
  </cols>
  <sheetData>
    <row r="1" spans="1:26" ht="19.5" customHeight="1">
      <c r="A1" s="66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66" t="s">
        <v>86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66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0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66" t="s">
        <v>87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24" t="s">
        <v>62</v>
      </c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4" t="s">
        <v>13</v>
      </c>
      <c r="K5" s="24" t="s">
        <v>14</v>
      </c>
      <c r="L5" s="24" t="s">
        <v>15</v>
      </c>
      <c r="M5" s="24" t="s">
        <v>16</v>
      </c>
      <c r="N5" s="24" t="s">
        <v>17</v>
      </c>
      <c r="O5" s="24" t="s">
        <v>18</v>
      </c>
      <c r="P5" s="24" t="s">
        <v>19</v>
      </c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9.5" customHeight="1">
      <c r="A6" s="24" t="s">
        <v>57</v>
      </c>
      <c r="B6" s="27">
        <f>'Attainment Tool 1 C to PO'!B6+'Attainment CO to PO Sessional'!B11</f>
        <v>2.7399999999999998</v>
      </c>
      <c r="C6" s="27">
        <f>'Attainment Tool 1 C to PO'!C6+'Attainment CO to PO Sessional'!C11</f>
        <v>1.8266666666666667</v>
      </c>
      <c r="D6" s="27">
        <f>'Attainment Tool 1 C to PO'!D6+'Attainment CO to PO Sessional'!D11</f>
        <v>1.2866666666666666</v>
      </c>
      <c r="E6" s="27">
        <f>'Attainment Tool 1 C to PO'!E6+'Attainment CO to PO Sessional'!E11</f>
        <v>0</v>
      </c>
      <c r="F6" s="27">
        <f>'Attainment Tool 1 C to PO'!F6+'Attainment CO to PO Sessional'!F11</f>
        <v>0</v>
      </c>
      <c r="G6" s="27">
        <f>'Attainment Tool 1 C to PO'!G6+'Attainment CO to PO Sessional'!G11</f>
        <v>0</v>
      </c>
      <c r="H6" s="27">
        <f>'Attainment Tool 1 C to PO'!H6+'Attainment CO to PO Sessional'!H11</f>
        <v>0</v>
      </c>
      <c r="I6" s="27">
        <f>'Attainment Tool 1 C to PO'!I6+'Attainment CO to PO Sessional'!I11</f>
        <v>0</v>
      </c>
      <c r="J6" s="27">
        <f>'Attainment Tool 1 C to PO'!J6+'Attainment CO to PO Sessional'!J11</f>
        <v>0</v>
      </c>
      <c r="K6" s="27">
        <f>'Attainment Tool 1 C to PO'!K6+'Attainment CO to PO Sessional'!K11</f>
        <v>0</v>
      </c>
      <c r="L6" s="27">
        <f>'Attainment Tool 1 C to PO'!L6+'Attainment CO to PO Sessional'!L11</f>
        <v>0</v>
      </c>
      <c r="M6" s="27">
        <f>'Attainment Tool 1 C to PO'!M6+'Attainment CO to PO Sessional'!M11</f>
        <v>2.0066666666666664</v>
      </c>
      <c r="N6" s="27">
        <f>'Attainment Tool 1 C to PO'!N6+'Attainment CO to PO Sessional'!N11</f>
        <v>0</v>
      </c>
      <c r="O6" s="27">
        <f>'Attainment Tool 1 C to PO'!O6+'Attainment CO to PO Sessional'!O11</f>
        <v>0</v>
      </c>
      <c r="P6" s="27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2" t="s">
        <v>88</v>
      </c>
      <c r="B7" s="27">
        <f t="shared" ref="B7:P7" si="0">ROUND(B6,0)</f>
        <v>3</v>
      </c>
      <c r="C7" s="27">
        <f t="shared" si="0"/>
        <v>2</v>
      </c>
      <c r="D7" s="27">
        <f t="shared" si="0"/>
        <v>1</v>
      </c>
      <c r="E7" s="27">
        <f t="shared" si="0"/>
        <v>0</v>
      </c>
      <c r="F7" s="27">
        <f t="shared" si="0"/>
        <v>0</v>
      </c>
      <c r="G7" s="27">
        <f t="shared" si="0"/>
        <v>0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0</v>
      </c>
      <c r="L7" s="27">
        <f t="shared" si="0"/>
        <v>0</v>
      </c>
      <c r="M7" s="27">
        <f t="shared" si="0"/>
        <v>2</v>
      </c>
      <c r="N7" s="27">
        <f t="shared" si="0"/>
        <v>0</v>
      </c>
      <c r="O7" s="27">
        <f t="shared" si="0"/>
        <v>0</v>
      </c>
      <c r="P7" s="27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>
      <c r="A8" s="72" t="s">
        <v>44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50"/>
      <c r="N8" s="72"/>
      <c r="O8" s="49"/>
      <c r="P8" s="50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0"/>
  <sheetViews>
    <sheetView topLeftCell="A120" workbookViewId="0">
      <selection activeCell="A8" sqref="A8:E127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48" t="s">
        <v>0</v>
      </c>
      <c r="B1" s="49"/>
      <c r="C1" s="49"/>
      <c r="D1" s="49"/>
      <c r="E1" s="49"/>
      <c r="F1" s="49"/>
      <c r="G1" s="49"/>
      <c r="H1" s="50"/>
    </row>
    <row r="2" spans="1:26" ht="19.5" customHeight="1">
      <c r="A2" s="48" t="s">
        <v>28</v>
      </c>
      <c r="B2" s="49"/>
      <c r="C2" s="49"/>
      <c r="D2" s="49"/>
      <c r="E2" s="49"/>
      <c r="F2" s="49"/>
      <c r="G2" s="49"/>
      <c r="H2" s="50"/>
    </row>
    <row r="3" spans="1:26" ht="19.5" customHeight="1">
      <c r="A3" s="48" t="s">
        <v>2</v>
      </c>
      <c r="B3" s="49"/>
      <c r="C3" s="49"/>
      <c r="D3" s="49"/>
      <c r="E3" s="49"/>
      <c r="F3" s="49"/>
      <c r="G3" s="49"/>
      <c r="H3" s="50"/>
    </row>
    <row r="4" spans="1:26" ht="19.5" customHeight="1">
      <c r="A4" s="48" t="s">
        <v>29</v>
      </c>
      <c r="B4" s="49"/>
      <c r="C4" s="49"/>
      <c r="D4" s="49"/>
      <c r="E4" s="49"/>
      <c r="F4" s="49"/>
      <c r="G4" s="49"/>
      <c r="H4" s="5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30">
      <c r="A5" s="63" t="s">
        <v>30</v>
      </c>
      <c r="B5" s="63" t="s">
        <v>31</v>
      </c>
      <c r="C5" s="2" t="s">
        <v>32</v>
      </c>
      <c r="D5" s="5" t="s">
        <v>33</v>
      </c>
      <c r="E5" s="5" t="s">
        <v>34</v>
      </c>
      <c r="F5" s="2" t="s">
        <v>35</v>
      </c>
      <c r="G5" s="65" t="s">
        <v>36</v>
      </c>
      <c r="H5" s="50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30">
      <c r="A6" s="64"/>
      <c r="B6" s="64"/>
      <c r="C6" s="2" t="s">
        <v>37</v>
      </c>
      <c r="D6" s="2">
        <v>70</v>
      </c>
      <c r="E6" s="2">
        <v>30</v>
      </c>
      <c r="F6" s="2">
        <f>D6+E6</f>
        <v>100</v>
      </c>
      <c r="G6" s="5" t="s">
        <v>38</v>
      </c>
      <c r="H6" s="5" t="s">
        <v>39</v>
      </c>
    </row>
    <row r="7" spans="1:26" ht="19.5" customHeight="1">
      <c r="A7" s="52" t="s">
        <v>40</v>
      </c>
      <c r="B7" s="53"/>
      <c r="C7" s="54"/>
      <c r="D7" s="12">
        <v>0.6</v>
      </c>
      <c r="E7" s="12">
        <v>0.75</v>
      </c>
      <c r="F7" s="2"/>
      <c r="G7" s="12">
        <v>0.6</v>
      </c>
      <c r="H7" s="12">
        <v>0.75</v>
      </c>
    </row>
    <row r="8" spans="1:26" ht="16.5" customHeight="1">
      <c r="A8" s="13">
        <v>1</v>
      </c>
      <c r="B8" s="85" t="s">
        <v>99</v>
      </c>
      <c r="C8" s="86" t="s">
        <v>100</v>
      </c>
      <c r="D8" s="88">
        <v>47</v>
      </c>
      <c r="E8" s="88">
        <v>24</v>
      </c>
      <c r="F8" s="88">
        <v>71</v>
      </c>
      <c r="G8" s="89">
        <f t="shared" ref="G8" si="0">IF((D8/$D$6)&gt;=$D$7,1,0)</f>
        <v>1</v>
      </c>
      <c r="H8" s="90">
        <f t="shared" ref="H8" si="1">IF((E8/$E$6)&gt;=$E$7,1,0)</f>
        <v>1</v>
      </c>
    </row>
    <row r="9" spans="1:26" ht="16.5" customHeight="1">
      <c r="A9" s="13">
        <v>2</v>
      </c>
      <c r="B9" s="85" t="s">
        <v>101</v>
      </c>
      <c r="C9" s="86" t="s">
        <v>102</v>
      </c>
      <c r="D9" s="88">
        <v>48</v>
      </c>
      <c r="E9" s="88">
        <v>27</v>
      </c>
      <c r="F9" s="88">
        <v>75</v>
      </c>
      <c r="G9" s="89">
        <f t="shared" ref="G9:G72" si="2">IF((D9/$D$6)&gt;=$D$7,1,0)</f>
        <v>1</v>
      </c>
      <c r="H9" s="90">
        <f t="shared" ref="H9:H72" si="3">IF((E9/$E$6)&gt;=$E$7,1,0)</f>
        <v>1</v>
      </c>
    </row>
    <row r="10" spans="1:26" ht="16.5" customHeight="1">
      <c r="A10" s="13">
        <v>3</v>
      </c>
      <c r="B10" s="85" t="s">
        <v>103</v>
      </c>
      <c r="C10" s="86" t="s">
        <v>104</v>
      </c>
      <c r="D10" s="88">
        <v>43</v>
      </c>
      <c r="E10" s="88">
        <v>28</v>
      </c>
      <c r="F10" s="88">
        <v>71</v>
      </c>
      <c r="G10" s="89">
        <f t="shared" si="2"/>
        <v>1</v>
      </c>
      <c r="H10" s="90">
        <f t="shared" si="3"/>
        <v>1</v>
      </c>
    </row>
    <row r="11" spans="1:26" ht="16.5" customHeight="1">
      <c r="A11" s="13">
        <v>4</v>
      </c>
      <c r="B11" s="85" t="s">
        <v>105</v>
      </c>
      <c r="C11" s="86" t="s">
        <v>106</v>
      </c>
      <c r="D11" s="88">
        <v>44</v>
      </c>
      <c r="E11" s="88">
        <v>24</v>
      </c>
      <c r="F11" s="88">
        <v>68</v>
      </c>
      <c r="G11" s="89">
        <f t="shared" si="2"/>
        <v>1</v>
      </c>
      <c r="H11" s="90">
        <f t="shared" si="3"/>
        <v>1</v>
      </c>
    </row>
    <row r="12" spans="1:26" ht="16.5" customHeight="1">
      <c r="A12" s="13">
        <v>5</v>
      </c>
      <c r="B12" s="85" t="s">
        <v>107</v>
      </c>
      <c r="C12" s="86" t="s">
        <v>108</v>
      </c>
      <c r="D12" s="88">
        <v>42</v>
      </c>
      <c r="E12" s="88">
        <v>28</v>
      </c>
      <c r="F12" s="88">
        <v>70</v>
      </c>
      <c r="G12" s="89">
        <f t="shared" si="2"/>
        <v>1</v>
      </c>
      <c r="H12" s="90">
        <f t="shared" si="3"/>
        <v>1</v>
      </c>
    </row>
    <row r="13" spans="1:26" ht="16.5" customHeight="1">
      <c r="A13" s="13">
        <v>6</v>
      </c>
      <c r="B13" s="85" t="s">
        <v>109</v>
      </c>
      <c r="C13" s="86" t="s">
        <v>110</v>
      </c>
      <c r="D13" s="88">
        <v>38</v>
      </c>
      <c r="E13" s="88">
        <v>24</v>
      </c>
      <c r="F13" s="88">
        <v>62</v>
      </c>
      <c r="G13" s="89">
        <f t="shared" si="2"/>
        <v>0</v>
      </c>
      <c r="H13" s="90">
        <f t="shared" si="3"/>
        <v>1</v>
      </c>
    </row>
    <row r="14" spans="1:26" ht="16.5" customHeight="1">
      <c r="A14" s="13">
        <v>7</v>
      </c>
      <c r="B14" s="85" t="s">
        <v>111</v>
      </c>
      <c r="C14" s="86" t="s">
        <v>112</v>
      </c>
      <c r="D14" s="88">
        <v>50</v>
      </c>
      <c r="E14" s="88">
        <v>26</v>
      </c>
      <c r="F14" s="88">
        <v>76</v>
      </c>
      <c r="G14" s="89">
        <f t="shared" si="2"/>
        <v>1</v>
      </c>
      <c r="H14" s="90">
        <f t="shared" si="3"/>
        <v>1</v>
      </c>
    </row>
    <row r="15" spans="1:26" ht="16.5" customHeight="1">
      <c r="A15" s="13">
        <v>8</v>
      </c>
      <c r="B15" s="85" t="s">
        <v>113</v>
      </c>
      <c r="C15" s="86" t="s">
        <v>114</v>
      </c>
      <c r="D15" s="88">
        <v>39</v>
      </c>
      <c r="E15" s="88">
        <v>29</v>
      </c>
      <c r="F15" s="88">
        <v>68</v>
      </c>
      <c r="G15" s="89">
        <f t="shared" si="2"/>
        <v>0</v>
      </c>
      <c r="H15" s="90">
        <f t="shared" si="3"/>
        <v>1</v>
      </c>
    </row>
    <row r="16" spans="1:26" ht="16.5" customHeight="1">
      <c r="A16" s="13">
        <v>9</v>
      </c>
      <c r="B16" s="85" t="s">
        <v>115</v>
      </c>
      <c r="C16" s="86" t="s">
        <v>116</v>
      </c>
      <c r="D16" s="88">
        <v>41</v>
      </c>
      <c r="E16" s="88">
        <v>30</v>
      </c>
      <c r="F16" s="88">
        <v>71</v>
      </c>
      <c r="G16" s="89">
        <f t="shared" si="2"/>
        <v>0</v>
      </c>
      <c r="H16" s="90">
        <f t="shared" si="3"/>
        <v>1</v>
      </c>
    </row>
    <row r="17" spans="1:8" ht="16.5" customHeight="1">
      <c r="A17" s="13">
        <v>10</v>
      </c>
      <c r="B17" s="85" t="s">
        <v>117</v>
      </c>
      <c r="C17" s="86" t="s">
        <v>118</v>
      </c>
      <c r="D17" s="88">
        <v>32</v>
      </c>
      <c r="E17" s="88">
        <v>27</v>
      </c>
      <c r="F17" s="88">
        <v>59</v>
      </c>
      <c r="G17" s="89">
        <f t="shared" si="2"/>
        <v>0</v>
      </c>
      <c r="H17" s="90">
        <f t="shared" si="3"/>
        <v>1</v>
      </c>
    </row>
    <row r="18" spans="1:8" ht="16.5" customHeight="1">
      <c r="A18" s="13">
        <v>11</v>
      </c>
      <c r="B18" s="85" t="s">
        <v>119</v>
      </c>
      <c r="C18" s="86" t="s">
        <v>120</v>
      </c>
      <c r="D18" s="88">
        <v>34</v>
      </c>
      <c r="E18" s="88">
        <v>29</v>
      </c>
      <c r="F18" s="88">
        <v>63</v>
      </c>
      <c r="G18" s="89">
        <f t="shared" si="2"/>
        <v>0</v>
      </c>
      <c r="H18" s="90">
        <f t="shared" si="3"/>
        <v>1</v>
      </c>
    </row>
    <row r="19" spans="1:8" ht="16.5" customHeight="1">
      <c r="A19" s="13">
        <v>12</v>
      </c>
      <c r="B19" s="85" t="s">
        <v>121</v>
      </c>
      <c r="C19" s="86" t="s">
        <v>122</v>
      </c>
      <c r="D19" s="88">
        <v>29</v>
      </c>
      <c r="E19" s="88">
        <v>25</v>
      </c>
      <c r="F19" s="88">
        <v>54</v>
      </c>
      <c r="G19" s="89">
        <f t="shared" si="2"/>
        <v>0</v>
      </c>
      <c r="H19" s="90">
        <f t="shared" si="3"/>
        <v>1</v>
      </c>
    </row>
    <row r="20" spans="1:8" ht="16.5" customHeight="1">
      <c r="A20" s="13">
        <v>13</v>
      </c>
      <c r="B20" s="85" t="s">
        <v>123</v>
      </c>
      <c r="C20" s="86" t="s">
        <v>124</v>
      </c>
      <c r="D20" s="88">
        <v>32</v>
      </c>
      <c r="E20" s="88">
        <v>30</v>
      </c>
      <c r="F20" s="88">
        <v>62</v>
      </c>
      <c r="G20" s="89">
        <f t="shared" si="2"/>
        <v>0</v>
      </c>
      <c r="H20" s="90">
        <f t="shared" si="3"/>
        <v>1</v>
      </c>
    </row>
    <row r="21" spans="1:8" ht="16.5" customHeight="1">
      <c r="A21" s="13">
        <v>14</v>
      </c>
      <c r="B21" s="85" t="s">
        <v>125</v>
      </c>
      <c r="C21" s="86" t="s">
        <v>126</v>
      </c>
      <c r="D21" s="88">
        <v>59</v>
      </c>
      <c r="E21" s="88">
        <v>27</v>
      </c>
      <c r="F21" s="88">
        <v>86</v>
      </c>
      <c r="G21" s="89">
        <f t="shared" si="2"/>
        <v>1</v>
      </c>
      <c r="H21" s="90">
        <f t="shared" si="3"/>
        <v>1</v>
      </c>
    </row>
    <row r="22" spans="1:8" ht="16.5" customHeight="1">
      <c r="A22" s="13">
        <v>15</v>
      </c>
      <c r="B22" s="85" t="s">
        <v>127</v>
      </c>
      <c r="C22" s="86" t="s">
        <v>128</v>
      </c>
      <c r="D22" s="88">
        <v>19</v>
      </c>
      <c r="E22" s="88">
        <v>28</v>
      </c>
      <c r="F22" s="88">
        <v>47</v>
      </c>
      <c r="G22" s="89">
        <f t="shared" si="2"/>
        <v>0</v>
      </c>
      <c r="H22" s="90">
        <f t="shared" si="3"/>
        <v>1</v>
      </c>
    </row>
    <row r="23" spans="1:8" ht="16.5" customHeight="1">
      <c r="A23" s="13">
        <v>16</v>
      </c>
      <c r="B23" s="85" t="s">
        <v>129</v>
      </c>
      <c r="C23" s="86" t="s">
        <v>130</v>
      </c>
      <c r="D23" s="88">
        <v>55</v>
      </c>
      <c r="E23" s="88">
        <v>26</v>
      </c>
      <c r="F23" s="88">
        <v>81</v>
      </c>
      <c r="G23" s="89">
        <f t="shared" si="2"/>
        <v>1</v>
      </c>
      <c r="H23" s="90">
        <f t="shared" si="3"/>
        <v>1</v>
      </c>
    </row>
    <row r="24" spans="1:8" ht="16.5" customHeight="1">
      <c r="A24" s="13">
        <v>17</v>
      </c>
      <c r="B24" s="85" t="s">
        <v>131</v>
      </c>
      <c r="C24" s="86" t="s">
        <v>132</v>
      </c>
      <c r="D24" s="88">
        <v>44</v>
      </c>
      <c r="E24" s="88">
        <v>29</v>
      </c>
      <c r="F24" s="88">
        <v>73</v>
      </c>
      <c r="G24" s="89">
        <f t="shared" si="2"/>
        <v>1</v>
      </c>
      <c r="H24" s="90">
        <f t="shared" si="3"/>
        <v>1</v>
      </c>
    </row>
    <row r="25" spans="1:8" ht="16.5" customHeight="1">
      <c r="A25" s="13">
        <v>18</v>
      </c>
      <c r="B25" s="85" t="s">
        <v>133</v>
      </c>
      <c r="C25" s="86" t="s">
        <v>134</v>
      </c>
      <c r="D25" s="88">
        <v>17</v>
      </c>
      <c r="E25" s="88">
        <v>26</v>
      </c>
      <c r="F25" s="88">
        <v>43</v>
      </c>
      <c r="G25" s="89">
        <f t="shared" si="2"/>
        <v>0</v>
      </c>
      <c r="H25" s="90">
        <f t="shared" si="3"/>
        <v>1</v>
      </c>
    </row>
    <row r="26" spans="1:8" ht="16.5" customHeight="1">
      <c r="A26" s="13">
        <v>19</v>
      </c>
      <c r="B26" s="85" t="s">
        <v>135</v>
      </c>
      <c r="C26" s="86" t="s">
        <v>136</v>
      </c>
      <c r="D26" s="88">
        <v>50</v>
      </c>
      <c r="E26" s="88">
        <v>29</v>
      </c>
      <c r="F26" s="88">
        <v>79</v>
      </c>
      <c r="G26" s="89">
        <f t="shared" si="2"/>
        <v>1</v>
      </c>
      <c r="H26" s="90">
        <f t="shared" si="3"/>
        <v>1</v>
      </c>
    </row>
    <row r="27" spans="1:8" ht="16.5" customHeight="1">
      <c r="A27" s="13">
        <v>20</v>
      </c>
      <c r="B27" s="85" t="s">
        <v>137</v>
      </c>
      <c r="C27" s="86" t="s">
        <v>138</v>
      </c>
      <c r="D27" s="88">
        <v>44</v>
      </c>
      <c r="E27" s="88">
        <v>26</v>
      </c>
      <c r="F27" s="88">
        <v>70</v>
      </c>
      <c r="G27" s="89">
        <f t="shared" si="2"/>
        <v>1</v>
      </c>
      <c r="H27" s="90">
        <f t="shared" si="3"/>
        <v>1</v>
      </c>
    </row>
    <row r="28" spans="1:8" ht="16.5" customHeight="1">
      <c r="A28" s="13">
        <v>21</v>
      </c>
      <c r="B28" s="85" t="s">
        <v>139</v>
      </c>
      <c r="C28" s="86" t="s">
        <v>140</v>
      </c>
      <c r="D28" s="88">
        <v>49</v>
      </c>
      <c r="E28" s="88">
        <v>29</v>
      </c>
      <c r="F28" s="88">
        <v>78</v>
      </c>
      <c r="G28" s="89">
        <f t="shared" si="2"/>
        <v>1</v>
      </c>
      <c r="H28" s="90">
        <f t="shared" si="3"/>
        <v>1</v>
      </c>
    </row>
    <row r="29" spans="1:8" ht="16.5" customHeight="1">
      <c r="A29" s="13">
        <v>22</v>
      </c>
      <c r="B29" s="85" t="s">
        <v>141</v>
      </c>
      <c r="C29" s="86" t="s">
        <v>142</v>
      </c>
      <c r="D29" s="88">
        <v>39</v>
      </c>
      <c r="E29" s="88">
        <v>26</v>
      </c>
      <c r="F29" s="88">
        <v>65</v>
      </c>
      <c r="G29" s="89">
        <f t="shared" si="2"/>
        <v>0</v>
      </c>
      <c r="H29" s="90">
        <f t="shared" si="3"/>
        <v>1</v>
      </c>
    </row>
    <row r="30" spans="1:8" ht="16.5" customHeight="1">
      <c r="A30" s="13">
        <v>23</v>
      </c>
      <c r="B30" s="85" t="s">
        <v>143</v>
      </c>
      <c r="C30" s="86" t="s">
        <v>144</v>
      </c>
      <c r="D30" s="88">
        <v>49</v>
      </c>
      <c r="E30" s="88">
        <v>27</v>
      </c>
      <c r="F30" s="88">
        <v>76</v>
      </c>
      <c r="G30" s="89">
        <f t="shared" si="2"/>
        <v>1</v>
      </c>
      <c r="H30" s="90">
        <f t="shared" si="3"/>
        <v>1</v>
      </c>
    </row>
    <row r="31" spans="1:8" ht="16.5" customHeight="1">
      <c r="A31" s="13">
        <v>24</v>
      </c>
      <c r="B31" s="85" t="s">
        <v>145</v>
      </c>
      <c r="C31" s="86" t="s">
        <v>146</v>
      </c>
      <c r="D31" s="88">
        <v>51</v>
      </c>
      <c r="E31" s="88">
        <v>24</v>
      </c>
      <c r="F31" s="88">
        <v>75</v>
      </c>
      <c r="G31" s="89">
        <f t="shared" si="2"/>
        <v>1</v>
      </c>
      <c r="H31" s="90">
        <f t="shared" si="3"/>
        <v>1</v>
      </c>
    </row>
    <row r="32" spans="1:8" ht="16.5" customHeight="1">
      <c r="A32" s="13">
        <v>25</v>
      </c>
      <c r="B32" s="85" t="s">
        <v>147</v>
      </c>
      <c r="C32" s="86" t="s">
        <v>148</v>
      </c>
      <c r="D32" s="88">
        <v>47</v>
      </c>
      <c r="E32" s="88">
        <v>28</v>
      </c>
      <c r="F32" s="88">
        <v>75</v>
      </c>
      <c r="G32" s="89">
        <f t="shared" si="2"/>
        <v>1</v>
      </c>
      <c r="H32" s="90">
        <f t="shared" si="3"/>
        <v>1</v>
      </c>
    </row>
    <row r="33" spans="1:26" ht="16.5" customHeight="1">
      <c r="A33" s="13">
        <v>26</v>
      </c>
      <c r="B33" s="85" t="s">
        <v>149</v>
      </c>
      <c r="C33" s="86" t="s">
        <v>150</v>
      </c>
      <c r="D33" s="88">
        <v>50</v>
      </c>
      <c r="E33" s="88">
        <v>27</v>
      </c>
      <c r="F33" s="88">
        <v>77</v>
      </c>
      <c r="G33" s="89">
        <f t="shared" si="2"/>
        <v>1</v>
      </c>
      <c r="H33" s="90">
        <f t="shared" si="3"/>
        <v>1</v>
      </c>
    </row>
    <row r="34" spans="1:26" ht="16.5" customHeight="1">
      <c r="A34" s="13">
        <v>27</v>
      </c>
      <c r="B34" s="85" t="s">
        <v>151</v>
      </c>
      <c r="C34" s="86" t="s">
        <v>152</v>
      </c>
      <c r="D34" s="88">
        <v>49</v>
      </c>
      <c r="E34" s="88">
        <v>28</v>
      </c>
      <c r="F34" s="88">
        <v>77</v>
      </c>
      <c r="G34" s="89">
        <f t="shared" si="2"/>
        <v>1</v>
      </c>
      <c r="H34" s="90">
        <f t="shared" si="3"/>
        <v>1</v>
      </c>
    </row>
    <row r="35" spans="1:26" ht="16.5" customHeight="1">
      <c r="A35" s="13">
        <v>28</v>
      </c>
      <c r="B35" s="85" t="s">
        <v>153</v>
      </c>
      <c r="C35" s="86" t="s">
        <v>154</v>
      </c>
      <c r="D35" s="88">
        <v>34</v>
      </c>
      <c r="E35" s="88">
        <v>24</v>
      </c>
      <c r="F35" s="88">
        <v>58</v>
      </c>
      <c r="G35" s="89">
        <f t="shared" si="2"/>
        <v>0</v>
      </c>
      <c r="H35" s="90">
        <f t="shared" si="3"/>
        <v>1</v>
      </c>
    </row>
    <row r="36" spans="1:26" ht="16.5" customHeight="1">
      <c r="A36" s="13">
        <v>29</v>
      </c>
      <c r="B36" s="85" t="s">
        <v>155</v>
      </c>
      <c r="C36" s="86" t="s">
        <v>156</v>
      </c>
      <c r="D36" s="88">
        <v>30</v>
      </c>
      <c r="E36" s="88">
        <v>27</v>
      </c>
      <c r="F36" s="88">
        <v>57</v>
      </c>
      <c r="G36" s="89">
        <f t="shared" si="2"/>
        <v>0</v>
      </c>
      <c r="H36" s="90">
        <f t="shared" si="3"/>
        <v>1</v>
      </c>
    </row>
    <row r="37" spans="1:26" ht="16.5" customHeight="1">
      <c r="A37" s="13">
        <v>30</v>
      </c>
      <c r="B37" s="85" t="s">
        <v>157</v>
      </c>
      <c r="C37" s="86" t="s">
        <v>158</v>
      </c>
      <c r="D37" s="88">
        <v>56</v>
      </c>
      <c r="E37" s="88">
        <v>24</v>
      </c>
      <c r="F37" s="88">
        <v>80</v>
      </c>
      <c r="G37" s="89">
        <f t="shared" si="2"/>
        <v>1</v>
      </c>
      <c r="H37" s="90">
        <f t="shared" si="3"/>
        <v>1</v>
      </c>
    </row>
    <row r="38" spans="1:26" ht="16.5" customHeight="1">
      <c r="A38" s="13">
        <v>31</v>
      </c>
      <c r="B38" s="85" t="s">
        <v>159</v>
      </c>
      <c r="C38" s="86" t="s">
        <v>160</v>
      </c>
      <c r="D38" s="88">
        <v>26</v>
      </c>
      <c r="E38" s="88">
        <v>24</v>
      </c>
      <c r="F38" s="88">
        <v>50</v>
      </c>
      <c r="G38" s="89">
        <f t="shared" si="2"/>
        <v>0</v>
      </c>
      <c r="H38" s="90">
        <f t="shared" si="3"/>
        <v>1</v>
      </c>
    </row>
    <row r="39" spans="1:26" ht="16.5" customHeight="1">
      <c r="A39" s="13">
        <v>32</v>
      </c>
      <c r="B39" s="85" t="s">
        <v>161</v>
      </c>
      <c r="C39" s="86" t="s">
        <v>162</v>
      </c>
      <c r="D39" s="88">
        <v>48</v>
      </c>
      <c r="E39" s="88">
        <v>28</v>
      </c>
      <c r="F39" s="88">
        <v>76</v>
      </c>
      <c r="G39" s="89">
        <f t="shared" si="2"/>
        <v>1</v>
      </c>
      <c r="H39" s="90">
        <f t="shared" si="3"/>
        <v>1</v>
      </c>
    </row>
    <row r="40" spans="1:26" ht="16.5" customHeight="1">
      <c r="A40" s="13">
        <v>33</v>
      </c>
      <c r="B40" s="85" t="s">
        <v>163</v>
      </c>
      <c r="C40" s="86" t="s">
        <v>164</v>
      </c>
      <c r="D40" s="88">
        <v>51</v>
      </c>
      <c r="E40" s="88">
        <v>29</v>
      </c>
      <c r="F40" s="88">
        <v>80</v>
      </c>
      <c r="G40" s="89">
        <f t="shared" si="2"/>
        <v>1</v>
      </c>
      <c r="H40" s="90">
        <f t="shared" si="3"/>
        <v>1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6.5" customHeight="1">
      <c r="A41" s="13">
        <v>34</v>
      </c>
      <c r="B41" s="85" t="s">
        <v>165</v>
      </c>
      <c r="C41" s="86" t="s">
        <v>166</v>
      </c>
      <c r="D41" s="88">
        <v>51</v>
      </c>
      <c r="E41" s="88">
        <v>28</v>
      </c>
      <c r="F41" s="88">
        <v>79</v>
      </c>
      <c r="G41" s="89">
        <f t="shared" si="2"/>
        <v>1</v>
      </c>
      <c r="H41" s="90">
        <f t="shared" si="3"/>
        <v>1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6.5" customHeight="1">
      <c r="A42" s="13">
        <v>35</v>
      </c>
      <c r="B42" s="85" t="s">
        <v>167</v>
      </c>
      <c r="C42" s="86" t="s">
        <v>168</v>
      </c>
      <c r="D42" s="88">
        <v>30</v>
      </c>
      <c r="E42" s="88">
        <v>24</v>
      </c>
      <c r="F42" s="88">
        <v>54</v>
      </c>
      <c r="G42" s="89">
        <f t="shared" si="2"/>
        <v>0</v>
      </c>
      <c r="H42" s="90">
        <f t="shared" si="3"/>
        <v>1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6.5" customHeight="1">
      <c r="A43" s="13">
        <v>36</v>
      </c>
      <c r="B43" s="85" t="s">
        <v>169</v>
      </c>
      <c r="C43" s="86" t="s">
        <v>170</v>
      </c>
      <c r="D43" s="88">
        <v>19</v>
      </c>
      <c r="E43" s="88">
        <v>25</v>
      </c>
      <c r="F43" s="88">
        <v>44</v>
      </c>
      <c r="G43" s="89">
        <f t="shared" si="2"/>
        <v>0</v>
      </c>
      <c r="H43" s="90">
        <f t="shared" si="3"/>
        <v>1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6.5" customHeight="1">
      <c r="A44" s="13">
        <v>37</v>
      </c>
      <c r="B44" s="85" t="s">
        <v>171</v>
      </c>
      <c r="C44" s="86" t="s">
        <v>172</v>
      </c>
      <c r="D44" s="88">
        <v>36</v>
      </c>
      <c r="E44" s="88">
        <v>24</v>
      </c>
      <c r="F44" s="88">
        <v>60</v>
      </c>
      <c r="G44" s="89">
        <f t="shared" si="2"/>
        <v>0</v>
      </c>
      <c r="H44" s="90">
        <f t="shared" si="3"/>
        <v>1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6.5" customHeight="1">
      <c r="A45" s="13">
        <v>38</v>
      </c>
      <c r="B45" s="85" t="s">
        <v>173</v>
      </c>
      <c r="C45" s="86" t="s">
        <v>174</v>
      </c>
      <c r="D45" s="88">
        <v>41</v>
      </c>
      <c r="E45" s="88">
        <v>27</v>
      </c>
      <c r="F45" s="88">
        <v>68</v>
      </c>
      <c r="G45" s="89">
        <f t="shared" si="2"/>
        <v>0</v>
      </c>
      <c r="H45" s="90">
        <f t="shared" si="3"/>
        <v>1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6.5" customHeight="1">
      <c r="A46" s="13">
        <v>39</v>
      </c>
      <c r="B46" s="85" t="s">
        <v>175</v>
      </c>
      <c r="C46" s="86" t="s">
        <v>176</v>
      </c>
      <c r="D46" s="88">
        <v>60</v>
      </c>
      <c r="E46" s="88">
        <v>28</v>
      </c>
      <c r="F46" s="88">
        <v>88</v>
      </c>
      <c r="G46" s="89">
        <f t="shared" si="2"/>
        <v>1</v>
      </c>
      <c r="H46" s="90">
        <f t="shared" si="3"/>
        <v>1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6.5" customHeight="1">
      <c r="A47" s="13">
        <v>40</v>
      </c>
      <c r="B47" s="85" t="s">
        <v>177</v>
      </c>
      <c r="C47" s="86" t="s">
        <v>178</v>
      </c>
      <c r="D47" s="88">
        <v>43</v>
      </c>
      <c r="E47" s="88">
        <v>26</v>
      </c>
      <c r="F47" s="88">
        <v>69</v>
      </c>
      <c r="G47" s="89">
        <f t="shared" si="2"/>
        <v>1</v>
      </c>
      <c r="H47" s="90">
        <f t="shared" si="3"/>
        <v>1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6.5" customHeight="1">
      <c r="A48" s="13">
        <v>41</v>
      </c>
      <c r="B48" s="85" t="s">
        <v>179</v>
      </c>
      <c r="C48" s="86" t="s">
        <v>180</v>
      </c>
      <c r="D48" s="88">
        <v>45</v>
      </c>
      <c r="E48" s="88">
        <v>28</v>
      </c>
      <c r="F48" s="88">
        <v>73</v>
      </c>
      <c r="G48" s="89">
        <f t="shared" si="2"/>
        <v>1</v>
      </c>
      <c r="H48" s="90">
        <f t="shared" si="3"/>
        <v>1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8" ht="16.5" customHeight="1">
      <c r="A49" s="13">
        <v>42</v>
      </c>
      <c r="B49" s="85" t="s">
        <v>181</v>
      </c>
      <c r="C49" s="86" t="s">
        <v>182</v>
      </c>
      <c r="D49" s="88">
        <v>47</v>
      </c>
      <c r="E49" s="88">
        <v>26</v>
      </c>
      <c r="F49" s="88">
        <v>73</v>
      </c>
      <c r="G49" s="89">
        <f t="shared" si="2"/>
        <v>1</v>
      </c>
      <c r="H49" s="90">
        <f t="shared" si="3"/>
        <v>1</v>
      </c>
    </row>
    <row r="50" spans="1:8" ht="16.5" customHeight="1">
      <c r="A50" s="13">
        <v>43</v>
      </c>
      <c r="B50" s="85" t="s">
        <v>183</v>
      </c>
      <c r="C50" s="86" t="s">
        <v>184</v>
      </c>
      <c r="D50" s="88">
        <v>42</v>
      </c>
      <c r="E50" s="88">
        <v>25</v>
      </c>
      <c r="F50" s="88">
        <v>67</v>
      </c>
      <c r="G50" s="89">
        <f t="shared" si="2"/>
        <v>1</v>
      </c>
      <c r="H50" s="90">
        <f t="shared" si="3"/>
        <v>1</v>
      </c>
    </row>
    <row r="51" spans="1:8" ht="16.5" customHeight="1">
      <c r="A51" s="13">
        <v>44</v>
      </c>
      <c r="B51" s="85" t="s">
        <v>185</v>
      </c>
      <c r="C51" s="86" t="s">
        <v>186</v>
      </c>
      <c r="D51" s="88">
        <v>55</v>
      </c>
      <c r="E51" s="88">
        <v>29</v>
      </c>
      <c r="F51" s="88">
        <v>84</v>
      </c>
      <c r="G51" s="89">
        <f t="shared" si="2"/>
        <v>1</v>
      </c>
      <c r="H51" s="90">
        <f t="shared" si="3"/>
        <v>1</v>
      </c>
    </row>
    <row r="52" spans="1:8" ht="16.5" customHeight="1">
      <c r="A52" s="13">
        <v>45</v>
      </c>
      <c r="B52" s="85" t="s">
        <v>187</v>
      </c>
      <c r="C52" s="86" t="s">
        <v>188</v>
      </c>
      <c r="D52" s="88">
        <v>36</v>
      </c>
      <c r="E52" s="88">
        <v>25</v>
      </c>
      <c r="F52" s="88">
        <v>61</v>
      </c>
      <c r="G52" s="89">
        <f t="shared" si="2"/>
        <v>0</v>
      </c>
      <c r="H52" s="90">
        <f t="shared" si="3"/>
        <v>1</v>
      </c>
    </row>
    <row r="53" spans="1:8" ht="16.5" customHeight="1">
      <c r="A53" s="13">
        <v>46</v>
      </c>
      <c r="B53" s="85" t="s">
        <v>189</v>
      </c>
      <c r="C53" s="86" t="s">
        <v>190</v>
      </c>
      <c r="D53" s="88">
        <v>44</v>
      </c>
      <c r="E53" s="88">
        <v>28</v>
      </c>
      <c r="F53" s="88">
        <v>72</v>
      </c>
      <c r="G53" s="89">
        <f t="shared" si="2"/>
        <v>1</v>
      </c>
      <c r="H53" s="90">
        <f t="shared" si="3"/>
        <v>1</v>
      </c>
    </row>
    <row r="54" spans="1:8" ht="16.5" customHeight="1">
      <c r="A54" s="13">
        <v>47</v>
      </c>
      <c r="B54" s="85" t="s">
        <v>191</v>
      </c>
      <c r="C54" s="86" t="s">
        <v>192</v>
      </c>
      <c r="D54" s="88">
        <v>39</v>
      </c>
      <c r="E54" s="88">
        <v>28</v>
      </c>
      <c r="F54" s="88">
        <v>67</v>
      </c>
      <c r="G54" s="89">
        <f t="shared" si="2"/>
        <v>0</v>
      </c>
      <c r="H54" s="90">
        <f t="shared" si="3"/>
        <v>1</v>
      </c>
    </row>
    <row r="55" spans="1:8" ht="16.5" customHeight="1">
      <c r="A55" s="13">
        <v>48</v>
      </c>
      <c r="B55" s="85" t="s">
        <v>193</v>
      </c>
      <c r="C55" s="86" t="s">
        <v>194</v>
      </c>
      <c r="D55" s="88">
        <v>41</v>
      </c>
      <c r="E55" s="88">
        <v>28</v>
      </c>
      <c r="F55" s="88">
        <v>69</v>
      </c>
      <c r="G55" s="89">
        <f t="shared" si="2"/>
        <v>0</v>
      </c>
      <c r="H55" s="90">
        <f t="shared" si="3"/>
        <v>1</v>
      </c>
    </row>
    <row r="56" spans="1:8" s="46" customFormat="1" ht="16.5" customHeight="1">
      <c r="A56" s="13">
        <v>49</v>
      </c>
      <c r="B56" s="85" t="s">
        <v>195</v>
      </c>
      <c r="C56" s="86" t="s">
        <v>196</v>
      </c>
      <c r="D56" s="88">
        <v>51</v>
      </c>
      <c r="E56" s="88">
        <v>26</v>
      </c>
      <c r="F56" s="88">
        <v>77</v>
      </c>
      <c r="G56" s="89">
        <f t="shared" si="2"/>
        <v>1</v>
      </c>
      <c r="H56" s="90">
        <f t="shared" si="3"/>
        <v>1</v>
      </c>
    </row>
    <row r="57" spans="1:8" s="46" customFormat="1" ht="16.5" customHeight="1">
      <c r="A57" s="13">
        <v>50</v>
      </c>
      <c r="B57" s="85" t="s">
        <v>197</v>
      </c>
      <c r="C57" s="86" t="s">
        <v>198</v>
      </c>
      <c r="D57" s="88">
        <v>47</v>
      </c>
      <c r="E57" s="88">
        <v>29</v>
      </c>
      <c r="F57" s="88">
        <v>76</v>
      </c>
      <c r="G57" s="89">
        <f t="shared" si="2"/>
        <v>1</v>
      </c>
      <c r="H57" s="90">
        <f t="shared" si="3"/>
        <v>1</v>
      </c>
    </row>
    <row r="58" spans="1:8" s="46" customFormat="1" ht="16.5" customHeight="1">
      <c r="A58" s="13">
        <v>51</v>
      </c>
      <c r="B58" s="85" t="s">
        <v>199</v>
      </c>
      <c r="C58" s="86" t="s">
        <v>200</v>
      </c>
      <c r="D58" s="88">
        <v>40</v>
      </c>
      <c r="E58" s="88">
        <v>28</v>
      </c>
      <c r="F58" s="88">
        <v>68</v>
      </c>
      <c r="G58" s="89">
        <f t="shared" si="2"/>
        <v>0</v>
      </c>
      <c r="H58" s="90">
        <f t="shared" si="3"/>
        <v>1</v>
      </c>
    </row>
    <row r="59" spans="1:8" s="46" customFormat="1" ht="16.5" customHeight="1">
      <c r="A59" s="13">
        <v>52</v>
      </c>
      <c r="B59" s="85" t="s">
        <v>201</v>
      </c>
      <c r="C59" s="86" t="s">
        <v>202</v>
      </c>
      <c r="D59" s="88">
        <v>46</v>
      </c>
      <c r="E59" s="88">
        <v>29</v>
      </c>
      <c r="F59" s="88">
        <v>75</v>
      </c>
      <c r="G59" s="89">
        <f t="shared" si="2"/>
        <v>1</v>
      </c>
      <c r="H59" s="90">
        <f t="shared" si="3"/>
        <v>1</v>
      </c>
    </row>
    <row r="60" spans="1:8" s="46" customFormat="1" ht="16.5" customHeight="1">
      <c r="A60" s="13">
        <v>53</v>
      </c>
      <c r="B60" s="85" t="s">
        <v>203</v>
      </c>
      <c r="C60" s="86" t="s">
        <v>204</v>
      </c>
      <c r="D60" s="88">
        <v>37</v>
      </c>
      <c r="E60" s="88">
        <v>27</v>
      </c>
      <c r="F60" s="88">
        <v>64</v>
      </c>
      <c r="G60" s="89">
        <f t="shared" si="2"/>
        <v>0</v>
      </c>
      <c r="H60" s="90">
        <f t="shared" si="3"/>
        <v>1</v>
      </c>
    </row>
    <row r="61" spans="1:8" s="46" customFormat="1" ht="16.5" customHeight="1">
      <c r="A61" s="13">
        <v>54</v>
      </c>
      <c r="B61" s="85" t="s">
        <v>205</v>
      </c>
      <c r="C61" s="86" t="s">
        <v>206</v>
      </c>
      <c r="D61" s="88">
        <v>35</v>
      </c>
      <c r="E61" s="88">
        <v>29</v>
      </c>
      <c r="F61" s="88">
        <v>64</v>
      </c>
      <c r="G61" s="89">
        <f t="shared" si="2"/>
        <v>0</v>
      </c>
      <c r="H61" s="90">
        <f t="shared" si="3"/>
        <v>1</v>
      </c>
    </row>
    <row r="62" spans="1:8" s="46" customFormat="1" ht="16.5" customHeight="1">
      <c r="A62" s="13">
        <v>55</v>
      </c>
      <c r="B62" s="85" t="s">
        <v>207</v>
      </c>
      <c r="C62" s="86" t="s">
        <v>208</v>
      </c>
      <c r="D62" s="88">
        <v>46</v>
      </c>
      <c r="E62" s="88">
        <v>30</v>
      </c>
      <c r="F62" s="88">
        <v>76</v>
      </c>
      <c r="G62" s="89">
        <f t="shared" si="2"/>
        <v>1</v>
      </c>
      <c r="H62" s="90">
        <f t="shared" si="3"/>
        <v>1</v>
      </c>
    </row>
    <row r="63" spans="1:8" s="46" customFormat="1" ht="16.5" customHeight="1">
      <c r="A63" s="13">
        <v>56</v>
      </c>
      <c r="B63" s="85" t="s">
        <v>209</v>
      </c>
      <c r="C63" s="86" t="s">
        <v>210</v>
      </c>
      <c r="D63" s="88">
        <v>49</v>
      </c>
      <c r="E63" s="88">
        <v>29</v>
      </c>
      <c r="F63" s="88">
        <v>78</v>
      </c>
      <c r="G63" s="89">
        <f t="shared" si="2"/>
        <v>1</v>
      </c>
      <c r="H63" s="90">
        <f t="shared" si="3"/>
        <v>1</v>
      </c>
    </row>
    <row r="64" spans="1:8" s="46" customFormat="1" ht="16.5" customHeight="1">
      <c r="A64" s="13">
        <v>57</v>
      </c>
      <c r="B64" s="85" t="s">
        <v>211</v>
      </c>
      <c r="C64" s="86" t="s">
        <v>212</v>
      </c>
      <c r="D64" s="88">
        <v>32</v>
      </c>
      <c r="E64" s="88">
        <v>25</v>
      </c>
      <c r="F64" s="88">
        <v>57</v>
      </c>
      <c r="G64" s="89">
        <f t="shared" si="2"/>
        <v>0</v>
      </c>
      <c r="H64" s="90">
        <f t="shared" si="3"/>
        <v>1</v>
      </c>
    </row>
    <row r="65" spans="1:8" s="46" customFormat="1" ht="16.5" customHeight="1">
      <c r="A65" s="13">
        <v>58</v>
      </c>
      <c r="B65" s="85" t="s">
        <v>213</v>
      </c>
      <c r="C65" s="86" t="s">
        <v>214</v>
      </c>
      <c r="D65" s="88">
        <v>27</v>
      </c>
      <c r="E65" s="88">
        <v>27</v>
      </c>
      <c r="F65" s="88">
        <v>54</v>
      </c>
      <c r="G65" s="89">
        <f t="shared" si="2"/>
        <v>0</v>
      </c>
      <c r="H65" s="90">
        <f t="shared" si="3"/>
        <v>1</v>
      </c>
    </row>
    <row r="66" spans="1:8" s="46" customFormat="1" ht="16.5" customHeight="1">
      <c r="A66" s="13">
        <v>59</v>
      </c>
      <c r="B66" s="85" t="s">
        <v>215</v>
      </c>
      <c r="C66" s="86" t="s">
        <v>216</v>
      </c>
      <c r="D66" s="88">
        <v>34</v>
      </c>
      <c r="E66" s="88">
        <v>27</v>
      </c>
      <c r="F66" s="88">
        <v>61</v>
      </c>
      <c r="G66" s="89">
        <f t="shared" si="2"/>
        <v>0</v>
      </c>
      <c r="H66" s="90">
        <f t="shared" si="3"/>
        <v>1</v>
      </c>
    </row>
    <row r="67" spans="1:8" s="46" customFormat="1" ht="16.5" customHeight="1">
      <c r="A67" s="13">
        <v>60</v>
      </c>
      <c r="B67" s="85" t="s">
        <v>217</v>
      </c>
      <c r="C67" s="86" t="s">
        <v>218</v>
      </c>
      <c r="D67" s="88">
        <v>49</v>
      </c>
      <c r="E67" s="88">
        <v>24</v>
      </c>
      <c r="F67" s="88">
        <v>73</v>
      </c>
      <c r="G67" s="89">
        <f t="shared" si="2"/>
        <v>1</v>
      </c>
      <c r="H67" s="90">
        <f t="shared" si="3"/>
        <v>1</v>
      </c>
    </row>
    <row r="68" spans="1:8" s="46" customFormat="1" ht="16.5" customHeight="1">
      <c r="A68" s="13">
        <v>61</v>
      </c>
      <c r="B68" s="85" t="s">
        <v>219</v>
      </c>
      <c r="C68" s="86" t="s">
        <v>220</v>
      </c>
      <c r="D68" s="88">
        <v>41</v>
      </c>
      <c r="E68" s="88">
        <v>29</v>
      </c>
      <c r="F68" s="88">
        <v>70</v>
      </c>
      <c r="G68" s="89">
        <f t="shared" si="2"/>
        <v>0</v>
      </c>
      <c r="H68" s="90">
        <f t="shared" si="3"/>
        <v>1</v>
      </c>
    </row>
    <row r="69" spans="1:8" s="46" customFormat="1" ht="16.5" customHeight="1">
      <c r="A69" s="13">
        <v>62</v>
      </c>
      <c r="B69" s="85" t="s">
        <v>221</v>
      </c>
      <c r="C69" s="86" t="s">
        <v>222</v>
      </c>
      <c r="D69" s="88">
        <v>45</v>
      </c>
      <c r="E69" s="88">
        <v>28</v>
      </c>
      <c r="F69" s="88">
        <v>73</v>
      </c>
      <c r="G69" s="89">
        <f t="shared" si="2"/>
        <v>1</v>
      </c>
      <c r="H69" s="90">
        <f t="shared" si="3"/>
        <v>1</v>
      </c>
    </row>
    <row r="70" spans="1:8" s="46" customFormat="1" ht="16.5" customHeight="1">
      <c r="A70" s="13">
        <v>63</v>
      </c>
      <c r="B70" s="85" t="s">
        <v>223</v>
      </c>
      <c r="C70" s="86" t="s">
        <v>224</v>
      </c>
      <c r="D70" s="88">
        <v>50</v>
      </c>
      <c r="E70" s="88">
        <v>25</v>
      </c>
      <c r="F70" s="88">
        <v>75</v>
      </c>
      <c r="G70" s="89">
        <f t="shared" si="2"/>
        <v>1</v>
      </c>
      <c r="H70" s="90">
        <f t="shared" si="3"/>
        <v>1</v>
      </c>
    </row>
    <row r="71" spans="1:8" s="46" customFormat="1" ht="16.5" customHeight="1">
      <c r="A71" s="13">
        <v>64</v>
      </c>
      <c r="B71" s="85" t="s">
        <v>225</v>
      </c>
      <c r="C71" s="86" t="s">
        <v>226</v>
      </c>
      <c r="D71" s="88">
        <v>43</v>
      </c>
      <c r="E71" s="88">
        <v>27</v>
      </c>
      <c r="F71" s="88">
        <v>70</v>
      </c>
      <c r="G71" s="89">
        <f t="shared" si="2"/>
        <v>1</v>
      </c>
      <c r="H71" s="90">
        <f t="shared" si="3"/>
        <v>1</v>
      </c>
    </row>
    <row r="72" spans="1:8" s="46" customFormat="1" ht="16.5" customHeight="1">
      <c r="A72" s="13">
        <v>65</v>
      </c>
      <c r="B72" s="85" t="s">
        <v>227</v>
      </c>
      <c r="C72" s="86" t="s">
        <v>228</v>
      </c>
      <c r="D72" s="88">
        <v>47</v>
      </c>
      <c r="E72" s="88">
        <v>26</v>
      </c>
      <c r="F72" s="88">
        <v>73</v>
      </c>
      <c r="G72" s="89">
        <f t="shared" si="2"/>
        <v>1</v>
      </c>
      <c r="H72" s="90">
        <f t="shared" si="3"/>
        <v>1</v>
      </c>
    </row>
    <row r="73" spans="1:8" s="46" customFormat="1" ht="16.5" customHeight="1">
      <c r="A73" s="13">
        <v>66</v>
      </c>
      <c r="B73" s="85" t="s">
        <v>229</v>
      </c>
      <c r="C73" s="86" t="s">
        <v>230</v>
      </c>
      <c r="D73" s="88">
        <v>42</v>
      </c>
      <c r="E73" s="88">
        <v>26</v>
      </c>
      <c r="F73" s="88">
        <v>68</v>
      </c>
      <c r="G73" s="89">
        <f t="shared" ref="G73:G127" si="4">IF((D73/$D$6)&gt;=$D$7,1,0)</f>
        <v>1</v>
      </c>
      <c r="H73" s="90">
        <f t="shared" ref="H73:H127" si="5">IF((E73/$E$6)&gt;=$E$7,1,0)</f>
        <v>1</v>
      </c>
    </row>
    <row r="74" spans="1:8" s="46" customFormat="1" ht="16.5" customHeight="1">
      <c r="A74" s="13">
        <v>67</v>
      </c>
      <c r="B74" s="85" t="s">
        <v>231</v>
      </c>
      <c r="C74" s="86" t="s">
        <v>232</v>
      </c>
      <c r="D74" s="88">
        <v>49</v>
      </c>
      <c r="E74" s="88">
        <v>28</v>
      </c>
      <c r="F74" s="88">
        <v>77</v>
      </c>
      <c r="G74" s="89">
        <f t="shared" si="4"/>
        <v>1</v>
      </c>
      <c r="H74" s="90">
        <f t="shared" si="5"/>
        <v>1</v>
      </c>
    </row>
    <row r="75" spans="1:8" s="46" customFormat="1" ht="16.5" customHeight="1">
      <c r="A75" s="13">
        <v>68</v>
      </c>
      <c r="B75" s="85" t="s">
        <v>233</v>
      </c>
      <c r="C75" s="86" t="s">
        <v>234</v>
      </c>
      <c r="D75" s="88">
        <v>43</v>
      </c>
      <c r="E75" s="88">
        <v>26</v>
      </c>
      <c r="F75" s="88">
        <v>69</v>
      </c>
      <c r="G75" s="89">
        <f t="shared" si="4"/>
        <v>1</v>
      </c>
      <c r="H75" s="90">
        <f t="shared" si="5"/>
        <v>1</v>
      </c>
    </row>
    <row r="76" spans="1:8" s="46" customFormat="1" ht="16.5" customHeight="1">
      <c r="A76" s="13">
        <v>69</v>
      </c>
      <c r="B76" s="85" t="s">
        <v>235</v>
      </c>
      <c r="C76" s="86" t="s">
        <v>236</v>
      </c>
      <c r="D76" s="88">
        <v>44</v>
      </c>
      <c r="E76" s="88">
        <v>24</v>
      </c>
      <c r="F76" s="88">
        <v>68</v>
      </c>
      <c r="G76" s="89">
        <f t="shared" si="4"/>
        <v>1</v>
      </c>
      <c r="H76" s="90">
        <f t="shared" si="5"/>
        <v>1</v>
      </c>
    </row>
    <row r="77" spans="1:8" s="46" customFormat="1" ht="16.5" customHeight="1">
      <c r="A77" s="13">
        <v>70</v>
      </c>
      <c r="B77" s="85" t="s">
        <v>237</v>
      </c>
      <c r="C77" s="86" t="s">
        <v>238</v>
      </c>
      <c r="D77" s="88">
        <v>53</v>
      </c>
      <c r="E77" s="88">
        <v>27</v>
      </c>
      <c r="F77" s="88">
        <v>80</v>
      </c>
      <c r="G77" s="89">
        <f t="shared" si="4"/>
        <v>1</v>
      </c>
      <c r="H77" s="90">
        <f t="shared" si="5"/>
        <v>1</v>
      </c>
    </row>
    <row r="78" spans="1:8" s="46" customFormat="1" ht="16.5" customHeight="1">
      <c r="A78" s="13">
        <v>71</v>
      </c>
      <c r="B78" s="85" t="s">
        <v>239</v>
      </c>
      <c r="C78" s="86" t="s">
        <v>240</v>
      </c>
      <c r="D78" s="88">
        <v>34</v>
      </c>
      <c r="E78" s="88">
        <v>30</v>
      </c>
      <c r="F78" s="88">
        <v>64</v>
      </c>
      <c r="G78" s="89">
        <f t="shared" si="4"/>
        <v>0</v>
      </c>
      <c r="H78" s="90">
        <f t="shared" si="5"/>
        <v>1</v>
      </c>
    </row>
    <row r="79" spans="1:8" s="46" customFormat="1" ht="16.5" customHeight="1">
      <c r="A79" s="13">
        <v>72</v>
      </c>
      <c r="B79" s="85" t="s">
        <v>241</v>
      </c>
      <c r="C79" s="86" t="s">
        <v>242</v>
      </c>
      <c r="D79" s="88">
        <v>61</v>
      </c>
      <c r="E79" s="88">
        <v>30</v>
      </c>
      <c r="F79" s="88">
        <v>91</v>
      </c>
      <c r="G79" s="89">
        <f t="shared" si="4"/>
        <v>1</v>
      </c>
      <c r="H79" s="90">
        <f t="shared" si="5"/>
        <v>1</v>
      </c>
    </row>
    <row r="80" spans="1:8" s="46" customFormat="1" ht="16.5" customHeight="1">
      <c r="A80" s="13">
        <v>73</v>
      </c>
      <c r="B80" s="85" t="s">
        <v>243</v>
      </c>
      <c r="C80" s="86" t="s">
        <v>244</v>
      </c>
      <c r="D80" s="88">
        <v>59</v>
      </c>
      <c r="E80" s="88">
        <v>27</v>
      </c>
      <c r="F80" s="88">
        <v>86</v>
      </c>
      <c r="G80" s="89">
        <f t="shared" si="4"/>
        <v>1</v>
      </c>
      <c r="H80" s="90">
        <f t="shared" si="5"/>
        <v>1</v>
      </c>
    </row>
    <row r="81" spans="1:8" s="46" customFormat="1" ht="16.5" customHeight="1">
      <c r="A81" s="13">
        <v>74</v>
      </c>
      <c r="B81" s="85" t="s">
        <v>245</v>
      </c>
      <c r="C81" s="86" t="s">
        <v>246</v>
      </c>
      <c r="D81" s="88">
        <v>52</v>
      </c>
      <c r="E81" s="88">
        <v>28</v>
      </c>
      <c r="F81" s="88">
        <v>80</v>
      </c>
      <c r="G81" s="89">
        <f t="shared" si="4"/>
        <v>1</v>
      </c>
      <c r="H81" s="90">
        <f t="shared" si="5"/>
        <v>1</v>
      </c>
    </row>
    <row r="82" spans="1:8" s="46" customFormat="1" ht="16.5" customHeight="1">
      <c r="A82" s="13">
        <v>75</v>
      </c>
      <c r="B82" s="85" t="s">
        <v>247</v>
      </c>
      <c r="C82" s="86" t="s">
        <v>248</v>
      </c>
      <c r="D82" s="88">
        <v>45</v>
      </c>
      <c r="E82" s="88">
        <v>28</v>
      </c>
      <c r="F82" s="88">
        <v>73</v>
      </c>
      <c r="G82" s="89">
        <f t="shared" si="4"/>
        <v>1</v>
      </c>
      <c r="H82" s="90">
        <f t="shared" si="5"/>
        <v>1</v>
      </c>
    </row>
    <row r="83" spans="1:8" s="46" customFormat="1" ht="16.5" customHeight="1">
      <c r="A83" s="13">
        <v>76</v>
      </c>
      <c r="B83" s="85" t="s">
        <v>249</v>
      </c>
      <c r="C83" s="86" t="s">
        <v>250</v>
      </c>
      <c r="D83" s="88">
        <v>55</v>
      </c>
      <c r="E83" s="88">
        <v>28</v>
      </c>
      <c r="F83" s="88">
        <v>83</v>
      </c>
      <c r="G83" s="89">
        <f t="shared" si="4"/>
        <v>1</v>
      </c>
      <c r="H83" s="90">
        <f t="shared" si="5"/>
        <v>1</v>
      </c>
    </row>
    <row r="84" spans="1:8" s="46" customFormat="1" ht="16.5" customHeight="1">
      <c r="A84" s="13">
        <v>77</v>
      </c>
      <c r="B84" s="85" t="s">
        <v>251</v>
      </c>
      <c r="C84" s="86" t="s">
        <v>252</v>
      </c>
      <c r="D84" s="88">
        <v>47</v>
      </c>
      <c r="E84" s="88">
        <v>29</v>
      </c>
      <c r="F84" s="88">
        <v>76</v>
      </c>
      <c r="G84" s="89">
        <f t="shared" si="4"/>
        <v>1</v>
      </c>
      <c r="H84" s="90">
        <f t="shared" si="5"/>
        <v>1</v>
      </c>
    </row>
    <row r="85" spans="1:8" s="46" customFormat="1" ht="16.5" customHeight="1">
      <c r="A85" s="13">
        <v>78</v>
      </c>
      <c r="B85" s="85" t="s">
        <v>253</v>
      </c>
      <c r="C85" s="86" t="s">
        <v>254</v>
      </c>
      <c r="D85" s="88">
        <v>50</v>
      </c>
      <c r="E85" s="88">
        <v>24</v>
      </c>
      <c r="F85" s="88">
        <v>74</v>
      </c>
      <c r="G85" s="89">
        <f t="shared" si="4"/>
        <v>1</v>
      </c>
      <c r="H85" s="90">
        <f t="shared" si="5"/>
        <v>1</v>
      </c>
    </row>
    <row r="86" spans="1:8" s="46" customFormat="1" ht="16.5" customHeight="1">
      <c r="A86" s="13">
        <v>79</v>
      </c>
      <c r="B86" s="85" t="s">
        <v>255</v>
      </c>
      <c r="C86" s="86" t="s">
        <v>256</v>
      </c>
      <c r="D86" s="88">
        <v>27</v>
      </c>
      <c r="E86" s="88">
        <v>28</v>
      </c>
      <c r="F86" s="88">
        <v>55</v>
      </c>
      <c r="G86" s="89">
        <f t="shared" si="4"/>
        <v>0</v>
      </c>
      <c r="H86" s="90">
        <f t="shared" si="5"/>
        <v>1</v>
      </c>
    </row>
    <row r="87" spans="1:8" s="46" customFormat="1" ht="16.5" customHeight="1">
      <c r="A87" s="13">
        <v>80</v>
      </c>
      <c r="B87" s="85" t="s">
        <v>257</v>
      </c>
      <c r="C87" s="86" t="s">
        <v>258</v>
      </c>
      <c r="D87" s="88">
        <v>52</v>
      </c>
      <c r="E87" s="88">
        <v>28</v>
      </c>
      <c r="F87" s="88">
        <v>80</v>
      </c>
      <c r="G87" s="89">
        <f t="shared" si="4"/>
        <v>1</v>
      </c>
      <c r="H87" s="90">
        <f t="shared" si="5"/>
        <v>1</v>
      </c>
    </row>
    <row r="88" spans="1:8" s="46" customFormat="1" ht="16.5" customHeight="1">
      <c r="A88" s="13">
        <v>81</v>
      </c>
      <c r="B88" s="85" t="s">
        <v>259</v>
      </c>
      <c r="C88" s="86" t="s">
        <v>260</v>
      </c>
      <c r="D88" s="88">
        <v>51</v>
      </c>
      <c r="E88" s="88">
        <v>29</v>
      </c>
      <c r="F88" s="88">
        <v>80</v>
      </c>
      <c r="G88" s="89">
        <f t="shared" si="4"/>
        <v>1</v>
      </c>
      <c r="H88" s="90">
        <f t="shared" si="5"/>
        <v>1</v>
      </c>
    </row>
    <row r="89" spans="1:8" s="46" customFormat="1" ht="16.5" customHeight="1">
      <c r="A89" s="13">
        <v>82</v>
      </c>
      <c r="B89" s="85" t="s">
        <v>261</v>
      </c>
      <c r="C89" s="86" t="s">
        <v>262</v>
      </c>
      <c r="D89" s="88">
        <v>51</v>
      </c>
      <c r="E89" s="88">
        <v>27</v>
      </c>
      <c r="F89" s="88">
        <v>78</v>
      </c>
      <c r="G89" s="89">
        <f t="shared" si="4"/>
        <v>1</v>
      </c>
      <c r="H89" s="90">
        <f t="shared" si="5"/>
        <v>1</v>
      </c>
    </row>
    <row r="90" spans="1:8" s="46" customFormat="1" ht="16.5" customHeight="1">
      <c r="A90" s="13">
        <v>83</v>
      </c>
      <c r="B90" s="85" t="s">
        <v>263</v>
      </c>
      <c r="C90" s="86" t="s">
        <v>264</v>
      </c>
      <c r="D90" s="88">
        <v>28</v>
      </c>
      <c r="E90" s="88">
        <v>25</v>
      </c>
      <c r="F90" s="88">
        <v>53</v>
      </c>
      <c r="G90" s="89">
        <f t="shared" si="4"/>
        <v>0</v>
      </c>
      <c r="H90" s="90">
        <f t="shared" si="5"/>
        <v>1</v>
      </c>
    </row>
    <row r="91" spans="1:8" s="46" customFormat="1" ht="16.5" customHeight="1">
      <c r="A91" s="13">
        <v>84</v>
      </c>
      <c r="B91" s="85" t="s">
        <v>265</v>
      </c>
      <c r="C91" s="86" t="s">
        <v>266</v>
      </c>
      <c r="D91" s="88">
        <v>53</v>
      </c>
      <c r="E91" s="88">
        <v>24</v>
      </c>
      <c r="F91" s="88">
        <v>77</v>
      </c>
      <c r="G91" s="89">
        <f t="shared" si="4"/>
        <v>1</v>
      </c>
      <c r="H91" s="90">
        <f t="shared" si="5"/>
        <v>1</v>
      </c>
    </row>
    <row r="92" spans="1:8" ht="16.5" customHeight="1">
      <c r="A92" s="13">
        <v>85</v>
      </c>
      <c r="B92" s="85" t="s">
        <v>267</v>
      </c>
      <c r="C92" s="86" t="s">
        <v>268</v>
      </c>
      <c r="D92" s="88">
        <v>59</v>
      </c>
      <c r="E92" s="88">
        <v>30</v>
      </c>
      <c r="F92" s="88">
        <v>89</v>
      </c>
      <c r="G92" s="89">
        <f t="shared" si="4"/>
        <v>1</v>
      </c>
      <c r="H92" s="90">
        <f t="shared" si="5"/>
        <v>1</v>
      </c>
    </row>
    <row r="93" spans="1:8" ht="16.5" customHeight="1">
      <c r="A93" s="13">
        <v>86</v>
      </c>
      <c r="B93" s="85" t="s">
        <v>269</v>
      </c>
      <c r="C93" s="86" t="s">
        <v>270</v>
      </c>
      <c r="D93" s="88">
        <v>55</v>
      </c>
      <c r="E93" s="88">
        <v>30</v>
      </c>
      <c r="F93" s="88">
        <v>85</v>
      </c>
      <c r="G93" s="89">
        <f t="shared" si="4"/>
        <v>1</v>
      </c>
      <c r="H93" s="90">
        <f t="shared" si="5"/>
        <v>1</v>
      </c>
    </row>
    <row r="94" spans="1:8" ht="16.5" customHeight="1">
      <c r="A94" s="13">
        <v>87</v>
      </c>
      <c r="B94" s="85" t="s">
        <v>271</v>
      </c>
      <c r="C94" s="86" t="s">
        <v>272</v>
      </c>
      <c r="D94" s="88">
        <v>54</v>
      </c>
      <c r="E94" s="88">
        <v>30</v>
      </c>
      <c r="F94" s="88">
        <v>84</v>
      </c>
      <c r="G94" s="89">
        <f t="shared" si="4"/>
        <v>1</v>
      </c>
      <c r="H94" s="90">
        <f t="shared" si="5"/>
        <v>1</v>
      </c>
    </row>
    <row r="95" spans="1:8" ht="16.5" customHeight="1">
      <c r="A95" s="13">
        <v>88</v>
      </c>
      <c r="B95" s="85" t="s">
        <v>273</v>
      </c>
      <c r="C95" s="86" t="s">
        <v>274</v>
      </c>
      <c r="D95" s="88">
        <v>39</v>
      </c>
      <c r="E95" s="88">
        <v>28</v>
      </c>
      <c r="F95" s="88">
        <v>67</v>
      </c>
      <c r="G95" s="89">
        <f t="shared" si="4"/>
        <v>0</v>
      </c>
      <c r="H95" s="90">
        <f t="shared" si="5"/>
        <v>1</v>
      </c>
    </row>
    <row r="96" spans="1:8" ht="16.5" customHeight="1">
      <c r="A96" s="13">
        <v>89</v>
      </c>
      <c r="B96" s="85" t="s">
        <v>275</v>
      </c>
      <c r="C96" s="86" t="s">
        <v>276</v>
      </c>
      <c r="D96" s="88">
        <v>28</v>
      </c>
      <c r="E96" s="88">
        <v>24</v>
      </c>
      <c r="F96" s="88">
        <v>52</v>
      </c>
      <c r="G96" s="89">
        <f t="shared" si="4"/>
        <v>0</v>
      </c>
      <c r="H96" s="90">
        <f t="shared" si="5"/>
        <v>1</v>
      </c>
    </row>
    <row r="97" spans="1:8" ht="16.5" customHeight="1">
      <c r="A97" s="13">
        <v>90</v>
      </c>
      <c r="B97" s="85" t="s">
        <v>277</v>
      </c>
      <c r="C97" s="86" t="s">
        <v>278</v>
      </c>
      <c r="D97" s="88">
        <v>46</v>
      </c>
      <c r="E97" s="88">
        <v>29</v>
      </c>
      <c r="F97" s="88">
        <v>75</v>
      </c>
      <c r="G97" s="89">
        <f t="shared" si="4"/>
        <v>1</v>
      </c>
      <c r="H97" s="90">
        <f t="shared" si="5"/>
        <v>1</v>
      </c>
    </row>
    <row r="98" spans="1:8" ht="16.5" customHeight="1">
      <c r="A98" s="13">
        <v>91</v>
      </c>
      <c r="B98" s="85" t="s">
        <v>279</v>
      </c>
      <c r="C98" s="86" t="s">
        <v>280</v>
      </c>
      <c r="D98" s="88">
        <v>40</v>
      </c>
      <c r="E98" s="88">
        <v>27</v>
      </c>
      <c r="F98" s="88">
        <v>67</v>
      </c>
      <c r="G98" s="89">
        <f t="shared" si="4"/>
        <v>0</v>
      </c>
      <c r="H98" s="90">
        <f t="shared" si="5"/>
        <v>1</v>
      </c>
    </row>
    <row r="99" spans="1:8" ht="16.5" customHeight="1">
      <c r="A99" s="13">
        <v>92</v>
      </c>
      <c r="B99" s="85" t="s">
        <v>281</v>
      </c>
      <c r="C99" s="86" t="s">
        <v>282</v>
      </c>
      <c r="D99" s="88">
        <v>33</v>
      </c>
      <c r="E99" s="88">
        <v>25</v>
      </c>
      <c r="F99" s="88">
        <v>58</v>
      </c>
      <c r="G99" s="89">
        <f t="shared" si="4"/>
        <v>0</v>
      </c>
      <c r="H99" s="90">
        <f t="shared" si="5"/>
        <v>1</v>
      </c>
    </row>
    <row r="100" spans="1:8" ht="16.5" customHeight="1">
      <c r="A100" s="13">
        <v>93</v>
      </c>
      <c r="B100" s="85" t="s">
        <v>283</v>
      </c>
      <c r="C100" s="86" t="s">
        <v>284</v>
      </c>
      <c r="D100" s="88">
        <v>46</v>
      </c>
      <c r="E100" s="88">
        <v>25</v>
      </c>
      <c r="F100" s="88">
        <v>71</v>
      </c>
      <c r="G100" s="89">
        <f t="shared" si="4"/>
        <v>1</v>
      </c>
      <c r="H100" s="90">
        <f t="shared" si="5"/>
        <v>1</v>
      </c>
    </row>
    <row r="101" spans="1:8" ht="16.5" customHeight="1">
      <c r="A101" s="13">
        <v>94</v>
      </c>
      <c r="B101" s="85" t="s">
        <v>285</v>
      </c>
      <c r="C101" s="86" t="s">
        <v>286</v>
      </c>
      <c r="D101" s="88">
        <v>46</v>
      </c>
      <c r="E101" s="88">
        <v>25</v>
      </c>
      <c r="F101" s="88">
        <v>71</v>
      </c>
      <c r="G101" s="89">
        <f t="shared" si="4"/>
        <v>1</v>
      </c>
      <c r="H101" s="90">
        <f t="shared" si="5"/>
        <v>1</v>
      </c>
    </row>
    <row r="102" spans="1:8" ht="16.5" customHeight="1">
      <c r="A102" s="13">
        <v>95</v>
      </c>
      <c r="B102" s="85" t="s">
        <v>287</v>
      </c>
      <c r="C102" s="86" t="s">
        <v>288</v>
      </c>
      <c r="D102" s="88">
        <v>52</v>
      </c>
      <c r="E102" s="88">
        <v>25</v>
      </c>
      <c r="F102" s="88">
        <v>77</v>
      </c>
      <c r="G102" s="89">
        <f t="shared" si="4"/>
        <v>1</v>
      </c>
      <c r="H102" s="90">
        <f t="shared" si="5"/>
        <v>1</v>
      </c>
    </row>
    <row r="103" spans="1:8" ht="16.5" customHeight="1">
      <c r="A103" s="13">
        <v>96</v>
      </c>
      <c r="B103" s="85" t="s">
        <v>289</v>
      </c>
      <c r="C103" s="86" t="s">
        <v>290</v>
      </c>
      <c r="D103" s="88">
        <v>57</v>
      </c>
      <c r="E103" s="88">
        <v>30</v>
      </c>
      <c r="F103" s="88">
        <v>87</v>
      </c>
      <c r="G103" s="89">
        <f t="shared" si="4"/>
        <v>1</v>
      </c>
      <c r="H103" s="90">
        <f t="shared" si="5"/>
        <v>1</v>
      </c>
    </row>
    <row r="104" spans="1:8" ht="16.5" customHeight="1">
      <c r="A104" s="13">
        <v>97</v>
      </c>
      <c r="B104" s="85" t="s">
        <v>291</v>
      </c>
      <c r="C104" s="86" t="s">
        <v>292</v>
      </c>
      <c r="D104" s="88">
        <v>46</v>
      </c>
      <c r="E104" s="88">
        <v>29</v>
      </c>
      <c r="F104" s="88">
        <v>75</v>
      </c>
      <c r="G104" s="89">
        <f t="shared" si="4"/>
        <v>1</v>
      </c>
      <c r="H104" s="90">
        <f t="shared" si="5"/>
        <v>1</v>
      </c>
    </row>
    <row r="105" spans="1:8" ht="16.5" customHeight="1">
      <c r="A105" s="13">
        <v>98</v>
      </c>
      <c r="B105" s="85" t="s">
        <v>293</v>
      </c>
      <c r="C105" s="87" t="s">
        <v>294</v>
      </c>
      <c r="D105" s="88">
        <v>21</v>
      </c>
      <c r="E105" s="88">
        <v>27</v>
      </c>
      <c r="F105" s="88">
        <v>48</v>
      </c>
      <c r="G105" s="89">
        <f t="shared" si="4"/>
        <v>0</v>
      </c>
      <c r="H105" s="90">
        <f t="shared" si="5"/>
        <v>1</v>
      </c>
    </row>
    <row r="106" spans="1:8" ht="16.5" customHeight="1">
      <c r="A106" s="13">
        <v>99</v>
      </c>
      <c r="B106" s="85" t="s">
        <v>295</v>
      </c>
      <c r="C106" s="86" t="s">
        <v>296</v>
      </c>
      <c r="D106" s="88">
        <v>43</v>
      </c>
      <c r="E106" s="88">
        <v>30</v>
      </c>
      <c r="F106" s="88">
        <v>73</v>
      </c>
      <c r="G106" s="89">
        <f t="shared" si="4"/>
        <v>1</v>
      </c>
      <c r="H106" s="90">
        <f t="shared" si="5"/>
        <v>1</v>
      </c>
    </row>
    <row r="107" spans="1:8" ht="16.5" customHeight="1">
      <c r="A107" s="13">
        <v>100</v>
      </c>
      <c r="B107" s="85" t="s">
        <v>297</v>
      </c>
      <c r="C107" s="86" t="s">
        <v>298</v>
      </c>
      <c r="D107" s="88">
        <v>51</v>
      </c>
      <c r="E107" s="88">
        <v>27</v>
      </c>
      <c r="F107" s="88">
        <v>78</v>
      </c>
      <c r="G107" s="89">
        <f t="shared" si="4"/>
        <v>1</v>
      </c>
      <c r="H107" s="90">
        <f t="shared" si="5"/>
        <v>1</v>
      </c>
    </row>
    <row r="108" spans="1:8" ht="16.5" customHeight="1">
      <c r="A108" s="13">
        <v>101</v>
      </c>
      <c r="B108" s="85" t="s">
        <v>299</v>
      </c>
      <c r="C108" s="86" t="s">
        <v>300</v>
      </c>
      <c r="D108" s="88">
        <v>45</v>
      </c>
      <c r="E108" s="88">
        <v>28</v>
      </c>
      <c r="F108" s="88">
        <v>73</v>
      </c>
      <c r="G108" s="89">
        <f t="shared" si="4"/>
        <v>1</v>
      </c>
      <c r="H108" s="90">
        <f t="shared" si="5"/>
        <v>1</v>
      </c>
    </row>
    <row r="109" spans="1:8" ht="16.5" customHeight="1">
      <c r="A109" s="13">
        <v>102</v>
      </c>
      <c r="B109" s="85" t="s">
        <v>301</v>
      </c>
      <c r="C109" s="86" t="s">
        <v>302</v>
      </c>
      <c r="D109" s="88">
        <v>55</v>
      </c>
      <c r="E109" s="88">
        <v>30</v>
      </c>
      <c r="F109" s="88">
        <v>85</v>
      </c>
      <c r="G109" s="89">
        <f t="shared" si="4"/>
        <v>1</v>
      </c>
      <c r="H109" s="90">
        <f t="shared" si="5"/>
        <v>1</v>
      </c>
    </row>
    <row r="110" spans="1:8" ht="16.5" customHeight="1">
      <c r="A110" s="13">
        <v>103</v>
      </c>
      <c r="B110" s="85" t="s">
        <v>303</v>
      </c>
      <c r="C110" s="86" t="s">
        <v>304</v>
      </c>
      <c r="D110" s="88">
        <v>32</v>
      </c>
      <c r="E110" s="88">
        <v>27</v>
      </c>
      <c r="F110" s="88">
        <v>59</v>
      </c>
      <c r="G110" s="89">
        <f t="shared" si="4"/>
        <v>0</v>
      </c>
      <c r="H110" s="90">
        <f t="shared" si="5"/>
        <v>1</v>
      </c>
    </row>
    <row r="111" spans="1:8" ht="16.5" customHeight="1">
      <c r="A111" s="13">
        <v>104</v>
      </c>
      <c r="B111" s="85" t="s">
        <v>305</v>
      </c>
      <c r="C111" s="87" t="s">
        <v>306</v>
      </c>
      <c r="D111" s="88">
        <v>6</v>
      </c>
      <c r="E111" s="88">
        <v>25</v>
      </c>
      <c r="F111" s="88">
        <v>31</v>
      </c>
      <c r="G111" s="89">
        <f t="shared" si="4"/>
        <v>0</v>
      </c>
      <c r="H111" s="90">
        <f t="shared" si="5"/>
        <v>1</v>
      </c>
    </row>
    <row r="112" spans="1:8" ht="16.5" customHeight="1">
      <c r="A112" s="13">
        <v>105</v>
      </c>
      <c r="B112" s="85" t="s">
        <v>307</v>
      </c>
      <c r="C112" s="86" t="s">
        <v>308</v>
      </c>
      <c r="D112" s="88">
        <v>30</v>
      </c>
      <c r="E112" s="88">
        <v>27</v>
      </c>
      <c r="F112" s="88">
        <v>57</v>
      </c>
      <c r="G112" s="89">
        <f t="shared" si="4"/>
        <v>0</v>
      </c>
      <c r="H112" s="90">
        <f t="shared" si="5"/>
        <v>1</v>
      </c>
    </row>
    <row r="113" spans="1:8" ht="16.5" customHeight="1">
      <c r="A113" s="13">
        <v>106</v>
      </c>
      <c r="B113" s="85" t="s">
        <v>309</v>
      </c>
      <c r="C113" s="86" t="s">
        <v>310</v>
      </c>
      <c r="D113" s="88">
        <v>38</v>
      </c>
      <c r="E113" s="88">
        <v>29</v>
      </c>
      <c r="F113" s="88">
        <v>67</v>
      </c>
      <c r="G113" s="89">
        <f t="shared" si="4"/>
        <v>0</v>
      </c>
      <c r="H113" s="90">
        <f t="shared" si="5"/>
        <v>1</v>
      </c>
    </row>
    <row r="114" spans="1:8" ht="16.5" customHeight="1">
      <c r="A114" s="13">
        <v>107</v>
      </c>
      <c r="B114" s="85" t="s">
        <v>311</v>
      </c>
      <c r="C114" s="86" t="s">
        <v>312</v>
      </c>
      <c r="D114" s="88">
        <v>42</v>
      </c>
      <c r="E114" s="88">
        <v>29</v>
      </c>
      <c r="F114" s="88">
        <v>71</v>
      </c>
      <c r="G114" s="89">
        <f t="shared" si="4"/>
        <v>1</v>
      </c>
      <c r="H114" s="90">
        <f t="shared" si="5"/>
        <v>1</v>
      </c>
    </row>
    <row r="115" spans="1:8" ht="16.5" customHeight="1">
      <c r="A115" s="13">
        <v>108</v>
      </c>
      <c r="B115" s="85" t="s">
        <v>313</v>
      </c>
      <c r="C115" s="86" t="s">
        <v>314</v>
      </c>
      <c r="D115" s="88">
        <v>39</v>
      </c>
      <c r="E115" s="88">
        <v>25</v>
      </c>
      <c r="F115" s="88">
        <v>64</v>
      </c>
      <c r="G115" s="89">
        <f t="shared" si="4"/>
        <v>0</v>
      </c>
      <c r="H115" s="90">
        <f t="shared" si="5"/>
        <v>1</v>
      </c>
    </row>
    <row r="116" spans="1:8" ht="16.5" customHeight="1">
      <c r="A116" s="13">
        <v>109</v>
      </c>
      <c r="B116" s="85" t="s">
        <v>315</v>
      </c>
      <c r="C116" s="86" t="s">
        <v>316</v>
      </c>
      <c r="D116" s="88">
        <v>29</v>
      </c>
      <c r="E116" s="88">
        <v>24</v>
      </c>
      <c r="F116" s="88">
        <v>53</v>
      </c>
      <c r="G116" s="89">
        <f t="shared" si="4"/>
        <v>0</v>
      </c>
      <c r="H116" s="90">
        <f t="shared" si="5"/>
        <v>1</v>
      </c>
    </row>
    <row r="117" spans="1:8" ht="16.5" customHeight="1">
      <c r="A117" s="13">
        <v>110</v>
      </c>
      <c r="B117" s="85" t="s">
        <v>317</v>
      </c>
      <c r="C117" s="86" t="s">
        <v>318</v>
      </c>
      <c r="D117" s="88">
        <v>35</v>
      </c>
      <c r="E117" s="88">
        <v>24</v>
      </c>
      <c r="F117" s="88">
        <v>59</v>
      </c>
      <c r="G117" s="89">
        <f t="shared" si="4"/>
        <v>0</v>
      </c>
      <c r="H117" s="90">
        <f t="shared" si="5"/>
        <v>1</v>
      </c>
    </row>
    <row r="118" spans="1:8" ht="16.5" customHeight="1">
      <c r="A118" s="13">
        <v>111</v>
      </c>
      <c r="B118" s="85" t="s">
        <v>319</v>
      </c>
      <c r="C118" s="86" t="s">
        <v>320</v>
      </c>
      <c r="D118" s="88">
        <v>31</v>
      </c>
      <c r="E118" s="88">
        <v>28</v>
      </c>
      <c r="F118" s="88">
        <v>59</v>
      </c>
      <c r="G118" s="89">
        <f t="shared" si="4"/>
        <v>0</v>
      </c>
      <c r="H118" s="90">
        <f t="shared" si="5"/>
        <v>1</v>
      </c>
    </row>
    <row r="119" spans="1:8" ht="16.5" customHeight="1">
      <c r="A119" s="13">
        <v>112</v>
      </c>
      <c r="B119" s="85" t="s">
        <v>321</v>
      </c>
      <c r="C119" s="86" t="s">
        <v>322</v>
      </c>
      <c r="D119" s="88">
        <v>51</v>
      </c>
      <c r="E119" s="88">
        <v>30</v>
      </c>
      <c r="F119" s="88">
        <v>81</v>
      </c>
      <c r="G119" s="89">
        <f t="shared" si="4"/>
        <v>1</v>
      </c>
      <c r="H119" s="90">
        <f t="shared" si="5"/>
        <v>1</v>
      </c>
    </row>
    <row r="120" spans="1:8" ht="16.5" customHeight="1">
      <c r="A120" s="13">
        <v>113</v>
      </c>
      <c r="B120" s="85" t="s">
        <v>323</v>
      </c>
      <c r="C120" s="86" t="s">
        <v>324</v>
      </c>
      <c r="D120" s="88">
        <v>42</v>
      </c>
      <c r="E120" s="88">
        <v>27</v>
      </c>
      <c r="F120" s="88">
        <v>69</v>
      </c>
      <c r="G120" s="89">
        <f t="shared" si="4"/>
        <v>1</v>
      </c>
      <c r="H120" s="90">
        <f t="shared" si="5"/>
        <v>1</v>
      </c>
    </row>
    <row r="121" spans="1:8" ht="16.5" customHeight="1">
      <c r="A121" s="13">
        <v>114</v>
      </c>
      <c r="B121" s="85" t="s">
        <v>325</v>
      </c>
      <c r="C121" s="86" t="s">
        <v>326</v>
      </c>
      <c r="D121" s="88">
        <v>36</v>
      </c>
      <c r="E121" s="88">
        <v>24</v>
      </c>
      <c r="F121" s="88">
        <v>60</v>
      </c>
      <c r="G121" s="89">
        <f t="shared" si="4"/>
        <v>0</v>
      </c>
      <c r="H121" s="90">
        <f t="shared" si="5"/>
        <v>1</v>
      </c>
    </row>
    <row r="122" spans="1:8" ht="16.5" customHeight="1">
      <c r="A122" s="13">
        <v>115</v>
      </c>
      <c r="B122" s="85" t="s">
        <v>327</v>
      </c>
      <c r="C122" s="86" t="s">
        <v>328</v>
      </c>
      <c r="D122" s="88">
        <v>40</v>
      </c>
      <c r="E122" s="88">
        <v>27</v>
      </c>
      <c r="F122" s="88">
        <v>67</v>
      </c>
      <c r="G122" s="89">
        <f t="shared" si="4"/>
        <v>0</v>
      </c>
      <c r="H122" s="90">
        <f t="shared" si="5"/>
        <v>1</v>
      </c>
    </row>
    <row r="123" spans="1:8" ht="16.5" customHeight="1">
      <c r="A123" s="13">
        <v>116</v>
      </c>
      <c r="B123" s="85" t="s">
        <v>329</v>
      </c>
      <c r="C123" s="86" t="s">
        <v>330</v>
      </c>
      <c r="D123" s="88">
        <v>36</v>
      </c>
      <c r="E123" s="88">
        <v>25</v>
      </c>
      <c r="F123" s="88">
        <v>61</v>
      </c>
      <c r="G123" s="89">
        <f t="shared" si="4"/>
        <v>0</v>
      </c>
      <c r="H123" s="90">
        <f t="shared" si="5"/>
        <v>1</v>
      </c>
    </row>
    <row r="124" spans="1:8" ht="16.5" customHeight="1">
      <c r="A124" s="13">
        <v>117</v>
      </c>
      <c r="B124" s="85" t="s">
        <v>331</v>
      </c>
      <c r="C124" s="86" t="s">
        <v>332</v>
      </c>
      <c r="D124" s="88">
        <v>45</v>
      </c>
      <c r="E124" s="88">
        <v>25</v>
      </c>
      <c r="F124" s="88">
        <v>70</v>
      </c>
      <c r="G124" s="89">
        <f t="shared" si="4"/>
        <v>1</v>
      </c>
      <c r="H124" s="90">
        <f t="shared" si="5"/>
        <v>1</v>
      </c>
    </row>
    <row r="125" spans="1:8" ht="16.5" customHeight="1">
      <c r="A125" s="13">
        <v>118</v>
      </c>
      <c r="B125" s="85" t="s">
        <v>333</v>
      </c>
      <c r="C125" s="86" t="s">
        <v>334</v>
      </c>
      <c r="D125" s="88">
        <v>45</v>
      </c>
      <c r="E125" s="88">
        <v>26</v>
      </c>
      <c r="F125" s="88">
        <v>71</v>
      </c>
      <c r="G125" s="89">
        <f t="shared" si="4"/>
        <v>1</v>
      </c>
      <c r="H125" s="90">
        <f t="shared" si="5"/>
        <v>1</v>
      </c>
    </row>
    <row r="126" spans="1:8" ht="16.5" customHeight="1">
      <c r="A126" s="13">
        <v>119</v>
      </c>
      <c r="B126" s="85" t="s">
        <v>335</v>
      </c>
      <c r="C126" s="86" t="s">
        <v>336</v>
      </c>
      <c r="D126" s="88">
        <v>37</v>
      </c>
      <c r="E126" s="88">
        <v>24</v>
      </c>
      <c r="F126" s="88">
        <v>61</v>
      </c>
      <c r="G126" s="89">
        <f t="shared" si="4"/>
        <v>0</v>
      </c>
      <c r="H126" s="90">
        <f t="shared" si="5"/>
        <v>1</v>
      </c>
    </row>
    <row r="127" spans="1:8" ht="16.5" customHeight="1">
      <c r="A127" s="13">
        <v>120</v>
      </c>
      <c r="B127" s="85" t="s">
        <v>337</v>
      </c>
      <c r="C127" s="86" t="s">
        <v>338</v>
      </c>
      <c r="D127" s="88">
        <v>36</v>
      </c>
      <c r="E127" s="88">
        <v>26</v>
      </c>
      <c r="F127" s="88">
        <v>62</v>
      </c>
      <c r="G127" s="89">
        <f t="shared" si="4"/>
        <v>0</v>
      </c>
      <c r="H127" s="90">
        <f t="shared" si="5"/>
        <v>1</v>
      </c>
    </row>
    <row r="128" spans="1:8" ht="19.5" customHeight="1">
      <c r="A128" s="13"/>
      <c r="B128" s="17"/>
      <c r="C128" s="18"/>
      <c r="D128" s="19">
        <v>120</v>
      </c>
      <c r="E128" s="19">
        <v>120</v>
      </c>
      <c r="F128" s="19"/>
      <c r="G128" s="19">
        <f>COUNTIF(G8:G127,1)</f>
        <v>72</v>
      </c>
      <c r="H128" s="19">
        <f>COUNTIF(H8:H127,1)</f>
        <v>120</v>
      </c>
    </row>
    <row r="129" spans="1:8" ht="30">
      <c r="A129" s="55" t="s">
        <v>41</v>
      </c>
      <c r="B129" s="49"/>
      <c r="C129" s="50"/>
      <c r="D129" s="20" t="s">
        <v>42</v>
      </c>
      <c r="E129" s="20" t="s">
        <v>43</v>
      </c>
      <c r="F129" s="56" t="s">
        <v>44</v>
      </c>
      <c r="G129" s="49"/>
      <c r="H129" s="50"/>
    </row>
    <row r="130" spans="1:8" ht="19.5" customHeight="1">
      <c r="A130" s="55" t="s">
        <v>45</v>
      </c>
      <c r="B130" s="49"/>
      <c r="C130" s="50"/>
      <c r="D130" s="15">
        <f>ROUND((G128/D128*100),0)</f>
        <v>60</v>
      </c>
      <c r="E130" s="20">
        <f t="shared" ref="E130:E131" si="6">IF(D130&gt;100,"ERROR",IF(D130&gt;=61,3,IF(D130&gt;=46,2,IF(D130&gt;=16,1,IF(D130&gt;15,0,0)))))</f>
        <v>2</v>
      </c>
      <c r="F130" s="57"/>
      <c r="G130" s="58"/>
      <c r="H130" s="59"/>
    </row>
    <row r="131" spans="1:8" ht="19.5" customHeight="1">
      <c r="A131" s="55" t="s">
        <v>46</v>
      </c>
      <c r="B131" s="49"/>
      <c r="C131" s="50"/>
      <c r="D131" s="15">
        <f>ROUND((H128/E128*100),0)</f>
        <v>100</v>
      </c>
      <c r="E131" s="15">
        <f t="shared" si="6"/>
        <v>3</v>
      </c>
      <c r="F131" s="60"/>
      <c r="G131" s="61"/>
      <c r="H131" s="62"/>
    </row>
    <row r="132" spans="1:8" ht="15.75" customHeight="1">
      <c r="D132" s="21"/>
      <c r="E132" s="21"/>
    </row>
    <row r="133" spans="1:8" ht="15.75" customHeight="1">
      <c r="D133" s="21"/>
      <c r="E133" s="21"/>
    </row>
    <row r="134" spans="1:8" ht="15.75" customHeight="1">
      <c r="D134" s="21"/>
      <c r="E134" s="21"/>
    </row>
    <row r="135" spans="1:8" ht="15.75" customHeight="1">
      <c r="D135" s="21"/>
      <c r="E135" s="21"/>
    </row>
    <row r="136" spans="1:8" ht="15.75" customHeight="1">
      <c r="D136" s="21"/>
      <c r="E136" s="21"/>
    </row>
    <row r="137" spans="1:8" ht="15.75" customHeight="1">
      <c r="D137" s="21"/>
      <c r="E137" s="21"/>
    </row>
    <row r="138" spans="1:8" ht="15.75" customHeight="1">
      <c r="D138" s="21"/>
      <c r="E138" s="21"/>
    </row>
    <row r="139" spans="1:8" ht="15.75" customHeight="1">
      <c r="D139" s="21"/>
      <c r="E139" s="21"/>
    </row>
    <row r="140" spans="1:8" ht="15.75" customHeight="1">
      <c r="D140" s="21"/>
      <c r="E140" s="21"/>
    </row>
    <row r="141" spans="1:8" ht="15.75" customHeight="1">
      <c r="D141" s="21"/>
      <c r="E141" s="21"/>
    </row>
    <row r="142" spans="1:8" ht="15.75" customHeight="1">
      <c r="D142" s="21"/>
      <c r="E142" s="21"/>
    </row>
    <row r="143" spans="1:8" ht="15.75" customHeight="1">
      <c r="D143" s="21"/>
      <c r="E143" s="21"/>
    </row>
    <row r="144" spans="1:8" ht="15.75" customHeight="1">
      <c r="D144" s="21"/>
      <c r="E144" s="21"/>
    </row>
    <row r="145" spans="4:5" ht="15.75" customHeight="1">
      <c r="D145" s="21"/>
      <c r="E145" s="21"/>
    </row>
    <row r="146" spans="4:5" ht="15.75" customHeight="1">
      <c r="D146" s="21"/>
      <c r="E146" s="21"/>
    </row>
    <row r="147" spans="4:5" ht="15.75" customHeight="1">
      <c r="D147" s="21"/>
      <c r="E147" s="21"/>
    </row>
    <row r="148" spans="4:5" ht="15.75" customHeight="1">
      <c r="D148" s="21"/>
      <c r="E148" s="21"/>
    </row>
    <row r="149" spans="4:5" ht="15.75" customHeight="1">
      <c r="D149" s="21"/>
      <c r="E149" s="21"/>
    </row>
    <row r="150" spans="4:5" ht="15.75" customHeight="1">
      <c r="D150" s="21"/>
      <c r="E150" s="21"/>
    </row>
    <row r="151" spans="4:5" ht="15.75" customHeight="1">
      <c r="D151" s="21"/>
      <c r="E151" s="21"/>
    </row>
    <row r="152" spans="4:5" ht="15.75" customHeight="1">
      <c r="D152" s="21"/>
      <c r="E152" s="21"/>
    </row>
    <row r="153" spans="4:5" ht="15.75" customHeight="1">
      <c r="D153" s="21"/>
      <c r="E153" s="21"/>
    </row>
    <row r="154" spans="4:5" ht="15.75" customHeight="1">
      <c r="D154" s="21"/>
      <c r="E154" s="21"/>
    </row>
    <row r="155" spans="4:5" ht="15.75" customHeight="1">
      <c r="D155" s="21"/>
      <c r="E155" s="21"/>
    </row>
    <row r="156" spans="4:5" ht="15.75" customHeight="1">
      <c r="D156" s="21"/>
      <c r="E156" s="21"/>
    </row>
    <row r="157" spans="4:5" ht="15.75" customHeight="1">
      <c r="D157" s="21"/>
      <c r="E157" s="21"/>
    </row>
    <row r="158" spans="4:5" ht="15.75" customHeight="1">
      <c r="D158" s="21"/>
      <c r="E158" s="21"/>
    </row>
    <row r="159" spans="4:5" ht="15.75" customHeight="1">
      <c r="D159" s="21"/>
      <c r="E159" s="21"/>
    </row>
    <row r="160" spans="4:5" ht="15.75" customHeight="1">
      <c r="D160" s="21"/>
      <c r="E160" s="21"/>
    </row>
    <row r="161" spans="4:5" ht="15.75" customHeight="1">
      <c r="D161" s="21"/>
      <c r="E161" s="21"/>
    </row>
    <row r="162" spans="4:5" ht="15.75" customHeight="1">
      <c r="D162" s="21"/>
      <c r="E162" s="21"/>
    </row>
    <row r="163" spans="4:5" ht="15.75" customHeight="1">
      <c r="D163" s="21"/>
      <c r="E163" s="21"/>
    </row>
    <row r="164" spans="4:5" ht="15.75" customHeight="1">
      <c r="D164" s="21"/>
      <c r="E164" s="21"/>
    </row>
    <row r="165" spans="4:5" ht="15.75" customHeight="1">
      <c r="D165" s="21"/>
      <c r="E165" s="21"/>
    </row>
    <row r="166" spans="4:5" ht="15.75" customHeight="1">
      <c r="D166" s="21"/>
      <c r="E166" s="21"/>
    </row>
    <row r="167" spans="4:5" ht="15.75" customHeight="1">
      <c r="D167" s="21"/>
      <c r="E167" s="21"/>
    </row>
    <row r="168" spans="4:5" ht="15.75" customHeight="1">
      <c r="D168" s="21"/>
      <c r="E168" s="21"/>
    </row>
    <row r="169" spans="4:5" ht="15.75" customHeight="1">
      <c r="D169" s="21"/>
      <c r="E169" s="21"/>
    </row>
    <row r="170" spans="4:5" ht="15.75" customHeight="1">
      <c r="D170" s="21"/>
      <c r="E170" s="21"/>
    </row>
    <row r="171" spans="4:5" ht="15.75" customHeight="1">
      <c r="D171" s="21"/>
      <c r="E171" s="21"/>
    </row>
    <row r="172" spans="4:5" ht="15.75" customHeight="1">
      <c r="D172" s="21"/>
      <c r="E172" s="21"/>
    </row>
    <row r="173" spans="4:5" ht="15.75" customHeight="1">
      <c r="D173" s="21"/>
      <c r="E173" s="21"/>
    </row>
    <row r="174" spans="4:5" ht="15.75" customHeight="1">
      <c r="D174" s="21"/>
      <c r="E174" s="21"/>
    </row>
    <row r="175" spans="4:5" ht="15.75" customHeight="1">
      <c r="D175" s="21"/>
      <c r="E175" s="21"/>
    </row>
    <row r="176" spans="4:5" ht="15.75" customHeight="1">
      <c r="D176" s="21"/>
      <c r="E176" s="21"/>
    </row>
    <row r="177" spans="4:5" ht="15.75" customHeight="1">
      <c r="D177" s="21"/>
      <c r="E177" s="21"/>
    </row>
    <row r="178" spans="4:5" ht="15.75" customHeight="1">
      <c r="D178" s="21"/>
      <c r="E178" s="21"/>
    </row>
    <row r="179" spans="4:5" ht="15.75" customHeight="1">
      <c r="D179" s="21"/>
      <c r="E179" s="21"/>
    </row>
    <row r="180" spans="4:5" ht="15.75" customHeight="1">
      <c r="D180" s="21"/>
      <c r="E180" s="21"/>
    </row>
    <row r="181" spans="4:5" ht="15.75" customHeight="1">
      <c r="D181" s="21"/>
      <c r="E181" s="21"/>
    </row>
    <row r="182" spans="4:5" ht="15.75" customHeight="1">
      <c r="D182" s="21"/>
      <c r="E182" s="21"/>
    </row>
    <row r="183" spans="4:5" ht="15.75" customHeight="1">
      <c r="D183" s="21"/>
      <c r="E183" s="21"/>
    </row>
    <row r="184" spans="4:5" ht="15.75" customHeight="1">
      <c r="D184" s="21"/>
      <c r="E184" s="21"/>
    </row>
    <row r="185" spans="4:5" ht="15.75" customHeight="1">
      <c r="D185" s="21"/>
      <c r="E185" s="21"/>
    </row>
    <row r="186" spans="4:5" ht="15.75" customHeight="1">
      <c r="D186" s="21"/>
      <c r="E186" s="21"/>
    </row>
    <row r="187" spans="4:5" ht="15.75" customHeight="1">
      <c r="D187" s="21"/>
      <c r="E187" s="21"/>
    </row>
    <row r="188" spans="4:5" ht="15.75" customHeight="1">
      <c r="D188" s="21"/>
      <c r="E188" s="21"/>
    </row>
    <row r="189" spans="4:5" ht="15.75" customHeight="1">
      <c r="D189" s="21"/>
      <c r="E189" s="21"/>
    </row>
    <row r="190" spans="4:5" ht="15.75" customHeight="1">
      <c r="D190" s="21"/>
      <c r="E190" s="21"/>
    </row>
    <row r="191" spans="4:5" ht="15.75" customHeight="1">
      <c r="D191" s="21"/>
      <c r="E191" s="21"/>
    </row>
    <row r="192" spans="4:5" ht="15.75" customHeight="1">
      <c r="D192" s="21"/>
      <c r="E192" s="21"/>
    </row>
    <row r="193" spans="4:5" ht="15.75" customHeight="1">
      <c r="D193" s="21"/>
      <c r="E193" s="21"/>
    </row>
    <row r="194" spans="4:5" ht="15.75" customHeight="1">
      <c r="D194" s="21"/>
      <c r="E194" s="21"/>
    </row>
    <row r="195" spans="4:5" ht="15.75" customHeight="1">
      <c r="D195" s="21"/>
      <c r="E195" s="21"/>
    </row>
    <row r="196" spans="4:5" ht="15.75" customHeight="1">
      <c r="D196" s="21"/>
      <c r="E196" s="21"/>
    </row>
    <row r="197" spans="4:5" ht="15.75" customHeight="1">
      <c r="D197" s="21"/>
      <c r="E197" s="21"/>
    </row>
    <row r="198" spans="4:5" ht="15.75" customHeight="1">
      <c r="D198" s="21"/>
      <c r="E198" s="21"/>
    </row>
    <row r="199" spans="4:5" ht="15.75" customHeight="1">
      <c r="D199" s="21"/>
      <c r="E199" s="21"/>
    </row>
    <row r="200" spans="4:5" ht="15.75" customHeight="1">
      <c r="D200" s="21"/>
      <c r="E200" s="21"/>
    </row>
    <row r="201" spans="4:5" ht="15.75" customHeight="1">
      <c r="D201" s="21"/>
      <c r="E201" s="21"/>
    </row>
    <row r="202" spans="4:5" ht="15.75" customHeight="1">
      <c r="D202" s="21"/>
      <c r="E202" s="21"/>
    </row>
    <row r="203" spans="4:5" ht="15.75" customHeight="1">
      <c r="D203" s="21"/>
      <c r="E203" s="21"/>
    </row>
    <row r="204" spans="4:5" ht="15.75" customHeight="1">
      <c r="D204" s="21"/>
      <c r="E204" s="21"/>
    </row>
    <row r="205" spans="4:5" ht="15.75" customHeight="1">
      <c r="D205" s="21"/>
      <c r="E205" s="21"/>
    </row>
    <row r="206" spans="4:5" ht="15.75" customHeight="1">
      <c r="D206" s="21"/>
      <c r="E206" s="21"/>
    </row>
    <row r="207" spans="4:5" ht="15.75" customHeight="1">
      <c r="D207" s="21"/>
      <c r="E207" s="21"/>
    </row>
    <row r="208" spans="4:5" ht="15.75" customHeight="1">
      <c r="D208" s="21"/>
      <c r="E208" s="21"/>
    </row>
    <row r="209" spans="4:5" ht="15.75" customHeight="1">
      <c r="D209" s="21"/>
      <c r="E209" s="21"/>
    </row>
    <row r="210" spans="4:5" ht="15.75" customHeight="1">
      <c r="D210" s="21"/>
      <c r="E210" s="21"/>
    </row>
    <row r="211" spans="4:5" ht="15.75" customHeight="1">
      <c r="D211" s="21"/>
      <c r="E211" s="21"/>
    </row>
    <row r="212" spans="4:5" ht="15.75" customHeight="1">
      <c r="D212" s="21"/>
      <c r="E212" s="21"/>
    </row>
    <row r="213" spans="4:5" ht="15.75" customHeight="1">
      <c r="D213" s="21"/>
      <c r="E213" s="21"/>
    </row>
    <row r="214" spans="4:5" ht="15.75" customHeight="1">
      <c r="D214" s="21"/>
      <c r="E214" s="21"/>
    </row>
    <row r="215" spans="4:5" ht="15.75" customHeight="1">
      <c r="D215" s="21"/>
      <c r="E215" s="21"/>
    </row>
    <row r="216" spans="4:5" ht="15.75" customHeight="1">
      <c r="D216" s="21"/>
      <c r="E216" s="21"/>
    </row>
    <row r="217" spans="4:5" ht="15.75" customHeight="1">
      <c r="D217" s="21"/>
      <c r="E217" s="21"/>
    </row>
    <row r="218" spans="4:5" ht="15.75" customHeight="1">
      <c r="D218" s="21"/>
      <c r="E218" s="21"/>
    </row>
    <row r="219" spans="4:5" ht="15.75" customHeight="1">
      <c r="D219" s="21"/>
      <c r="E219" s="21"/>
    </row>
    <row r="220" spans="4:5" ht="15.75" customHeight="1">
      <c r="D220" s="21"/>
      <c r="E220" s="21"/>
    </row>
    <row r="221" spans="4:5" ht="15.75" customHeight="1">
      <c r="D221" s="21"/>
      <c r="E221" s="21"/>
    </row>
    <row r="222" spans="4:5" ht="15.75" customHeight="1">
      <c r="D222" s="21"/>
      <c r="E222" s="21"/>
    </row>
    <row r="223" spans="4:5" ht="15.75" customHeight="1">
      <c r="D223" s="21"/>
      <c r="E223" s="21"/>
    </row>
    <row r="224" spans="4:5" ht="15.75" customHeight="1">
      <c r="D224" s="21"/>
      <c r="E224" s="21"/>
    </row>
    <row r="225" spans="4:5" ht="15.75" customHeight="1">
      <c r="D225" s="21"/>
      <c r="E225" s="21"/>
    </row>
    <row r="226" spans="4:5" ht="15.75" customHeight="1">
      <c r="D226" s="21"/>
      <c r="E226" s="21"/>
    </row>
    <row r="227" spans="4:5" ht="15.75" customHeight="1">
      <c r="D227" s="21"/>
      <c r="E227" s="21"/>
    </row>
    <row r="228" spans="4:5" ht="15.75" customHeight="1">
      <c r="D228" s="21"/>
      <c r="E228" s="21"/>
    </row>
    <row r="229" spans="4:5" ht="15.75" customHeight="1">
      <c r="D229" s="21"/>
      <c r="E229" s="21"/>
    </row>
    <row r="230" spans="4:5" ht="15.75" customHeight="1">
      <c r="D230" s="21"/>
      <c r="E230" s="21"/>
    </row>
    <row r="231" spans="4:5" ht="15.75" customHeight="1">
      <c r="D231" s="21"/>
      <c r="E231" s="21"/>
    </row>
    <row r="232" spans="4:5" ht="15.75" customHeight="1">
      <c r="D232" s="21"/>
      <c r="E232" s="21"/>
    </row>
    <row r="233" spans="4:5" ht="15.75" customHeight="1">
      <c r="D233" s="21"/>
      <c r="E233" s="21"/>
    </row>
    <row r="234" spans="4:5" ht="15.75" customHeight="1">
      <c r="D234" s="21"/>
      <c r="E234" s="21"/>
    </row>
    <row r="235" spans="4:5" ht="15.75" customHeight="1">
      <c r="D235" s="21"/>
      <c r="E235" s="21"/>
    </row>
    <row r="236" spans="4:5" ht="15.75" customHeight="1">
      <c r="D236" s="21"/>
      <c r="E236" s="21"/>
    </row>
    <row r="237" spans="4:5" ht="15.75" customHeight="1">
      <c r="D237" s="21"/>
      <c r="E237" s="21"/>
    </row>
    <row r="238" spans="4:5" ht="15.75" customHeight="1">
      <c r="D238" s="21"/>
      <c r="E238" s="21"/>
    </row>
    <row r="239" spans="4:5" ht="15.75" customHeight="1">
      <c r="D239" s="21"/>
      <c r="E239" s="21"/>
    </row>
    <row r="240" spans="4:5" ht="15.75" customHeight="1">
      <c r="D240" s="21"/>
      <c r="E240" s="21"/>
    </row>
    <row r="241" spans="4:5" ht="15.75" customHeight="1">
      <c r="D241" s="21"/>
      <c r="E241" s="21"/>
    </row>
    <row r="242" spans="4:5" ht="15.75" customHeight="1">
      <c r="D242" s="21"/>
      <c r="E242" s="21"/>
    </row>
    <row r="243" spans="4:5" ht="15.75" customHeight="1">
      <c r="D243" s="21"/>
      <c r="E243" s="21"/>
    </row>
    <row r="244" spans="4:5" ht="15.75" customHeight="1">
      <c r="D244" s="21"/>
      <c r="E244" s="21"/>
    </row>
    <row r="245" spans="4:5" ht="15.75" customHeight="1">
      <c r="D245" s="21"/>
      <c r="E245" s="21"/>
    </row>
    <row r="246" spans="4:5" ht="15.75" customHeight="1">
      <c r="D246" s="21"/>
      <c r="E246" s="21"/>
    </row>
    <row r="247" spans="4:5" ht="15.75" customHeight="1">
      <c r="D247" s="21"/>
      <c r="E247" s="21"/>
    </row>
    <row r="248" spans="4:5" ht="15.75" customHeight="1">
      <c r="D248" s="21"/>
      <c r="E248" s="21"/>
    </row>
    <row r="249" spans="4:5" ht="15.75" customHeight="1">
      <c r="D249" s="21"/>
      <c r="E249" s="21"/>
    </row>
    <row r="250" spans="4:5" ht="15.75" customHeight="1">
      <c r="D250" s="21"/>
      <c r="E250" s="21"/>
    </row>
    <row r="251" spans="4:5" ht="15.75" customHeight="1">
      <c r="D251" s="21"/>
      <c r="E251" s="21"/>
    </row>
    <row r="252" spans="4:5" ht="15.75" customHeight="1">
      <c r="D252" s="21"/>
      <c r="E252" s="21"/>
    </row>
    <row r="253" spans="4:5" ht="15.75" customHeight="1">
      <c r="D253" s="21"/>
      <c r="E253" s="21"/>
    </row>
    <row r="254" spans="4:5" ht="15.75" customHeight="1">
      <c r="D254" s="21"/>
      <c r="E254" s="21"/>
    </row>
    <row r="255" spans="4:5" ht="15.75" customHeight="1">
      <c r="D255" s="21"/>
      <c r="E255" s="21"/>
    </row>
    <row r="256" spans="4:5" ht="15.75" customHeight="1">
      <c r="D256" s="21"/>
      <c r="E256" s="21"/>
    </row>
    <row r="257" spans="4:5" ht="15.75" customHeight="1">
      <c r="D257" s="21"/>
      <c r="E257" s="21"/>
    </row>
    <row r="258" spans="4:5" ht="15.75" customHeight="1">
      <c r="D258" s="21"/>
      <c r="E258" s="21"/>
    </row>
    <row r="259" spans="4:5" ht="15.75" customHeight="1">
      <c r="D259" s="21"/>
      <c r="E259" s="21"/>
    </row>
    <row r="260" spans="4:5" ht="15.75" customHeight="1">
      <c r="D260" s="21"/>
      <c r="E260" s="21"/>
    </row>
    <row r="261" spans="4:5" ht="15.75" customHeight="1">
      <c r="D261" s="21"/>
      <c r="E261" s="21"/>
    </row>
    <row r="262" spans="4:5" ht="15.75" customHeight="1">
      <c r="D262" s="21"/>
      <c r="E262" s="21"/>
    </row>
    <row r="263" spans="4:5" ht="15.75" customHeight="1">
      <c r="D263" s="21"/>
      <c r="E263" s="21"/>
    </row>
    <row r="264" spans="4:5" ht="15.75" customHeight="1">
      <c r="D264" s="21"/>
      <c r="E264" s="21"/>
    </row>
    <row r="265" spans="4:5" ht="15.75" customHeight="1">
      <c r="D265" s="21"/>
      <c r="E265" s="21"/>
    </row>
    <row r="266" spans="4:5" ht="15.75" customHeight="1">
      <c r="D266" s="21"/>
      <c r="E266" s="21"/>
    </row>
    <row r="267" spans="4:5" ht="15.75" customHeight="1">
      <c r="D267" s="21"/>
      <c r="E267" s="21"/>
    </row>
    <row r="268" spans="4:5" ht="15.75" customHeight="1">
      <c r="D268" s="21"/>
      <c r="E268" s="21"/>
    </row>
    <row r="269" spans="4:5" ht="15.75" customHeight="1">
      <c r="D269" s="21"/>
      <c r="E269" s="21"/>
    </row>
    <row r="270" spans="4:5" ht="15.75" customHeight="1">
      <c r="D270" s="21"/>
      <c r="E270" s="21"/>
    </row>
    <row r="271" spans="4:5" ht="15.75" customHeight="1">
      <c r="D271" s="21"/>
      <c r="E271" s="21"/>
    </row>
    <row r="272" spans="4:5" ht="15.75" customHeight="1">
      <c r="D272" s="21"/>
      <c r="E272" s="21"/>
    </row>
    <row r="273" spans="4:5" ht="15.75" customHeight="1">
      <c r="D273" s="21"/>
      <c r="E273" s="21"/>
    </row>
    <row r="274" spans="4:5" ht="15.75" customHeight="1">
      <c r="D274" s="21"/>
      <c r="E274" s="21"/>
    </row>
    <row r="275" spans="4:5" ht="15.75" customHeight="1">
      <c r="D275" s="21"/>
      <c r="E275" s="21"/>
    </row>
    <row r="276" spans="4:5" ht="15.75" customHeight="1">
      <c r="D276" s="21"/>
      <c r="E276" s="21"/>
    </row>
    <row r="277" spans="4:5" ht="15.75" customHeight="1">
      <c r="D277" s="21"/>
      <c r="E277" s="21"/>
    </row>
    <row r="278" spans="4:5" ht="15.75" customHeight="1">
      <c r="D278" s="21"/>
      <c r="E278" s="21"/>
    </row>
    <row r="279" spans="4:5" ht="15.75" customHeight="1">
      <c r="D279" s="21"/>
      <c r="E279" s="21"/>
    </row>
    <row r="280" spans="4:5" ht="15.75" customHeight="1">
      <c r="D280" s="21"/>
      <c r="E280" s="21"/>
    </row>
    <row r="281" spans="4:5" ht="15.75" customHeight="1">
      <c r="D281" s="21"/>
      <c r="E281" s="21"/>
    </row>
    <row r="282" spans="4:5" ht="15.75" customHeight="1">
      <c r="D282" s="21"/>
      <c r="E282" s="21"/>
    </row>
    <row r="283" spans="4:5" ht="15.75" customHeight="1">
      <c r="D283" s="21"/>
      <c r="E283" s="21"/>
    </row>
    <row r="284" spans="4:5" ht="15.75" customHeight="1">
      <c r="D284" s="21"/>
      <c r="E284" s="21"/>
    </row>
    <row r="285" spans="4:5" ht="15.75" customHeight="1">
      <c r="D285" s="21"/>
      <c r="E285" s="21"/>
    </row>
    <row r="286" spans="4:5" ht="15.75" customHeight="1">
      <c r="D286" s="21"/>
      <c r="E286" s="21"/>
    </row>
    <row r="287" spans="4:5" ht="15.75" customHeight="1">
      <c r="D287" s="21"/>
      <c r="E287" s="21"/>
    </row>
    <row r="288" spans="4:5" ht="15.75" customHeight="1">
      <c r="D288" s="21"/>
      <c r="E288" s="21"/>
    </row>
    <row r="289" spans="4:5" ht="15.75" customHeight="1">
      <c r="D289" s="21"/>
      <c r="E289" s="21"/>
    </row>
    <row r="290" spans="4:5" ht="15.75" customHeight="1">
      <c r="D290" s="21"/>
      <c r="E290" s="21"/>
    </row>
    <row r="291" spans="4:5" ht="15.75" customHeight="1">
      <c r="D291" s="21"/>
      <c r="E291" s="21"/>
    </row>
    <row r="292" spans="4:5" ht="15.75" customHeight="1">
      <c r="D292" s="21"/>
      <c r="E292" s="21"/>
    </row>
    <row r="293" spans="4:5" ht="15.75" customHeight="1">
      <c r="D293" s="21"/>
      <c r="E293" s="21"/>
    </row>
    <row r="294" spans="4:5" ht="15.75" customHeight="1">
      <c r="D294" s="21"/>
      <c r="E294" s="21"/>
    </row>
    <row r="295" spans="4:5" ht="15.75" customHeight="1">
      <c r="D295" s="21"/>
      <c r="E295" s="21"/>
    </row>
    <row r="296" spans="4:5" ht="15.75" customHeight="1">
      <c r="D296" s="21"/>
      <c r="E296" s="21"/>
    </row>
    <row r="297" spans="4:5" ht="15.75" customHeight="1">
      <c r="D297" s="21"/>
      <c r="E297" s="21"/>
    </row>
    <row r="298" spans="4:5" ht="15.75" customHeight="1">
      <c r="D298" s="21"/>
      <c r="E298" s="21"/>
    </row>
    <row r="299" spans="4:5" ht="15.75" customHeight="1">
      <c r="D299" s="21"/>
      <c r="E299" s="21"/>
    </row>
    <row r="300" spans="4:5" ht="15.75" customHeight="1">
      <c r="D300" s="21"/>
      <c r="E300" s="21"/>
    </row>
    <row r="301" spans="4:5" ht="15.75" customHeight="1">
      <c r="D301" s="21"/>
      <c r="E301" s="21"/>
    </row>
    <row r="302" spans="4:5" ht="15.75" customHeight="1">
      <c r="D302" s="21"/>
      <c r="E302" s="21"/>
    </row>
    <row r="303" spans="4:5" ht="15.75" customHeight="1">
      <c r="D303" s="21"/>
      <c r="E303" s="21"/>
    </row>
    <row r="304" spans="4:5" ht="15.75" customHeight="1">
      <c r="D304" s="21"/>
      <c r="E304" s="21"/>
    </row>
    <row r="305" spans="4:5" ht="15.75" customHeight="1">
      <c r="D305" s="21"/>
      <c r="E305" s="21"/>
    </row>
    <row r="306" spans="4:5" ht="15.75" customHeight="1">
      <c r="D306" s="21"/>
      <c r="E306" s="21"/>
    </row>
    <row r="307" spans="4:5" ht="15.75" customHeight="1">
      <c r="D307" s="21"/>
      <c r="E307" s="21"/>
    </row>
    <row r="308" spans="4:5" ht="15.75" customHeight="1">
      <c r="D308" s="21"/>
      <c r="E308" s="21"/>
    </row>
    <row r="309" spans="4:5" ht="15.75" customHeight="1">
      <c r="D309" s="21"/>
      <c r="E309" s="21"/>
    </row>
    <row r="310" spans="4:5" ht="15.75" customHeight="1">
      <c r="D310" s="21"/>
      <c r="E310" s="21"/>
    </row>
    <row r="311" spans="4:5" ht="15.75" customHeight="1">
      <c r="D311" s="21"/>
      <c r="E311" s="21"/>
    </row>
    <row r="312" spans="4:5" ht="15.75" customHeight="1">
      <c r="D312" s="21"/>
      <c r="E312" s="21"/>
    </row>
    <row r="313" spans="4:5" ht="15.75" customHeight="1">
      <c r="D313" s="21"/>
      <c r="E313" s="21"/>
    </row>
    <row r="314" spans="4:5" ht="15.75" customHeight="1">
      <c r="D314" s="21"/>
      <c r="E314" s="21"/>
    </row>
    <row r="315" spans="4:5" ht="15.75" customHeight="1">
      <c r="D315" s="21"/>
      <c r="E315" s="21"/>
    </row>
    <row r="316" spans="4:5" ht="15.75" customHeight="1">
      <c r="D316" s="21"/>
      <c r="E316" s="21"/>
    </row>
    <row r="317" spans="4:5" ht="15.75" customHeight="1">
      <c r="D317" s="21"/>
      <c r="E317" s="21"/>
    </row>
    <row r="318" spans="4:5" ht="15.75" customHeight="1">
      <c r="D318" s="21"/>
      <c r="E318" s="21"/>
    </row>
    <row r="319" spans="4:5" ht="15.75" customHeight="1">
      <c r="D319" s="21"/>
      <c r="E319" s="21"/>
    </row>
    <row r="320" spans="4:5" ht="15.75" customHeight="1">
      <c r="D320" s="21"/>
      <c r="E320" s="21"/>
    </row>
    <row r="321" spans="4:5" ht="15.75" customHeight="1">
      <c r="D321" s="21"/>
      <c r="E321" s="21"/>
    </row>
    <row r="322" spans="4:5" ht="15.75" customHeight="1">
      <c r="D322" s="21"/>
      <c r="E322" s="21"/>
    </row>
    <row r="323" spans="4:5" ht="15.75" customHeight="1">
      <c r="D323" s="21"/>
      <c r="E323" s="21"/>
    </row>
    <row r="324" spans="4:5" ht="15.75" customHeight="1">
      <c r="D324" s="21"/>
      <c r="E324" s="21"/>
    </row>
    <row r="325" spans="4:5" ht="15.75" customHeight="1">
      <c r="D325" s="21"/>
      <c r="E325" s="21"/>
    </row>
    <row r="326" spans="4:5" ht="15.75" customHeight="1">
      <c r="D326" s="21"/>
      <c r="E326" s="21"/>
    </row>
    <row r="327" spans="4:5" ht="15.75" customHeight="1">
      <c r="D327" s="21"/>
      <c r="E327" s="21"/>
    </row>
    <row r="328" spans="4:5" ht="15.75" customHeight="1">
      <c r="D328" s="21"/>
      <c r="E328" s="21"/>
    </row>
    <row r="329" spans="4:5" ht="15.75" customHeight="1">
      <c r="D329" s="21"/>
      <c r="E329" s="21"/>
    </row>
    <row r="330" spans="4:5" ht="15.75" customHeight="1">
      <c r="D330" s="21"/>
      <c r="E330" s="21"/>
    </row>
    <row r="331" spans="4:5" ht="15.75" customHeight="1">
      <c r="D331" s="21"/>
      <c r="E331" s="21"/>
    </row>
    <row r="332" spans="4:5" ht="15.75" customHeight="1"/>
    <row r="333" spans="4:5" ht="15.75" customHeight="1"/>
    <row r="334" spans="4:5" ht="15.75" customHeight="1"/>
    <row r="335" spans="4:5" ht="15.75" customHeight="1"/>
    <row r="336" spans="4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129:C129"/>
    <mergeCell ref="F129:H129"/>
    <mergeCell ref="A130:C130"/>
    <mergeCell ref="F130:H131"/>
    <mergeCell ref="A131:C131"/>
  </mergeCells>
  <conditionalFormatting sqref="F8:F127">
    <cfRule type="containsText" dxfId="8" priority="3" operator="containsText" text="AB">
      <formula>NOT(ISERROR(SEARCH(("AB"),(F8))))</formula>
    </cfRule>
  </conditionalFormatting>
  <conditionalFormatting sqref="G8:H127">
    <cfRule type="cellIs" dxfId="7" priority="1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9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>
      <selection sqref="A1:I1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7" max="7" width="12.625" customWidth="1"/>
    <col min="8" max="8" width="17.625" customWidth="1"/>
    <col min="9" max="9" width="13.125" customWidth="1"/>
  </cols>
  <sheetData>
    <row r="1" spans="1:9" ht="19.5" customHeight="1">
      <c r="A1" s="66" t="s">
        <v>0</v>
      </c>
      <c r="B1" s="49"/>
      <c r="C1" s="49"/>
      <c r="D1" s="49"/>
      <c r="E1" s="49"/>
      <c r="F1" s="49"/>
      <c r="G1" s="49"/>
      <c r="H1" s="49"/>
      <c r="I1" s="50"/>
    </row>
    <row r="2" spans="1:9" ht="19.5" customHeight="1">
      <c r="A2" s="66" t="s">
        <v>47</v>
      </c>
      <c r="B2" s="49"/>
      <c r="C2" s="49"/>
      <c r="D2" s="49"/>
      <c r="E2" s="49"/>
      <c r="F2" s="49"/>
      <c r="G2" s="49"/>
      <c r="H2" s="49"/>
      <c r="I2" s="50"/>
    </row>
    <row r="3" spans="1:9" ht="19.5" customHeight="1">
      <c r="A3" s="66" t="s">
        <v>2</v>
      </c>
      <c r="B3" s="49"/>
      <c r="C3" s="49"/>
      <c r="D3" s="49"/>
      <c r="E3" s="49"/>
      <c r="F3" s="49"/>
      <c r="G3" s="49"/>
      <c r="H3" s="49"/>
      <c r="I3" s="50"/>
    </row>
    <row r="4" spans="1:9" ht="19.5" customHeight="1">
      <c r="A4" s="66" t="s">
        <v>48</v>
      </c>
      <c r="B4" s="49"/>
      <c r="C4" s="49"/>
      <c r="D4" s="49"/>
      <c r="E4" s="49"/>
      <c r="F4" s="49"/>
      <c r="G4" s="49"/>
      <c r="H4" s="49"/>
      <c r="I4" s="50"/>
    </row>
    <row r="5" spans="1:9" ht="78.75">
      <c r="A5" s="22" t="s">
        <v>49</v>
      </c>
      <c r="B5" s="22" t="s">
        <v>50</v>
      </c>
      <c r="C5" s="22" t="s">
        <v>51</v>
      </c>
      <c r="D5" s="22" t="s">
        <v>52</v>
      </c>
      <c r="E5" s="22" t="s">
        <v>53</v>
      </c>
      <c r="F5" s="22" t="s">
        <v>54</v>
      </c>
      <c r="G5" s="22" t="s">
        <v>52</v>
      </c>
      <c r="H5" s="22" t="s">
        <v>55</v>
      </c>
      <c r="I5" s="22" t="s">
        <v>56</v>
      </c>
    </row>
    <row r="6" spans="1:9" ht="19.5" customHeight="1">
      <c r="A6" s="23" t="s">
        <v>57</v>
      </c>
      <c r="B6" s="23" t="s">
        <v>58</v>
      </c>
      <c r="C6" s="23">
        <f>'Sessional + End Term Assessment'!D130</f>
        <v>60</v>
      </c>
      <c r="D6" s="23">
        <f>'Sessional + End Term Assessment'!E130</f>
        <v>2</v>
      </c>
      <c r="E6" s="23">
        <f>D6*'Sessional + End Term Assessment'!D6/'Sessional + End Term Assessment'!F6</f>
        <v>1.4</v>
      </c>
      <c r="F6" s="23">
        <f>'Sessional + End Term Assessment'!D131</f>
        <v>100</v>
      </c>
      <c r="G6" s="23">
        <f>'Sessional + End Term Assessment'!E131</f>
        <v>3</v>
      </c>
      <c r="H6" s="23">
        <f>G6*'Sessional + End Term Assessment'!E6/'Sessional + End Term Assessment'!F6</f>
        <v>0.9</v>
      </c>
      <c r="I6" s="23">
        <f>E6+H6</f>
        <v>2.2999999999999998</v>
      </c>
    </row>
    <row r="7" spans="1:9" ht="30.75" customHeight="1">
      <c r="A7" s="67" t="s">
        <v>59</v>
      </c>
      <c r="B7" s="58"/>
      <c r="C7" s="58"/>
      <c r="D7" s="58"/>
      <c r="E7" s="58"/>
      <c r="F7" s="59"/>
      <c r="G7" s="71" t="s">
        <v>44</v>
      </c>
      <c r="H7" s="49"/>
      <c r="I7" s="50"/>
    </row>
    <row r="8" spans="1:9" ht="14.25">
      <c r="A8" s="68"/>
      <c r="B8" s="69"/>
      <c r="C8" s="69"/>
      <c r="D8" s="69"/>
      <c r="E8" s="69"/>
      <c r="F8" s="70"/>
      <c r="G8" s="67"/>
      <c r="H8" s="58"/>
      <c r="I8" s="59"/>
    </row>
    <row r="9" spans="1:9" ht="14.25">
      <c r="A9" s="60"/>
      <c r="B9" s="61"/>
      <c r="C9" s="61"/>
      <c r="D9" s="61"/>
      <c r="E9" s="61"/>
      <c r="F9" s="62"/>
      <c r="G9" s="60"/>
      <c r="H9" s="61"/>
      <c r="I9" s="6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P1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66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26" ht="19.5" customHeight="1">
      <c r="A2" s="66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26" ht="19.5" customHeight="1">
      <c r="A3" s="66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0"/>
    </row>
    <row r="4" spans="1:26" ht="19.5" customHeight="1">
      <c r="A4" s="66" t="s">
        <v>61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</row>
    <row r="5" spans="1:26" ht="19.5" customHeight="1">
      <c r="A5" s="24" t="s">
        <v>62</v>
      </c>
      <c r="B5" s="24" t="s">
        <v>5</v>
      </c>
      <c r="C5" s="24" t="s">
        <v>6</v>
      </c>
      <c r="D5" s="24" t="s">
        <v>7</v>
      </c>
      <c r="E5" s="24" t="s">
        <v>8</v>
      </c>
      <c r="F5" s="24" t="s">
        <v>9</v>
      </c>
      <c r="G5" s="24" t="s">
        <v>10</v>
      </c>
      <c r="H5" s="24" t="s">
        <v>11</v>
      </c>
      <c r="I5" s="24" t="s">
        <v>12</v>
      </c>
      <c r="J5" s="24" t="s">
        <v>13</v>
      </c>
      <c r="K5" s="24" t="s">
        <v>14</v>
      </c>
      <c r="L5" s="24" t="s">
        <v>15</v>
      </c>
      <c r="M5" s="24" t="s">
        <v>16</v>
      </c>
      <c r="N5" s="24" t="s">
        <v>17</v>
      </c>
      <c r="O5" s="24" t="s">
        <v>18</v>
      </c>
      <c r="P5" s="24" t="s">
        <v>19</v>
      </c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9.5" customHeight="1">
      <c r="A6" s="26" t="s">
        <v>57</v>
      </c>
      <c r="B6" s="27">
        <f>'Attainment of Subject Code'!$I$6*'CO-PO Mapping'!B11/3</f>
        <v>2.2999999999999998</v>
      </c>
      <c r="C6" s="27">
        <f>'Attainment of Subject Code'!$I$6*'CO-PO Mapping'!C11/3</f>
        <v>1.5333333333333332</v>
      </c>
      <c r="D6" s="27">
        <f>'Attainment of Subject Code'!$I$6*'CO-PO Mapping'!D11/3</f>
        <v>1.0733333333333333</v>
      </c>
      <c r="E6" s="27">
        <f>'Attainment of Subject Code'!$I$6*'CO-PO Mapping'!E11/3</f>
        <v>0</v>
      </c>
      <c r="F6" s="27">
        <f>'Attainment of Subject Code'!$I$6*'CO-PO Mapping'!F11/3</f>
        <v>0</v>
      </c>
      <c r="G6" s="27">
        <f>'Attainment of Subject Code'!$I$6*'CO-PO Mapping'!G11/3</f>
        <v>0</v>
      </c>
      <c r="H6" s="27">
        <f>'Attainment of Subject Code'!$I$6*'CO-PO Mapping'!H11/3</f>
        <v>0</v>
      </c>
      <c r="I6" s="27">
        <f>'Attainment of Subject Code'!$I$6*'CO-PO Mapping'!I11/3</f>
        <v>0</v>
      </c>
      <c r="J6" s="27">
        <f>'Attainment of Subject Code'!$I$6*'CO-PO Mapping'!J11/3</f>
        <v>0</v>
      </c>
      <c r="K6" s="27">
        <f>'Attainment of Subject Code'!$I$6*'CO-PO Mapping'!K11/3</f>
        <v>0</v>
      </c>
      <c r="L6" s="27">
        <f>'Attainment of Subject Code'!$I$6*'CO-PO Mapping'!L11/3</f>
        <v>0</v>
      </c>
      <c r="M6" s="27">
        <f>'Attainment of Subject Code'!$I$6*'CO-PO Mapping'!M11/3</f>
        <v>1.6866666666666665</v>
      </c>
      <c r="N6" s="27">
        <f>'Attainment of Subject Code'!$I$6*'CO-PO Mapping'!N11/3</f>
        <v>0</v>
      </c>
      <c r="O6" s="27">
        <f>'Attainment of Subject Code'!$I$6*'CO-PO Mapping'!O11/3</f>
        <v>0</v>
      </c>
      <c r="P6" s="27">
        <f>'Attainment of Subject Code'!$I$6*'CO-PO Mapping'!P11/3</f>
        <v>0</v>
      </c>
    </row>
    <row r="7" spans="1:26" ht="39.75" customHeight="1">
      <c r="A7" s="72" t="s">
        <v>44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50"/>
      <c r="N7" s="72"/>
      <c r="O7" s="49"/>
      <c r="P7" s="5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3"/>
  <sheetViews>
    <sheetView workbookViewId="0">
      <selection activeCell="R126" sqref="R126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4" width="9.125" customWidth="1"/>
    <col min="5" max="7" width="18.625" bestFit="1" customWidth="1"/>
    <col min="8" max="8" width="15.125" customWidth="1"/>
    <col min="9" max="11" width="18.625" bestFit="1" customWidth="1"/>
    <col min="12" max="12" width="14.75" customWidth="1"/>
    <col min="13" max="15" width="18.625" bestFit="1" customWidth="1"/>
    <col min="16" max="17" width="15.125" customWidth="1"/>
    <col min="18" max="18" width="9.875" customWidth="1"/>
    <col min="19" max="24" width="8" customWidth="1"/>
  </cols>
  <sheetData>
    <row r="1" spans="1:24" ht="19.5" customHeight="1">
      <c r="A1" s="66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28"/>
      <c r="T1" s="28"/>
      <c r="U1" s="28"/>
      <c r="V1" s="28"/>
      <c r="W1" s="28"/>
      <c r="X1" s="28"/>
    </row>
    <row r="2" spans="1:24" ht="19.5" customHeight="1">
      <c r="A2" s="66" t="s">
        <v>63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  <c r="S2" s="28"/>
      <c r="T2" s="28"/>
      <c r="U2" s="28"/>
      <c r="V2" s="28"/>
      <c r="W2" s="28"/>
      <c r="X2" s="28"/>
    </row>
    <row r="3" spans="1:24" ht="19.5" customHeight="1">
      <c r="A3" s="66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0"/>
      <c r="S3" s="28"/>
      <c r="T3" s="28"/>
      <c r="U3" s="28"/>
      <c r="V3" s="28"/>
      <c r="W3" s="28"/>
      <c r="X3" s="28"/>
    </row>
    <row r="4" spans="1:24" ht="19.5" customHeight="1">
      <c r="A4" s="73" t="s">
        <v>30</v>
      </c>
      <c r="B4" s="75" t="s">
        <v>64</v>
      </c>
      <c r="C4" s="24" t="s">
        <v>32</v>
      </c>
      <c r="D4" s="66"/>
      <c r="E4" s="76"/>
      <c r="F4" s="76"/>
      <c r="G4" s="76"/>
      <c r="H4" s="49"/>
      <c r="I4" s="49"/>
      <c r="J4" s="49"/>
      <c r="K4" s="49"/>
      <c r="L4" s="49"/>
      <c r="M4" s="49"/>
      <c r="N4" s="49"/>
      <c r="O4" s="49"/>
      <c r="P4" s="49"/>
      <c r="Q4" s="50"/>
      <c r="R4" s="73" t="s">
        <v>35</v>
      </c>
      <c r="S4" s="4"/>
      <c r="T4" s="4"/>
      <c r="U4" s="4"/>
      <c r="V4" s="4"/>
      <c r="W4" s="4"/>
      <c r="X4" s="4"/>
    </row>
    <row r="5" spans="1:24" ht="34.5" customHeight="1">
      <c r="A5" s="74"/>
      <c r="B5" s="74"/>
      <c r="C5" s="24" t="s">
        <v>65</v>
      </c>
      <c r="D5" s="24" t="s">
        <v>66</v>
      </c>
      <c r="E5" s="77" t="s">
        <v>89</v>
      </c>
      <c r="F5" s="77" t="s">
        <v>90</v>
      </c>
      <c r="G5" s="77" t="s">
        <v>91</v>
      </c>
      <c r="H5" s="24" t="s">
        <v>67</v>
      </c>
      <c r="I5" s="77" t="s">
        <v>89</v>
      </c>
      <c r="J5" s="77" t="s">
        <v>90</v>
      </c>
      <c r="K5" s="77" t="s">
        <v>91</v>
      </c>
      <c r="L5" s="24" t="s">
        <v>68</v>
      </c>
      <c r="M5" s="77" t="s">
        <v>89</v>
      </c>
      <c r="N5" s="77" t="s">
        <v>90</v>
      </c>
      <c r="O5" s="77" t="s">
        <v>91</v>
      </c>
      <c r="P5" s="24" t="s">
        <v>69</v>
      </c>
      <c r="Q5" s="24" t="s">
        <v>70</v>
      </c>
      <c r="R5" s="64"/>
      <c r="S5" s="28"/>
      <c r="T5" s="28"/>
      <c r="U5" s="28"/>
      <c r="V5" s="28"/>
      <c r="W5" s="28"/>
      <c r="X5" s="28"/>
    </row>
    <row r="6" spans="1:24" ht="39" customHeight="1">
      <c r="A6" s="64"/>
      <c r="B6" s="64"/>
      <c r="C6" s="24" t="s">
        <v>37</v>
      </c>
      <c r="D6" s="24">
        <v>28</v>
      </c>
      <c r="E6" s="78"/>
      <c r="F6" s="78"/>
      <c r="G6" s="78"/>
      <c r="H6" s="24">
        <v>28</v>
      </c>
      <c r="I6" s="78"/>
      <c r="J6" s="78"/>
      <c r="K6" s="78"/>
      <c r="L6" s="24">
        <v>14</v>
      </c>
      <c r="M6" s="78"/>
      <c r="N6" s="78"/>
      <c r="O6" s="78"/>
      <c r="P6" s="24">
        <v>0</v>
      </c>
      <c r="Q6" s="29">
        <v>0</v>
      </c>
      <c r="R6" s="24">
        <v>70</v>
      </c>
      <c r="S6" s="28"/>
      <c r="T6" s="28"/>
      <c r="U6" s="28"/>
      <c r="V6" s="28"/>
      <c r="W6" s="28"/>
      <c r="X6" s="28"/>
    </row>
    <row r="7" spans="1:24" ht="19.5" customHeight="1">
      <c r="A7" s="30">
        <v>1</v>
      </c>
      <c r="B7" s="85" t="s">
        <v>99</v>
      </c>
      <c r="C7" s="91" t="s">
        <v>100</v>
      </c>
      <c r="D7" s="45">
        <v>17</v>
      </c>
      <c r="E7" s="31">
        <f>IF(D7&gt;=($D$6*0.7),1,0)</f>
        <v>0</v>
      </c>
      <c r="F7" s="31">
        <f>IF(D7&gt;=($D$6*0.8),1,0)</f>
        <v>0</v>
      </c>
      <c r="G7" s="31">
        <f>IF(D7&gt;=($D$6*0.9),1,0)</f>
        <v>0</v>
      </c>
      <c r="H7" s="45">
        <v>16</v>
      </c>
      <c r="I7" s="31">
        <f>IF(H7&gt;=($H$6*0.7),1,0)</f>
        <v>0</v>
      </c>
      <c r="J7" s="31">
        <f>IF(H7&gt;=($H$6*0.8),1,0)</f>
        <v>0</v>
      </c>
      <c r="K7" s="31">
        <f>IF(H7&gt;=($H$6*0.9),1,0)</f>
        <v>0</v>
      </c>
      <c r="L7" s="45">
        <v>9</v>
      </c>
      <c r="M7" s="31">
        <f>IF(L7&gt;=($L$6*0.7),1,0)</f>
        <v>0</v>
      </c>
      <c r="N7" s="31">
        <f t="shared" ref="N7" si="0">IF(L7&gt;=($L$6*0.7),1,0)</f>
        <v>0</v>
      </c>
      <c r="O7" s="31">
        <f>IF(L7&gt;=($L$6*0.9),1,0)</f>
        <v>0</v>
      </c>
      <c r="P7" s="31"/>
      <c r="Q7" s="31"/>
      <c r="R7" s="31">
        <f>D7+H7+L7</f>
        <v>42</v>
      </c>
      <c r="S7" s="28"/>
      <c r="T7" s="28"/>
      <c r="U7" s="28"/>
      <c r="V7" s="28"/>
      <c r="W7" s="28"/>
      <c r="X7" s="28"/>
    </row>
    <row r="8" spans="1:24" ht="19.5" customHeight="1">
      <c r="A8" s="30">
        <v>2</v>
      </c>
      <c r="B8" s="85" t="s">
        <v>101</v>
      </c>
      <c r="C8" s="91" t="s">
        <v>102</v>
      </c>
      <c r="D8" s="45">
        <v>26</v>
      </c>
      <c r="E8" s="31">
        <f t="shared" ref="E8:E71" si="1">IF(D8&gt;=($D$6*0.7),1,0)</f>
        <v>1</v>
      </c>
      <c r="F8" s="31">
        <f t="shared" ref="F8:F71" si="2">IF(D8&gt;=($D$6*0.8),1,0)</f>
        <v>1</v>
      </c>
      <c r="G8" s="31">
        <f t="shared" ref="G8:G71" si="3">IF(D8&gt;=($D$6*0.9),1,0)</f>
        <v>1</v>
      </c>
      <c r="H8" s="45">
        <v>25</v>
      </c>
      <c r="I8" s="31">
        <f t="shared" ref="I8:I71" si="4">IF(H8&gt;=($H$6*0.7),1,0)</f>
        <v>1</v>
      </c>
      <c r="J8" s="31">
        <f t="shared" ref="J8:J71" si="5">IF(H8&gt;=($H$6*0.8),1,0)</f>
        <v>1</v>
      </c>
      <c r="K8" s="31">
        <f t="shared" ref="K8:K71" si="6">IF(H8&gt;=($H$6*0.9),1,0)</f>
        <v>0</v>
      </c>
      <c r="L8" s="45">
        <v>11</v>
      </c>
      <c r="M8" s="31">
        <f t="shared" ref="M8:M71" si="7">IF(L8&gt;=($L$6*0.7),1,0)</f>
        <v>1</v>
      </c>
      <c r="N8" s="31">
        <f t="shared" ref="N8:N71" si="8">IF(L8&gt;=($L$6*0.7),1,0)</f>
        <v>1</v>
      </c>
      <c r="O8" s="31">
        <f t="shared" ref="O8:O71" si="9">IF(L8&gt;=($L$6*0.9),1,0)</f>
        <v>0</v>
      </c>
      <c r="P8" s="31"/>
      <c r="Q8" s="31"/>
      <c r="R8" s="31">
        <f t="shared" ref="R8:R71" si="10">D8+H8+L8</f>
        <v>62</v>
      </c>
      <c r="S8" s="28"/>
      <c r="T8" s="28"/>
      <c r="U8" s="28"/>
      <c r="V8" s="28"/>
      <c r="W8" s="28"/>
      <c r="X8" s="28"/>
    </row>
    <row r="9" spans="1:24" ht="19.5" customHeight="1">
      <c r="A9" s="30">
        <v>3</v>
      </c>
      <c r="B9" s="85" t="s">
        <v>103</v>
      </c>
      <c r="C9" s="91" t="s">
        <v>104</v>
      </c>
      <c r="D9" s="45">
        <v>27</v>
      </c>
      <c r="E9" s="31">
        <f t="shared" si="1"/>
        <v>1</v>
      </c>
      <c r="F9" s="31">
        <f t="shared" si="2"/>
        <v>1</v>
      </c>
      <c r="G9" s="31">
        <f t="shared" si="3"/>
        <v>1</v>
      </c>
      <c r="H9" s="45">
        <v>28</v>
      </c>
      <c r="I9" s="31">
        <f t="shared" si="4"/>
        <v>1</v>
      </c>
      <c r="J9" s="31">
        <f t="shared" si="5"/>
        <v>1</v>
      </c>
      <c r="K9" s="31">
        <f t="shared" si="6"/>
        <v>1</v>
      </c>
      <c r="L9" s="45">
        <v>11</v>
      </c>
      <c r="M9" s="31">
        <f t="shared" si="7"/>
        <v>1</v>
      </c>
      <c r="N9" s="31">
        <f t="shared" si="8"/>
        <v>1</v>
      </c>
      <c r="O9" s="31">
        <f t="shared" si="9"/>
        <v>0</v>
      </c>
      <c r="P9" s="31"/>
      <c r="Q9" s="31"/>
      <c r="R9" s="31">
        <f t="shared" si="10"/>
        <v>66</v>
      </c>
      <c r="S9" s="28"/>
      <c r="T9" s="28"/>
      <c r="U9" s="28"/>
      <c r="V9" s="28"/>
      <c r="W9" s="28"/>
      <c r="X9" s="28"/>
    </row>
    <row r="10" spans="1:24" ht="19.5" customHeight="1">
      <c r="A10" s="30">
        <v>4</v>
      </c>
      <c r="B10" s="85" t="s">
        <v>105</v>
      </c>
      <c r="C10" s="91" t="s">
        <v>106</v>
      </c>
      <c r="D10" s="45">
        <v>28</v>
      </c>
      <c r="E10" s="31">
        <f t="shared" si="1"/>
        <v>1</v>
      </c>
      <c r="F10" s="31">
        <f t="shared" si="2"/>
        <v>1</v>
      </c>
      <c r="G10" s="31">
        <f t="shared" si="3"/>
        <v>1</v>
      </c>
      <c r="H10" s="45">
        <v>28</v>
      </c>
      <c r="I10" s="31">
        <f t="shared" si="4"/>
        <v>1</v>
      </c>
      <c r="J10" s="31">
        <f t="shared" si="5"/>
        <v>1</v>
      </c>
      <c r="K10" s="31">
        <f t="shared" si="6"/>
        <v>1</v>
      </c>
      <c r="L10" s="45">
        <v>14</v>
      </c>
      <c r="M10" s="31">
        <f t="shared" si="7"/>
        <v>1</v>
      </c>
      <c r="N10" s="31">
        <f t="shared" si="8"/>
        <v>1</v>
      </c>
      <c r="O10" s="31">
        <f t="shared" si="9"/>
        <v>1</v>
      </c>
      <c r="P10" s="31"/>
      <c r="Q10" s="31"/>
      <c r="R10" s="31">
        <f t="shared" si="10"/>
        <v>70</v>
      </c>
      <c r="S10" s="28"/>
      <c r="T10" s="28"/>
      <c r="U10" s="28"/>
      <c r="V10" s="28"/>
      <c r="W10" s="28"/>
      <c r="X10" s="28"/>
    </row>
    <row r="11" spans="1:24" ht="19.5" customHeight="1">
      <c r="A11" s="30">
        <v>5</v>
      </c>
      <c r="B11" s="85" t="s">
        <v>107</v>
      </c>
      <c r="C11" s="91" t="s">
        <v>108</v>
      </c>
      <c r="D11" s="45">
        <v>27</v>
      </c>
      <c r="E11" s="31">
        <f t="shared" si="1"/>
        <v>1</v>
      </c>
      <c r="F11" s="31">
        <f t="shared" si="2"/>
        <v>1</v>
      </c>
      <c r="G11" s="31">
        <f t="shared" si="3"/>
        <v>1</v>
      </c>
      <c r="H11" s="45">
        <v>27</v>
      </c>
      <c r="I11" s="31">
        <f t="shared" si="4"/>
        <v>1</v>
      </c>
      <c r="J11" s="31">
        <f t="shared" si="5"/>
        <v>1</v>
      </c>
      <c r="K11" s="31">
        <f t="shared" si="6"/>
        <v>1</v>
      </c>
      <c r="L11" s="45">
        <v>13</v>
      </c>
      <c r="M11" s="31">
        <f t="shared" si="7"/>
        <v>1</v>
      </c>
      <c r="N11" s="31">
        <f t="shared" si="8"/>
        <v>1</v>
      </c>
      <c r="O11" s="31">
        <f t="shared" si="9"/>
        <v>1</v>
      </c>
      <c r="P11" s="31"/>
      <c r="Q11" s="31"/>
      <c r="R11" s="31">
        <f t="shared" si="10"/>
        <v>67</v>
      </c>
      <c r="S11" s="28"/>
      <c r="T11" s="28"/>
      <c r="U11" s="28"/>
      <c r="V11" s="28"/>
      <c r="W11" s="28"/>
      <c r="X11" s="28"/>
    </row>
    <row r="12" spans="1:24" ht="19.5" customHeight="1">
      <c r="A12" s="30">
        <v>6</v>
      </c>
      <c r="B12" s="85" t="s">
        <v>109</v>
      </c>
      <c r="C12" s="91" t="s">
        <v>110</v>
      </c>
      <c r="D12" s="45">
        <v>17</v>
      </c>
      <c r="E12" s="31">
        <f t="shared" si="1"/>
        <v>0</v>
      </c>
      <c r="F12" s="31">
        <f t="shared" si="2"/>
        <v>0</v>
      </c>
      <c r="G12" s="31">
        <f t="shared" si="3"/>
        <v>0</v>
      </c>
      <c r="H12" s="45">
        <v>16</v>
      </c>
      <c r="I12" s="31">
        <f t="shared" si="4"/>
        <v>0</v>
      </c>
      <c r="J12" s="31">
        <f t="shared" si="5"/>
        <v>0</v>
      </c>
      <c r="K12" s="31">
        <f t="shared" si="6"/>
        <v>0</v>
      </c>
      <c r="L12" s="45">
        <v>11</v>
      </c>
      <c r="M12" s="31">
        <f t="shared" si="7"/>
        <v>1</v>
      </c>
      <c r="N12" s="31">
        <f t="shared" si="8"/>
        <v>1</v>
      </c>
      <c r="O12" s="31">
        <f t="shared" si="9"/>
        <v>0</v>
      </c>
      <c r="P12" s="31"/>
      <c r="Q12" s="31"/>
      <c r="R12" s="31">
        <f t="shared" si="10"/>
        <v>44</v>
      </c>
      <c r="S12" s="28"/>
      <c r="T12" s="28"/>
      <c r="U12" s="28"/>
      <c r="V12" s="28"/>
      <c r="W12" s="28"/>
      <c r="X12" s="28"/>
    </row>
    <row r="13" spans="1:24" ht="19.5" customHeight="1">
      <c r="A13" s="30">
        <v>7</v>
      </c>
      <c r="B13" s="85" t="s">
        <v>111</v>
      </c>
      <c r="C13" s="91" t="s">
        <v>112</v>
      </c>
      <c r="D13" s="45">
        <v>20</v>
      </c>
      <c r="E13" s="31">
        <f t="shared" si="1"/>
        <v>1</v>
      </c>
      <c r="F13" s="31">
        <f t="shared" si="2"/>
        <v>0</v>
      </c>
      <c r="G13" s="31">
        <f t="shared" si="3"/>
        <v>0</v>
      </c>
      <c r="H13" s="45">
        <v>21</v>
      </c>
      <c r="I13" s="31">
        <f t="shared" si="4"/>
        <v>1</v>
      </c>
      <c r="J13" s="31">
        <f t="shared" si="5"/>
        <v>0</v>
      </c>
      <c r="K13" s="31">
        <f t="shared" si="6"/>
        <v>0</v>
      </c>
      <c r="L13" s="45">
        <v>11</v>
      </c>
      <c r="M13" s="31">
        <f t="shared" si="7"/>
        <v>1</v>
      </c>
      <c r="N13" s="31">
        <f t="shared" si="8"/>
        <v>1</v>
      </c>
      <c r="O13" s="31">
        <f t="shared" si="9"/>
        <v>0</v>
      </c>
      <c r="P13" s="31"/>
      <c r="Q13" s="31"/>
      <c r="R13" s="31">
        <f t="shared" si="10"/>
        <v>52</v>
      </c>
      <c r="S13" s="28"/>
      <c r="T13" s="28"/>
      <c r="U13" s="28"/>
      <c r="V13" s="28"/>
      <c r="W13" s="28"/>
      <c r="X13" s="28"/>
    </row>
    <row r="14" spans="1:24" ht="19.5" customHeight="1">
      <c r="A14" s="30">
        <v>8</v>
      </c>
      <c r="B14" s="85" t="s">
        <v>113</v>
      </c>
      <c r="C14" s="91" t="s">
        <v>114</v>
      </c>
      <c r="D14" s="45">
        <v>27</v>
      </c>
      <c r="E14" s="31">
        <f t="shared" si="1"/>
        <v>1</v>
      </c>
      <c r="F14" s="31">
        <f t="shared" si="2"/>
        <v>1</v>
      </c>
      <c r="G14" s="31">
        <f t="shared" si="3"/>
        <v>1</v>
      </c>
      <c r="H14" s="45">
        <v>27</v>
      </c>
      <c r="I14" s="31">
        <f t="shared" si="4"/>
        <v>1</v>
      </c>
      <c r="J14" s="31">
        <f t="shared" si="5"/>
        <v>1</v>
      </c>
      <c r="K14" s="31">
        <f t="shared" si="6"/>
        <v>1</v>
      </c>
      <c r="L14" s="45">
        <v>13</v>
      </c>
      <c r="M14" s="31">
        <f t="shared" si="7"/>
        <v>1</v>
      </c>
      <c r="N14" s="31">
        <f t="shared" si="8"/>
        <v>1</v>
      </c>
      <c r="O14" s="31">
        <f t="shared" si="9"/>
        <v>1</v>
      </c>
      <c r="P14" s="31"/>
      <c r="Q14" s="31"/>
      <c r="R14" s="31">
        <f t="shared" si="10"/>
        <v>67</v>
      </c>
      <c r="S14" s="28"/>
      <c r="T14" s="28"/>
      <c r="U14" s="28"/>
      <c r="V14" s="28"/>
      <c r="W14" s="28"/>
      <c r="X14" s="28"/>
    </row>
    <row r="15" spans="1:24" ht="19.5" customHeight="1">
      <c r="A15" s="30">
        <v>9</v>
      </c>
      <c r="B15" s="85" t="s">
        <v>115</v>
      </c>
      <c r="C15" s="91" t="s">
        <v>116</v>
      </c>
      <c r="D15" s="45">
        <v>28</v>
      </c>
      <c r="E15" s="31">
        <f t="shared" si="1"/>
        <v>1</v>
      </c>
      <c r="F15" s="31">
        <f t="shared" si="2"/>
        <v>1</v>
      </c>
      <c r="G15" s="31">
        <f t="shared" si="3"/>
        <v>1</v>
      </c>
      <c r="H15" s="45">
        <v>28</v>
      </c>
      <c r="I15" s="31">
        <f t="shared" si="4"/>
        <v>1</v>
      </c>
      <c r="J15" s="31">
        <f t="shared" si="5"/>
        <v>1</v>
      </c>
      <c r="K15" s="31">
        <f t="shared" si="6"/>
        <v>1</v>
      </c>
      <c r="L15" s="45">
        <v>14</v>
      </c>
      <c r="M15" s="31">
        <f t="shared" si="7"/>
        <v>1</v>
      </c>
      <c r="N15" s="31">
        <f t="shared" si="8"/>
        <v>1</v>
      </c>
      <c r="O15" s="31">
        <f t="shared" si="9"/>
        <v>1</v>
      </c>
      <c r="P15" s="31"/>
      <c r="Q15" s="31"/>
      <c r="R15" s="31">
        <f t="shared" si="10"/>
        <v>70</v>
      </c>
      <c r="S15" s="28"/>
      <c r="T15" s="28"/>
      <c r="U15" s="28"/>
      <c r="V15" s="28"/>
      <c r="W15" s="28"/>
      <c r="X15" s="28"/>
    </row>
    <row r="16" spans="1:24" ht="19.5" customHeight="1">
      <c r="A16" s="30">
        <v>10</v>
      </c>
      <c r="B16" s="85" t="s">
        <v>117</v>
      </c>
      <c r="C16" s="91" t="s">
        <v>118</v>
      </c>
      <c r="D16" s="45">
        <v>27</v>
      </c>
      <c r="E16" s="31">
        <f t="shared" si="1"/>
        <v>1</v>
      </c>
      <c r="F16" s="31">
        <f t="shared" si="2"/>
        <v>1</v>
      </c>
      <c r="G16" s="31">
        <f t="shared" si="3"/>
        <v>1</v>
      </c>
      <c r="H16" s="45">
        <v>24</v>
      </c>
      <c r="I16" s="31">
        <f t="shared" si="4"/>
        <v>1</v>
      </c>
      <c r="J16" s="31">
        <f t="shared" si="5"/>
        <v>1</v>
      </c>
      <c r="K16" s="31">
        <f t="shared" si="6"/>
        <v>0</v>
      </c>
      <c r="L16" s="45">
        <v>13</v>
      </c>
      <c r="M16" s="31">
        <f t="shared" si="7"/>
        <v>1</v>
      </c>
      <c r="N16" s="31">
        <f t="shared" si="8"/>
        <v>1</v>
      </c>
      <c r="O16" s="31">
        <f t="shared" si="9"/>
        <v>1</v>
      </c>
      <c r="P16" s="31"/>
      <c r="Q16" s="31"/>
      <c r="R16" s="31">
        <f t="shared" si="10"/>
        <v>64</v>
      </c>
      <c r="S16" s="28"/>
      <c r="T16" s="28"/>
      <c r="U16" s="28"/>
      <c r="V16" s="28"/>
      <c r="W16" s="28"/>
      <c r="X16" s="28"/>
    </row>
    <row r="17" spans="1:24" ht="19.5" customHeight="1">
      <c r="A17" s="30">
        <v>11</v>
      </c>
      <c r="B17" s="85" t="s">
        <v>119</v>
      </c>
      <c r="C17" s="91" t="s">
        <v>120</v>
      </c>
      <c r="D17" s="45">
        <v>28</v>
      </c>
      <c r="E17" s="31">
        <f t="shared" si="1"/>
        <v>1</v>
      </c>
      <c r="F17" s="31">
        <f t="shared" si="2"/>
        <v>1</v>
      </c>
      <c r="G17" s="31">
        <f t="shared" si="3"/>
        <v>1</v>
      </c>
      <c r="H17" s="45">
        <v>28</v>
      </c>
      <c r="I17" s="31">
        <f t="shared" si="4"/>
        <v>1</v>
      </c>
      <c r="J17" s="31">
        <f t="shared" si="5"/>
        <v>1</v>
      </c>
      <c r="K17" s="31">
        <f t="shared" si="6"/>
        <v>1</v>
      </c>
      <c r="L17" s="45">
        <v>13</v>
      </c>
      <c r="M17" s="31">
        <f t="shared" si="7"/>
        <v>1</v>
      </c>
      <c r="N17" s="31">
        <f t="shared" si="8"/>
        <v>1</v>
      </c>
      <c r="O17" s="31">
        <f t="shared" si="9"/>
        <v>1</v>
      </c>
      <c r="P17" s="31"/>
      <c r="Q17" s="31"/>
      <c r="R17" s="31">
        <f t="shared" si="10"/>
        <v>69</v>
      </c>
      <c r="S17" s="28"/>
      <c r="T17" s="28"/>
      <c r="U17" s="28"/>
      <c r="V17" s="28"/>
      <c r="W17" s="28"/>
      <c r="X17" s="28"/>
    </row>
    <row r="18" spans="1:24" ht="19.5" customHeight="1">
      <c r="A18" s="30">
        <v>12</v>
      </c>
      <c r="B18" s="85" t="s">
        <v>121</v>
      </c>
      <c r="C18" s="91" t="s">
        <v>122</v>
      </c>
      <c r="D18" s="45">
        <v>19</v>
      </c>
      <c r="E18" s="31">
        <f t="shared" si="1"/>
        <v>0</v>
      </c>
      <c r="F18" s="31">
        <f t="shared" si="2"/>
        <v>0</v>
      </c>
      <c r="G18" s="31">
        <f t="shared" si="3"/>
        <v>0</v>
      </c>
      <c r="H18" s="45">
        <v>18</v>
      </c>
      <c r="I18" s="31">
        <f t="shared" si="4"/>
        <v>0</v>
      </c>
      <c r="J18" s="31">
        <f t="shared" si="5"/>
        <v>0</v>
      </c>
      <c r="K18" s="31">
        <f t="shared" si="6"/>
        <v>0</v>
      </c>
      <c r="L18" s="45">
        <v>11</v>
      </c>
      <c r="M18" s="31">
        <f t="shared" si="7"/>
        <v>1</v>
      </c>
      <c r="N18" s="31">
        <f t="shared" si="8"/>
        <v>1</v>
      </c>
      <c r="O18" s="31">
        <f t="shared" si="9"/>
        <v>0</v>
      </c>
      <c r="P18" s="31"/>
      <c r="Q18" s="31"/>
      <c r="R18" s="31">
        <f t="shared" si="10"/>
        <v>48</v>
      </c>
      <c r="S18" s="28"/>
      <c r="T18" s="28"/>
      <c r="U18" s="28"/>
      <c r="V18" s="28"/>
      <c r="W18" s="28"/>
      <c r="X18" s="28"/>
    </row>
    <row r="19" spans="1:24" ht="19.5" customHeight="1">
      <c r="A19" s="30">
        <v>13</v>
      </c>
      <c r="B19" s="85" t="s">
        <v>123</v>
      </c>
      <c r="C19" s="91" t="s">
        <v>124</v>
      </c>
      <c r="D19" s="45">
        <v>28</v>
      </c>
      <c r="E19" s="31">
        <f t="shared" si="1"/>
        <v>1</v>
      </c>
      <c r="F19" s="31">
        <f t="shared" si="2"/>
        <v>1</v>
      </c>
      <c r="G19" s="31">
        <f t="shared" si="3"/>
        <v>1</v>
      </c>
      <c r="H19" s="45">
        <v>28</v>
      </c>
      <c r="I19" s="31">
        <f t="shared" si="4"/>
        <v>1</v>
      </c>
      <c r="J19" s="31">
        <f t="shared" si="5"/>
        <v>1</v>
      </c>
      <c r="K19" s="31">
        <f t="shared" si="6"/>
        <v>1</v>
      </c>
      <c r="L19" s="45">
        <v>14</v>
      </c>
      <c r="M19" s="31">
        <f t="shared" si="7"/>
        <v>1</v>
      </c>
      <c r="N19" s="31">
        <f t="shared" si="8"/>
        <v>1</v>
      </c>
      <c r="O19" s="31">
        <f t="shared" si="9"/>
        <v>1</v>
      </c>
      <c r="P19" s="31"/>
      <c r="Q19" s="31"/>
      <c r="R19" s="31">
        <f t="shared" si="10"/>
        <v>70</v>
      </c>
      <c r="S19" s="28"/>
      <c r="T19" s="28"/>
      <c r="U19" s="28"/>
      <c r="V19" s="28"/>
      <c r="W19" s="28"/>
      <c r="X19" s="28"/>
    </row>
    <row r="20" spans="1:24" ht="19.5" customHeight="1">
      <c r="A20" s="30">
        <v>14</v>
      </c>
      <c r="B20" s="85" t="s">
        <v>125</v>
      </c>
      <c r="C20" s="91" t="s">
        <v>126</v>
      </c>
      <c r="D20" s="45">
        <v>25</v>
      </c>
      <c r="E20" s="31">
        <f t="shared" si="1"/>
        <v>1</v>
      </c>
      <c r="F20" s="31">
        <f t="shared" si="2"/>
        <v>1</v>
      </c>
      <c r="G20" s="31">
        <f t="shared" si="3"/>
        <v>0</v>
      </c>
      <c r="H20" s="45">
        <v>26</v>
      </c>
      <c r="I20" s="31">
        <f t="shared" si="4"/>
        <v>1</v>
      </c>
      <c r="J20" s="31">
        <f t="shared" si="5"/>
        <v>1</v>
      </c>
      <c r="K20" s="31">
        <f t="shared" si="6"/>
        <v>1</v>
      </c>
      <c r="L20" s="45">
        <v>10</v>
      </c>
      <c r="M20" s="31">
        <f t="shared" si="7"/>
        <v>1</v>
      </c>
      <c r="N20" s="31">
        <f t="shared" si="8"/>
        <v>1</v>
      </c>
      <c r="O20" s="31">
        <f t="shared" si="9"/>
        <v>0</v>
      </c>
      <c r="P20" s="31"/>
      <c r="Q20" s="31"/>
      <c r="R20" s="31">
        <f t="shared" si="10"/>
        <v>61</v>
      </c>
      <c r="S20" s="28"/>
      <c r="T20" s="28"/>
      <c r="U20" s="28"/>
      <c r="V20" s="28"/>
      <c r="W20" s="28"/>
      <c r="X20" s="28"/>
    </row>
    <row r="21" spans="1:24" ht="19.5" customHeight="1">
      <c r="A21" s="30">
        <v>15</v>
      </c>
      <c r="B21" s="85" t="s">
        <v>127</v>
      </c>
      <c r="C21" s="91" t="s">
        <v>128</v>
      </c>
      <c r="D21" s="45">
        <v>27</v>
      </c>
      <c r="E21" s="31">
        <f t="shared" si="1"/>
        <v>1</v>
      </c>
      <c r="F21" s="31">
        <f t="shared" si="2"/>
        <v>1</v>
      </c>
      <c r="G21" s="31">
        <f t="shared" si="3"/>
        <v>1</v>
      </c>
      <c r="H21" s="45">
        <v>26</v>
      </c>
      <c r="I21" s="31">
        <f t="shared" si="4"/>
        <v>1</v>
      </c>
      <c r="J21" s="31">
        <f t="shared" si="5"/>
        <v>1</v>
      </c>
      <c r="K21" s="31">
        <f t="shared" si="6"/>
        <v>1</v>
      </c>
      <c r="L21" s="45">
        <v>11</v>
      </c>
      <c r="M21" s="31">
        <f t="shared" si="7"/>
        <v>1</v>
      </c>
      <c r="N21" s="31">
        <f t="shared" si="8"/>
        <v>1</v>
      </c>
      <c r="O21" s="31">
        <f t="shared" si="9"/>
        <v>0</v>
      </c>
      <c r="P21" s="31"/>
      <c r="Q21" s="31"/>
      <c r="R21" s="31">
        <f t="shared" si="10"/>
        <v>64</v>
      </c>
      <c r="S21" s="28"/>
      <c r="T21" s="28"/>
      <c r="U21" s="28"/>
      <c r="V21" s="28"/>
      <c r="W21" s="28"/>
      <c r="X21" s="28"/>
    </row>
    <row r="22" spans="1:24" ht="19.5" customHeight="1">
      <c r="A22" s="30">
        <v>16</v>
      </c>
      <c r="B22" s="85" t="s">
        <v>129</v>
      </c>
      <c r="C22" s="91" t="s">
        <v>130</v>
      </c>
      <c r="D22" s="45">
        <v>28</v>
      </c>
      <c r="E22" s="31">
        <f t="shared" si="1"/>
        <v>1</v>
      </c>
      <c r="F22" s="31">
        <f t="shared" si="2"/>
        <v>1</v>
      </c>
      <c r="G22" s="31">
        <f t="shared" si="3"/>
        <v>1</v>
      </c>
      <c r="H22" s="45">
        <v>28</v>
      </c>
      <c r="I22" s="31">
        <f t="shared" si="4"/>
        <v>1</v>
      </c>
      <c r="J22" s="31">
        <f t="shared" si="5"/>
        <v>1</v>
      </c>
      <c r="K22" s="31">
        <f t="shared" si="6"/>
        <v>1</v>
      </c>
      <c r="L22" s="45">
        <v>14</v>
      </c>
      <c r="M22" s="31">
        <f t="shared" si="7"/>
        <v>1</v>
      </c>
      <c r="N22" s="31">
        <f t="shared" si="8"/>
        <v>1</v>
      </c>
      <c r="O22" s="31">
        <f t="shared" si="9"/>
        <v>1</v>
      </c>
      <c r="P22" s="31"/>
      <c r="Q22" s="31"/>
      <c r="R22" s="31">
        <f t="shared" si="10"/>
        <v>70</v>
      </c>
      <c r="S22" s="28"/>
      <c r="T22" s="28"/>
      <c r="U22" s="28"/>
      <c r="V22" s="28"/>
      <c r="W22" s="28"/>
      <c r="X22" s="28"/>
    </row>
    <row r="23" spans="1:24" ht="19.5" customHeight="1">
      <c r="A23" s="30">
        <v>17</v>
      </c>
      <c r="B23" s="85" t="s">
        <v>131</v>
      </c>
      <c r="C23" s="91" t="s">
        <v>132</v>
      </c>
      <c r="D23" s="45">
        <v>28</v>
      </c>
      <c r="E23" s="31">
        <f t="shared" si="1"/>
        <v>1</v>
      </c>
      <c r="F23" s="31">
        <f t="shared" si="2"/>
        <v>1</v>
      </c>
      <c r="G23" s="31">
        <f t="shared" si="3"/>
        <v>1</v>
      </c>
      <c r="H23" s="45">
        <v>28</v>
      </c>
      <c r="I23" s="31">
        <f t="shared" si="4"/>
        <v>1</v>
      </c>
      <c r="J23" s="31">
        <f t="shared" si="5"/>
        <v>1</v>
      </c>
      <c r="K23" s="31">
        <f t="shared" si="6"/>
        <v>1</v>
      </c>
      <c r="L23" s="45">
        <v>10</v>
      </c>
      <c r="M23" s="31">
        <f t="shared" si="7"/>
        <v>1</v>
      </c>
      <c r="N23" s="31">
        <f t="shared" si="8"/>
        <v>1</v>
      </c>
      <c r="O23" s="31">
        <f t="shared" si="9"/>
        <v>0</v>
      </c>
      <c r="P23" s="31"/>
      <c r="Q23" s="31"/>
      <c r="R23" s="31">
        <f t="shared" si="10"/>
        <v>66</v>
      </c>
      <c r="S23" s="28"/>
      <c r="T23" s="28"/>
      <c r="U23" s="28"/>
      <c r="V23" s="28"/>
      <c r="W23" s="28"/>
      <c r="X23" s="28"/>
    </row>
    <row r="24" spans="1:24" ht="19.5" customHeight="1">
      <c r="A24" s="30">
        <v>18</v>
      </c>
      <c r="B24" s="85" t="s">
        <v>133</v>
      </c>
      <c r="C24" s="91" t="s">
        <v>134</v>
      </c>
      <c r="D24" s="45">
        <v>20</v>
      </c>
      <c r="E24" s="31">
        <f t="shared" si="1"/>
        <v>1</v>
      </c>
      <c r="F24" s="31">
        <f t="shared" si="2"/>
        <v>0</v>
      </c>
      <c r="G24" s="31">
        <f t="shared" si="3"/>
        <v>0</v>
      </c>
      <c r="H24" s="45">
        <v>22</v>
      </c>
      <c r="I24" s="31">
        <f t="shared" si="4"/>
        <v>1</v>
      </c>
      <c r="J24" s="31">
        <f t="shared" si="5"/>
        <v>0</v>
      </c>
      <c r="K24" s="31">
        <f t="shared" si="6"/>
        <v>0</v>
      </c>
      <c r="L24" s="45">
        <v>11</v>
      </c>
      <c r="M24" s="31">
        <f t="shared" si="7"/>
        <v>1</v>
      </c>
      <c r="N24" s="31">
        <f t="shared" si="8"/>
        <v>1</v>
      </c>
      <c r="O24" s="31">
        <f t="shared" si="9"/>
        <v>0</v>
      </c>
      <c r="P24" s="31"/>
      <c r="Q24" s="31"/>
      <c r="R24" s="31">
        <f t="shared" si="10"/>
        <v>53</v>
      </c>
      <c r="S24" s="28"/>
      <c r="T24" s="28"/>
      <c r="U24" s="28"/>
      <c r="V24" s="28"/>
      <c r="W24" s="28"/>
      <c r="X24" s="28"/>
    </row>
    <row r="25" spans="1:24" ht="19.5" customHeight="1">
      <c r="A25" s="30">
        <v>19</v>
      </c>
      <c r="B25" s="85" t="s">
        <v>135</v>
      </c>
      <c r="C25" s="91" t="s">
        <v>136</v>
      </c>
      <c r="D25" s="45">
        <v>28</v>
      </c>
      <c r="E25" s="31">
        <f t="shared" si="1"/>
        <v>1</v>
      </c>
      <c r="F25" s="31">
        <f t="shared" si="2"/>
        <v>1</v>
      </c>
      <c r="G25" s="31">
        <f t="shared" si="3"/>
        <v>1</v>
      </c>
      <c r="H25" s="45">
        <v>28</v>
      </c>
      <c r="I25" s="31">
        <f t="shared" si="4"/>
        <v>1</v>
      </c>
      <c r="J25" s="31">
        <f t="shared" si="5"/>
        <v>1</v>
      </c>
      <c r="K25" s="31">
        <f t="shared" si="6"/>
        <v>1</v>
      </c>
      <c r="L25" s="45">
        <v>14</v>
      </c>
      <c r="M25" s="31">
        <f t="shared" si="7"/>
        <v>1</v>
      </c>
      <c r="N25" s="31">
        <f t="shared" si="8"/>
        <v>1</v>
      </c>
      <c r="O25" s="31">
        <f t="shared" si="9"/>
        <v>1</v>
      </c>
      <c r="P25" s="31"/>
      <c r="Q25" s="31"/>
      <c r="R25" s="31">
        <f t="shared" si="10"/>
        <v>70</v>
      </c>
      <c r="S25" s="28"/>
      <c r="T25" s="28"/>
      <c r="U25" s="28"/>
      <c r="V25" s="28"/>
      <c r="W25" s="28"/>
      <c r="X25" s="28"/>
    </row>
    <row r="26" spans="1:24" ht="19.5" customHeight="1">
      <c r="A26" s="30">
        <v>20</v>
      </c>
      <c r="B26" s="85" t="s">
        <v>137</v>
      </c>
      <c r="C26" s="91" t="s">
        <v>138</v>
      </c>
      <c r="D26" s="45">
        <v>28</v>
      </c>
      <c r="E26" s="31">
        <f t="shared" si="1"/>
        <v>1</v>
      </c>
      <c r="F26" s="31">
        <f t="shared" si="2"/>
        <v>1</v>
      </c>
      <c r="G26" s="31">
        <f t="shared" si="3"/>
        <v>1</v>
      </c>
      <c r="H26" s="45">
        <v>27</v>
      </c>
      <c r="I26" s="31">
        <f t="shared" si="4"/>
        <v>1</v>
      </c>
      <c r="J26" s="31">
        <f t="shared" si="5"/>
        <v>1</v>
      </c>
      <c r="K26" s="31">
        <f t="shared" si="6"/>
        <v>1</v>
      </c>
      <c r="L26" s="45">
        <v>14</v>
      </c>
      <c r="M26" s="31">
        <f t="shared" si="7"/>
        <v>1</v>
      </c>
      <c r="N26" s="31">
        <f t="shared" si="8"/>
        <v>1</v>
      </c>
      <c r="O26" s="31">
        <f t="shared" si="9"/>
        <v>1</v>
      </c>
      <c r="P26" s="31"/>
      <c r="Q26" s="31"/>
      <c r="R26" s="31">
        <f t="shared" si="10"/>
        <v>69</v>
      </c>
      <c r="S26" s="28"/>
      <c r="T26" s="28"/>
      <c r="U26" s="28"/>
      <c r="V26" s="28"/>
      <c r="W26" s="28"/>
      <c r="X26" s="28"/>
    </row>
    <row r="27" spans="1:24" ht="19.5" customHeight="1">
      <c r="A27" s="30">
        <v>21</v>
      </c>
      <c r="B27" s="85" t="s">
        <v>139</v>
      </c>
      <c r="C27" s="91" t="s">
        <v>140</v>
      </c>
      <c r="D27" s="45">
        <v>28</v>
      </c>
      <c r="E27" s="31">
        <f t="shared" si="1"/>
        <v>1</v>
      </c>
      <c r="F27" s="31">
        <f t="shared" si="2"/>
        <v>1</v>
      </c>
      <c r="G27" s="31">
        <f t="shared" si="3"/>
        <v>1</v>
      </c>
      <c r="H27" s="45">
        <v>28</v>
      </c>
      <c r="I27" s="31">
        <f t="shared" si="4"/>
        <v>1</v>
      </c>
      <c r="J27" s="31">
        <f t="shared" si="5"/>
        <v>1</v>
      </c>
      <c r="K27" s="31">
        <f t="shared" si="6"/>
        <v>1</v>
      </c>
      <c r="L27" s="45">
        <v>11</v>
      </c>
      <c r="M27" s="31">
        <f t="shared" si="7"/>
        <v>1</v>
      </c>
      <c r="N27" s="31">
        <f t="shared" si="8"/>
        <v>1</v>
      </c>
      <c r="O27" s="31">
        <f t="shared" si="9"/>
        <v>0</v>
      </c>
      <c r="P27" s="31"/>
      <c r="Q27" s="31"/>
      <c r="R27" s="31">
        <f t="shared" si="10"/>
        <v>67</v>
      </c>
      <c r="S27" s="28"/>
      <c r="T27" s="28"/>
      <c r="U27" s="28"/>
      <c r="V27" s="28"/>
      <c r="W27" s="28"/>
      <c r="X27" s="28"/>
    </row>
    <row r="28" spans="1:24" ht="19.5" customHeight="1">
      <c r="A28" s="30">
        <v>22</v>
      </c>
      <c r="B28" s="85" t="s">
        <v>141</v>
      </c>
      <c r="C28" s="91" t="s">
        <v>142</v>
      </c>
      <c r="D28" s="45">
        <v>20</v>
      </c>
      <c r="E28" s="31">
        <f t="shared" si="1"/>
        <v>1</v>
      </c>
      <c r="F28" s="31">
        <f t="shared" si="2"/>
        <v>0</v>
      </c>
      <c r="G28" s="31">
        <f t="shared" si="3"/>
        <v>0</v>
      </c>
      <c r="H28" s="45">
        <v>22</v>
      </c>
      <c r="I28" s="31">
        <f t="shared" si="4"/>
        <v>1</v>
      </c>
      <c r="J28" s="31">
        <f t="shared" si="5"/>
        <v>0</v>
      </c>
      <c r="K28" s="31">
        <f t="shared" si="6"/>
        <v>0</v>
      </c>
      <c r="L28" s="45">
        <v>12</v>
      </c>
      <c r="M28" s="31">
        <f t="shared" si="7"/>
        <v>1</v>
      </c>
      <c r="N28" s="31">
        <f t="shared" si="8"/>
        <v>1</v>
      </c>
      <c r="O28" s="31">
        <f t="shared" si="9"/>
        <v>0</v>
      </c>
      <c r="P28" s="31"/>
      <c r="Q28" s="31"/>
      <c r="R28" s="31">
        <f t="shared" si="10"/>
        <v>54</v>
      </c>
      <c r="S28" s="28"/>
      <c r="T28" s="28"/>
      <c r="U28" s="28"/>
      <c r="V28" s="28"/>
      <c r="W28" s="28"/>
      <c r="X28" s="28"/>
    </row>
    <row r="29" spans="1:24" ht="19.5" customHeight="1">
      <c r="A29" s="30">
        <v>23</v>
      </c>
      <c r="B29" s="85" t="s">
        <v>143</v>
      </c>
      <c r="C29" s="91" t="s">
        <v>144</v>
      </c>
      <c r="D29" s="45">
        <v>28</v>
      </c>
      <c r="E29" s="31">
        <f t="shared" si="1"/>
        <v>1</v>
      </c>
      <c r="F29" s="31">
        <f t="shared" si="2"/>
        <v>1</v>
      </c>
      <c r="G29" s="31">
        <f t="shared" si="3"/>
        <v>1</v>
      </c>
      <c r="H29" s="45">
        <v>24</v>
      </c>
      <c r="I29" s="31">
        <f t="shared" si="4"/>
        <v>1</v>
      </c>
      <c r="J29" s="31">
        <f t="shared" si="5"/>
        <v>1</v>
      </c>
      <c r="K29" s="31">
        <f t="shared" si="6"/>
        <v>0</v>
      </c>
      <c r="L29" s="45">
        <v>13</v>
      </c>
      <c r="M29" s="31">
        <f t="shared" si="7"/>
        <v>1</v>
      </c>
      <c r="N29" s="31">
        <f t="shared" si="8"/>
        <v>1</v>
      </c>
      <c r="O29" s="31">
        <f t="shared" si="9"/>
        <v>1</v>
      </c>
      <c r="P29" s="31"/>
      <c r="Q29" s="31"/>
      <c r="R29" s="31">
        <f t="shared" si="10"/>
        <v>65</v>
      </c>
      <c r="S29" s="28"/>
      <c r="T29" s="28"/>
      <c r="U29" s="28"/>
      <c r="V29" s="28"/>
      <c r="W29" s="28"/>
      <c r="X29" s="28"/>
    </row>
    <row r="30" spans="1:24" ht="19.5" customHeight="1">
      <c r="A30" s="30">
        <v>24</v>
      </c>
      <c r="B30" s="85" t="s">
        <v>145</v>
      </c>
      <c r="C30" s="91" t="s">
        <v>146</v>
      </c>
      <c r="D30" s="45">
        <v>28</v>
      </c>
      <c r="E30" s="31">
        <f t="shared" si="1"/>
        <v>1</v>
      </c>
      <c r="F30" s="31">
        <f t="shared" si="2"/>
        <v>1</v>
      </c>
      <c r="G30" s="31">
        <f t="shared" si="3"/>
        <v>1</v>
      </c>
      <c r="H30" s="45">
        <v>16</v>
      </c>
      <c r="I30" s="31">
        <f t="shared" si="4"/>
        <v>0</v>
      </c>
      <c r="J30" s="31">
        <f t="shared" si="5"/>
        <v>0</v>
      </c>
      <c r="K30" s="31">
        <f t="shared" si="6"/>
        <v>0</v>
      </c>
      <c r="L30" s="45">
        <v>14</v>
      </c>
      <c r="M30" s="31">
        <f t="shared" si="7"/>
        <v>1</v>
      </c>
      <c r="N30" s="31">
        <f t="shared" si="8"/>
        <v>1</v>
      </c>
      <c r="O30" s="31">
        <f t="shared" si="9"/>
        <v>1</v>
      </c>
      <c r="P30" s="31"/>
      <c r="Q30" s="31"/>
      <c r="R30" s="31">
        <f t="shared" si="10"/>
        <v>58</v>
      </c>
      <c r="S30" s="28"/>
      <c r="T30" s="28"/>
      <c r="U30" s="28"/>
      <c r="V30" s="28"/>
      <c r="W30" s="28"/>
      <c r="X30" s="28"/>
    </row>
    <row r="31" spans="1:24" ht="19.5" customHeight="1">
      <c r="A31" s="30">
        <v>25</v>
      </c>
      <c r="B31" s="85" t="s">
        <v>147</v>
      </c>
      <c r="C31" s="91" t="s">
        <v>148</v>
      </c>
      <c r="D31" s="45">
        <v>27</v>
      </c>
      <c r="E31" s="31">
        <f t="shared" si="1"/>
        <v>1</v>
      </c>
      <c r="F31" s="31">
        <f t="shared" si="2"/>
        <v>1</v>
      </c>
      <c r="G31" s="31">
        <f t="shared" si="3"/>
        <v>1</v>
      </c>
      <c r="H31" s="45">
        <v>27</v>
      </c>
      <c r="I31" s="31">
        <f t="shared" si="4"/>
        <v>1</v>
      </c>
      <c r="J31" s="31">
        <f t="shared" si="5"/>
        <v>1</v>
      </c>
      <c r="K31" s="31">
        <f t="shared" si="6"/>
        <v>1</v>
      </c>
      <c r="L31" s="45">
        <v>14</v>
      </c>
      <c r="M31" s="31">
        <f t="shared" si="7"/>
        <v>1</v>
      </c>
      <c r="N31" s="31">
        <f t="shared" si="8"/>
        <v>1</v>
      </c>
      <c r="O31" s="31">
        <f t="shared" si="9"/>
        <v>1</v>
      </c>
      <c r="P31" s="31"/>
      <c r="Q31" s="31"/>
      <c r="R31" s="31">
        <f t="shared" si="10"/>
        <v>68</v>
      </c>
      <c r="S31" s="28"/>
      <c r="T31" s="28"/>
      <c r="U31" s="28"/>
      <c r="V31" s="28"/>
      <c r="W31" s="28"/>
      <c r="X31" s="28"/>
    </row>
    <row r="32" spans="1:24" ht="19.5" customHeight="1">
      <c r="A32" s="30">
        <v>26</v>
      </c>
      <c r="B32" s="85" t="s">
        <v>149</v>
      </c>
      <c r="C32" s="91" t="s">
        <v>150</v>
      </c>
      <c r="D32" s="45">
        <v>26</v>
      </c>
      <c r="E32" s="31">
        <f t="shared" si="1"/>
        <v>1</v>
      </c>
      <c r="F32" s="31">
        <f t="shared" si="2"/>
        <v>1</v>
      </c>
      <c r="G32" s="31">
        <f t="shared" si="3"/>
        <v>1</v>
      </c>
      <c r="H32" s="45">
        <v>24</v>
      </c>
      <c r="I32" s="31">
        <f t="shared" si="4"/>
        <v>1</v>
      </c>
      <c r="J32" s="31">
        <f t="shared" si="5"/>
        <v>1</v>
      </c>
      <c r="K32" s="31">
        <f t="shared" si="6"/>
        <v>0</v>
      </c>
      <c r="L32" s="45">
        <v>10</v>
      </c>
      <c r="M32" s="31">
        <f t="shared" si="7"/>
        <v>1</v>
      </c>
      <c r="N32" s="31">
        <f t="shared" si="8"/>
        <v>1</v>
      </c>
      <c r="O32" s="31">
        <f t="shared" si="9"/>
        <v>0</v>
      </c>
      <c r="P32" s="31"/>
      <c r="Q32" s="31"/>
      <c r="R32" s="31">
        <f t="shared" si="10"/>
        <v>60</v>
      </c>
      <c r="S32" s="28"/>
      <c r="T32" s="28"/>
      <c r="U32" s="28"/>
      <c r="V32" s="28"/>
      <c r="W32" s="28"/>
      <c r="X32" s="28"/>
    </row>
    <row r="33" spans="1:24" ht="19.5" customHeight="1">
      <c r="A33" s="30">
        <v>27</v>
      </c>
      <c r="B33" s="85" t="s">
        <v>151</v>
      </c>
      <c r="C33" s="91" t="s">
        <v>152</v>
      </c>
      <c r="D33" s="45">
        <v>27</v>
      </c>
      <c r="E33" s="31">
        <f t="shared" si="1"/>
        <v>1</v>
      </c>
      <c r="F33" s="31">
        <f t="shared" si="2"/>
        <v>1</v>
      </c>
      <c r="G33" s="31">
        <f t="shared" si="3"/>
        <v>1</v>
      </c>
      <c r="H33" s="45">
        <v>26</v>
      </c>
      <c r="I33" s="31">
        <f t="shared" si="4"/>
        <v>1</v>
      </c>
      <c r="J33" s="31">
        <f t="shared" si="5"/>
        <v>1</v>
      </c>
      <c r="K33" s="31">
        <f t="shared" si="6"/>
        <v>1</v>
      </c>
      <c r="L33" s="45">
        <v>10</v>
      </c>
      <c r="M33" s="31">
        <f t="shared" si="7"/>
        <v>1</v>
      </c>
      <c r="N33" s="31">
        <f t="shared" si="8"/>
        <v>1</v>
      </c>
      <c r="O33" s="31">
        <f t="shared" si="9"/>
        <v>0</v>
      </c>
      <c r="P33" s="31"/>
      <c r="Q33" s="31"/>
      <c r="R33" s="31">
        <f t="shared" si="10"/>
        <v>63</v>
      </c>
      <c r="S33" s="28"/>
      <c r="T33" s="28"/>
      <c r="U33" s="28"/>
      <c r="V33" s="28"/>
      <c r="W33" s="28"/>
      <c r="X33" s="28"/>
    </row>
    <row r="34" spans="1:24" ht="19.5" customHeight="1">
      <c r="A34" s="30">
        <v>28</v>
      </c>
      <c r="B34" s="85" t="s">
        <v>153</v>
      </c>
      <c r="C34" s="91" t="s">
        <v>154</v>
      </c>
      <c r="D34" s="45">
        <v>19</v>
      </c>
      <c r="E34" s="31">
        <f t="shared" si="1"/>
        <v>0</v>
      </c>
      <c r="F34" s="31">
        <f t="shared" si="2"/>
        <v>0</v>
      </c>
      <c r="G34" s="31">
        <f t="shared" si="3"/>
        <v>0</v>
      </c>
      <c r="H34" s="45">
        <v>16</v>
      </c>
      <c r="I34" s="31">
        <f t="shared" si="4"/>
        <v>0</v>
      </c>
      <c r="J34" s="31">
        <f t="shared" si="5"/>
        <v>0</v>
      </c>
      <c r="K34" s="31">
        <f t="shared" si="6"/>
        <v>0</v>
      </c>
      <c r="L34" s="45">
        <v>11</v>
      </c>
      <c r="M34" s="31">
        <f t="shared" si="7"/>
        <v>1</v>
      </c>
      <c r="N34" s="31">
        <f t="shared" si="8"/>
        <v>1</v>
      </c>
      <c r="O34" s="31">
        <f t="shared" si="9"/>
        <v>0</v>
      </c>
      <c r="P34" s="31"/>
      <c r="Q34" s="31"/>
      <c r="R34" s="31">
        <f t="shared" si="10"/>
        <v>46</v>
      </c>
      <c r="S34" s="28"/>
      <c r="T34" s="28"/>
      <c r="U34" s="28"/>
      <c r="V34" s="28"/>
      <c r="W34" s="28"/>
      <c r="X34" s="28"/>
    </row>
    <row r="35" spans="1:24" ht="19.5" customHeight="1">
      <c r="A35" s="30">
        <v>29</v>
      </c>
      <c r="B35" s="85" t="s">
        <v>155</v>
      </c>
      <c r="C35" s="91" t="s">
        <v>156</v>
      </c>
      <c r="D35" s="45">
        <v>26</v>
      </c>
      <c r="E35" s="31">
        <f t="shared" si="1"/>
        <v>1</v>
      </c>
      <c r="F35" s="31">
        <f t="shared" si="2"/>
        <v>1</v>
      </c>
      <c r="G35" s="31">
        <f t="shared" si="3"/>
        <v>1</v>
      </c>
      <c r="H35" s="45">
        <v>26</v>
      </c>
      <c r="I35" s="31">
        <f t="shared" si="4"/>
        <v>1</v>
      </c>
      <c r="J35" s="31">
        <f t="shared" si="5"/>
        <v>1</v>
      </c>
      <c r="K35" s="31">
        <f t="shared" si="6"/>
        <v>1</v>
      </c>
      <c r="L35" s="45">
        <v>14</v>
      </c>
      <c r="M35" s="31">
        <f t="shared" si="7"/>
        <v>1</v>
      </c>
      <c r="N35" s="31">
        <f t="shared" si="8"/>
        <v>1</v>
      </c>
      <c r="O35" s="31">
        <f t="shared" si="9"/>
        <v>1</v>
      </c>
      <c r="P35" s="31"/>
      <c r="Q35" s="31"/>
      <c r="R35" s="31">
        <f t="shared" si="10"/>
        <v>66</v>
      </c>
      <c r="S35" s="28"/>
      <c r="T35" s="28"/>
      <c r="U35" s="28"/>
      <c r="V35" s="28"/>
      <c r="W35" s="28"/>
      <c r="X35" s="28"/>
    </row>
    <row r="36" spans="1:24" ht="19.5" customHeight="1">
      <c r="A36" s="30">
        <v>30</v>
      </c>
      <c r="B36" s="85" t="s">
        <v>157</v>
      </c>
      <c r="C36" s="91" t="s">
        <v>158</v>
      </c>
      <c r="D36" s="45">
        <v>24</v>
      </c>
      <c r="E36" s="31">
        <f t="shared" si="1"/>
        <v>1</v>
      </c>
      <c r="F36" s="31">
        <f t="shared" si="2"/>
        <v>1</v>
      </c>
      <c r="G36" s="31">
        <f t="shared" si="3"/>
        <v>0</v>
      </c>
      <c r="H36" s="45">
        <v>28</v>
      </c>
      <c r="I36" s="31">
        <f t="shared" si="4"/>
        <v>1</v>
      </c>
      <c r="J36" s="31">
        <f t="shared" si="5"/>
        <v>1</v>
      </c>
      <c r="K36" s="31">
        <f t="shared" si="6"/>
        <v>1</v>
      </c>
      <c r="L36" s="45">
        <v>14</v>
      </c>
      <c r="M36" s="31">
        <f t="shared" si="7"/>
        <v>1</v>
      </c>
      <c r="N36" s="31">
        <f t="shared" si="8"/>
        <v>1</v>
      </c>
      <c r="O36" s="31">
        <f t="shared" si="9"/>
        <v>1</v>
      </c>
      <c r="P36" s="31"/>
      <c r="Q36" s="31"/>
      <c r="R36" s="31">
        <f t="shared" si="10"/>
        <v>66</v>
      </c>
      <c r="S36" s="28"/>
      <c r="T36" s="28"/>
      <c r="U36" s="28"/>
      <c r="V36" s="28"/>
      <c r="W36" s="28"/>
      <c r="X36" s="28"/>
    </row>
    <row r="37" spans="1:24" ht="19.5" customHeight="1">
      <c r="A37" s="30">
        <v>31</v>
      </c>
      <c r="B37" s="85" t="s">
        <v>159</v>
      </c>
      <c r="C37" s="91" t="s">
        <v>160</v>
      </c>
      <c r="D37" s="45">
        <v>18</v>
      </c>
      <c r="E37" s="31">
        <f t="shared" si="1"/>
        <v>0</v>
      </c>
      <c r="F37" s="31">
        <f t="shared" si="2"/>
        <v>0</v>
      </c>
      <c r="G37" s="31">
        <f t="shared" si="3"/>
        <v>0</v>
      </c>
      <c r="H37" s="45">
        <v>14</v>
      </c>
      <c r="I37" s="31">
        <f t="shared" si="4"/>
        <v>0</v>
      </c>
      <c r="J37" s="31">
        <f t="shared" si="5"/>
        <v>0</v>
      </c>
      <c r="K37" s="31">
        <f t="shared" si="6"/>
        <v>0</v>
      </c>
      <c r="L37" s="45">
        <v>10</v>
      </c>
      <c r="M37" s="31">
        <f t="shared" si="7"/>
        <v>1</v>
      </c>
      <c r="N37" s="31">
        <f t="shared" si="8"/>
        <v>1</v>
      </c>
      <c r="O37" s="31">
        <f t="shared" si="9"/>
        <v>0</v>
      </c>
      <c r="P37" s="31"/>
      <c r="Q37" s="31"/>
      <c r="R37" s="31">
        <f t="shared" si="10"/>
        <v>42</v>
      </c>
      <c r="S37" s="28"/>
      <c r="T37" s="28"/>
      <c r="U37" s="28"/>
      <c r="V37" s="28"/>
      <c r="W37" s="28"/>
      <c r="X37" s="28"/>
    </row>
    <row r="38" spans="1:24" ht="19.5" customHeight="1">
      <c r="A38" s="30">
        <v>32</v>
      </c>
      <c r="B38" s="85" t="s">
        <v>161</v>
      </c>
      <c r="C38" s="91" t="s">
        <v>162</v>
      </c>
      <c r="D38" s="45">
        <v>28</v>
      </c>
      <c r="E38" s="31">
        <f t="shared" si="1"/>
        <v>1</v>
      </c>
      <c r="F38" s="31">
        <f t="shared" si="2"/>
        <v>1</v>
      </c>
      <c r="G38" s="31">
        <f t="shared" si="3"/>
        <v>1</v>
      </c>
      <c r="H38" s="45">
        <v>28</v>
      </c>
      <c r="I38" s="31">
        <f t="shared" si="4"/>
        <v>1</v>
      </c>
      <c r="J38" s="31">
        <f t="shared" si="5"/>
        <v>1</v>
      </c>
      <c r="K38" s="31">
        <f t="shared" si="6"/>
        <v>1</v>
      </c>
      <c r="L38" s="45">
        <v>13</v>
      </c>
      <c r="M38" s="31">
        <f t="shared" si="7"/>
        <v>1</v>
      </c>
      <c r="N38" s="31">
        <f t="shared" si="8"/>
        <v>1</v>
      </c>
      <c r="O38" s="31">
        <f t="shared" si="9"/>
        <v>1</v>
      </c>
      <c r="P38" s="31"/>
      <c r="Q38" s="31"/>
      <c r="R38" s="31">
        <f t="shared" si="10"/>
        <v>69</v>
      </c>
      <c r="S38" s="28"/>
      <c r="T38" s="28"/>
      <c r="U38" s="28"/>
      <c r="V38" s="28"/>
      <c r="W38" s="28"/>
      <c r="X38" s="28"/>
    </row>
    <row r="39" spans="1:24" ht="19.5" customHeight="1">
      <c r="A39" s="30">
        <v>33</v>
      </c>
      <c r="B39" s="85" t="s">
        <v>163</v>
      </c>
      <c r="C39" s="91" t="s">
        <v>164</v>
      </c>
      <c r="D39" s="45">
        <v>27</v>
      </c>
      <c r="E39" s="31">
        <f t="shared" si="1"/>
        <v>1</v>
      </c>
      <c r="F39" s="31">
        <f t="shared" si="2"/>
        <v>1</v>
      </c>
      <c r="G39" s="31">
        <f t="shared" si="3"/>
        <v>1</v>
      </c>
      <c r="H39" s="45">
        <v>28</v>
      </c>
      <c r="I39" s="31">
        <f t="shared" si="4"/>
        <v>1</v>
      </c>
      <c r="J39" s="31">
        <f t="shared" si="5"/>
        <v>1</v>
      </c>
      <c r="K39" s="31">
        <f t="shared" si="6"/>
        <v>1</v>
      </c>
      <c r="L39" s="45">
        <v>14</v>
      </c>
      <c r="M39" s="31">
        <f t="shared" si="7"/>
        <v>1</v>
      </c>
      <c r="N39" s="31">
        <f t="shared" si="8"/>
        <v>1</v>
      </c>
      <c r="O39" s="31">
        <f t="shared" si="9"/>
        <v>1</v>
      </c>
      <c r="P39" s="31"/>
      <c r="Q39" s="31"/>
      <c r="R39" s="31">
        <f t="shared" si="10"/>
        <v>69</v>
      </c>
      <c r="S39" s="28"/>
      <c r="T39" s="28"/>
      <c r="U39" s="28"/>
      <c r="V39" s="28"/>
      <c r="W39" s="28"/>
      <c r="X39" s="28"/>
    </row>
    <row r="40" spans="1:24" ht="19.5" customHeight="1">
      <c r="A40" s="30">
        <v>34</v>
      </c>
      <c r="B40" s="85" t="s">
        <v>165</v>
      </c>
      <c r="C40" s="91" t="s">
        <v>166</v>
      </c>
      <c r="D40" s="45">
        <v>24</v>
      </c>
      <c r="E40" s="31">
        <f t="shared" si="1"/>
        <v>1</v>
      </c>
      <c r="F40" s="31">
        <f t="shared" si="2"/>
        <v>1</v>
      </c>
      <c r="G40" s="31">
        <f t="shared" si="3"/>
        <v>0</v>
      </c>
      <c r="H40" s="45">
        <v>26</v>
      </c>
      <c r="I40" s="31">
        <f t="shared" si="4"/>
        <v>1</v>
      </c>
      <c r="J40" s="31">
        <f t="shared" si="5"/>
        <v>1</v>
      </c>
      <c r="K40" s="31">
        <f t="shared" si="6"/>
        <v>1</v>
      </c>
      <c r="L40" s="45">
        <v>12</v>
      </c>
      <c r="M40" s="31">
        <f t="shared" si="7"/>
        <v>1</v>
      </c>
      <c r="N40" s="31">
        <f t="shared" si="8"/>
        <v>1</v>
      </c>
      <c r="O40" s="31">
        <f t="shared" si="9"/>
        <v>0</v>
      </c>
      <c r="P40" s="31"/>
      <c r="Q40" s="31"/>
      <c r="R40" s="31">
        <f t="shared" si="10"/>
        <v>62</v>
      </c>
      <c r="S40" s="28"/>
      <c r="T40" s="28"/>
      <c r="U40" s="28"/>
      <c r="V40" s="28"/>
      <c r="W40" s="28"/>
      <c r="X40" s="28"/>
    </row>
    <row r="41" spans="1:24" ht="19.5" customHeight="1">
      <c r="A41" s="30">
        <v>35</v>
      </c>
      <c r="B41" s="85" t="s">
        <v>167</v>
      </c>
      <c r="C41" s="91" t="s">
        <v>168</v>
      </c>
      <c r="D41" s="45">
        <v>28</v>
      </c>
      <c r="E41" s="31">
        <f t="shared" si="1"/>
        <v>1</v>
      </c>
      <c r="F41" s="31">
        <f t="shared" si="2"/>
        <v>1</v>
      </c>
      <c r="G41" s="31">
        <f t="shared" si="3"/>
        <v>1</v>
      </c>
      <c r="H41" s="45">
        <v>28</v>
      </c>
      <c r="I41" s="31">
        <f t="shared" si="4"/>
        <v>1</v>
      </c>
      <c r="J41" s="31">
        <f t="shared" si="5"/>
        <v>1</v>
      </c>
      <c r="K41" s="31">
        <f t="shared" si="6"/>
        <v>1</v>
      </c>
      <c r="L41" s="45">
        <v>14</v>
      </c>
      <c r="M41" s="31">
        <f t="shared" si="7"/>
        <v>1</v>
      </c>
      <c r="N41" s="31">
        <f t="shared" si="8"/>
        <v>1</v>
      </c>
      <c r="O41" s="31">
        <f t="shared" si="9"/>
        <v>1</v>
      </c>
      <c r="P41" s="31"/>
      <c r="Q41" s="31"/>
      <c r="R41" s="31">
        <f t="shared" si="10"/>
        <v>70</v>
      </c>
      <c r="S41" s="28"/>
      <c r="T41" s="28"/>
      <c r="U41" s="28"/>
      <c r="V41" s="28"/>
      <c r="W41" s="28"/>
      <c r="X41" s="28"/>
    </row>
    <row r="42" spans="1:24" ht="19.5" customHeight="1">
      <c r="A42" s="30">
        <v>36</v>
      </c>
      <c r="B42" s="85" t="s">
        <v>169</v>
      </c>
      <c r="C42" s="91" t="s">
        <v>170</v>
      </c>
      <c r="D42" s="45">
        <v>28</v>
      </c>
      <c r="E42" s="31">
        <f t="shared" si="1"/>
        <v>1</v>
      </c>
      <c r="F42" s="31">
        <f t="shared" si="2"/>
        <v>1</v>
      </c>
      <c r="G42" s="31">
        <f t="shared" si="3"/>
        <v>1</v>
      </c>
      <c r="H42" s="45">
        <v>28</v>
      </c>
      <c r="I42" s="31">
        <f t="shared" si="4"/>
        <v>1</v>
      </c>
      <c r="J42" s="31">
        <f t="shared" si="5"/>
        <v>1</v>
      </c>
      <c r="K42" s="31">
        <f t="shared" si="6"/>
        <v>1</v>
      </c>
      <c r="L42" s="45">
        <v>14</v>
      </c>
      <c r="M42" s="31">
        <f t="shared" si="7"/>
        <v>1</v>
      </c>
      <c r="N42" s="31">
        <f t="shared" si="8"/>
        <v>1</v>
      </c>
      <c r="O42" s="31">
        <f t="shared" si="9"/>
        <v>1</v>
      </c>
      <c r="P42" s="31"/>
      <c r="Q42" s="31"/>
      <c r="R42" s="31">
        <f t="shared" si="10"/>
        <v>70</v>
      </c>
      <c r="S42" s="28"/>
      <c r="T42" s="28"/>
      <c r="U42" s="28"/>
      <c r="V42" s="28"/>
      <c r="W42" s="28"/>
      <c r="X42" s="28"/>
    </row>
    <row r="43" spans="1:24" ht="19.5" customHeight="1">
      <c r="A43" s="30">
        <v>37</v>
      </c>
      <c r="B43" s="85" t="s">
        <v>171</v>
      </c>
      <c r="C43" s="91" t="s">
        <v>172</v>
      </c>
      <c r="D43" s="45">
        <v>18</v>
      </c>
      <c r="E43" s="31">
        <f t="shared" si="1"/>
        <v>0</v>
      </c>
      <c r="F43" s="31">
        <f t="shared" si="2"/>
        <v>0</v>
      </c>
      <c r="G43" s="31">
        <f t="shared" si="3"/>
        <v>0</v>
      </c>
      <c r="H43" s="45">
        <v>16</v>
      </c>
      <c r="I43" s="31">
        <f t="shared" si="4"/>
        <v>0</v>
      </c>
      <c r="J43" s="31">
        <f t="shared" si="5"/>
        <v>0</v>
      </c>
      <c r="K43" s="31">
        <f t="shared" si="6"/>
        <v>0</v>
      </c>
      <c r="L43" s="45">
        <v>10</v>
      </c>
      <c r="M43" s="31">
        <f t="shared" si="7"/>
        <v>1</v>
      </c>
      <c r="N43" s="31">
        <f t="shared" si="8"/>
        <v>1</v>
      </c>
      <c r="O43" s="31">
        <f t="shared" si="9"/>
        <v>0</v>
      </c>
      <c r="P43" s="31"/>
      <c r="Q43" s="31"/>
      <c r="R43" s="31">
        <f t="shared" si="10"/>
        <v>44</v>
      </c>
      <c r="S43" s="28"/>
      <c r="T43" s="28"/>
      <c r="U43" s="28"/>
      <c r="V43" s="28"/>
      <c r="W43" s="28"/>
      <c r="X43" s="28"/>
    </row>
    <row r="44" spans="1:24" ht="19.5" customHeight="1">
      <c r="A44" s="30">
        <v>38</v>
      </c>
      <c r="B44" s="85" t="s">
        <v>173</v>
      </c>
      <c r="C44" s="91" t="s">
        <v>174</v>
      </c>
      <c r="D44" s="45">
        <v>26</v>
      </c>
      <c r="E44" s="31">
        <f t="shared" si="1"/>
        <v>1</v>
      </c>
      <c r="F44" s="31">
        <f t="shared" si="2"/>
        <v>1</v>
      </c>
      <c r="G44" s="31">
        <f t="shared" si="3"/>
        <v>1</v>
      </c>
      <c r="H44" s="45">
        <v>24</v>
      </c>
      <c r="I44" s="31">
        <f t="shared" si="4"/>
        <v>1</v>
      </c>
      <c r="J44" s="31">
        <f t="shared" si="5"/>
        <v>1</v>
      </c>
      <c r="K44" s="31">
        <f t="shared" si="6"/>
        <v>0</v>
      </c>
      <c r="L44" s="45">
        <v>9</v>
      </c>
      <c r="M44" s="31">
        <f t="shared" si="7"/>
        <v>0</v>
      </c>
      <c r="N44" s="31">
        <f t="shared" si="8"/>
        <v>0</v>
      </c>
      <c r="O44" s="31">
        <f t="shared" si="9"/>
        <v>0</v>
      </c>
      <c r="P44" s="31"/>
      <c r="Q44" s="31"/>
      <c r="R44" s="31">
        <f t="shared" si="10"/>
        <v>59</v>
      </c>
      <c r="S44" s="28"/>
      <c r="T44" s="28"/>
      <c r="U44" s="28"/>
      <c r="V44" s="28"/>
      <c r="W44" s="28"/>
      <c r="X44" s="28"/>
    </row>
    <row r="45" spans="1:24" ht="19.5" customHeight="1">
      <c r="A45" s="30">
        <v>39</v>
      </c>
      <c r="B45" s="85" t="s">
        <v>175</v>
      </c>
      <c r="C45" s="91" t="s">
        <v>176</v>
      </c>
      <c r="D45" s="45">
        <v>28</v>
      </c>
      <c r="E45" s="31">
        <f t="shared" si="1"/>
        <v>1</v>
      </c>
      <c r="F45" s="31">
        <f t="shared" si="2"/>
        <v>1</v>
      </c>
      <c r="G45" s="31">
        <f t="shared" si="3"/>
        <v>1</v>
      </c>
      <c r="H45" s="45">
        <v>28</v>
      </c>
      <c r="I45" s="31">
        <f t="shared" si="4"/>
        <v>1</v>
      </c>
      <c r="J45" s="31">
        <f t="shared" si="5"/>
        <v>1</v>
      </c>
      <c r="K45" s="31">
        <f t="shared" si="6"/>
        <v>1</v>
      </c>
      <c r="L45" s="45">
        <v>14</v>
      </c>
      <c r="M45" s="31">
        <f t="shared" si="7"/>
        <v>1</v>
      </c>
      <c r="N45" s="31">
        <f t="shared" si="8"/>
        <v>1</v>
      </c>
      <c r="O45" s="31">
        <f t="shared" si="9"/>
        <v>1</v>
      </c>
      <c r="P45" s="31"/>
      <c r="Q45" s="31"/>
      <c r="R45" s="31">
        <f t="shared" si="10"/>
        <v>70</v>
      </c>
      <c r="S45" s="28"/>
      <c r="T45" s="28"/>
      <c r="U45" s="28"/>
      <c r="V45" s="28"/>
      <c r="W45" s="28"/>
      <c r="X45" s="28"/>
    </row>
    <row r="46" spans="1:24" ht="19.5" customHeight="1">
      <c r="A46" s="30">
        <v>40</v>
      </c>
      <c r="B46" s="85" t="s">
        <v>177</v>
      </c>
      <c r="C46" s="91" t="s">
        <v>178</v>
      </c>
      <c r="D46" s="45">
        <v>27</v>
      </c>
      <c r="E46" s="31">
        <f t="shared" si="1"/>
        <v>1</v>
      </c>
      <c r="F46" s="31">
        <f t="shared" si="2"/>
        <v>1</v>
      </c>
      <c r="G46" s="31">
        <f t="shared" si="3"/>
        <v>1</v>
      </c>
      <c r="H46" s="45">
        <v>28</v>
      </c>
      <c r="I46" s="31">
        <f t="shared" si="4"/>
        <v>1</v>
      </c>
      <c r="J46" s="31">
        <f t="shared" si="5"/>
        <v>1</v>
      </c>
      <c r="K46" s="31">
        <f t="shared" si="6"/>
        <v>1</v>
      </c>
      <c r="L46" s="45">
        <v>13</v>
      </c>
      <c r="M46" s="31">
        <f t="shared" si="7"/>
        <v>1</v>
      </c>
      <c r="N46" s="31">
        <f t="shared" si="8"/>
        <v>1</v>
      </c>
      <c r="O46" s="31">
        <f t="shared" si="9"/>
        <v>1</v>
      </c>
      <c r="P46" s="31"/>
      <c r="Q46" s="31"/>
      <c r="R46" s="31">
        <f t="shared" si="10"/>
        <v>68</v>
      </c>
      <c r="S46" s="28"/>
      <c r="T46" s="28"/>
      <c r="U46" s="28"/>
      <c r="V46" s="28"/>
      <c r="W46" s="28"/>
      <c r="X46" s="28"/>
    </row>
    <row r="47" spans="1:24" ht="19.5" customHeight="1">
      <c r="A47" s="30">
        <v>41</v>
      </c>
      <c r="B47" s="85" t="s">
        <v>179</v>
      </c>
      <c r="C47" s="91" t="s">
        <v>180</v>
      </c>
      <c r="D47" s="45">
        <v>28</v>
      </c>
      <c r="E47" s="31">
        <f t="shared" si="1"/>
        <v>1</v>
      </c>
      <c r="F47" s="31">
        <f t="shared" si="2"/>
        <v>1</v>
      </c>
      <c r="G47" s="31">
        <f t="shared" si="3"/>
        <v>1</v>
      </c>
      <c r="H47" s="45">
        <v>27</v>
      </c>
      <c r="I47" s="31">
        <f t="shared" si="4"/>
        <v>1</v>
      </c>
      <c r="J47" s="31">
        <f t="shared" si="5"/>
        <v>1</v>
      </c>
      <c r="K47" s="31">
        <f t="shared" si="6"/>
        <v>1</v>
      </c>
      <c r="L47" s="45">
        <v>11</v>
      </c>
      <c r="M47" s="31">
        <f t="shared" si="7"/>
        <v>1</v>
      </c>
      <c r="N47" s="31">
        <f t="shared" si="8"/>
        <v>1</v>
      </c>
      <c r="O47" s="31">
        <f t="shared" si="9"/>
        <v>0</v>
      </c>
      <c r="P47" s="31"/>
      <c r="Q47" s="31"/>
      <c r="R47" s="31">
        <f t="shared" si="10"/>
        <v>66</v>
      </c>
      <c r="S47" s="28"/>
      <c r="T47" s="28"/>
      <c r="U47" s="28"/>
      <c r="V47" s="28"/>
      <c r="W47" s="28"/>
      <c r="X47" s="28"/>
    </row>
    <row r="48" spans="1:24" ht="19.5" customHeight="1">
      <c r="A48" s="30">
        <v>42</v>
      </c>
      <c r="B48" s="85" t="s">
        <v>181</v>
      </c>
      <c r="C48" s="91" t="s">
        <v>182</v>
      </c>
      <c r="D48" s="45">
        <v>28</v>
      </c>
      <c r="E48" s="31">
        <f t="shared" si="1"/>
        <v>1</v>
      </c>
      <c r="F48" s="31">
        <f t="shared" si="2"/>
        <v>1</v>
      </c>
      <c r="G48" s="31">
        <f t="shared" si="3"/>
        <v>1</v>
      </c>
      <c r="H48" s="45">
        <v>28</v>
      </c>
      <c r="I48" s="31">
        <f t="shared" si="4"/>
        <v>1</v>
      </c>
      <c r="J48" s="31">
        <f t="shared" si="5"/>
        <v>1</v>
      </c>
      <c r="K48" s="31">
        <f t="shared" si="6"/>
        <v>1</v>
      </c>
      <c r="L48" s="45">
        <v>14</v>
      </c>
      <c r="M48" s="31">
        <f t="shared" si="7"/>
        <v>1</v>
      </c>
      <c r="N48" s="31">
        <f t="shared" si="8"/>
        <v>1</v>
      </c>
      <c r="O48" s="31">
        <f t="shared" si="9"/>
        <v>1</v>
      </c>
      <c r="P48" s="31"/>
      <c r="Q48" s="31"/>
      <c r="R48" s="31">
        <f t="shared" si="10"/>
        <v>70</v>
      </c>
      <c r="S48" s="28"/>
      <c r="T48" s="28"/>
      <c r="U48" s="28"/>
      <c r="V48" s="28"/>
      <c r="W48" s="28"/>
      <c r="X48" s="28"/>
    </row>
    <row r="49" spans="1:24" ht="19.5" customHeight="1">
      <c r="A49" s="30">
        <v>43</v>
      </c>
      <c r="B49" s="85" t="s">
        <v>183</v>
      </c>
      <c r="C49" s="91" t="s">
        <v>184</v>
      </c>
      <c r="D49" s="45">
        <v>19</v>
      </c>
      <c r="E49" s="31">
        <f t="shared" si="1"/>
        <v>0</v>
      </c>
      <c r="F49" s="31">
        <f t="shared" si="2"/>
        <v>0</v>
      </c>
      <c r="G49" s="31">
        <f t="shared" si="3"/>
        <v>0</v>
      </c>
      <c r="H49" s="45">
        <v>20</v>
      </c>
      <c r="I49" s="31">
        <f t="shared" si="4"/>
        <v>1</v>
      </c>
      <c r="J49" s="31">
        <f t="shared" si="5"/>
        <v>0</v>
      </c>
      <c r="K49" s="31">
        <f t="shared" si="6"/>
        <v>0</v>
      </c>
      <c r="L49" s="45">
        <v>11</v>
      </c>
      <c r="M49" s="31">
        <f t="shared" si="7"/>
        <v>1</v>
      </c>
      <c r="N49" s="31">
        <f t="shared" si="8"/>
        <v>1</v>
      </c>
      <c r="O49" s="31">
        <f t="shared" si="9"/>
        <v>0</v>
      </c>
      <c r="P49" s="31"/>
      <c r="Q49" s="31"/>
      <c r="R49" s="31">
        <f t="shared" si="10"/>
        <v>50</v>
      </c>
      <c r="S49" s="28"/>
      <c r="T49" s="28"/>
      <c r="U49" s="28"/>
      <c r="V49" s="28"/>
      <c r="W49" s="28"/>
      <c r="X49" s="28"/>
    </row>
    <row r="50" spans="1:24" ht="19.5" customHeight="1">
      <c r="A50" s="30">
        <v>44</v>
      </c>
      <c r="B50" s="85" t="s">
        <v>185</v>
      </c>
      <c r="C50" s="91" t="s">
        <v>186</v>
      </c>
      <c r="D50" s="45">
        <v>26</v>
      </c>
      <c r="E50" s="31">
        <f t="shared" si="1"/>
        <v>1</v>
      </c>
      <c r="F50" s="31">
        <f t="shared" si="2"/>
        <v>1</v>
      </c>
      <c r="G50" s="31">
        <f t="shared" si="3"/>
        <v>1</v>
      </c>
      <c r="H50" s="45">
        <v>26</v>
      </c>
      <c r="I50" s="31">
        <f t="shared" si="4"/>
        <v>1</v>
      </c>
      <c r="J50" s="31">
        <f t="shared" si="5"/>
        <v>1</v>
      </c>
      <c r="K50" s="31">
        <f t="shared" si="6"/>
        <v>1</v>
      </c>
      <c r="L50" s="45">
        <v>14</v>
      </c>
      <c r="M50" s="31">
        <f t="shared" si="7"/>
        <v>1</v>
      </c>
      <c r="N50" s="31">
        <f t="shared" si="8"/>
        <v>1</v>
      </c>
      <c r="O50" s="31">
        <f t="shared" si="9"/>
        <v>1</v>
      </c>
      <c r="P50" s="31"/>
      <c r="Q50" s="31"/>
      <c r="R50" s="31">
        <f t="shared" si="10"/>
        <v>66</v>
      </c>
      <c r="S50" s="28"/>
      <c r="T50" s="28"/>
      <c r="U50" s="28"/>
      <c r="V50" s="28"/>
      <c r="W50" s="28"/>
      <c r="X50" s="28"/>
    </row>
    <row r="51" spans="1:24" ht="19.5" customHeight="1">
      <c r="A51" s="30">
        <v>45</v>
      </c>
      <c r="B51" s="85" t="s">
        <v>187</v>
      </c>
      <c r="C51" s="91" t="s">
        <v>188</v>
      </c>
      <c r="D51" s="45">
        <v>27</v>
      </c>
      <c r="E51" s="31">
        <f t="shared" si="1"/>
        <v>1</v>
      </c>
      <c r="F51" s="31">
        <f t="shared" si="2"/>
        <v>1</v>
      </c>
      <c r="G51" s="31">
        <f t="shared" si="3"/>
        <v>1</v>
      </c>
      <c r="H51" s="45">
        <v>27</v>
      </c>
      <c r="I51" s="31">
        <f t="shared" si="4"/>
        <v>1</v>
      </c>
      <c r="J51" s="31">
        <f t="shared" si="5"/>
        <v>1</v>
      </c>
      <c r="K51" s="31">
        <f t="shared" si="6"/>
        <v>1</v>
      </c>
      <c r="L51" s="45">
        <v>14</v>
      </c>
      <c r="M51" s="31">
        <f t="shared" si="7"/>
        <v>1</v>
      </c>
      <c r="N51" s="31">
        <f t="shared" si="8"/>
        <v>1</v>
      </c>
      <c r="O51" s="31">
        <f t="shared" si="9"/>
        <v>1</v>
      </c>
      <c r="P51" s="31"/>
      <c r="Q51" s="31"/>
      <c r="R51" s="31">
        <f t="shared" si="10"/>
        <v>68</v>
      </c>
      <c r="S51" s="28"/>
      <c r="T51" s="28"/>
      <c r="U51" s="28"/>
      <c r="V51" s="28"/>
      <c r="W51" s="28"/>
      <c r="X51" s="28"/>
    </row>
    <row r="52" spans="1:24" ht="19.5" customHeight="1">
      <c r="A52" s="30">
        <v>46</v>
      </c>
      <c r="B52" s="85" t="s">
        <v>189</v>
      </c>
      <c r="C52" s="91" t="s">
        <v>190</v>
      </c>
      <c r="D52" s="45">
        <v>28</v>
      </c>
      <c r="E52" s="31">
        <f t="shared" si="1"/>
        <v>1</v>
      </c>
      <c r="F52" s="31">
        <f t="shared" si="2"/>
        <v>1</v>
      </c>
      <c r="G52" s="31">
        <f t="shared" si="3"/>
        <v>1</v>
      </c>
      <c r="H52" s="45">
        <v>28</v>
      </c>
      <c r="I52" s="31">
        <f t="shared" si="4"/>
        <v>1</v>
      </c>
      <c r="J52" s="31">
        <f t="shared" si="5"/>
        <v>1</v>
      </c>
      <c r="K52" s="31">
        <f t="shared" si="6"/>
        <v>1</v>
      </c>
      <c r="L52" s="45">
        <v>11</v>
      </c>
      <c r="M52" s="31">
        <f t="shared" si="7"/>
        <v>1</v>
      </c>
      <c r="N52" s="31">
        <f t="shared" si="8"/>
        <v>1</v>
      </c>
      <c r="O52" s="31">
        <f t="shared" si="9"/>
        <v>0</v>
      </c>
      <c r="P52" s="31"/>
      <c r="Q52" s="31"/>
      <c r="R52" s="31">
        <f t="shared" si="10"/>
        <v>67</v>
      </c>
      <c r="S52" s="28"/>
      <c r="T52" s="28"/>
      <c r="U52" s="28"/>
      <c r="V52" s="28"/>
      <c r="W52" s="28"/>
      <c r="X52" s="28"/>
    </row>
    <row r="53" spans="1:24" ht="19.5" customHeight="1">
      <c r="A53" s="30">
        <v>47</v>
      </c>
      <c r="B53" s="85" t="s">
        <v>191</v>
      </c>
      <c r="C53" s="91" t="s">
        <v>192</v>
      </c>
      <c r="D53" s="45">
        <v>26</v>
      </c>
      <c r="E53" s="31">
        <f t="shared" si="1"/>
        <v>1</v>
      </c>
      <c r="F53" s="31">
        <f t="shared" si="2"/>
        <v>1</v>
      </c>
      <c r="G53" s="31">
        <f t="shared" si="3"/>
        <v>1</v>
      </c>
      <c r="H53" s="45">
        <v>27</v>
      </c>
      <c r="I53" s="31">
        <f t="shared" si="4"/>
        <v>1</v>
      </c>
      <c r="J53" s="31">
        <f t="shared" si="5"/>
        <v>1</v>
      </c>
      <c r="K53" s="31">
        <f t="shared" si="6"/>
        <v>1</v>
      </c>
      <c r="L53" s="45">
        <v>11</v>
      </c>
      <c r="M53" s="31">
        <f t="shared" si="7"/>
        <v>1</v>
      </c>
      <c r="N53" s="31">
        <f t="shared" si="8"/>
        <v>1</v>
      </c>
      <c r="O53" s="31">
        <f t="shared" si="9"/>
        <v>0</v>
      </c>
      <c r="P53" s="31"/>
      <c r="Q53" s="31"/>
      <c r="R53" s="31">
        <f t="shared" si="10"/>
        <v>64</v>
      </c>
      <c r="S53" s="28"/>
      <c r="T53" s="28"/>
      <c r="U53" s="28"/>
      <c r="V53" s="28"/>
      <c r="W53" s="28"/>
      <c r="X53" s="28"/>
    </row>
    <row r="54" spans="1:24" ht="19.5" customHeight="1">
      <c r="A54" s="30">
        <v>48</v>
      </c>
      <c r="B54" s="85" t="s">
        <v>193</v>
      </c>
      <c r="C54" s="91" t="s">
        <v>194</v>
      </c>
      <c r="D54" s="45">
        <v>28</v>
      </c>
      <c r="E54" s="31">
        <f t="shared" si="1"/>
        <v>1</v>
      </c>
      <c r="F54" s="31">
        <f t="shared" si="2"/>
        <v>1</v>
      </c>
      <c r="G54" s="31">
        <f t="shared" si="3"/>
        <v>1</v>
      </c>
      <c r="H54" s="45">
        <v>28</v>
      </c>
      <c r="I54" s="31">
        <f t="shared" si="4"/>
        <v>1</v>
      </c>
      <c r="J54" s="31">
        <f t="shared" si="5"/>
        <v>1</v>
      </c>
      <c r="K54" s="31">
        <f t="shared" si="6"/>
        <v>1</v>
      </c>
      <c r="L54" s="45">
        <v>12</v>
      </c>
      <c r="M54" s="31">
        <f t="shared" si="7"/>
        <v>1</v>
      </c>
      <c r="N54" s="31">
        <f t="shared" si="8"/>
        <v>1</v>
      </c>
      <c r="O54" s="31">
        <f t="shared" si="9"/>
        <v>0</v>
      </c>
      <c r="P54" s="31"/>
      <c r="Q54" s="31"/>
      <c r="R54" s="31">
        <f t="shared" si="10"/>
        <v>68</v>
      </c>
      <c r="S54" s="28"/>
      <c r="T54" s="28"/>
      <c r="U54" s="28"/>
      <c r="V54" s="28"/>
      <c r="W54" s="28"/>
      <c r="X54" s="28"/>
    </row>
    <row r="55" spans="1:24" ht="19.5" customHeight="1">
      <c r="A55" s="30">
        <v>49</v>
      </c>
      <c r="B55" s="85" t="s">
        <v>195</v>
      </c>
      <c r="C55" s="91" t="s">
        <v>196</v>
      </c>
      <c r="D55" s="45">
        <v>20</v>
      </c>
      <c r="E55" s="31">
        <f t="shared" si="1"/>
        <v>1</v>
      </c>
      <c r="F55" s="31">
        <f t="shared" si="2"/>
        <v>0</v>
      </c>
      <c r="G55" s="31">
        <f t="shared" si="3"/>
        <v>0</v>
      </c>
      <c r="H55" s="45">
        <v>21</v>
      </c>
      <c r="I55" s="31">
        <f t="shared" si="4"/>
        <v>1</v>
      </c>
      <c r="J55" s="31">
        <f t="shared" si="5"/>
        <v>0</v>
      </c>
      <c r="K55" s="31">
        <f t="shared" si="6"/>
        <v>0</v>
      </c>
      <c r="L55" s="45">
        <v>12</v>
      </c>
      <c r="M55" s="31">
        <f t="shared" si="7"/>
        <v>1</v>
      </c>
      <c r="N55" s="31">
        <f t="shared" si="8"/>
        <v>1</v>
      </c>
      <c r="O55" s="31">
        <f t="shared" si="9"/>
        <v>0</v>
      </c>
      <c r="P55" s="31"/>
      <c r="Q55" s="31"/>
      <c r="R55" s="31">
        <f t="shared" si="10"/>
        <v>53</v>
      </c>
      <c r="S55" s="28"/>
      <c r="T55" s="28"/>
      <c r="U55" s="28"/>
      <c r="V55" s="28"/>
      <c r="W55" s="28"/>
      <c r="X55" s="28"/>
    </row>
    <row r="56" spans="1:24" ht="19.5" customHeight="1">
      <c r="A56" s="30">
        <v>50</v>
      </c>
      <c r="B56" s="85" t="s">
        <v>197</v>
      </c>
      <c r="C56" s="91" t="s">
        <v>198</v>
      </c>
      <c r="D56" s="45">
        <v>28</v>
      </c>
      <c r="E56" s="31">
        <f t="shared" si="1"/>
        <v>1</v>
      </c>
      <c r="F56" s="31">
        <f t="shared" si="2"/>
        <v>1</v>
      </c>
      <c r="G56" s="31">
        <f t="shared" si="3"/>
        <v>1</v>
      </c>
      <c r="H56" s="45">
        <v>28</v>
      </c>
      <c r="I56" s="31">
        <f t="shared" si="4"/>
        <v>1</v>
      </c>
      <c r="J56" s="31">
        <f t="shared" si="5"/>
        <v>1</v>
      </c>
      <c r="K56" s="31">
        <f t="shared" si="6"/>
        <v>1</v>
      </c>
      <c r="L56" s="45">
        <v>14</v>
      </c>
      <c r="M56" s="31">
        <f t="shared" si="7"/>
        <v>1</v>
      </c>
      <c r="N56" s="31">
        <f t="shared" si="8"/>
        <v>1</v>
      </c>
      <c r="O56" s="31">
        <f t="shared" si="9"/>
        <v>1</v>
      </c>
      <c r="P56" s="31"/>
      <c r="Q56" s="31"/>
      <c r="R56" s="31">
        <f t="shared" si="10"/>
        <v>70</v>
      </c>
      <c r="S56" s="28"/>
      <c r="T56" s="28"/>
      <c r="U56" s="28"/>
      <c r="V56" s="28"/>
      <c r="W56" s="28"/>
      <c r="X56" s="28"/>
    </row>
    <row r="57" spans="1:24" ht="19.5" customHeight="1">
      <c r="A57" s="30">
        <v>51</v>
      </c>
      <c r="B57" s="85" t="s">
        <v>199</v>
      </c>
      <c r="C57" s="91" t="s">
        <v>200</v>
      </c>
      <c r="D57" s="45">
        <v>26</v>
      </c>
      <c r="E57" s="31">
        <f t="shared" si="1"/>
        <v>1</v>
      </c>
      <c r="F57" s="31">
        <f t="shared" si="2"/>
        <v>1</v>
      </c>
      <c r="G57" s="31">
        <f t="shared" si="3"/>
        <v>1</v>
      </c>
      <c r="H57" s="45">
        <v>26</v>
      </c>
      <c r="I57" s="31">
        <f t="shared" si="4"/>
        <v>1</v>
      </c>
      <c r="J57" s="31">
        <f t="shared" si="5"/>
        <v>1</v>
      </c>
      <c r="K57" s="31">
        <f t="shared" si="6"/>
        <v>1</v>
      </c>
      <c r="L57" s="45">
        <v>11</v>
      </c>
      <c r="M57" s="31">
        <f t="shared" si="7"/>
        <v>1</v>
      </c>
      <c r="N57" s="31">
        <f t="shared" si="8"/>
        <v>1</v>
      </c>
      <c r="O57" s="31">
        <f t="shared" si="9"/>
        <v>0</v>
      </c>
      <c r="P57" s="31"/>
      <c r="Q57" s="31"/>
      <c r="R57" s="31">
        <f t="shared" si="10"/>
        <v>63</v>
      </c>
      <c r="S57" s="28"/>
      <c r="T57" s="28"/>
      <c r="U57" s="28"/>
      <c r="V57" s="28"/>
      <c r="W57" s="28"/>
      <c r="X57" s="28"/>
    </row>
    <row r="58" spans="1:24" ht="19.5" customHeight="1">
      <c r="A58" s="30">
        <v>52</v>
      </c>
      <c r="B58" s="85" t="s">
        <v>201</v>
      </c>
      <c r="C58" s="91" t="s">
        <v>202</v>
      </c>
      <c r="D58" s="45">
        <v>25</v>
      </c>
      <c r="E58" s="31">
        <f t="shared" si="1"/>
        <v>1</v>
      </c>
      <c r="F58" s="31">
        <f t="shared" si="2"/>
        <v>1</v>
      </c>
      <c r="G58" s="31">
        <f t="shared" si="3"/>
        <v>0</v>
      </c>
      <c r="H58" s="45">
        <v>28</v>
      </c>
      <c r="I58" s="31">
        <f t="shared" si="4"/>
        <v>1</v>
      </c>
      <c r="J58" s="31">
        <f t="shared" si="5"/>
        <v>1</v>
      </c>
      <c r="K58" s="31">
        <f t="shared" si="6"/>
        <v>1</v>
      </c>
      <c r="L58" s="45">
        <v>14</v>
      </c>
      <c r="M58" s="31">
        <f t="shared" si="7"/>
        <v>1</v>
      </c>
      <c r="N58" s="31">
        <f t="shared" si="8"/>
        <v>1</v>
      </c>
      <c r="O58" s="31">
        <f t="shared" si="9"/>
        <v>1</v>
      </c>
      <c r="P58" s="31"/>
      <c r="Q58" s="31"/>
      <c r="R58" s="31">
        <f t="shared" si="10"/>
        <v>67</v>
      </c>
      <c r="S58" s="28"/>
      <c r="T58" s="28"/>
      <c r="U58" s="28"/>
      <c r="V58" s="28"/>
      <c r="W58" s="28"/>
      <c r="X58" s="28"/>
    </row>
    <row r="59" spans="1:24" ht="19.5" customHeight="1">
      <c r="A59" s="30">
        <v>53</v>
      </c>
      <c r="B59" s="85" t="s">
        <v>203</v>
      </c>
      <c r="C59" s="91" t="s">
        <v>204</v>
      </c>
      <c r="D59" s="45">
        <v>28</v>
      </c>
      <c r="E59" s="31">
        <f t="shared" si="1"/>
        <v>1</v>
      </c>
      <c r="F59" s="31">
        <f t="shared" si="2"/>
        <v>1</v>
      </c>
      <c r="G59" s="31">
        <f t="shared" si="3"/>
        <v>1</v>
      </c>
      <c r="H59" s="45">
        <v>25</v>
      </c>
      <c r="I59" s="31">
        <f t="shared" si="4"/>
        <v>1</v>
      </c>
      <c r="J59" s="31">
        <f t="shared" si="5"/>
        <v>1</v>
      </c>
      <c r="K59" s="31">
        <f t="shared" si="6"/>
        <v>0</v>
      </c>
      <c r="L59" s="45">
        <v>14</v>
      </c>
      <c r="M59" s="31">
        <f t="shared" si="7"/>
        <v>1</v>
      </c>
      <c r="N59" s="31">
        <f t="shared" si="8"/>
        <v>1</v>
      </c>
      <c r="O59" s="31">
        <f t="shared" si="9"/>
        <v>1</v>
      </c>
      <c r="P59" s="31"/>
      <c r="Q59" s="31"/>
      <c r="R59" s="31">
        <f t="shared" si="10"/>
        <v>67</v>
      </c>
      <c r="S59" s="28"/>
      <c r="T59" s="28"/>
      <c r="U59" s="28"/>
      <c r="V59" s="28"/>
      <c r="W59" s="28"/>
      <c r="X59" s="28"/>
    </row>
    <row r="60" spans="1:24" ht="19.5" customHeight="1">
      <c r="A60" s="30">
        <v>54</v>
      </c>
      <c r="B60" s="85" t="s">
        <v>205</v>
      </c>
      <c r="C60" s="91" t="s">
        <v>206</v>
      </c>
      <c r="D60" s="45">
        <v>28</v>
      </c>
      <c r="E60" s="31">
        <f t="shared" si="1"/>
        <v>1</v>
      </c>
      <c r="F60" s="31">
        <f t="shared" si="2"/>
        <v>1</v>
      </c>
      <c r="G60" s="31">
        <f t="shared" si="3"/>
        <v>1</v>
      </c>
      <c r="H60" s="45">
        <v>27</v>
      </c>
      <c r="I60" s="31">
        <f t="shared" si="4"/>
        <v>1</v>
      </c>
      <c r="J60" s="31">
        <f t="shared" si="5"/>
        <v>1</v>
      </c>
      <c r="K60" s="31">
        <f t="shared" si="6"/>
        <v>1</v>
      </c>
      <c r="L60" s="45">
        <v>14</v>
      </c>
      <c r="M60" s="31">
        <f t="shared" si="7"/>
        <v>1</v>
      </c>
      <c r="N60" s="31">
        <f t="shared" si="8"/>
        <v>1</v>
      </c>
      <c r="O60" s="31">
        <f t="shared" si="9"/>
        <v>1</v>
      </c>
      <c r="P60" s="31"/>
      <c r="Q60" s="31"/>
      <c r="R60" s="31">
        <f t="shared" si="10"/>
        <v>69</v>
      </c>
      <c r="S60" s="28"/>
      <c r="T60" s="28"/>
      <c r="U60" s="28"/>
      <c r="V60" s="28"/>
      <c r="W60" s="28"/>
      <c r="X60" s="28"/>
    </row>
    <row r="61" spans="1:24" ht="19.5" customHeight="1">
      <c r="A61" s="30">
        <v>55</v>
      </c>
      <c r="B61" s="85" t="s">
        <v>207</v>
      </c>
      <c r="C61" s="91" t="s">
        <v>208</v>
      </c>
      <c r="D61" s="45">
        <v>28</v>
      </c>
      <c r="E61" s="31">
        <f t="shared" si="1"/>
        <v>1</v>
      </c>
      <c r="F61" s="31">
        <f t="shared" si="2"/>
        <v>1</v>
      </c>
      <c r="G61" s="31">
        <f t="shared" si="3"/>
        <v>1</v>
      </c>
      <c r="H61" s="45">
        <v>28</v>
      </c>
      <c r="I61" s="31">
        <f t="shared" si="4"/>
        <v>1</v>
      </c>
      <c r="J61" s="31">
        <f t="shared" si="5"/>
        <v>1</v>
      </c>
      <c r="K61" s="31">
        <f t="shared" si="6"/>
        <v>1</v>
      </c>
      <c r="L61" s="45">
        <v>14</v>
      </c>
      <c r="M61" s="31">
        <f t="shared" si="7"/>
        <v>1</v>
      </c>
      <c r="N61" s="31">
        <f t="shared" si="8"/>
        <v>1</v>
      </c>
      <c r="O61" s="31">
        <f t="shared" si="9"/>
        <v>1</v>
      </c>
      <c r="P61" s="31"/>
      <c r="Q61" s="31"/>
      <c r="R61" s="31">
        <f t="shared" si="10"/>
        <v>70</v>
      </c>
      <c r="S61" s="28"/>
      <c r="T61" s="28"/>
      <c r="U61" s="28"/>
      <c r="V61" s="28"/>
      <c r="W61" s="28"/>
      <c r="X61" s="28"/>
    </row>
    <row r="62" spans="1:24" ht="19.5" customHeight="1">
      <c r="A62" s="30">
        <v>56</v>
      </c>
      <c r="B62" s="85" t="s">
        <v>209</v>
      </c>
      <c r="C62" s="91" t="s">
        <v>210</v>
      </c>
      <c r="D62" s="45">
        <v>24</v>
      </c>
      <c r="E62" s="31">
        <f t="shared" si="1"/>
        <v>1</v>
      </c>
      <c r="F62" s="31">
        <f t="shared" si="2"/>
        <v>1</v>
      </c>
      <c r="G62" s="31">
        <f t="shared" si="3"/>
        <v>0</v>
      </c>
      <c r="H62" s="45">
        <v>28</v>
      </c>
      <c r="I62" s="31">
        <f t="shared" si="4"/>
        <v>1</v>
      </c>
      <c r="J62" s="31">
        <f t="shared" si="5"/>
        <v>1</v>
      </c>
      <c r="K62" s="31">
        <f t="shared" si="6"/>
        <v>1</v>
      </c>
      <c r="L62" s="45">
        <v>14</v>
      </c>
      <c r="M62" s="31">
        <f t="shared" si="7"/>
        <v>1</v>
      </c>
      <c r="N62" s="31">
        <f t="shared" si="8"/>
        <v>1</v>
      </c>
      <c r="O62" s="31">
        <f t="shared" si="9"/>
        <v>1</v>
      </c>
      <c r="P62" s="31"/>
      <c r="Q62" s="31"/>
      <c r="R62" s="31">
        <f t="shared" si="10"/>
        <v>66</v>
      </c>
      <c r="S62" s="28"/>
      <c r="T62" s="28"/>
      <c r="U62" s="28"/>
      <c r="V62" s="28"/>
      <c r="W62" s="28"/>
      <c r="X62" s="28"/>
    </row>
    <row r="63" spans="1:24" ht="19.5" customHeight="1">
      <c r="A63" s="30">
        <v>57</v>
      </c>
      <c r="B63" s="85" t="s">
        <v>211</v>
      </c>
      <c r="C63" s="91" t="s">
        <v>212</v>
      </c>
      <c r="D63" s="45">
        <v>18</v>
      </c>
      <c r="E63" s="31">
        <f t="shared" si="1"/>
        <v>0</v>
      </c>
      <c r="F63" s="31">
        <f t="shared" si="2"/>
        <v>0</v>
      </c>
      <c r="G63" s="31">
        <f t="shared" si="3"/>
        <v>0</v>
      </c>
      <c r="H63" s="45">
        <v>18</v>
      </c>
      <c r="I63" s="31">
        <f t="shared" si="4"/>
        <v>0</v>
      </c>
      <c r="J63" s="31">
        <f t="shared" si="5"/>
        <v>0</v>
      </c>
      <c r="K63" s="31">
        <f t="shared" si="6"/>
        <v>0</v>
      </c>
      <c r="L63" s="45">
        <v>12</v>
      </c>
      <c r="M63" s="31">
        <f t="shared" si="7"/>
        <v>1</v>
      </c>
      <c r="N63" s="31">
        <f t="shared" si="8"/>
        <v>1</v>
      </c>
      <c r="O63" s="31">
        <f t="shared" si="9"/>
        <v>0</v>
      </c>
      <c r="P63" s="31"/>
      <c r="Q63" s="31"/>
      <c r="R63" s="31">
        <f t="shared" si="10"/>
        <v>48</v>
      </c>
      <c r="S63" s="28"/>
      <c r="T63" s="28"/>
      <c r="U63" s="28"/>
      <c r="V63" s="28"/>
      <c r="W63" s="28"/>
      <c r="X63" s="28"/>
    </row>
    <row r="64" spans="1:24" ht="19.5" customHeight="1">
      <c r="A64" s="30">
        <v>58</v>
      </c>
      <c r="B64" s="85" t="s">
        <v>213</v>
      </c>
      <c r="C64" s="91" t="s">
        <v>214</v>
      </c>
      <c r="D64" s="45">
        <v>25</v>
      </c>
      <c r="E64" s="31">
        <f t="shared" si="1"/>
        <v>1</v>
      </c>
      <c r="F64" s="31">
        <f t="shared" si="2"/>
        <v>1</v>
      </c>
      <c r="G64" s="31">
        <f t="shared" si="3"/>
        <v>0</v>
      </c>
      <c r="H64" s="45">
        <v>24</v>
      </c>
      <c r="I64" s="31">
        <f t="shared" si="4"/>
        <v>1</v>
      </c>
      <c r="J64" s="31">
        <f t="shared" si="5"/>
        <v>1</v>
      </c>
      <c r="K64" s="31">
        <f t="shared" si="6"/>
        <v>0</v>
      </c>
      <c r="L64" s="45">
        <v>9</v>
      </c>
      <c r="M64" s="31">
        <f t="shared" si="7"/>
        <v>0</v>
      </c>
      <c r="N64" s="31">
        <f t="shared" si="8"/>
        <v>0</v>
      </c>
      <c r="O64" s="31">
        <f t="shared" si="9"/>
        <v>0</v>
      </c>
      <c r="P64" s="31"/>
      <c r="Q64" s="31"/>
      <c r="R64" s="31">
        <f t="shared" si="10"/>
        <v>58</v>
      </c>
      <c r="S64" s="28"/>
      <c r="T64" s="28"/>
      <c r="U64" s="28"/>
      <c r="V64" s="28"/>
      <c r="W64" s="28"/>
      <c r="X64" s="28"/>
    </row>
    <row r="65" spans="1:24" ht="19.5" customHeight="1">
      <c r="A65" s="30">
        <v>59</v>
      </c>
      <c r="B65" s="85" t="s">
        <v>215</v>
      </c>
      <c r="C65" s="91" t="s">
        <v>216</v>
      </c>
      <c r="D65" s="45">
        <v>26</v>
      </c>
      <c r="E65" s="31">
        <f t="shared" si="1"/>
        <v>1</v>
      </c>
      <c r="F65" s="31">
        <f t="shared" si="2"/>
        <v>1</v>
      </c>
      <c r="G65" s="31">
        <f t="shared" si="3"/>
        <v>1</v>
      </c>
      <c r="H65" s="45">
        <v>28</v>
      </c>
      <c r="I65" s="31">
        <f t="shared" si="4"/>
        <v>1</v>
      </c>
      <c r="J65" s="31">
        <f t="shared" si="5"/>
        <v>1</v>
      </c>
      <c r="K65" s="31">
        <f t="shared" si="6"/>
        <v>1</v>
      </c>
      <c r="L65" s="45">
        <v>14</v>
      </c>
      <c r="M65" s="31">
        <f t="shared" si="7"/>
        <v>1</v>
      </c>
      <c r="N65" s="31">
        <f t="shared" si="8"/>
        <v>1</v>
      </c>
      <c r="O65" s="31">
        <f t="shared" si="9"/>
        <v>1</v>
      </c>
      <c r="P65" s="31"/>
      <c r="Q65" s="31"/>
      <c r="R65" s="31">
        <f t="shared" si="10"/>
        <v>68</v>
      </c>
      <c r="S65" s="28"/>
      <c r="T65" s="28"/>
      <c r="U65" s="28"/>
      <c r="V65" s="28"/>
      <c r="W65" s="28"/>
      <c r="X65" s="28"/>
    </row>
    <row r="66" spans="1:24" ht="19.5" customHeight="1">
      <c r="A66" s="30">
        <v>60</v>
      </c>
      <c r="B66" s="85" t="s">
        <v>217</v>
      </c>
      <c r="C66" s="91" t="s">
        <v>218</v>
      </c>
      <c r="D66" s="45">
        <v>27</v>
      </c>
      <c r="E66" s="31">
        <f t="shared" si="1"/>
        <v>1</v>
      </c>
      <c r="F66" s="31">
        <f t="shared" si="2"/>
        <v>1</v>
      </c>
      <c r="G66" s="31">
        <f t="shared" si="3"/>
        <v>1</v>
      </c>
      <c r="H66" s="45">
        <v>28</v>
      </c>
      <c r="I66" s="31">
        <f t="shared" si="4"/>
        <v>1</v>
      </c>
      <c r="J66" s="31">
        <f t="shared" si="5"/>
        <v>1</v>
      </c>
      <c r="K66" s="31">
        <f t="shared" si="6"/>
        <v>1</v>
      </c>
      <c r="L66" s="45">
        <v>13</v>
      </c>
      <c r="M66" s="31">
        <f t="shared" si="7"/>
        <v>1</v>
      </c>
      <c r="N66" s="31">
        <f t="shared" si="8"/>
        <v>1</v>
      </c>
      <c r="O66" s="31">
        <f t="shared" si="9"/>
        <v>1</v>
      </c>
      <c r="P66" s="31"/>
      <c r="Q66" s="31"/>
      <c r="R66" s="31">
        <f t="shared" si="10"/>
        <v>68</v>
      </c>
      <c r="S66" s="28"/>
      <c r="T66" s="28"/>
      <c r="U66" s="28"/>
      <c r="V66" s="28"/>
      <c r="W66" s="28"/>
      <c r="X66" s="28"/>
    </row>
    <row r="67" spans="1:24" ht="19.5" customHeight="1">
      <c r="A67" s="30">
        <v>61</v>
      </c>
      <c r="B67" s="85" t="s">
        <v>219</v>
      </c>
      <c r="C67" s="91" t="s">
        <v>220</v>
      </c>
      <c r="D67" s="45">
        <v>28</v>
      </c>
      <c r="E67" s="31">
        <f t="shared" si="1"/>
        <v>1</v>
      </c>
      <c r="F67" s="31">
        <f t="shared" si="2"/>
        <v>1</v>
      </c>
      <c r="G67" s="31">
        <f t="shared" si="3"/>
        <v>1</v>
      </c>
      <c r="H67" s="45">
        <v>28</v>
      </c>
      <c r="I67" s="31">
        <f t="shared" si="4"/>
        <v>1</v>
      </c>
      <c r="J67" s="31">
        <f t="shared" si="5"/>
        <v>1</v>
      </c>
      <c r="K67" s="31">
        <f t="shared" si="6"/>
        <v>1</v>
      </c>
      <c r="L67" s="45">
        <v>14</v>
      </c>
      <c r="M67" s="31">
        <f t="shared" si="7"/>
        <v>1</v>
      </c>
      <c r="N67" s="31">
        <f t="shared" si="8"/>
        <v>1</v>
      </c>
      <c r="O67" s="31">
        <f t="shared" si="9"/>
        <v>1</v>
      </c>
      <c r="P67" s="31"/>
      <c r="Q67" s="31"/>
      <c r="R67" s="31">
        <f t="shared" si="10"/>
        <v>70</v>
      </c>
      <c r="S67" s="28"/>
      <c r="T67" s="28"/>
      <c r="U67" s="28"/>
      <c r="V67" s="28"/>
      <c r="W67" s="28"/>
      <c r="X67" s="28"/>
    </row>
    <row r="68" spans="1:24" ht="19.5" customHeight="1">
      <c r="A68" s="30">
        <v>62</v>
      </c>
      <c r="B68" s="85" t="s">
        <v>221</v>
      </c>
      <c r="C68" s="91" t="s">
        <v>222</v>
      </c>
      <c r="D68" s="45">
        <v>27</v>
      </c>
      <c r="E68" s="31">
        <f t="shared" si="1"/>
        <v>1</v>
      </c>
      <c r="F68" s="31">
        <f t="shared" si="2"/>
        <v>1</v>
      </c>
      <c r="G68" s="31">
        <f t="shared" si="3"/>
        <v>1</v>
      </c>
      <c r="H68" s="45">
        <v>28</v>
      </c>
      <c r="I68" s="31">
        <f t="shared" si="4"/>
        <v>1</v>
      </c>
      <c r="J68" s="31">
        <f t="shared" si="5"/>
        <v>1</v>
      </c>
      <c r="K68" s="31">
        <f t="shared" si="6"/>
        <v>1</v>
      </c>
      <c r="L68" s="45">
        <v>14</v>
      </c>
      <c r="M68" s="31">
        <f t="shared" si="7"/>
        <v>1</v>
      </c>
      <c r="N68" s="31">
        <f t="shared" si="8"/>
        <v>1</v>
      </c>
      <c r="O68" s="31">
        <f t="shared" si="9"/>
        <v>1</v>
      </c>
      <c r="P68" s="31"/>
      <c r="Q68" s="31"/>
      <c r="R68" s="31">
        <f t="shared" si="10"/>
        <v>69</v>
      </c>
      <c r="S68" s="28"/>
      <c r="T68" s="28"/>
      <c r="U68" s="28"/>
      <c r="V68" s="28"/>
      <c r="W68" s="28"/>
      <c r="X68" s="28"/>
    </row>
    <row r="69" spans="1:24" ht="19.5" customHeight="1">
      <c r="A69" s="30">
        <v>63</v>
      </c>
      <c r="B69" s="85" t="s">
        <v>223</v>
      </c>
      <c r="C69" s="91" t="s">
        <v>224</v>
      </c>
      <c r="D69" s="45">
        <v>28</v>
      </c>
      <c r="E69" s="31">
        <f t="shared" si="1"/>
        <v>1</v>
      </c>
      <c r="F69" s="31">
        <f t="shared" si="2"/>
        <v>1</v>
      </c>
      <c r="G69" s="31">
        <f t="shared" si="3"/>
        <v>1</v>
      </c>
      <c r="H69" s="45">
        <v>28</v>
      </c>
      <c r="I69" s="31">
        <f t="shared" si="4"/>
        <v>1</v>
      </c>
      <c r="J69" s="31">
        <f t="shared" si="5"/>
        <v>1</v>
      </c>
      <c r="K69" s="31">
        <f t="shared" si="6"/>
        <v>1</v>
      </c>
      <c r="L69" s="45">
        <v>14</v>
      </c>
      <c r="M69" s="31">
        <f t="shared" si="7"/>
        <v>1</v>
      </c>
      <c r="N69" s="31">
        <f t="shared" si="8"/>
        <v>1</v>
      </c>
      <c r="O69" s="31">
        <f t="shared" si="9"/>
        <v>1</v>
      </c>
      <c r="P69" s="31"/>
      <c r="Q69" s="31"/>
      <c r="R69" s="31">
        <f t="shared" si="10"/>
        <v>70</v>
      </c>
      <c r="S69" s="28"/>
      <c r="T69" s="28"/>
      <c r="U69" s="28"/>
      <c r="V69" s="28"/>
      <c r="W69" s="28"/>
      <c r="X69" s="28"/>
    </row>
    <row r="70" spans="1:24" ht="19.5" customHeight="1">
      <c r="A70" s="30">
        <v>64</v>
      </c>
      <c r="B70" s="85" t="s">
        <v>225</v>
      </c>
      <c r="C70" s="91" t="s">
        <v>226</v>
      </c>
      <c r="D70" s="45">
        <v>21</v>
      </c>
      <c r="E70" s="31">
        <f t="shared" si="1"/>
        <v>1</v>
      </c>
      <c r="F70" s="31">
        <f t="shared" si="2"/>
        <v>0</v>
      </c>
      <c r="G70" s="31">
        <f t="shared" si="3"/>
        <v>0</v>
      </c>
      <c r="H70" s="45">
        <v>24</v>
      </c>
      <c r="I70" s="31">
        <f t="shared" si="4"/>
        <v>1</v>
      </c>
      <c r="J70" s="31">
        <f t="shared" si="5"/>
        <v>1</v>
      </c>
      <c r="K70" s="31">
        <f t="shared" si="6"/>
        <v>0</v>
      </c>
      <c r="L70" s="45">
        <v>12</v>
      </c>
      <c r="M70" s="31">
        <f t="shared" si="7"/>
        <v>1</v>
      </c>
      <c r="N70" s="31">
        <f t="shared" si="8"/>
        <v>1</v>
      </c>
      <c r="O70" s="31">
        <f t="shared" si="9"/>
        <v>0</v>
      </c>
      <c r="P70" s="31"/>
      <c r="Q70" s="31"/>
      <c r="R70" s="31">
        <f t="shared" si="10"/>
        <v>57</v>
      </c>
      <c r="S70" s="28"/>
      <c r="T70" s="28"/>
      <c r="U70" s="28"/>
      <c r="V70" s="28"/>
      <c r="W70" s="28"/>
      <c r="X70" s="28"/>
    </row>
    <row r="71" spans="1:24" ht="19.5" customHeight="1">
      <c r="A71" s="30">
        <v>65</v>
      </c>
      <c r="B71" s="85" t="s">
        <v>227</v>
      </c>
      <c r="C71" s="91" t="s">
        <v>228</v>
      </c>
      <c r="D71" s="45">
        <v>28</v>
      </c>
      <c r="E71" s="31">
        <f t="shared" si="1"/>
        <v>1</v>
      </c>
      <c r="F71" s="31">
        <f t="shared" si="2"/>
        <v>1</v>
      </c>
      <c r="G71" s="31">
        <f t="shared" si="3"/>
        <v>1</v>
      </c>
      <c r="H71" s="45">
        <v>27</v>
      </c>
      <c r="I71" s="31">
        <f t="shared" si="4"/>
        <v>1</v>
      </c>
      <c r="J71" s="31">
        <f t="shared" si="5"/>
        <v>1</v>
      </c>
      <c r="K71" s="31">
        <f t="shared" si="6"/>
        <v>1</v>
      </c>
      <c r="L71" s="45">
        <v>14</v>
      </c>
      <c r="M71" s="31">
        <f t="shared" si="7"/>
        <v>1</v>
      </c>
      <c r="N71" s="31">
        <f t="shared" si="8"/>
        <v>1</v>
      </c>
      <c r="O71" s="31">
        <f t="shared" si="9"/>
        <v>1</v>
      </c>
      <c r="P71" s="31"/>
      <c r="Q71" s="31"/>
      <c r="R71" s="31">
        <f t="shared" si="10"/>
        <v>69</v>
      </c>
      <c r="S71" s="28"/>
      <c r="T71" s="28"/>
      <c r="U71" s="28"/>
      <c r="V71" s="28"/>
      <c r="W71" s="28"/>
      <c r="X71" s="28"/>
    </row>
    <row r="72" spans="1:24" ht="19.5" customHeight="1">
      <c r="A72" s="30">
        <v>66</v>
      </c>
      <c r="B72" s="85" t="s">
        <v>229</v>
      </c>
      <c r="C72" s="91" t="s">
        <v>230</v>
      </c>
      <c r="D72" s="45">
        <v>18</v>
      </c>
      <c r="E72" s="31">
        <f t="shared" ref="E72:E90" si="11">IF(D72&gt;=($D$6*0.7),1,0)</f>
        <v>0</v>
      </c>
      <c r="F72" s="31">
        <f t="shared" ref="F72:F90" si="12">IF(D72&gt;=($D$6*0.8),1,0)</f>
        <v>0</v>
      </c>
      <c r="G72" s="31">
        <f t="shared" ref="G72:G90" si="13">IF(D72&gt;=($D$6*0.9),1,0)</f>
        <v>0</v>
      </c>
      <c r="H72" s="45">
        <v>22</v>
      </c>
      <c r="I72" s="31">
        <f t="shared" ref="I72:I90" si="14">IF(H72&gt;=($H$6*0.7),1,0)</f>
        <v>1</v>
      </c>
      <c r="J72" s="31">
        <f t="shared" ref="J72:J90" si="15">IF(H72&gt;=($H$6*0.8),1,0)</f>
        <v>0</v>
      </c>
      <c r="K72" s="31">
        <f t="shared" ref="K72:K90" si="16">IF(H72&gt;=($H$6*0.9),1,0)</f>
        <v>0</v>
      </c>
      <c r="L72" s="45">
        <v>12</v>
      </c>
      <c r="M72" s="31">
        <f t="shared" ref="M72:M90" si="17">IF(L72&gt;=($L$6*0.7),1,0)</f>
        <v>1</v>
      </c>
      <c r="N72" s="31">
        <f t="shared" ref="N72:N90" si="18">IF(L72&gt;=($L$6*0.7),1,0)</f>
        <v>1</v>
      </c>
      <c r="O72" s="31">
        <f t="shared" ref="O72:O90" si="19">IF(L72&gt;=($L$6*0.9),1,0)</f>
        <v>0</v>
      </c>
      <c r="P72" s="31"/>
      <c r="Q72" s="31"/>
      <c r="R72" s="31">
        <f t="shared" ref="R72:R90" si="20">D72+H72+L72</f>
        <v>52</v>
      </c>
      <c r="S72" s="28"/>
      <c r="T72" s="28"/>
      <c r="U72" s="28"/>
      <c r="V72" s="28"/>
      <c r="W72" s="28"/>
      <c r="X72" s="28"/>
    </row>
    <row r="73" spans="1:24" ht="19.5" customHeight="1">
      <c r="A73" s="30">
        <v>67</v>
      </c>
      <c r="B73" s="85" t="s">
        <v>231</v>
      </c>
      <c r="C73" s="91" t="s">
        <v>232</v>
      </c>
      <c r="D73" s="45">
        <v>24</v>
      </c>
      <c r="E73" s="31">
        <f t="shared" si="11"/>
        <v>1</v>
      </c>
      <c r="F73" s="31">
        <f t="shared" si="12"/>
        <v>1</v>
      </c>
      <c r="G73" s="31">
        <f t="shared" si="13"/>
        <v>0</v>
      </c>
      <c r="H73" s="45">
        <v>26</v>
      </c>
      <c r="I73" s="31">
        <f t="shared" si="14"/>
        <v>1</v>
      </c>
      <c r="J73" s="31">
        <f t="shared" si="15"/>
        <v>1</v>
      </c>
      <c r="K73" s="31">
        <f t="shared" si="16"/>
        <v>1</v>
      </c>
      <c r="L73" s="45">
        <v>12</v>
      </c>
      <c r="M73" s="31">
        <f t="shared" si="17"/>
        <v>1</v>
      </c>
      <c r="N73" s="31">
        <f t="shared" si="18"/>
        <v>1</v>
      </c>
      <c r="O73" s="31">
        <f t="shared" si="19"/>
        <v>0</v>
      </c>
      <c r="P73" s="31"/>
      <c r="Q73" s="31"/>
      <c r="R73" s="31">
        <f t="shared" si="20"/>
        <v>62</v>
      </c>
      <c r="S73" s="28"/>
      <c r="T73" s="28"/>
      <c r="U73" s="28"/>
      <c r="V73" s="28"/>
      <c r="W73" s="28"/>
      <c r="X73" s="28"/>
    </row>
    <row r="74" spans="1:24" ht="19.5" customHeight="1">
      <c r="A74" s="30">
        <v>68</v>
      </c>
      <c r="B74" s="85" t="s">
        <v>233</v>
      </c>
      <c r="C74" s="91" t="s">
        <v>234</v>
      </c>
      <c r="D74" s="45">
        <v>28</v>
      </c>
      <c r="E74" s="31">
        <f t="shared" si="11"/>
        <v>1</v>
      </c>
      <c r="F74" s="31">
        <f t="shared" si="12"/>
        <v>1</v>
      </c>
      <c r="G74" s="31">
        <f t="shared" si="13"/>
        <v>1</v>
      </c>
      <c r="H74" s="45">
        <v>27</v>
      </c>
      <c r="I74" s="31">
        <f t="shared" si="14"/>
        <v>1</v>
      </c>
      <c r="J74" s="31">
        <f t="shared" si="15"/>
        <v>1</v>
      </c>
      <c r="K74" s="31">
        <f t="shared" si="16"/>
        <v>1</v>
      </c>
      <c r="L74" s="45">
        <v>13</v>
      </c>
      <c r="M74" s="31">
        <f t="shared" si="17"/>
        <v>1</v>
      </c>
      <c r="N74" s="31">
        <f t="shared" si="18"/>
        <v>1</v>
      </c>
      <c r="O74" s="31">
        <f t="shared" si="19"/>
        <v>1</v>
      </c>
      <c r="P74" s="31"/>
      <c r="Q74" s="31"/>
      <c r="R74" s="31">
        <f t="shared" si="20"/>
        <v>68</v>
      </c>
      <c r="S74" s="28"/>
      <c r="T74" s="28"/>
      <c r="U74" s="28"/>
      <c r="V74" s="28"/>
      <c r="W74" s="28"/>
      <c r="X74" s="28"/>
    </row>
    <row r="75" spans="1:24" ht="19.5" customHeight="1">
      <c r="A75" s="30">
        <v>69</v>
      </c>
      <c r="B75" s="85" t="s">
        <v>235</v>
      </c>
      <c r="C75" s="91" t="s">
        <v>236</v>
      </c>
      <c r="D75" s="45">
        <v>18</v>
      </c>
      <c r="E75" s="31">
        <f t="shared" si="11"/>
        <v>0</v>
      </c>
      <c r="F75" s="31">
        <f t="shared" si="12"/>
        <v>0</v>
      </c>
      <c r="G75" s="31">
        <f t="shared" si="13"/>
        <v>0</v>
      </c>
      <c r="H75" s="45">
        <v>18</v>
      </c>
      <c r="I75" s="31">
        <f t="shared" si="14"/>
        <v>0</v>
      </c>
      <c r="J75" s="31">
        <f t="shared" si="15"/>
        <v>0</v>
      </c>
      <c r="K75" s="31">
        <f t="shared" si="16"/>
        <v>0</v>
      </c>
      <c r="L75" s="45">
        <v>10</v>
      </c>
      <c r="M75" s="31">
        <f t="shared" si="17"/>
        <v>1</v>
      </c>
      <c r="N75" s="31">
        <f t="shared" si="18"/>
        <v>1</v>
      </c>
      <c r="O75" s="31">
        <f t="shared" si="19"/>
        <v>0</v>
      </c>
      <c r="P75" s="31"/>
      <c r="Q75" s="31"/>
      <c r="R75" s="31">
        <f t="shared" si="20"/>
        <v>46</v>
      </c>
      <c r="S75" s="28"/>
      <c r="T75" s="28"/>
      <c r="U75" s="28"/>
      <c r="V75" s="28"/>
      <c r="W75" s="28"/>
      <c r="X75" s="28"/>
    </row>
    <row r="76" spans="1:24" ht="19.5" customHeight="1">
      <c r="A76" s="30">
        <v>70</v>
      </c>
      <c r="B76" s="85" t="s">
        <v>237</v>
      </c>
      <c r="C76" s="91" t="s">
        <v>238</v>
      </c>
      <c r="D76" s="45">
        <v>27</v>
      </c>
      <c r="E76" s="31">
        <f t="shared" si="11"/>
        <v>1</v>
      </c>
      <c r="F76" s="31">
        <f t="shared" si="12"/>
        <v>1</v>
      </c>
      <c r="G76" s="31">
        <f t="shared" si="13"/>
        <v>1</v>
      </c>
      <c r="H76" s="45">
        <v>28</v>
      </c>
      <c r="I76" s="31">
        <f t="shared" si="14"/>
        <v>1</v>
      </c>
      <c r="J76" s="31">
        <f t="shared" si="15"/>
        <v>1</v>
      </c>
      <c r="K76" s="31">
        <f t="shared" si="16"/>
        <v>1</v>
      </c>
      <c r="L76" s="45">
        <v>14</v>
      </c>
      <c r="M76" s="31">
        <f t="shared" si="17"/>
        <v>1</v>
      </c>
      <c r="N76" s="31">
        <f t="shared" si="18"/>
        <v>1</v>
      </c>
      <c r="O76" s="31">
        <f t="shared" si="19"/>
        <v>1</v>
      </c>
      <c r="P76" s="31"/>
      <c r="Q76" s="31"/>
      <c r="R76" s="31">
        <f t="shared" si="20"/>
        <v>69</v>
      </c>
      <c r="S76" s="28"/>
      <c r="T76" s="28"/>
      <c r="U76" s="28"/>
      <c r="V76" s="28"/>
      <c r="W76" s="28"/>
      <c r="X76" s="28"/>
    </row>
    <row r="77" spans="1:24" ht="19.5" customHeight="1">
      <c r="A77" s="30">
        <v>71</v>
      </c>
      <c r="B77" s="85" t="s">
        <v>239</v>
      </c>
      <c r="C77" s="91" t="s">
        <v>240</v>
      </c>
      <c r="D77" s="45">
        <v>28</v>
      </c>
      <c r="E77" s="31">
        <f t="shared" si="11"/>
        <v>1</v>
      </c>
      <c r="F77" s="31">
        <f t="shared" si="12"/>
        <v>1</v>
      </c>
      <c r="G77" s="31">
        <f t="shared" si="13"/>
        <v>1</v>
      </c>
      <c r="H77" s="45">
        <v>28</v>
      </c>
      <c r="I77" s="31">
        <f t="shared" si="14"/>
        <v>1</v>
      </c>
      <c r="J77" s="31">
        <f t="shared" si="15"/>
        <v>1</v>
      </c>
      <c r="K77" s="31">
        <f t="shared" si="16"/>
        <v>1</v>
      </c>
      <c r="L77" s="45">
        <v>14</v>
      </c>
      <c r="M77" s="31">
        <f t="shared" si="17"/>
        <v>1</v>
      </c>
      <c r="N77" s="31">
        <f t="shared" si="18"/>
        <v>1</v>
      </c>
      <c r="O77" s="31">
        <f t="shared" si="19"/>
        <v>1</v>
      </c>
      <c r="P77" s="31"/>
      <c r="Q77" s="31"/>
      <c r="R77" s="31">
        <f t="shared" si="20"/>
        <v>70</v>
      </c>
      <c r="S77" s="28"/>
      <c r="T77" s="28"/>
      <c r="U77" s="28"/>
      <c r="V77" s="28"/>
      <c r="W77" s="28"/>
      <c r="X77" s="28"/>
    </row>
    <row r="78" spans="1:24" ht="19.5" customHeight="1">
      <c r="A78" s="30">
        <v>72</v>
      </c>
      <c r="B78" s="85" t="s">
        <v>241</v>
      </c>
      <c r="C78" s="91" t="s">
        <v>242</v>
      </c>
      <c r="D78" s="45">
        <v>28</v>
      </c>
      <c r="E78" s="31">
        <f t="shared" si="11"/>
        <v>1</v>
      </c>
      <c r="F78" s="31">
        <f t="shared" si="12"/>
        <v>1</v>
      </c>
      <c r="G78" s="31">
        <f t="shared" si="13"/>
        <v>1</v>
      </c>
      <c r="H78" s="45">
        <v>28</v>
      </c>
      <c r="I78" s="31">
        <f t="shared" si="14"/>
        <v>1</v>
      </c>
      <c r="J78" s="31">
        <f t="shared" si="15"/>
        <v>1</v>
      </c>
      <c r="K78" s="31">
        <f t="shared" si="16"/>
        <v>1</v>
      </c>
      <c r="L78" s="45">
        <v>14</v>
      </c>
      <c r="M78" s="31">
        <f t="shared" si="17"/>
        <v>1</v>
      </c>
      <c r="N78" s="31">
        <f t="shared" si="18"/>
        <v>1</v>
      </c>
      <c r="O78" s="31">
        <f t="shared" si="19"/>
        <v>1</v>
      </c>
      <c r="P78" s="31"/>
      <c r="Q78" s="31"/>
      <c r="R78" s="31">
        <f t="shared" si="20"/>
        <v>70</v>
      </c>
      <c r="S78" s="28"/>
      <c r="T78" s="28"/>
      <c r="U78" s="28"/>
      <c r="V78" s="28"/>
      <c r="W78" s="28"/>
      <c r="X78" s="28"/>
    </row>
    <row r="79" spans="1:24" ht="19.5" customHeight="1">
      <c r="A79" s="30">
        <v>73</v>
      </c>
      <c r="B79" s="85" t="s">
        <v>243</v>
      </c>
      <c r="C79" s="91" t="s">
        <v>244</v>
      </c>
      <c r="D79" s="45">
        <v>20</v>
      </c>
      <c r="E79" s="31">
        <f t="shared" si="11"/>
        <v>1</v>
      </c>
      <c r="F79" s="31">
        <f t="shared" si="12"/>
        <v>0</v>
      </c>
      <c r="G79" s="31">
        <f t="shared" si="13"/>
        <v>0</v>
      </c>
      <c r="H79" s="45">
        <v>24</v>
      </c>
      <c r="I79" s="31">
        <f t="shared" si="14"/>
        <v>1</v>
      </c>
      <c r="J79" s="31">
        <f t="shared" si="15"/>
        <v>1</v>
      </c>
      <c r="K79" s="31">
        <f t="shared" si="16"/>
        <v>0</v>
      </c>
      <c r="L79" s="45">
        <v>12</v>
      </c>
      <c r="M79" s="31">
        <f t="shared" si="17"/>
        <v>1</v>
      </c>
      <c r="N79" s="31">
        <f t="shared" si="18"/>
        <v>1</v>
      </c>
      <c r="O79" s="31">
        <f t="shared" si="19"/>
        <v>0</v>
      </c>
      <c r="P79" s="31"/>
      <c r="Q79" s="31"/>
      <c r="R79" s="31">
        <f t="shared" si="20"/>
        <v>56</v>
      </c>
      <c r="S79" s="28"/>
      <c r="T79" s="28"/>
      <c r="U79" s="28"/>
      <c r="V79" s="28"/>
      <c r="W79" s="28"/>
      <c r="X79" s="28"/>
    </row>
    <row r="80" spans="1:24" ht="19.5" customHeight="1">
      <c r="A80" s="30">
        <v>74</v>
      </c>
      <c r="B80" s="85" t="s">
        <v>245</v>
      </c>
      <c r="C80" s="91" t="s">
        <v>246</v>
      </c>
      <c r="D80" s="45">
        <v>28</v>
      </c>
      <c r="E80" s="31">
        <f t="shared" si="11"/>
        <v>1</v>
      </c>
      <c r="F80" s="31">
        <f t="shared" si="12"/>
        <v>1</v>
      </c>
      <c r="G80" s="31">
        <f t="shared" si="13"/>
        <v>1</v>
      </c>
      <c r="H80" s="45">
        <v>28</v>
      </c>
      <c r="I80" s="31">
        <f t="shared" si="14"/>
        <v>1</v>
      </c>
      <c r="J80" s="31">
        <f t="shared" si="15"/>
        <v>1</v>
      </c>
      <c r="K80" s="31">
        <f t="shared" si="16"/>
        <v>1</v>
      </c>
      <c r="L80" s="45">
        <v>14</v>
      </c>
      <c r="M80" s="31">
        <f t="shared" si="17"/>
        <v>1</v>
      </c>
      <c r="N80" s="31">
        <f t="shared" si="18"/>
        <v>1</v>
      </c>
      <c r="O80" s="31">
        <f t="shared" si="19"/>
        <v>1</v>
      </c>
      <c r="P80" s="31"/>
      <c r="Q80" s="31"/>
      <c r="R80" s="31">
        <f t="shared" si="20"/>
        <v>70</v>
      </c>
      <c r="S80" s="28"/>
      <c r="T80" s="28"/>
      <c r="U80" s="28"/>
      <c r="V80" s="28"/>
      <c r="W80" s="28"/>
      <c r="X80" s="28"/>
    </row>
    <row r="81" spans="1:24" ht="19.5" customHeight="1">
      <c r="A81" s="30">
        <v>75</v>
      </c>
      <c r="B81" s="85" t="s">
        <v>247</v>
      </c>
      <c r="C81" s="91" t="s">
        <v>248</v>
      </c>
      <c r="D81" s="45">
        <v>24</v>
      </c>
      <c r="E81" s="31">
        <f t="shared" si="11"/>
        <v>1</v>
      </c>
      <c r="F81" s="31">
        <f t="shared" si="12"/>
        <v>1</v>
      </c>
      <c r="G81" s="31">
        <f t="shared" si="13"/>
        <v>0</v>
      </c>
      <c r="H81" s="45">
        <v>27</v>
      </c>
      <c r="I81" s="31">
        <f t="shared" si="14"/>
        <v>1</v>
      </c>
      <c r="J81" s="31">
        <f t="shared" si="15"/>
        <v>1</v>
      </c>
      <c r="K81" s="31">
        <f t="shared" si="16"/>
        <v>1</v>
      </c>
      <c r="L81" s="45">
        <v>12</v>
      </c>
      <c r="M81" s="31">
        <f t="shared" si="17"/>
        <v>1</v>
      </c>
      <c r="N81" s="31">
        <f t="shared" si="18"/>
        <v>1</v>
      </c>
      <c r="O81" s="31">
        <f t="shared" si="19"/>
        <v>0</v>
      </c>
      <c r="P81" s="31"/>
      <c r="Q81" s="31"/>
      <c r="R81" s="31">
        <f t="shared" si="20"/>
        <v>63</v>
      </c>
      <c r="S81" s="28"/>
      <c r="T81" s="28"/>
      <c r="U81" s="28"/>
      <c r="V81" s="28"/>
      <c r="W81" s="28"/>
      <c r="X81" s="28"/>
    </row>
    <row r="82" spans="1:24" ht="19.5" customHeight="1">
      <c r="A82" s="30">
        <v>76</v>
      </c>
      <c r="B82" s="85" t="s">
        <v>249</v>
      </c>
      <c r="C82" s="91" t="s">
        <v>250</v>
      </c>
      <c r="D82" s="45">
        <v>28</v>
      </c>
      <c r="E82" s="31">
        <f t="shared" si="11"/>
        <v>1</v>
      </c>
      <c r="F82" s="31">
        <f t="shared" si="12"/>
        <v>1</v>
      </c>
      <c r="G82" s="31">
        <f t="shared" si="13"/>
        <v>1</v>
      </c>
      <c r="H82" s="45">
        <v>27</v>
      </c>
      <c r="I82" s="31">
        <f t="shared" si="14"/>
        <v>1</v>
      </c>
      <c r="J82" s="31">
        <f t="shared" si="15"/>
        <v>1</v>
      </c>
      <c r="K82" s="31">
        <f t="shared" si="16"/>
        <v>1</v>
      </c>
      <c r="L82" s="45">
        <v>14</v>
      </c>
      <c r="M82" s="31">
        <f t="shared" si="17"/>
        <v>1</v>
      </c>
      <c r="N82" s="31">
        <f t="shared" si="18"/>
        <v>1</v>
      </c>
      <c r="O82" s="31">
        <f t="shared" si="19"/>
        <v>1</v>
      </c>
      <c r="P82" s="31"/>
      <c r="Q82" s="31"/>
      <c r="R82" s="31">
        <f t="shared" si="20"/>
        <v>69</v>
      </c>
      <c r="S82" s="28"/>
      <c r="T82" s="28"/>
      <c r="U82" s="28"/>
      <c r="V82" s="28"/>
      <c r="W82" s="28"/>
      <c r="X82" s="28"/>
    </row>
    <row r="83" spans="1:24" ht="19.5" customHeight="1">
      <c r="A83" s="30">
        <v>77</v>
      </c>
      <c r="B83" s="85" t="s">
        <v>251</v>
      </c>
      <c r="C83" s="91" t="s">
        <v>252</v>
      </c>
      <c r="D83" s="45">
        <v>28</v>
      </c>
      <c r="E83" s="31">
        <f t="shared" si="11"/>
        <v>1</v>
      </c>
      <c r="F83" s="31">
        <f t="shared" si="12"/>
        <v>1</v>
      </c>
      <c r="G83" s="31">
        <f t="shared" si="13"/>
        <v>1</v>
      </c>
      <c r="H83" s="45">
        <v>25</v>
      </c>
      <c r="I83" s="31">
        <f t="shared" si="14"/>
        <v>1</v>
      </c>
      <c r="J83" s="31">
        <f t="shared" si="15"/>
        <v>1</v>
      </c>
      <c r="K83" s="31">
        <f t="shared" si="16"/>
        <v>0</v>
      </c>
      <c r="L83" s="45">
        <v>14</v>
      </c>
      <c r="M83" s="31">
        <f t="shared" si="17"/>
        <v>1</v>
      </c>
      <c r="N83" s="31">
        <f t="shared" si="18"/>
        <v>1</v>
      </c>
      <c r="O83" s="31">
        <f t="shared" si="19"/>
        <v>1</v>
      </c>
      <c r="P83" s="31"/>
      <c r="Q83" s="31"/>
      <c r="R83" s="31">
        <f t="shared" si="20"/>
        <v>67</v>
      </c>
      <c r="S83" s="28"/>
      <c r="T83" s="28"/>
      <c r="U83" s="28"/>
      <c r="V83" s="28"/>
      <c r="W83" s="28"/>
      <c r="X83" s="28"/>
    </row>
    <row r="84" spans="1:24" ht="19.5" customHeight="1">
      <c r="A84" s="30">
        <v>78</v>
      </c>
      <c r="B84" s="85" t="s">
        <v>253</v>
      </c>
      <c r="C84" s="91" t="s">
        <v>254</v>
      </c>
      <c r="D84" s="45">
        <v>28</v>
      </c>
      <c r="E84" s="31">
        <f t="shared" si="11"/>
        <v>1</v>
      </c>
      <c r="F84" s="31">
        <f t="shared" si="12"/>
        <v>1</v>
      </c>
      <c r="G84" s="31">
        <f t="shared" si="13"/>
        <v>1</v>
      </c>
      <c r="H84" s="45">
        <v>26</v>
      </c>
      <c r="I84" s="31">
        <f t="shared" si="14"/>
        <v>1</v>
      </c>
      <c r="J84" s="31">
        <f t="shared" si="15"/>
        <v>1</v>
      </c>
      <c r="K84" s="31">
        <f t="shared" si="16"/>
        <v>1</v>
      </c>
      <c r="L84" s="45">
        <v>12</v>
      </c>
      <c r="M84" s="31">
        <f t="shared" si="17"/>
        <v>1</v>
      </c>
      <c r="N84" s="31">
        <f t="shared" si="18"/>
        <v>1</v>
      </c>
      <c r="O84" s="31">
        <f t="shared" si="19"/>
        <v>0</v>
      </c>
      <c r="P84" s="31"/>
      <c r="Q84" s="31"/>
      <c r="R84" s="31">
        <f t="shared" si="20"/>
        <v>66</v>
      </c>
      <c r="S84" s="28"/>
      <c r="T84" s="28"/>
      <c r="U84" s="28"/>
      <c r="V84" s="28"/>
      <c r="W84" s="28"/>
      <c r="X84" s="28"/>
    </row>
    <row r="85" spans="1:24" ht="19.5" customHeight="1">
      <c r="A85" s="30">
        <v>79</v>
      </c>
      <c r="B85" s="85" t="s">
        <v>255</v>
      </c>
      <c r="C85" s="91" t="s">
        <v>256</v>
      </c>
      <c r="D85" s="45">
        <v>26</v>
      </c>
      <c r="E85" s="31">
        <f t="shared" si="11"/>
        <v>1</v>
      </c>
      <c r="F85" s="31">
        <f t="shared" si="12"/>
        <v>1</v>
      </c>
      <c r="G85" s="31">
        <f t="shared" si="13"/>
        <v>1</v>
      </c>
      <c r="H85" s="45">
        <v>26</v>
      </c>
      <c r="I85" s="31">
        <f t="shared" si="14"/>
        <v>1</v>
      </c>
      <c r="J85" s="31">
        <f t="shared" si="15"/>
        <v>1</v>
      </c>
      <c r="K85" s="31">
        <f t="shared" si="16"/>
        <v>1</v>
      </c>
      <c r="L85" s="45">
        <v>10</v>
      </c>
      <c r="M85" s="31">
        <f t="shared" si="17"/>
        <v>1</v>
      </c>
      <c r="N85" s="31">
        <f t="shared" si="18"/>
        <v>1</v>
      </c>
      <c r="O85" s="31">
        <f t="shared" si="19"/>
        <v>0</v>
      </c>
      <c r="P85" s="31"/>
      <c r="Q85" s="31"/>
      <c r="R85" s="31">
        <f t="shared" si="20"/>
        <v>62</v>
      </c>
      <c r="S85" s="28"/>
      <c r="T85" s="28"/>
      <c r="U85" s="28"/>
      <c r="V85" s="28"/>
      <c r="W85" s="28"/>
      <c r="X85" s="28"/>
    </row>
    <row r="86" spans="1:24" ht="19.5" customHeight="1">
      <c r="A86" s="30">
        <v>80</v>
      </c>
      <c r="B86" s="85" t="s">
        <v>257</v>
      </c>
      <c r="C86" s="91" t="s">
        <v>258</v>
      </c>
      <c r="D86" s="45">
        <v>28</v>
      </c>
      <c r="E86" s="31">
        <f t="shared" si="11"/>
        <v>1</v>
      </c>
      <c r="F86" s="31">
        <f t="shared" si="12"/>
        <v>1</v>
      </c>
      <c r="G86" s="31">
        <f t="shared" si="13"/>
        <v>1</v>
      </c>
      <c r="H86" s="45">
        <v>28</v>
      </c>
      <c r="I86" s="31">
        <f t="shared" si="14"/>
        <v>1</v>
      </c>
      <c r="J86" s="31">
        <f t="shared" si="15"/>
        <v>1</v>
      </c>
      <c r="K86" s="31">
        <f t="shared" si="16"/>
        <v>1</v>
      </c>
      <c r="L86" s="45">
        <v>14</v>
      </c>
      <c r="M86" s="31">
        <f t="shared" si="17"/>
        <v>1</v>
      </c>
      <c r="N86" s="31">
        <f t="shared" si="18"/>
        <v>1</v>
      </c>
      <c r="O86" s="31">
        <f t="shared" si="19"/>
        <v>1</v>
      </c>
      <c r="P86" s="31"/>
      <c r="Q86" s="31"/>
      <c r="R86" s="31">
        <f t="shared" si="20"/>
        <v>70</v>
      </c>
      <c r="S86" s="28"/>
      <c r="T86" s="28"/>
      <c r="U86" s="28"/>
      <c r="V86" s="28"/>
      <c r="W86" s="28"/>
      <c r="X86" s="28"/>
    </row>
    <row r="87" spans="1:24" ht="19.5" customHeight="1">
      <c r="A87" s="30">
        <v>81</v>
      </c>
      <c r="B87" s="85" t="s">
        <v>259</v>
      </c>
      <c r="C87" s="91" t="s">
        <v>260</v>
      </c>
      <c r="D87" s="45">
        <v>28</v>
      </c>
      <c r="E87" s="31">
        <f t="shared" si="11"/>
        <v>1</v>
      </c>
      <c r="F87" s="31">
        <f t="shared" si="12"/>
        <v>1</v>
      </c>
      <c r="G87" s="31">
        <f t="shared" si="13"/>
        <v>1</v>
      </c>
      <c r="H87" s="45">
        <v>27</v>
      </c>
      <c r="I87" s="31">
        <f t="shared" si="14"/>
        <v>1</v>
      </c>
      <c r="J87" s="31">
        <f t="shared" si="15"/>
        <v>1</v>
      </c>
      <c r="K87" s="31">
        <f t="shared" si="16"/>
        <v>1</v>
      </c>
      <c r="L87" s="45">
        <v>14</v>
      </c>
      <c r="M87" s="31">
        <f t="shared" si="17"/>
        <v>1</v>
      </c>
      <c r="N87" s="31">
        <f t="shared" si="18"/>
        <v>1</v>
      </c>
      <c r="O87" s="31">
        <f t="shared" si="19"/>
        <v>1</v>
      </c>
      <c r="P87" s="31"/>
      <c r="Q87" s="31"/>
      <c r="R87" s="31">
        <f t="shared" si="20"/>
        <v>69</v>
      </c>
      <c r="S87" s="28"/>
      <c r="T87" s="28"/>
      <c r="U87" s="28"/>
      <c r="V87" s="28"/>
      <c r="W87" s="28"/>
      <c r="X87" s="28"/>
    </row>
    <row r="88" spans="1:24" ht="19.5" customHeight="1">
      <c r="A88" s="30">
        <v>82</v>
      </c>
      <c r="B88" s="85" t="s">
        <v>261</v>
      </c>
      <c r="C88" s="91" t="s">
        <v>262</v>
      </c>
      <c r="D88" s="45">
        <v>28</v>
      </c>
      <c r="E88" s="31">
        <f t="shared" si="11"/>
        <v>1</v>
      </c>
      <c r="F88" s="31">
        <f t="shared" si="12"/>
        <v>1</v>
      </c>
      <c r="G88" s="31">
        <f t="shared" si="13"/>
        <v>1</v>
      </c>
      <c r="H88" s="45">
        <v>28</v>
      </c>
      <c r="I88" s="31">
        <f t="shared" si="14"/>
        <v>1</v>
      </c>
      <c r="J88" s="31">
        <f t="shared" si="15"/>
        <v>1</v>
      </c>
      <c r="K88" s="31">
        <f t="shared" si="16"/>
        <v>1</v>
      </c>
      <c r="L88" s="45">
        <v>14</v>
      </c>
      <c r="M88" s="31">
        <f t="shared" si="17"/>
        <v>1</v>
      </c>
      <c r="N88" s="31">
        <f t="shared" si="18"/>
        <v>1</v>
      </c>
      <c r="O88" s="31">
        <f t="shared" si="19"/>
        <v>1</v>
      </c>
      <c r="P88" s="31"/>
      <c r="Q88" s="31"/>
      <c r="R88" s="31">
        <f t="shared" si="20"/>
        <v>70</v>
      </c>
      <c r="S88" s="28"/>
      <c r="T88" s="28"/>
      <c r="U88" s="28"/>
      <c r="V88" s="28"/>
      <c r="W88" s="28"/>
      <c r="X88" s="28"/>
    </row>
    <row r="89" spans="1:24" ht="19.5" customHeight="1">
      <c r="A89" s="30">
        <v>83</v>
      </c>
      <c r="B89" s="85" t="s">
        <v>263</v>
      </c>
      <c r="C89" s="91" t="s">
        <v>264</v>
      </c>
      <c r="D89" s="45">
        <v>20</v>
      </c>
      <c r="E89" s="31">
        <f t="shared" si="11"/>
        <v>1</v>
      </c>
      <c r="F89" s="31">
        <f t="shared" si="12"/>
        <v>0</v>
      </c>
      <c r="G89" s="31">
        <f t="shared" si="13"/>
        <v>0</v>
      </c>
      <c r="H89" s="45">
        <v>18</v>
      </c>
      <c r="I89" s="31">
        <f t="shared" si="14"/>
        <v>0</v>
      </c>
      <c r="J89" s="31">
        <f t="shared" si="15"/>
        <v>0</v>
      </c>
      <c r="K89" s="31">
        <f t="shared" si="16"/>
        <v>0</v>
      </c>
      <c r="L89" s="45">
        <v>12</v>
      </c>
      <c r="M89" s="31">
        <f t="shared" si="17"/>
        <v>1</v>
      </c>
      <c r="N89" s="31">
        <f t="shared" si="18"/>
        <v>1</v>
      </c>
      <c r="O89" s="31">
        <f t="shared" si="19"/>
        <v>0</v>
      </c>
      <c r="P89" s="31"/>
      <c r="Q89" s="31"/>
      <c r="R89" s="31">
        <f t="shared" si="20"/>
        <v>50</v>
      </c>
      <c r="S89" s="28"/>
      <c r="T89" s="28"/>
      <c r="U89" s="28"/>
      <c r="V89" s="28"/>
      <c r="W89" s="28"/>
      <c r="X89" s="28"/>
    </row>
    <row r="90" spans="1:24" ht="19.5" customHeight="1">
      <c r="A90" s="30">
        <v>84</v>
      </c>
      <c r="B90" s="85" t="s">
        <v>265</v>
      </c>
      <c r="C90" s="91" t="s">
        <v>266</v>
      </c>
      <c r="D90" s="45">
        <v>17</v>
      </c>
      <c r="E90" s="94">
        <f t="shared" si="11"/>
        <v>0</v>
      </c>
      <c r="F90" s="94">
        <f t="shared" si="12"/>
        <v>0</v>
      </c>
      <c r="G90" s="94">
        <f t="shared" si="13"/>
        <v>0</v>
      </c>
      <c r="H90" s="45">
        <v>17</v>
      </c>
      <c r="I90" s="94">
        <f t="shared" si="14"/>
        <v>0</v>
      </c>
      <c r="J90" s="94">
        <f t="shared" si="15"/>
        <v>0</v>
      </c>
      <c r="K90" s="94">
        <f t="shared" si="16"/>
        <v>0</v>
      </c>
      <c r="L90" s="45">
        <v>9</v>
      </c>
      <c r="M90" s="94">
        <f t="shared" si="17"/>
        <v>0</v>
      </c>
      <c r="N90" s="94">
        <f t="shared" si="18"/>
        <v>0</v>
      </c>
      <c r="O90" s="94">
        <f t="shared" si="19"/>
        <v>0</v>
      </c>
      <c r="P90" s="94"/>
      <c r="Q90" s="94"/>
      <c r="R90" s="94">
        <f t="shared" si="20"/>
        <v>43</v>
      </c>
      <c r="S90" s="28"/>
      <c r="T90" s="28"/>
      <c r="U90" s="28"/>
      <c r="V90" s="28"/>
      <c r="W90" s="28"/>
      <c r="X90" s="28"/>
    </row>
    <row r="91" spans="1:24" ht="15.75" customHeight="1">
      <c r="A91" s="30">
        <v>85</v>
      </c>
      <c r="B91" s="85" t="s">
        <v>267</v>
      </c>
      <c r="C91" s="92" t="s">
        <v>268</v>
      </c>
      <c r="D91" s="45">
        <v>28</v>
      </c>
      <c r="E91" s="94">
        <f t="shared" ref="E91:E126" si="21">IF(D91&gt;=($D$6*0.7),1,0)</f>
        <v>1</v>
      </c>
      <c r="F91" s="94">
        <f t="shared" ref="F91:F126" si="22">IF(D91&gt;=($D$6*0.8),1,0)</f>
        <v>1</v>
      </c>
      <c r="G91" s="94">
        <f t="shared" ref="G91:G126" si="23">IF(D91&gt;=($D$6*0.9),1,0)</f>
        <v>1</v>
      </c>
      <c r="H91" s="45">
        <v>28</v>
      </c>
      <c r="I91" s="94">
        <f t="shared" ref="I91:I126" si="24">IF(H91&gt;=($H$6*0.7),1,0)</f>
        <v>1</v>
      </c>
      <c r="J91" s="94">
        <f t="shared" ref="J91:J126" si="25">IF(H91&gt;=($H$6*0.8),1,0)</f>
        <v>1</v>
      </c>
      <c r="K91" s="94">
        <f t="shared" ref="K91:K126" si="26">IF(H91&gt;=($H$6*0.9),1,0)</f>
        <v>1</v>
      </c>
      <c r="L91" s="45">
        <v>14</v>
      </c>
      <c r="M91" s="94">
        <f t="shared" ref="M91:M126" si="27">IF(L91&gt;=($L$6*0.7),1,0)</f>
        <v>1</v>
      </c>
      <c r="N91" s="94">
        <f t="shared" ref="N91:N126" si="28">IF(L91&gt;=($L$6*0.7),1,0)</f>
        <v>1</v>
      </c>
      <c r="O91" s="94">
        <f t="shared" ref="O91:O126" si="29">IF(L91&gt;=($L$6*0.9),1,0)</f>
        <v>1</v>
      </c>
      <c r="P91" s="94"/>
      <c r="Q91" s="94"/>
      <c r="R91" s="94">
        <f t="shared" ref="R91:R126" si="30">D91+H91+L91</f>
        <v>70</v>
      </c>
      <c r="S91" s="28"/>
      <c r="T91" s="28"/>
      <c r="U91" s="28"/>
      <c r="V91" s="28"/>
      <c r="W91" s="28"/>
      <c r="X91" s="28"/>
    </row>
    <row r="92" spans="1:24" ht="15.75" customHeight="1">
      <c r="A92" s="30">
        <v>86</v>
      </c>
      <c r="B92" s="85" t="s">
        <v>269</v>
      </c>
      <c r="C92" s="92" t="s">
        <v>270</v>
      </c>
      <c r="D92" s="45">
        <v>28</v>
      </c>
      <c r="E92" s="94">
        <f t="shared" si="21"/>
        <v>1</v>
      </c>
      <c r="F92" s="94">
        <f t="shared" si="22"/>
        <v>1</v>
      </c>
      <c r="G92" s="94">
        <f t="shared" si="23"/>
        <v>1</v>
      </c>
      <c r="H92" s="45">
        <v>28</v>
      </c>
      <c r="I92" s="94">
        <f t="shared" si="24"/>
        <v>1</v>
      </c>
      <c r="J92" s="94">
        <f t="shared" si="25"/>
        <v>1</v>
      </c>
      <c r="K92" s="94">
        <f t="shared" si="26"/>
        <v>1</v>
      </c>
      <c r="L92" s="45">
        <v>14</v>
      </c>
      <c r="M92" s="94">
        <f t="shared" si="27"/>
        <v>1</v>
      </c>
      <c r="N92" s="94">
        <f t="shared" si="28"/>
        <v>1</v>
      </c>
      <c r="O92" s="94">
        <f t="shared" si="29"/>
        <v>1</v>
      </c>
      <c r="P92" s="94"/>
      <c r="Q92" s="94"/>
      <c r="R92" s="94">
        <f t="shared" si="30"/>
        <v>70</v>
      </c>
      <c r="S92" s="28"/>
      <c r="T92" s="28"/>
      <c r="U92" s="28"/>
      <c r="V92" s="28"/>
      <c r="W92" s="28"/>
      <c r="X92" s="28"/>
    </row>
    <row r="93" spans="1:24" ht="15.75" customHeight="1">
      <c r="A93" s="30">
        <v>87</v>
      </c>
      <c r="B93" s="85" t="s">
        <v>271</v>
      </c>
      <c r="C93" s="92" t="s">
        <v>272</v>
      </c>
      <c r="D93" s="45">
        <v>28</v>
      </c>
      <c r="E93" s="94">
        <f t="shared" si="21"/>
        <v>1</v>
      </c>
      <c r="F93" s="94">
        <f t="shared" si="22"/>
        <v>1</v>
      </c>
      <c r="G93" s="94">
        <f t="shared" si="23"/>
        <v>1</v>
      </c>
      <c r="H93" s="45">
        <v>28</v>
      </c>
      <c r="I93" s="94">
        <f t="shared" si="24"/>
        <v>1</v>
      </c>
      <c r="J93" s="94">
        <f t="shared" si="25"/>
        <v>1</v>
      </c>
      <c r="K93" s="94">
        <f t="shared" si="26"/>
        <v>1</v>
      </c>
      <c r="L93" s="45">
        <v>14</v>
      </c>
      <c r="M93" s="94">
        <f t="shared" si="27"/>
        <v>1</v>
      </c>
      <c r="N93" s="94">
        <f t="shared" si="28"/>
        <v>1</v>
      </c>
      <c r="O93" s="94">
        <f t="shared" si="29"/>
        <v>1</v>
      </c>
      <c r="P93" s="94"/>
      <c r="Q93" s="94"/>
      <c r="R93" s="94">
        <f t="shared" si="30"/>
        <v>70</v>
      </c>
      <c r="S93" s="28"/>
      <c r="T93" s="28"/>
      <c r="U93" s="28"/>
      <c r="V93" s="28"/>
      <c r="W93" s="28"/>
      <c r="X93" s="28"/>
    </row>
    <row r="94" spans="1:24" ht="15.75" customHeight="1">
      <c r="A94" s="30">
        <v>88</v>
      </c>
      <c r="B94" s="85" t="s">
        <v>273</v>
      </c>
      <c r="C94" s="92" t="s">
        <v>274</v>
      </c>
      <c r="D94" s="45">
        <v>24</v>
      </c>
      <c r="E94" s="94">
        <f t="shared" si="21"/>
        <v>1</v>
      </c>
      <c r="F94" s="94">
        <f t="shared" si="22"/>
        <v>1</v>
      </c>
      <c r="G94" s="94">
        <f t="shared" si="23"/>
        <v>0</v>
      </c>
      <c r="H94" s="45">
        <v>28</v>
      </c>
      <c r="I94" s="94">
        <f t="shared" si="24"/>
        <v>1</v>
      </c>
      <c r="J94" s="94">
        <f t="shared" si="25"/>
        <v>1</v>
      </c>
      <c r="K94" s="94">
        <f t="shared" si="26"/>
        <v>1</v>
      </c>
      <c r="L94" s="45">
        <v>13</v>
      </c>
      <c r="M94" s="94">
        <f t="shared" si="27"/>
        <v>1</v>
      </c>
      <c r="N94" s="94">
        <f t="shared" si="28"/>
        <v>1</v>
      </c>
      <c r="O94" s="94">
        <f t="shared" si="29"/>
        <v>1</v>
      </c>
      <c r="P94" s="94"/>
      <c r="Q94" s="94"/>
      <c r="R94" s="94">
        <f t="shared" si="30"/>
        <v>65</v>
      </c>
      <c r="S94" s="28"/>
      <c r="T94" s="28"/>
      <c r="U94" s="28"/>
      <c r="V94" s="28"/>
      <c r="W94" s="28"/>
      <c r="X94" s="28"/>
    </row>
    <row r="95" spans="1:24" ht="15.75" customHeight="1">
      <c r="A95" s="30">
        <v>89</v>
      </c>
      <c r="B95" s="85" t="s">
        <v>275</v>
      </c>
      <c r="C95" s="92" t="s">
        <v>276</v>
      </c>
      <c r="D95" s="45">
        <v>28</v>
      </c>
      <c r="E95" s="94">
        <f t="shared" si="21"/>
        <v>1</v>
      </c>
      <c r="F95" s="94">
        <f t="shared" si="22"/>
        <v>1</v>
      </c>
      <c r="G95" s="94">
        <f t="shared" si="23"/>
        <v>1</v>
      </c>
      <c r="H95" s="45">
        <v>28</v>
      </c>
      <c r="I95" s="94">
        <f t="shared" si="24"/>
        <v>1</v>
      </c>
      <c r="J95" s="94">
        <f t="shared" si="25"/>
        <v>1</v>
      </c>
      <c r="K95" s="94">
        <f t="shared" si="26"/>
        <v>1</v>
      </c>
      <c r="L95" s="45">
        <v>14</v>
      </c>
      <c r="M95" s="94">
        <f t="shared" si="27"/>
        <v>1</v>
      </c>
      <c r="N95" s="94">
        <f t="shared" si="28"/>
        <v>1</v>
      </c>
      <c r="O95" s="94">
        <f t="shared" si="29"/>
        <v>1</v>
      </c>
      <c r="P95" s="94"/>
      <c r="Q95" s="94"/>
      <c r="R95" s="94">
        <f t="shared" si="30"/>
        <v>70</v>
      </c>
      <c r="S95" s="28"/>
      <c r="T95" s="28"/>
      <c r="U95" s="28"/>
      <c r="V95" s="28"/>
      <c r="W95" s="28"/>
      <c r="X95" s="28"/>
    </row>
    <row r="96" spans="1:24" ht="15.75" customHeight="1">
      <c r="A96" s="30">
        <v>90</v>
      </c>
      <c r="B96" s="85" t="s">
        <v>277</v>
      </c>
      <c r="C96" s="92" t="s">
        <v>278</v>
      </c>
      <c r="D96" s="45">
        <v>28</v>
      </c>
      <c r="E96" s="94">
        <f t="shared" si="21"/>
        <v>1</v>
      </c>
      <c r="F96" s="94">
        <f t="shared" si="22"/>
        <v>1</v>
      </c>
      <c r="G96" s="94">
        <f t="shared" si="23"/>
        <v>1</v>
      </c>
      <c r="H96" s="45">
        <v>26</v>
      </c>
      <c r="I96" s="94">
        <f t="shared" si="24"/>
        <v>1</v>
      </c>
      <c r="J96" s="94">
        <f t="shared" si="25"/>
        <v>1</v>
      </c>
      <c r="K96" s="94">
        <f t="shared" si="26"/>
        <v>1</v>
      </c>
      <c r="L96" s="45">
        <v>12</v>
      </c>
      <c r="M96" s="94">
        <f t="shared" si="27"/>
        <v>1</v>
      </c>
      <c r="N96" s="94">
        <f t="shared" si="28"/>
        <v>1</v>
      </c>
      <c r="O96" s="94">
        <f t="shared" si="29"/>
        <v>0</v>
      </c>
      <c r="P96" s="94"/>
      <c r="Q96" s="94"/>
      <c r="R96" s="94">
        <f t="shared" si="30"/>
        <v>66</v>
      </c>
      <c r="S96" s="28"/>
      <c r="T96" s="28"/>
      <c r="U96" s="28"/>
      <c r="V96" s="28"/>
      <c r="W96" s="28"/>
      <c r="X96" s="28"/>
    </row>
    <row r="97" spans="1:24" ht="15.75" customHeight="1">
      <c r="A97" s="30">
        <v>91</v>
      </c>
      <c r="B97" s="85" t="s">
        <v>279</v>
      </c>
      <c r="C97" s="92" t="s">
        <v>280</v>
      </c>
      <c r="D97" s="45">
        <v>28</v>
      </c>
      <c r="E97" s="94">
        <f t="shared" si="21"/>
        <v>1</v>
      </c>
      <c r="F97" s="94">
        <f t="shared" si="22"/>
        <v>1</v>
      </c>
      <c r="G97" s="94">
        <f t="shared" si="23"/>
        <v>1</v>
      </c>
      <c r="H97" s="45">
        <v>28</v>
      </c>
      <c r="I97" s="94">
        <f t="shared" si="24"/>
        <v>1</v>
      </c>
      <c r="J97" s="94">
        <f t="shared" si="25"/>
        <v>1</v>
      </c>
      <c r="K97" s="94">
        <f t="shared" si="26"/>
        <v>1</v>
      </c>
      <c r="L97" s="45">
        <v>11</v>
      </c>
      <c r="M97" s="94">
        <f t="shared" si="27"/>
        <v>1</v>
      </c>
      <c r="N97" s="94">
        <f t="shared" si="28"/>
        <v>1</v>
      </c>
      <c r="O97" s="94">
        <f t="shared" si="29"/>
        <v>0</v>
      </c>
      <c r="P97" s="94"/>
      <c r="Q97" s="94"/>
      <c r="R97" s="94">
        <f t="shared" si="30"/>
        <v>67</v>
      </c>
      <c r="S97" s="28"/>
      <c r="T97" s="28"/>
      <c r="U97" s="28"/>
      <c r="V97" s="28"/>
      <c r="W97" s="28"/>
      <c r="X97" s="28"/>
    </row>
    <row r="98" spans="1:24" ht="15.75" customHeight="1">
      <c r="A98" s="30">
        <v>92</v>
      </c>
      <c r="B98" s="85" t="s">
        <v>281</v>
      </c>
      <c r="C98" s="92" t="s">
        <v>282</v>
      </c>
      <c r="D98" s="45">
        <v>28</v>
      </c>
      <c r="E98" s="94">
        <f t="shared" si="21"/>
        <v>1</v>
      </c>
      <c r="F98" s="94">
        <f t="shared" si="22"/>
        <v>1</v>
      </c>
      <c r="G98" s="94">
        <f t="shared" si="23"/>
        <v>1</v>
      </c>
      <c r="H98" s="45">
        <v>28</v>
      </c>
      <c r="I98" s="94">
        <f t="shared" si="24"/>
        <v>1</v>
      </c>
      <c r="J98" s="94">
        <f t="shared" si="25"/>
        <v>1</v>
      </c>
      <c r="K98" s="94">
        <f t="shared" si="26"/>
        <v>1</v>
      </c>
      <c r="L98" s="45">
        <v>12</v>
      </c>
      <c r="M98" s="94">
        <f t="shared" si="27"/>
        <v>1</v>
      </c>
      <c r="N98" s="94">
        <f t="shared" si="28"/>
        <v>1</v>
      </c>
      <c r="O98" s="94">
        <f t="shared" si="29"/>
        <v>0</v>
      </c>
      <c r="P98" s="94"/>
      <c r="Q98" s="94"/>
      <c r="R98" s="94">
        <f t="shared" si="30"/>
        <v>68</v>
      </c>
      <c r="S98" s="28"/>
      <c r="T98" s="28"/>
      <c r="U98" s="28"/>
      <c r="V98" s="28"/>
      <c r="W98" s="28"/>
      <c r="X98" s="28"/>
    </row>
    <row r="99" spans="1:24" ht="15.75" customHeight="1">
      <c r="A99" s="30">
        <v>93</v>
      </c>
      <c r="B99" s="85" t="s">
        <v>283</v>
      </c>
      <c r="C99" s="92" t="s">
        <v>284</v>
      </c>
      <c r="D99" s="45">
        <v>20</v>
      </c>
      <c r="E99" s="94">
        <f t="shared" si="21"/>
        <v>1</v>
      </c>
      <c r="F99" s="94">
        <f t="shared" si="22"/>
        <v>0</v>
      </c>
      <c r="G99" s="94">
        <f t="shared" si="23"/>
        <v>0</v>
      </c>
      <c r="H99" s="45">
        <v>18</v>
      </c>
      <c r="I99" s="94">
        <f t="shared" si="24"/>
        <v>0</v>
      </c>
      <c r="J99" s="94">
        <f t="shared" si="25"/>
        <v>0</v>
      </c>
      <c r="K99" s="94">
        <f t="shared" si="26"/>
        <v>0</v>
      </c>
      <c r="L99" s="45">
        <v>10</v>
      </c>
      <c r="M99" s="94">
        <f t="shared" si="27"/>
        <v>1</v>
      </c>
      <c r="N99" s="94">
        <f t="shared" si="28"/>
        <v>1</v>
      </c>
      <c r="O99" s="94">
        <f t="shared" si="29"/>
        <v>0</v>
      </c>
      <c r="P99" s="94"/>
      <c r="Q99" s="94"/>
      <c r="R99" s="94">
        <f t="shared" si="30"/>
        <v>48</v>
      </c>
      <c r="S99" s="28"/>
      <c r="T99" s="28"/>
      <c r="U99" s="28"/>
      <c r="V99" s="28"/>
      <c r="W99" s="28"/>
      <c r="X99" s="28"/>
    </row>
    <row r="100" spans="1:24" ht="15.75" customHeight="1">
      <c r="A100" s="30">
        <v>94</v>
      </c>
      <c r="B100" s="85" t="s">
        <v>285</v>
      </c>
      <c r="C100" s="92" t="s">
        <v>286</v>
      </c>
      <c r="D100" s="45">
        <v>28</v>
      </c>
      <c r="E100" s="94">
        <f t="shared" si="21"/>
        <v>1</v>
      </c>
      <c r="F100" s="94">
        <f t="shared" si="22"/>
        <v>1</v>
      </c>
      <c r="G100" s="94">
        <f t="shared" si="23"/>
        <v>1</v>
      </c>
      <c r="H100" s="45">
        <v>28</v>
      </c>
      <c r="I100" s="94">
        <f t="shared" si="24"/>
        <v>1</v>
      </c>
      <c r="J100" s="94">
        <f t="shared" si="25"/>
        <v>1</v>
      </c>
      <c r="K100" s="94">
        <f t="shared" si="26"/>
        <v>1</v>
      </c>
      <c r="L100" s="45">
        <v>14</v>
      </c>
      <c r="M100" s="94">
        <f t="shared" si="27"/>
        <v>1</v>
      </c>
      <c r="N100" s="94">
        <f t="shared" si="28"/>
        <v>1</v>
      </c>
      <c r="O100" s="94">
        <f t="shared" si="29"/>
        <v>1</v>
      </c>
      <c r="P100" s="94"/>
      <c r="Q100" s="94"/>
      <c r="R100" s="94">
        <f t="shared" si="30"/>
        <v>70</v>
      </c>
      <c r="S100" s="28"/>
      <c r="T100" s="28"/>
      <c r="U100" s="28"/>
      <c r="V100" s="28"/>
      <c r="W100" s="28"/>
      <c r="X100" s="28"/>
    </row>
    <row r="101" spans="1:24" ht="15.75" customHeight="1">
      <c r="A101" s="30">
        <v>95</v>
      </c>
      <c r="B101" s="85" t="s">
        <v>287</v>
      </c>
      <c r="C101" s="92" t="s">
        <v>288</v>
      </c>
      <c r="D101" s="45">
        <v>20</v>
      </c>
      <c r="E101" s="94">
        <f t="shared" si="21"/>
        <v>1</v>
      </c>
      <c r="F101" s="94">
        <f t="shared" si="22"/>
        <v>0</v>
      </c>
      <c r="G101" s="94">
        <f t="shared" si="23"/>
        <v>0</v>
      </c>
      <c r="H101" s="45">
        <v>18</v>
      </c>
      <c r="I101" s="94">
        <f t="shared" si="24"/>
        <v>0</v>
      </c>
      <c r="J101" s="94">
        <f t="shared" si="25"/>
        <v>0</v>
      </c>
      <c r="K101" s="94">
        <f t="shared" si="26"/>
        <v>0</v>
      </c>
      <c r="L101" s="45">
        <v>12</v>
      </c>
      <c r="M101" s="94">
        <f t="shared" si="27"/>
        <v>1</v>
      </c>
      <c r="N101" s="94">
        <f t="shared" si="28"/>
        <v>1</v>
      </c>
      <c r="O101" s="94">
        <f t="shared" si="29"/>
        <v>0</v>
      </c>
      <c r="P101" s="94"/>
      <c r="Q101" s="94"/>
      <c r="R101" s="94">
        <f t="shared" si="30"/>
        <v>50</v>
      </c>
      <c r="S101" s="28"/>
      <c r="T101" s="28"/>
      <c r="U101" s="28"/>
      <c r="V101" s="28"/>
      <c r="W101" s="28"/>
      <c r="X101" s="28"/>
    </row>
    <row r="102" spans="1:24" ht="15.75" customHeight="1">
      <c r="A102" s="30">
        <v>96</v>
      </c>
      <c r="B102" s="85" t="s">
        <v>289</v>
      </c>
      <c r="C102" s="92" t="s">
        <v>290</v>
      </c>
      <c r="D102" s="45">
        <v>28</v>
      </c>
      <c r="E102" s="94">
        <f t="shared" si="21"/>
        <v>1</v>
      </c>
      <c r="F102" s="94">
        <f t="shared" si="22"/>
        <v>1</v>
      </c>
      <c r="G102" s="94">
        <f t="shared" si="23"/>
        <v>1</v>
      </c>
      <c r="H102" s="45">
        <v>28</v>
      </c>
      <c r="I102" s="94">
        <f t="shared" si="24"/>
        <v>1</v>
      </c>
      <c r="J102" s="94">
        <f t="shared" si="25"/>
        <v>1</v>
      </c>
      <c r="K102" s="94">
        <f t="shared" si="26"/>
        <v>1</v>
      </c>
      <c r="L102" s="45">
        <v>14</v>
      </c>
      <c r="M102" s="94">
        <f t="shared" si="27"/>
        <v>1</v>
      </c>
      <c r="N102" s="94">
        <f t="shared" si="28"/>
        <v>1</v>
      </c>
      <c r="O102" s="94">
        <f t="shared" si="29"/>
        <v>1</v>
      </c>
      <c r="P102" s="94"/>
      <c r="Q102" s="94"/>
      <c r="R102" s="94">
        <f t="shared" si="30"/>
        <v>70</v>
      </c>
      <c r="S102" s="28"/>
      <c r="T102" s="28"/>
      <c r="U102" s="28"/>
      <c r="V102" s="28"/>
      <c r="W102" s="28"/>
      <c r="X102" s="28"/>
    </row>
    <row r="103" spans="1:24" ht="15.75" customHeight="1">
      <c r="A103" s="30">
        <v>97</v>
      </c>
      <c r="B103" s="85" t="s">
        <v>291</v>
      </c>
      <c r="C103" s="92" t="s">
        <v>292</v>
      </c>
      <c r="D103" s="45">
        <v>28</v>
      </c>
      <c r="E103" s="94">
        <f t="shared" si="21"/>
        <v>1</v>
      </c>
      <c r="F103" s="94">
        <f t="shared" si="22"/>
        <v>1</v>
      </c>
      <c r="G103" s="94">
        <f t="shared" si="23"/>
        <v>1</v>
      </c>
      <c r="H103" s="45">
        <v>28</v>
      </c>
      <c r="I103" s="94">
        <f t="shared" si="24"/>
        <v>1</v>
      </c>
      <c r="J103" s="94">
        <f t="shared" si="25"/>
        <v>1</v>
      </c>
      <c r="K103" s="94">
        <f t="shared" si="26"/>
        <v>1</v>
      </c>
      <c r="L103" s="45">
        <v>14</v>
      </c>
      <c r="M103" s="94">
        <f t="shared" si="27"/>
        <v>1</v>
      </c>
      <c r="N103" s="94">
        <f t="shared" si="28"/>
        <v>1</v>
      </c>
      <c r="O103" s="94">
        <f t="shared" si="29"/>
        <v>1</v>
      </c>
      <c r="P103" s="94"/>
      <c r="Q103" s="94"/>
      <c r="R103" s="94">
        <f t="shared" si="30"/>
        <v>70</v>
      </c>
      <c r="S103" s="28"/>
      <c r="T103" s="28"/>
      <c r="U103" s="28"/>
      <c r="V103" s="28"/>
      <c r="W103" s="28"/>
      <c r="X103" s="28"/>
    </row>
    <row r="104" spans="1:24" ht="15.75" customHeight="1">
      <c r="A104" s="30">
        <v>98</v>
      </c>
      <c r="B104" s="85" t="s">
        <v>293</v>
      </c>
      <c r="C104" s="92" t="s">
        <v>294</v>
      </c>
      <c r="D104" s="45">
        <v>26</v>
      </c>
      <c r="E104" s="94">
        <f t="shared" si="21"/>
        <v>1</v>
      </c>
      <c r="F104" s="94">
        <f t="shared" si="22"/>
        <v>1</v>
      </c>
      <c r="G104" s="94">
        <f t="shared" si="23"/>
        <v>1</v>
      </c>
      <c r="H104" s="45">
        <v>23</v>
      </c>
      <c r="I104" s="94">
        <f t="shared" si="24"/>
        <v>1</v>
      </c>
      <c r="J104" s="94">
        <f t="shared" si="25"/>
        <v>1</v>
      </c>
      <c r="K104" s="94">
        <f t="shared" si="26"/>
        <v>0</v>
      </c>
      <c r="L104" s="45">
        <v>9</v>
      </c>
      <c r="M104" s="94">
        <f t="shared" si="27"/>
        <v>0</v>
      </c>
      <c r="N104" s="94">
        <f t="shared" si="28"/>
        <v>0</v>
      </c>
      <c r="O104" s="94">
        <f t="shared" si="29"/>
        <v>0</v>
      </c>
      <c r="P104" s="94"/>
      <c r="Q104" s="94"/>
      <c r="R104" s="94">
        <f t="shared" si="30"/>
        <v>58</v>
      </c>
      <c r="S104" s="28"/>
      <c r="T104" s="28"/>
      <c r="U104" s="28"/>
      <c r="V104" s="28"/>
      <c r="W104" s="28"/>
      <c r="X104" s="28"/>
    </row>
    <row r="105" spans="1:24" ht="15.75" customHeight="1">
      <c r="A105" s="30">
        <v>99</v>
      </c>
      <c r="B105" s="85" t="s">
        <v>295</v>
      </c>
      <c r="C105" s="92" t="s">
        <v>296</v>
      </c>
      <c r="D105" s="45">
        <v>28</v>
      </c>
      <c r="E105" s="94">
        <f t="shared" si="21"/>
        <v>1</v>
      </c>
      <c r="F105" s="94">
        <f t="shared" si="22"/>
        <v>1</v>
      </c>
      <c r="G105" s="94">
        <f t="shared" si="23"/>
        <v>1</v>
      </c>
      <c r="H105" s="45">
        <v>28</v>
      </c>
      <c r="I105" s="94">
        <f t="shared" si="24"/>
        <v>1</v>
      </c>
      <c r="J105" s="94">
        <f t="shared" si="25"/>
        <v>1</v>
      </c>
      <c r="K105" s="94">
        <f t="shared" si="26"/>
        <v>1</v>
      </c>
      <c r="L105" s="45">
        <v>14</v>
      </c>
      <c r="M105" s="94">
        <f t="shared" si="27"/>
        <v>1</v>
      </c>
      <c r="N105" s="94">
        <f t="shared" si="28"/>
        <v>1</v>
      </c>
      <c r="O105" s="94">
        <f t="shared" si="29"/>
        <v>1</v>
      </c>
      <c r="P105" s="94"/>
      <c r="Q105" s="94"/>
      <c r="R105" s="94">
        <f t="shared" si="30"/>
        <v>70</v>
      </c>
      <c r="S105" s="28"/>
      <c r="T105" s="28"/>
      <c r="U105" s="28"/>
      <c r="V105" s="28"/>
      <c r="W105" s="28"/>
      <c r="X105" s="28"/>
    </row>
    <row r="106" spans="1:24" ht="15.75" customHeight="1">
      <c r="A106" s="30">
        <v>100</v>
      </c>
      <c r="B106" s="85" t="s">
        <v>297</v>
      </c>
      <c r="C106" s="92" t="s">
        <v>298</v>
      </c>
      <c r="D106" s="45">
        <v>28</v>
      </c>
      <c r="E106" s="94">
        <f t="shared" si="21"/>
        <v>1</v>
      </c>
      <c r="F106" s="94">
        <f t="shared" si="22"/>
        <v>1</v>
      </c>
      <c r="G106" s="94">
        <f t="shared" si="23"/>
        <v>1</v>
      </c>
      <c r="H106" s="45">
        <v>16</v>
      </c>
      <c r="I106" s="94">
        <f t="shared" si="24"/>
        <v>0</v>
      </c>
      <c r="J106" s="94">
        <f t="shared" si="25"/>
        <v>0</v>
      </c>
      <c r="K106" s="94">
        <f t="shared" si="26"/>
        <v>0</v>
      </c>
      <c r="L106" s="45">
        <v>14</v>
      </c>
      <c r="M106" s="94">
        <f t="shared" si="27"/>
        <v>1</v>
      </c>
      <c r="N106" s="94">
        <f t="shared" si="28"/>
        <v>1</v>
      </c>
      <c r="O106" s="94">
        <f t="shared" si="29"/>
        <v>1</v>
      </c>
      <c r="P106" s="94"/>
      <c r="Q106" s="94"/>
      <c r="R106" s="94">
        <f t="shared" si="30"/>
        <v>58</v>
      </c>
      <c r="S106" s="28"/>
      <c r="T106" s="28"/>
      <c r="U106" s="28"/>
      <c r="V106" s="28"/>
      <c r="W106" s="28"/>
      <c r="X106" s="28"/>
    </row>
    <row r="107" spans="1:24" ht="15.75" customHeight="1">
      <c r="A107" s="30">
        <v>101</v>
      </c>
      <c r="B107" s="85" t="s">
        <v>299</v>
      </c>
      <c r="C107" s="92" t="s">
        <v>300</v>
      </c>
      <c r="D107" s="45">
        <v>25</v>
      </c>
      <c r="E107" s="94">
        <f t="shared" si="21"/>
        <v>1</v>
      </c>
      <c r="F107" s="94">
        <f t="shared" si="22"/>
        <v>1</v>
      </c>
      <c r="G107" s="94">
        <f t="shared" si="23"/>
        <v>0</v>
      </c>
      <c r="H107" s="45">
        <v>28</v>
      </c>
      <c r="I107" s="94">
        <f t="shared" si="24"/>
        <v>1</v>
      </c>
      <c r="J107" s="94">
        <f t="shared" si="25"/>
        <v>1</v>
      </c>
      <c r="K107" s="94">
        <f t="shared" si="26"/>
        <v>1</v>
      </c>
      <c r="L107" s="45">
        <v>14</v>
      </c>
      <c r="M107" s="94">
        <f t="shared" si="27"/>
        <v>1</v>
      </c>
      <c r="N107" s="94">
        <f t="shared" si="28"/>
        <v>1</v>
      </c>
      <c r="O107" s="94">
        <f t="shared" si="29"/>
        <v>1</v>
      </c>
      <c r="P107" s="94"/>
      <c r="Q107" s="94"/>
      <c r="R107" s="94">
        <f t="shared" si="30"/>
        <v>67</v>
      </c>
      <c r="S107" s="28"/>
      <c r="T107" s="28"/>
      <c r="U107" s="28"/>
      <c r="V107" s="28"/>
      <c r="W107" s="28"/>
      <c r="X107" s="28"/>
    </row>
    <row r="108" spans="1:24" ht="15.75" customHeight="1">
      <c r="A108" s="30">
        <v>102</v>
      </c>
      <c r="B108" s="85" t="s">
        <v>301</v>
      </c>
      <c r="C108" s="92" t="s">
        <v>302</v>
      </c>
      <c r="D108" s="45">
        <v>28</v>
      </c>
      <c r="E108" s="94">
        <f t="shared" si="21"/>
        <v>1</v>
      </c>
      <c r="F108" s="94">
        <f t="shared" si="22"/>
        <v>1</v>
      </c>
      <c r="G108" s="94">
        <f t="shared" si="23"/>
        <v>1</v>
      </c>
      <c r="H108" s="45">
        <v>28</v>
      </c>
      <c r="I108" s="94">
        <f t="shared" si="24"/>
        <v>1</v>
      </c>
      <c r="J108" s="94">
        <f t="shared" si="25"/>
        <v>1</v>
      </c>
      <c r="K108" s="94">
        <f t="shared" si="26"/>
        <v>1</v>
      </c>
      <c r="L108" s="45">
        <v>14</v>
      </c>
      <c r="M108" s="94">
        <f t="shared" si="27"/>
        <v>1</v>
      </c>
      <c r="N108" s="94">
        <f t="shared" si="28"/>
        <v>1</v>
      </c>
      <c r="O108" s="94">
        <f t="shared" si="29"/>
        <v>1</v>
      </c>
      <c r="P108" s="94"/>
      <c r="Q108" s="94"/>
      <c r="R108" s="94">
        <f t="shared" si="30"/>
        <v>70</v>
      </c>
      <c r="S108" s="28"/>
      <c r="T108" s="28"/>
      <c r="U108" s="28"/>
      <c r="V108" s="28"/>
      <c r="W108" s="28"/>
      <c r="X108" s="28"/>
    </row>
    <row r="109" spans="1:24" ht="15.75" customHeight="1">
      <c r="A109" s="30">
        <v>103</v>
      </c>
      <c r="B109" s="85" t="s">
        <v>303</v>
      </c>
      <c r="C109" s="92" t="s">
        <v>304</v>
      </c>
      <c r="D109" s="45">
        <v>22</v>
      </c>
      <c r="E109" s="94">
        <f t="shared" si="21"/>
        <v>1</v>
      </c>
      <c r="F109" s="94">
        <f t="shared" si="22"/>
        <v>0</v>
      </c>
      <c r="G109" s="94">
        <f t="shared" si="23"/>
        <v>0</v>
      </c>
      <c r="H109" s="45">
        <v>23</v>
      </c>
      <c r="I109" s="94">
        <f t="shared" si="24"/>
        <v>1</v>
      </c>
      <c r="J109" s="94">
        <f t="shared" si="25"/>
        <v>1</v>
      </c>
      <c r="K109" s="94">
        <f t="shared" si="26"/>
        <v>0</v>
      </c>
      <c r="L109" s="45">
        <v>12</v>
      </c>
      <c r="M109" s="94">
        <f t="shared" si="27"/>
        <v>1</v>
      </c>
      <c r="N109" s="94">
        <f t="shared" si="28"/>
        <v>1</v>
      </c>
      <c r="O109" s="94">
        <f t="shared" si="29"/>
        <v>0</v>
      </c>
      <c r="P109" s="94"/>
      <c r="Q109" s="94"/>
      <c r="R109" s="94">
        <f t="shared" si="30"/>
        <v>57</v>
      </c>
      <c r="S109" s="28"/>
      <c r="T109" s="28"/>
      <c r="U109" s="28"/>
      <c r="V109" s="28"/>
      <c r="W109" s="28"/>
      <c r="X109" s="28"/>
    </row>
    <row r="110" spans="1:24" ht="15.75" customHeight="1">
      <c r="A110" s="30">
        <v>104</v>
      </c>
      <c r="B110" s="85" t="s">
        <v>305</v>
      </c>
      <c r="C110" s="92" t="s">
        <v>306</v>
      </c>
      <c r="D110" s="45">
        <v>26</v>
      </c>
      <c r="E110" s="94">
        <f t="shared" si="21"/>
        <v>1</v>
      </c>
      <c r="F110" s="94">
        <f t="shared" si="22"/>
        <v>1</v>
      </c>
      <c r="G110" s="94">
        <f t="shared" si="23"/>
        <v>1</v>
      </c>
      <c r="H110" s="45">
        <v>28</v>
      </c>
      <c r="I110" s="94">
        <f t="shared" si="24"/>
        <v>1</v>
      </c>
      <c r="J110" s="94">
        <f t="shared" si="25"/>
        <v>1</v>
      </c>
      <c r="K110" s="94">
        <f t="shared" si="26"/>
        <v>1</v>
      </c>
      <c r="L110" s="45">
        <v>14</v>
      </c>
      <c r="M110" s="94">
        <f t="shared" si="27"/>
        <v>1</v>
      </c>
      <c r="N110" s="94">
        <f t="shared" si="28"/>
        <v>1</v>
      </c>
      <c r="O110" s="94">
        <f t="shared" si="29"/>
        <v>1</v>
      </c>
      <c r="P110" s="94"/>
      <c r="Q110" s="94"/>
      <c r="R110" s="94">
        <f t="shared" si="30"/>
        <v>68</v>
      </c>
      <c r="S110" s="28"/>
      <c r="T110" s="28"/>
      <c r="U110" s="28"/>
      <c r="V110" s="28"/>
      <c r="W110" s="28"/>
      <c r="X110" s="28"/>
    </row>
    <row r="111" spans="1:24" ht="15.75" customHeight="1">
      <c r="A111" s="30">
        <v>105</v>
      </c>
      <c r="B111" s="85" t="s">
        <v>307</v>
      </c>
      <c r="C111" s="92" t="s">
        <v>308</v>
      </c>
      <c r="D111" s="45">
        <v>28</v>
      </c>
      <c r="E111" s="94">
        <f t="shared" si="21"/>
        <v>1</v>
      </c>
      <c r="F111" s="94">
        <f t="shared" si="22"/>
        <v>1</v>
      </c>
      <c r="G111" s="94">
        <f t="shared" si="23"/>
        <v>1</v>
      </c>
      <c r="H111" s="45">
        <v>28</v>
      </c>
      <c r="I111" s="94">
        <f t="shared" si="24"/>
        <v>1</v>
      </c>
      <c r="J111" s="94">
        <f t="shared" si="25"/>
        <v>1</v>
      </c>
      <c r="K111" s="94">
        <f t="shared" si="26"/>
        <v>1</v>
      </c>
      <c r="L111" s="45">
        <v>13</v>
      </c>
      <c r="M111" s="94">
        <f t="shared" si="27"/>
        <v>1</v>
      </c>
      <c r="N111" s="94">
        <f t="shared" si="28"/>
        <v>1</v>
      </c>
      <c r="O111" s="94">
        <f t="shared" si="29"/>
        <v>1</v>
      </c>
      <c r="P111" s="94"/>
      <c r="Q111" s="94"/>
      <c r="R111" s="94">
        <f t="shared" si="30"/>
        <v>69</v>
      </c>
      <c r="S111" s="28"/>
      <c r="T111" s="28"/>
      <c r="U111" s="28"/>
      <c r="V111" s="28"/>
      <c r="W111" s="28"/>
      <c r="X111" s="28"/>
    </row>
    <row r="112" spans="1:24" ht="15.75" customHeight="1">
      <c r="A112" s="30">
        <v>106</v>
      </c>
      <c r="B112" s="85" t="s">
        <v>309</v>
      </c>
      <c r="C112" s="92" t="s">
        <v>310</v>
      </c>
      <c r="D112" s="45">
        <v>28</v>
      </c>
      <c r="E112" s="94">
        <f t="shared" si="21"/>
        <v>1</v>
      </c>
      <c r="F112" s="94">
        <f t="shared" si="22"/>
        <v>1</v>
      </c>
      <c r="G112" s="94">
        <f t="shared" si="23"/>
        <v>1</v>
      </c>
      <c r="H112" s="45">
        <v>28</v>
      </c>
      <c r="I112" s="94">
        <f t="shared" si="24"/>
        <v>1</v>
      </c>
      <c r="J112" s="94">
        <f t="shared" si="25"/>
        <v>1</v>
      </c>
      <c r="K112" s="94">
        <f t="shared" si="26"/>
        <v>1</v>
      </c>
      <c r="L112" s="45">
        <v>13</v>
      </c>
      <c r="M112" s="94">
        <f t="shared" si="27"/>
        <v>1</v>
      </c>
      <c r="N112" s="94">
        <f t="shared" si="28"/>
        <v>1</v>
      </c>
      <c r="O112" s="94">
        <f t="shared" si="29"/>
        <v>1</v>
      </c>
      <c r="P112" s="94"/>
      <c r="Q112" s="94"/>
      <c r="R112" s="94">
        <f t="shared" si="30"/>
        <v>69</v>
      </c>
      <c r="S112" s="28"/>
      <c r="T112" s="28"/>
      <c r="U112" s="28"/>
      <c r="V112" s="28"/>
      <c r="W112" s="28"/>
      <c r="X112" s="28"/>
    </row>
    <row r="113" spans="1:24" ht="15.75" customHeight="1">
      <c r="A113" s="30">
        <v>107</v>
      </c>
      <c r="B113" s="85" t="s">
        <v>311</v>
      </c>
      <c r="C113" s="92" t="s">
        <v>312</v>
      </c>
      <c r="D113" s="45">
        <v>28</v>
      </c>
      <c r="E113" s="94">
        <f t="shared" si="21"/>
        <v>1</v>
      </c>
      <c r="F113" s="94">
        <f t="shared" si="22"/>
        <v>1</v>
      </c>
      <c r="G113" s="94">
        <f t="shared" si="23"/>
        <v>1</v>
      </c>
      <c r="H113" s="45">
        <v>28</v>
      </c>
      <c r="I113" s="94">
        <f t="shared" si="24"/>
        <v>1</v>
      </c>
      <c r="J113" s="94">
        <f t="shared" si="25"/>
        <v>1</v>
      </c>
      <c r="K113" s="94">
        <f t="shared" si="26"/>
        <v>1</v>
      </c>
      <c r="L113" s="45">
        <v>10</v>
      </c>
      <c r="M113" s="94">
        <f t="shared" si="27"/>
        <v>1</v>
      </c>
      <c r="N113" s="94">
        <f t="shared" si="28"/>
        <v>1</v>
      </c>
      <c r="O113" s="94">
        <f t="shared" si="29"/>
        <v>0</v>
      </c>
      <c r="P113" s="94"/>
      <c r="Q113" s="94"/>
      <c r="R113" s="94">
        <f t="shared" si="30"/>
        <v>66</v>
      </c>
      <c r="S113" s="28"/>
      <c r="T113" s="28"/>
      <c r="U113" s="28"/>
      <c r="V113" s="28"/>
      <c r="W113" s="28"/>
      <c r="X113" s="28"/>
    </row>
    <row r="114" spans="1:24" ht="15.75" customHeight="1">
      <c r="A114" s="30">
        <v>108</v>
      </c>
      <c r="B114" s="85" t="s">
        <v>313</v>
      </c>
      <c r="C114" s="92" t="s">
        <v>314</v>
      </c>
      <c r="D114" s="45">
        <v>20</v>
      </c>
      <c r="E114" s="94">
        <f t="shared" si="21"/>
        <v>1</v>
      </c>
      <c r="F114" s="94">
        <f t="shared" si="22"/>
        <v>0</v>
      </c>
      <c r="G114" s="94">
        <f t="shared" si="23"/>
        <v>0</v>
      </c>
      <c r="H114" s="45">
        <v>18</v>
      </c>
      <c r="I114" s="94">
        <f t="shared" si="24"/>
        <v>0</v>
      </c>
      <c r="J114" s="94">
        <f t="shared" si="25"/>
        <v>0</v>
      </c>
      <c r="K114" s="94">
        <f t="shared" si="26"/>
        <v>0</v>
      </c>
      <c r="L114" s="45">
        <v>13</v>
      </c>
      <c r="M114" s="94">
        <f t="shared" si="27"/>
        <v>1</v>
      </c>
      <c r="N114" s="94">
        <f t="shared" si="28"/>
        <v>1</v>
      </c>
      <c r="O114" s="94">
        <f t="shared" si="29"/>
        <v>1</v>
      </c>
      <c r="P114" s="94"/>
      <c r="Q114" s="94"/>
      <c r="R114" s="94">
        <f t="shared" si="30"/>
        <v>51</v>
      </c>
      <c r="S114" s="28"/>
      <c r="T114" s="28"/>
      <c r="U114" s="28"/>
      <c r="V114" s="28"/>
      <c r="W114" s="28"/>
      <c r="X114" s="28"/>
    </row>
    <row r="115" spans="1:24" ht="15.75" customHeight="1">
      <c r="A115" s="30">
        <v>109</v>
      </c>
      <c r="B115" s="85" t="s">
        <v>315</v>
      </c>
      <c r="C115" s="92" t="s">
        <v>316</v>
      </c>
      <c r="D115" s="45">
        <v>17</v>
      </c>
      <c r="E115" s="94">
        <f t="shared" si="21"/>
        <v>0</v>
      </c>
      <c r="F115" s="94">
        <f t="shared" si="22"/>
        <v>0</v>
      </c>
      <c r="G115" s="94">
        <f t="shared" si="23"/>
        <v>0</v>
      </c>
      <c r="H115" s="45">
        <v>17</v>
      </c>
      <c r="I115" s="94">
        <f t="shared" si="24"/>
        <v>0</v>
      </c>
      <c r="J115" s="94">
        <f t="shared" si="25"/>
        <v>0</v>
      </c>
      <c r="K115" s="94">
        <f t="shared" si="26"/>
        <v>0</v>
      </c>
      <c r="L115" s="45">
        <v>10</v>
      </c>
      <c r="M115" s="94">
        <f t="shared" si="27"/>
        <v>1</v>
      </c>
      <c r="N115" s="94">
        <f t="shared" si="28"/>
        <v>1</v>
      </c>
      <c r="O115" s="94">
        <f t="shared" si="29"/>
        <v>0</v>
      </c>
      <c r="P115" s="94"/>
      <c r="Q115" s="94"/>
      <c r="R115" s="94">
        <f t="shared" si="30"/>
        <v>44</v>
      </c>
      <c r="S115" s="28"/>
      <c r="T115" s="28"/>
      <c r="U115" s="28"/>
      <c r="V115" s="28"/>
      <c r="W115" s="28"/>
      <c r="X115" s="28"/>
    </row>
    <row r="116" spans="1:24" ht="15.75" customHeight="1">
      <c r="A116" s="30">
        <v>110</v>
      </c>
      <c r="B116" s="85" t="s">
        <v>317</v>
      </c>
      <c r="C116" s="92" t="s">
        <v>318</v>
      </c>
      <c r="D116" s="45">
        <v>28</v>
      </c>
      <c r="E116" s="94">
        <f t="shared" si="21"/>
        <v>1</v>
      </c>
      <c r="F116" s="94">
        <f t="shared" si="22"/>
        <v>1</v>
      </c>
      <c r="G116" s="94">
        <f t="shared" si="23"/>
        <v>1</v>
      </c>
      <c r="H116" s="45">
        <v>27</v>
      </c>
      <c r="I116" s="94">
        <f t="shared" si="24"/>
        <v>1</v>
      </c>
      <c r="J116" s="94">
        <f t="shared" si="25"/>
        <v>1</v>
      </c>
      <c r="K116" s="94">
        <f t="shared" si="26"/>
        <v>1</v>
      </c>
      <c r="L116" s="45">
        <v>13</v>
      </c>
      <c r="M116" s="94">
        <f t="shared" si="27"/>
        <v>1</v>
      </c>
      <c r="N116" s="94">
        <f t="shared" si="28"/>
        <v>1</v>
      </c>
      <c r="O116" s="94">
        <f t="shared" si="29"/>
        <v>1</v>
      </c>
      <c r="P116" s="94"/>
      <c r="Q116" s="94"/>
      <c r="R116" s="94">
        <f t="shared" si="30"/>
        <v>68</v>
      </c>
      <c r="S116" s="28"/>
      <c r="T116" s="28"/>
      <c r="U116" s="28"/>
      <c r="V116" s="28"/>
      <c r="W116" s="28"/>
      <c r="X116" s="28"/>
    </row>
    <row r="117" spans="1:24" ht="15.75" customHeight="1">
      <c r="A117" s="30">
        <v>111</v>
      </c>
      <c r="B117" s="85" t="s">
        <v>319</v>
      </c>
      <c r="C117" s="92" t="s">
        <v>320</v>
      </c>
      <c r="D117" s="45">
        <v>24</v>
      </c>
      <c r="E117" s="94">
        <f t="shared" si="21"/>
        <v>1</v>
      </c>
      <c r="F117" s="94">
        <f t="shared" si="22"/>
        <v>1</v>
      </c>
      <c r="G117" s="94">
        <f t="shared" si="23"/>
        <v>0</v>
      </c>
      <c r="H117" s="45">
        <v>28</v>
      </c>
      <c r="I117" s="94">
        <f t="shared" si="24"/>
        <v>1</v>
      </c>
      <c r="J117" s="94">
        <f t="shared" si="25"/>
        <v>1</v>
      </c>
      <c r="K117" s="94">
        <f t="shared" si="26"/>
        <v>1</v>
      </c>
      <c r="L117" s="45">
        <v>12</v>
      </c>
      <c r="M117" s="94">
        <f t="shared" si="27"/>
        <v>1</v>
      </c>
      <c r="N117" s="94">
        <f t="shared" si="28"/>
        <v>1</v>
      </c>
      <c r="O117" s="94">
        <f t="shared" si="29"/>
        <v>0</v>
      </c>
      <c r="P117" s="94"/>
      <c r="Q117" s="94"/>
      <c r="R117" s="94">
        <f t="shared" si="30"/>
        <v>64</v>
      </c>
      <c r="S117" s="28"/>
      <c r="T117" s="28"/>
      <c r="U117" s="28"/>
      <c r="V117" s="28"/>
      <c r="W117" s="28"/>
      <c r="X117" s="28"/>
    </row>
    <row r="118" spans="1:24" ht="15.75" customHeight="1">
      <c r="A118" s="30">
        <v>112</v>
      </c>
      <c r="B118" s="85" t="s">
        <v>321</v>
      </c>
      <c r="C118" s="92" t="s">
        <v>322</v>
      </c>
      <c r="D118" s="45">
        <v>28</v>
      </c>
      <c r="E118" s="94">
        <f t="shared" si="21"/>
        <v>1</v>
      </c>
      <c r="F118" s="94">
        <f t="shared" si="22"/>
        <v>1</v>
      </c>
      <c r="G118" s="94">
        <f t="shared" si="23"/>
        <v>1</v>
      </c>
      <c r="H118" s="45">
        <v>28</v>
      </c>
      <c r="I118" s="94">
        <f t="shared" si="24"/>
        <v>1</v>
      </c>
      <c r="J118" s="94">
        <f t="shared" si="25"/>
        <v>1</v>
      </c>
      <c r="K118" s="94">
        <f t="shared" si="26"/>
        <v>1</v>
      </c>
      <c r="L118" s="45">
        <v>14</v>
      </c>
      <c r="M118" s="94">
        <f t="shared" si="27"/>
        <v>1</v>
      </c>
      <c r="N118" s="94">
        <f t="shared" si="28"/>
        <v>1</v>
      </c>
      <c r="O118" s="94">
        <f t="shared" si="29"/>
        <v>1</v>
      </c>
      <c r="P118" s="94"/>
      <c r="Q118" s="94"/>
      <c r="R118" s="94">
        <f t="shared" si="30"/>
        <v>70</v>
      </c>
      <c r="S118" s="28"/>
      <c r="T118" s="28"/>
      <c r="U118" s="28"/>
      <c r="V118" s="28"/>
      <c r="W118" s="28"/>
      <c r="X118" s="28"/>
    </row>
    <row r="119" spans="1:24" ht="15.75" customHeight="1">
      <c r="A119" s="30">
        <v>113</v>
      </c>
      <c r="B119" s="85" t="s">
        <v>323</v>
      </c>
      <c r="C119" s="92" t="s">
        <v>324</v>
      </c>
      <c r="D119" s="45">
        <v>22</v>
      </c>
      <c r="E119" s="94">
        <f t="shared" si="21"/>
        <v>1</v>
      </c>
      <c r="F119" s="94">
        <f t="shared" si="22"/>
        <v>0</v>
      </c>
      <c r="G119" s="94">
        <f t="shared" si="23"/>
        <v>0</v>
      </c>
      <c r="H119" s="45">
        <v>22</v>
      </c>
      <c r="I119" s="94">
        <f t="shared" si="24"/>
        <v>1</v>
      </c>
      <c r="J119" s="94">
        <f t="shared" si="25"/>
        <v>0</v>
      </c>
      <c r="K119" s="94">
        <f t="shared" si="26"/>
        <v>0</v>
      </c>
      <c r="L119" s="45">
        <v>12</v>
      </c>
      <c r="M119" s="94">
        <f t="shared" si="27"/>
        <v>1</v>
      </c>
      <c r="N119" s="94">
        <f t="shared" si="28"/>
        <v>1</v>
      </c>
      <c r="O119" s="94">
        <f t="shared" si="29"/>
        <v>0</v>
      </c>
      <c r="P119" s="94"/>
      <c r="Q119" s="94"/>
      <c r="R119" s="94">
        <f t="shared" si="30"/>
        <v>56</v>
      </c>
      <c r="S119" s="28"/>
      <c r="T119" s="28"/>
      <c r="U119" s="28"/>
      <c r="V119" s="28"/>
      <c r="W119" s="28"/>
      <c r="X119" s="28"/>
    </row>
    <row r="120" spans="1:24" ht="15.75" customHeight="1">
      <c r="A120" s="30">
        <v>114</v>
      </c>
      <c r="B120" s="85" t="s">
        <v>325</v>
      </c>
      <c r="C120" s="92" t="s">
        <v>326</v>
      </c>
      <c r="D120" s="45">
        <v>18</v>
      </c>
      <c r="E120" s="94">
        <f t="shared" si="21"/>
        <v>0</v>
      </c>
      <c r="F120" s="94">
        <f t="shared" si="22"/>
        <v>0</v>
      </c>
      <c r="G120" s="94">
        <f t="shared" si="23"/>
        <v>0</v>
      </c>
      <c r="H120" s="45">
        <v>18</v>
      </c>
      <c r="I120" s="94">
        <f t="shared" si="24"/>
        <v>0</v>
      </c>
      <c r="J120" s="94">
        <f t="shared" si="25"/>
        <v>0</v>
      </c>
      <c r="K120" s="94">
        <f t="shared" si="26"/>
        <v>0</v>
      </c>
      <c r="L120" s="45">
        <v>10</v>
      </c>
      <c r="M120" s="94">
        <f t="shared" si="27"/>
        <v>1</v>
      </c>
      <c r="N120" s="94">
        <f t="shared" si="28"/>
        <v>1</v>
      </c>
      <c r="O120" s="94">
        <f t="shared" si="29"/>
        <v>0</v>
      </c>
      <c r="P120" s="94"/>
      <c r="Q120" s="94"/>
      <c r="R120" s="94">
        <f t="shared" si="30"/>
        <v>46</v>
      </c>
      <c r="S120" s="28"/>
      <c r="T120" s="28"/>
      <c r="U120" s="28"/>
      <c r="V120" s="28"/>
      <c r="W120" s="28"/>
      <c r="X120" s="28"/>
    </row>
    <row r="121" spans="1:24" ht="15.75" customHeight="1">
      <c r="A121" s="30">
        <v>115</v>
      </c>
      <c r="B121" s="85" t="s">
        <v>327</v>
      </c>
      <c r="C121" s="92" t="s">
        <v>328</v>
      </c>
      <c r="D121" s="45">
        <v>20</v>
      </c>
      <c r="E121" s="94">
        <f t="shared" si="21"/>
        <v>1</v>
      </c>
      <c r="F121" s="94">
        <f t="shared" si="22"/>
        <v>0</v>
      </c>
      <c r="G121" s="94">
        <f t="shared" si="23"/>
        <v>0</v>
      </c>
      <c r="H121" s="45">
        <v>24</v>
      </c>
      <c r="I121" s="94">
        <f t="shared" si="24"/>
        <v>1</v>
      </c>
      <c r="J121" s="94">
        <f t="shared" si="25"/>
        <v>1</v>
      </c>
      <c r="K121" s="94">
        <f t="shared" si="26"/>
        <v>0</v>
      </c>
      <c r="L121" s="45">
        <v>12</v>
      </c>
      <c r="M121" s="94">
        <f t="shared" si="27"/>
        <v>1</v>
      </c>
      <c r="N121" s="94">
        <f t="shared" si="28"/>
        <v>1</v>
      </c>
      <c r="O121" s="94">
        <f t="shared" si="29"/>
        <v>0</v>
      </c>
      <c r="P121" s="94"/>
      <c r="Q121" s="94"/>
      <c r="R121" s="94">
        <f t="shared" si="30"/>
        <v>56</v>
      </c>
      <c r="S121" s="28"/>
      <c r="T121" s="28"/>
      <c r="U121" s="28"/>
      <c r="V121" s="28"/>
      <c r="W121" s="28"/>
      <c r="X121" s="28"/>
    </row>
    <row r="122" spans="1:24" ht="15.75" customHeight="1">
      <c r="A122" s="30">
        <v>116</v>
      </c>
      <c r="B122" s="85" t="s">
        <v>329</v>
      </c>
      <c r="C122" s="92" t="s">
        <v>330</v>
      </c>
      <c r="D122" s="45">
        <v>25</v>
      </c>
      <c r="E122" s="94">
        <f t="shared" si="21"/>
        <v>1</v>
      </c>
      <c r="F122" s="94">
        <f t="shared" si="22"/>
        <v>1</v>
      </c>
      <c r="G122" s="94">
        <f t="shared" si="23"/>
        <v>0</v>
      </c>
      <c r="H122" s="45">
        <v>28</v>
      </c>
      <c r="I122" s="94">
        <f t="shared" si="24"/>
        <v>1</v>
      </c>
      <c r="J122" s="94">
        <f t="shared" si="25"/>
        <v>1</v>
      </c>
      <c r="K122" s="94">
        <f t="shared" si="26"/>
        <v>1</v>
      </c>
      <c r="L122" s="45">
        <v>14</v>
      </c>
      <c r="M122" s="94">
        <f t="shared" si="27"/>
        <v>1</v>
      </c>
      <c r="N122" s="94">
        <f t="shared" si="28"/>
        <v>1</v>
      </c>
      <c r="O122" s="94">
        <f t="shared" si="29"/>
        <v>1</v>
      </c>
      <c r="P122" s="94"/>
      <c r="Q122" s="94"/>
      <c r="R122" s="94">
        <f t="shared" si="30"/>
        <v>67</v>
      </c>
      <c r="S122" s="28"/>
      <c r="T122" s="28"/>
      <c r="U122" s="28"/>
      <c r="V122" s="28"/>
      <c r="W122" s="28"/>
      <c r="X122" s="28"/>
    </row>
    <row r="123" spans="1:24" ht="15.75" customHeight="1">
      <c r="A123" s="30">
        <v>117</v>
      </c>
      <c r="B123" s="85" t="s">
        <v>331</v>
      </c>
      <c r="C123" s="92" t="s">
        <v>332</v>
      </c>
      <c r="D123" s="45">
        <v>27</v>
      </c>
      <c r="E123" s="94">
        <f t="shared" si="21"/>
        <v>1</v>
      </c>
      <c r="F123" s="94">
        <f t="shared" si="22"/>
        <v>1</v>
      </c>
      <c r="G123" s="94">
        <f t="shared" si="23"/>
        <v>1</v>
      </c>
      <c r="H123" s="45">
        <v>27</v>
      </c>
      <c r="I123" s="94">
        <f t="shared" si="24"/>
        <v>1</v>
      </c>
      <c r="J123" s="94">
        <f t="shared" si="25"/>
        <v>1</v>
      </c>
      <c r="K123" s="94">
        <f t="shared" si="26"/>
        <v>1</v>
      </c>
      <c r="L123" s="45">
        <v>13</v>
      </c>
      <c r="M123" s="94">
        <f t="shared" si="27"/>
        <v>1</v>
      </c>
      <c r="N123" s="94">
        <f t="shared" si="28"/>
        <v>1</v>
      </c>
      <c r="O123" s="94">
        <f t="shared" si="29"/>
        <v>1</v>
      </c>
      <c r="P123" s="94"/>
      <c r="Q123" s="94"/>
      <c r="R123" s="94">
        <f t="shared" si="30"/>
        <v>67</v>
      </c>
      <c r="S123" s="28"/>
      <c r="T123" s="28"/>
      <c r="U123" s="28"/>
      <c r="V123" s="28"/>
      <c r="W123" s="28"/>
      <c r="X123" s="28"/>
    </row>
    <row r="124" spans="1:24" ht="15.75" customHeight="1">
      <c r="A124" s="30">
        <v>118</v>
      </c>
      <c r="B124" s="85" t="s">
        <v>333</v>
      </c>
      <c r="C124" s="92" t="s">
        <v>334</v>
      </c>
      <c r="D124" s="45">
        <v>28</v>
      </c>
      <c r="E124" s="94">
        <f t="shared" si="21"/>
        <v>1</v>
      </c>
      <c r="F124" s="94">
        <f t="shared" si="22"/>
        <v>1</v>
      </c>
      <c r="G124" s="94">
        <f t="shared" si="23"/>
        <v>1</v>
      </c>
      <c r="H124" s="45">
        <v>28</v>
      </c>
      <c r="I124" s="94">
        <f t="shared" si="24"/>
        <v>1</v>
      </c>
      <c r="J124" s="94">
        <f t="shared" si="25"/>
        <v>1</v>
      </c>
      <c r="K124" s="94">
        <f t="shared" si="26"/>
        <v>1</v>
      </c>
      <c r="L124" s="45">
        <v>14</v>
      </c>
      <c r="M124" s="94">
        <f t="shared" si="27"/>
        <v>1</v>
      </c>
      <c r="N124" s="94">
        <f t="shared" si="28"/>
        <v>1</v>
      </c>
      <c r="O124" s="94">
        <f t="shared" si="29"/>
        <v>1</v>
      </c>
      <c r="P124" s="94"/>
      <c r="Q124" s="94"/>
      <c r="R124" s="94">
        <f t="shared" si="30"/>
        <v>70</v>
      </c>
      <c r="S124" s="28"/>
      <c r="T124" s="28"/>
      <c r="U124" s="28"/>
      <c r="V124" s="28"/>
      <c r="W124" s="28"/>
      <c r="X124" s="28"/>
    </row>
    <row r="125" spans="1:24" ht="15.75" customHeight="1">
      <c r="A125" s="96">
        <v>119</v>
      </c>
      <c r="B125" s="97" t="s">
        <v>335</v>
      </c>
      <c r="C125" s="98" t="s">
        <v>336</v>
      </c>
      <c r="D125" s="93">
        <v>28</v>
      </c>
      <c r="E125" s="94">
        <f t="shared" si="21"/>
        <v>1</v>
      </c>
      <c r="F125" s="94">
        <f t="shared" si="22"/>
        <v>1</v>
      </c>
      <c r="G125" s="94">
        <f t="shared" si="23"/>
        <v>1</v>
      </c>
      <c r="H125" s="93">
        <v>26</v>
      </c>
      <c r="I125" s="94">
        <f t="shared" si="24"/>
        <v>1</v>
      </c>
      <c r="J125" s="94">
        <f t="shared" si="25"/>
        <v>1</v>
      </c>
      <c r="K125" s="94">
        <f t="shared" si="26"/>
        <v>1</v>
      </c>
      <c r="L125" s="93">
        <v>12</v>
      </c>
      <c r="M125" s="94">
        <f t="shared" si="27"/>
        <v>1</v>
      </c>
      <c r="N125" s="94">
        <f t="shared" si="28"/>
        <v>1</v>
      </c>
      <c r="O125" s="94">
        <f t="shared" si="29"/>
        <v>0</v>
      </c>
      <c r="P125" s="94"/>
      <c r="Q125" s="94"/>
      <c r="R125" s="94">
        <f t="shared" si="30"/>
        <v>66</v>
      </c>
      <c r="S125" s="28"/>
      <c r="T125" s="28"/>
      <c r="U125" s="28"/>
      <c r="V125" s="28"/>
      <c r="W125" s="28"/>
      <c r="X125" s="28"/>
    </row>
    <row r="126" spans="1:24" ht="15.75" customHeight="1">
      <c r="A126" s="47">
        <v>120</v>
      </c>
      <c r="B126" s="95" t="s">
        <v>337</v>
      </c>
      <c r="C126" s="99" t="s">
        <v>338</v>
      </c>
      <c r="D126" s="45">
        <v>20</v>
      </c>
      <c r="E126" s="100">
        <f t="shared" ref="E126" si="31">IF(D126&gt;=($D$6*0.7),1,0)</f>
        <v>1</v>
      </c>
      <c r="F126" s="100">
        <f t="shared" ref="F126" si="32">IF(D126&gt;=($D$6*0.8),1,0)</f>
        <v>0</v>
      </c>
      <c r="G126" s="100">
        <f t="shared" ref="G126" si="33">IF(D126&gt;=($D$6*0.9),1,0)</f>
        <v>0</v>
      </c>
      <c r="H126" s="45">
        <v>20</v>
      </c>
      <c r="I126" s="100">
        <f t="shared" ref="I126" si="34">IF(H126&gt;=($H$6*0.7),1,0)</f>
        <v>1</v>
      </c>
      <c r="J126" s="100">
        <f t="shared" ref="J126" si="35">IF(H126&gt;=($H$6*0.8),1,0)</f>
        <v>0</v>
      </c>
      <c r="K126" s="100">
        <f t="shared" ref="K126" si="36">IF(H126&gt;=($H$6*0.9),1,0)</f>
        <v>0</v>
      </c>
      <c r="L126" s="45">
        <v>12</v>
      </c>
      <c r="M126" s="100">
        <f t="shared" ref="M126" si="37">IF(L126&gt;=($L$6*0.7),1,0)</f>
        <v>1</v>
      </c>
      <c r="N126" s="100">
        <f t="shared" ref="N126" si="38">IF(L126&gt;=($L$6*0.7),1,0)</f>
        <v>1</v>
      </c>
      <c r="O126" s="100">
        <f t="shared" ref="O126" si="39">IF(L126&gt;=($L$6*0.9),1,0)</f>
        <v>0</v>
      </c>
      <c r="P126" s="100"/>
      <c r="Q126" s="100"/>
      <c r="R126" s="100">
        <f t="shared" ref="R126" si="40">D126+H126+L126</f>
        <v>52</v>
      </c>
      <c r="S126" s="28"/>
      <c r="T126" s="28"/>
      <c r="U126" s="28"/>
      <c r="V126" s="28"/>
      <c r="W126" s="28"/>
      <c r="X126" s="28"/>
    </row>
    <row r="127" spans="1:24" ht="15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</row>
    <row r="128" spans="1:24" ht="15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</row>
    <row r="129" spans="1:24" ht="15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</row>
    <row r="130" spans="1:24" ht="15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</row>
    <row r="131" spans="1:24" ht="15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</row>
    <row r="132" spans="1:24" ht="15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</row>
    <row r="133" spans="1:24" ht="15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</row>
    <row r="134" spans="1:24" ht="15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</row>
    <row r="135" spans="1:24" ht="15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</row>
    <row r="136" spans="1:24" ht="15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</row>
    <row r="137" spans="1:24" ht="15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</row>
    <row r="138" spans="1:24" ht="15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</row>
    <row r="139" spans="1:24" ht="15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</row>
    <row r="140" spans="1:24" ht="15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</row>
    <row r="141" spans="1:24" ht="15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</row>
    <row r="142" spans="1:24" ht="15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</row>
    <row r="143" spans="1:24" ht="15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</row>
    <row r="144" spans="1:24" ht="15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</row>
    <row r="145" spans="1:24" ht="15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</row>
    <row r="146" spans="1:24" ht="15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</row>
    <row r="147" spans="1:24" ht="15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</row>
    <row r="148" spans="1:24" ht="15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</row>
    <row r="149" spans="1:24" ht="15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</row>
    <row r="150" spans="1:24" ht="15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</row>
    <row r="151" spans="1:24" ht="15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</row>
    <row r="152" spans="1:24" ht="15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</row>
    <row r="153" spans="1:24" ht="15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</row>
    <row r="154" spans="1:24" ht="15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</row>
    <row r="155" spans="1:24" ht="15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</row>
    <row r="156" spans="1:24" ht="15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</row>
    <row r="157" spans="1:24" ht="15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</row>
    <row r="158" spans="1:24" ht="15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</row>
    <row r="159" spans="1:24" ht="15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</row>
    <row r="160" spans="1:24" ht="15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</row>
    <row r="161" spans="1:24" ht="15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</row>
    <row r="162" spans="1:24" ht="15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</row>
    <row r="163" spans="1:24" ht="15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</row>
    <row r="164" spans="1:24" ht="15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</row>
    <row r="165" spans="1:24" ht="15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</row>
    <row r="166" spans="1:24" ht="15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</row>
    <row r="167" spans="1:24" ht="15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</row>
    <row r="168" spans="1:24" ht="15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</row>
    <row r="169" spans="1:24" ht="15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</row>
    <row r="170" spans="1:24" ht="15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</row>
    <row r="171" spans="1:24" ht="15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</row>
    <row r="172" spans="1:24" ht="15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</row>
    <row r="173" spans="1:24" ht="15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</row>
    <row r="174" spans="1:24" ht="15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</row>
    <row r="175" spans="1:24" ht="15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</row>
    <row r="176" spans="1:24" ht="15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</row>
    <row r="177" spans="1:24" ht="15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</row>
    <row r="178" spans="1:24" ht="15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</row>
    <row r="179" spans="1:24" ht="15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</row>
    <row r="180" spans="1:24" ht="15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</row>
    <row r="181" spans="1:24" ht="15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</row>
    <row r="182" spans="1:24" ht="15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</row>
    <row r="183" spans="1:24" ht="15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</row>
    <row r="184" spans="1:24" ht="15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</row>
    <row r="185" spans="1:24" ht="15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</row>
    <row r="186" spans="1:24" ht="15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</row>
    <row r="187" spans="1:24" ht="15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</row>
    <row r="188" spans="1:24" ht="15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</row>
    <row r="189" spans="1:24" ht="15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</row>
    <row r="190" spans="1:24" ht="15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</row>
    <row r="191" spans="1:24" ht="15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</row>
    <row r="192" spans="1:24" ht="15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</row>
    <row r="193" spans="1:24" ht="15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</row>
    <row r="194" spans="1:24" ht="15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</row>
    <row r="195" spans="1:24" ht="15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</row>
    <row r="196" spans="1:24" ht="15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</row>
    <row r="197" spans="1:24" ht="15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</row>
    <row r="198" spans="1:24" ht="15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</row>
    <row r="199" spans="1:24" ht="15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</row>
    <row r="200" spans="1:24" ht="15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</row>
    <row r="201" spans="1:24" ht="15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</row>
    <row r="202" spans="1:24" ht="15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</row>
    <row r="203" spans="1:24" ht="15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</row>
    <row r="204" spans="1:24" ht="15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</row>
    <row r="205" spans="1:24" ht="15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</row>
    <row r="206" spans="1:24" ht="15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</row>
    <row r="207" spans="1:24" ht="15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</row>
    <row r="208" spans="1:24" ht="15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</row>
    <row r="209" spans="1:24" ht="15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</row>
    <row r="210" spans="1:24" ht="15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</row>
    <row r="211" spans="1:24" ht="15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</row>
    <row r="212" spans="1:24" ht="15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</row>
    <row r="213" spans="1:24" ht="15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</row>
    <row r="214" spans="1:24" ht="15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</row>
    <row r="215" spans="1:24" ht="15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</row>
    <row r="216" spans="1:24" ht="15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</row>
    <row r="217" spans="1:24" ht="15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</row>
    <row r="218" spans="1:24" ht="15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</row>
    <row r="219" spans="1:24" ht="15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</row>
    <row r="220" spans="1:24" ht="15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</row>
    <row r="221" spans="1:24" ht="15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</row>
    <row r="222" spans="1:24" ht="15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</row>
    <row r="223" spans="1:24" ht="15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</row>
    <row r="224" spans="1:24" ht="15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</row>
    <row r="225" spans="1:24" ht="15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</row>
    <row r="226" spans="1:24" ht="15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</row>
    <row r="227" spans="1:24" ht="15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</row>
    <row r="228" spans="1:24" ht="15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</row>
    <row r="229" spans="1:24" ht="15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</row>
    <row r="230" spans="1:24" ht="15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</row>
    <row r="231" spans="1:24" ht="15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</row>
    <row r="232" spans="1:24" ht="15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</row>
    <row r="233" spans="1:24" ht="15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</row>
    <row r="234" spans="1:24" ht="15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</row>
    <row r="235" spans="1:24" ht="15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</row>
    <row r="236" spans="1:24" ht="15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</row>
    <row r="237" spans="1:24" ht="15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</row>
    <row r="238" spans="1:24" ht="15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</row>
    <row r="239" spans="1:24" ht="15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</row>
    <row r="240" spans="1:24" ht="15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</row>
    <row r="241" spans="1:24" ht="15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</row>
    <row r="242" spans="1:24" ht="15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</row>
    <row r="243" spans="1:24" ht="15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</row>
    <row r="244" spans="1:24" ht="15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</row>
    <row r="245" spans="1:24" ht="15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</row>
    <row r="246" spans="1:24" ht="15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</row>
    <row r="247" spans="1:24" ht="15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</row>
    <row r="248" spans="1:24" ht="15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</row>
    <row r="249" spans="1:24" ht="15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</row>
    <row r="250" spans="1:24" ht="15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</row>
    <row r="251" spans="1:24" ht="15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</row>
    <row r="252" spans="1:24" ht="15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</row>
    <row r="253" spans="1:24" ht="15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</row>
    <row r="254" spans="1:24" ht="15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</row>
    <row r="255" spans="1:24" ht="15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</row>
    <row r="256" spans="1:24" ht="15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</row>
    <row r="257" spans="1:24" ht="15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</row>
    <row r="258" spans="1:24" ht="15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</row>
    <row r="259" spans="1:24" ht="15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</row>
    <row r="260" spans="1:24" ht="15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</row>
    <row r="261" spans="1:24" ht="15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</row>
    <row r="262" spans="1:24" ht="15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</row>
    <row r="263" spans="1:24" ht="15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</row>
    <row r="264" spans="1:24" ht="15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</row>
    <row r="265" spans="1:24" ht="15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</row>
    <row r="266" spans="1:24" ht="15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</row>
    <row r="267" spans="1:24" ht="15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</row>
    <row r="268" spans="1:24" ht="15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</row>
    <row r="269" spans="1:24" ht="15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</row>
    <row r="270" spans="1:24" ht="15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</row>
    <row r="271" spans="1:24" ht="15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</row>
    <row r="272" spans="1:24" ht="15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</row>
    <row r="273" spans="1:24" ht="15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</row>
    <row r="274" spans="1:24" ht="15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</row>
    <row r="275" spans="1:24" ht="15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</row>
    <row r="276" spans="1:24" ht="15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</row>
    <row r="277" spans="1:24" ht="15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</row>
    <row r="278" spans="1:24" ht="15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</row>
    <row r="279" spans="1:24" ht="15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</row>
    <row r="280" spans="1:24" ht="15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</row>
    <row r="281" spans="1:24" ht="15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</row>
    <row r="282" spans="1:24" ht="15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</row>
    <row r="283" spans="1:24" ht="15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</row>
    <row r="284" spans="1:24" ht="15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</row>
    <row r="285" spans="1:24" ht="15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</row>
    <row r="286" spans="1:24" ht="15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</row>
    <row r="287" spans="1:24" ht="15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</row>
    <row r="288" spans="1:24" ht="15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</row>
    <row r="289" spans="1:24" ht="15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</row>
    <row r="290" spans="1:24" ht="15.75" customHeight="1"/>
    <row r="291" spans="1:24" ht="15.75" customHeight="1"/>
    <row r="292" spans="1:24" ht="15.75" customHeight="1"/>
    <row r="293" spans="1:24" ht="15.75" customHeight="1"/>
    <row r="294" spans="1:24" ht="15.75" customHeight="1"/>
    <row r="295" spans="1:24" ht="15.75" customHeight="1"/>
    <row r="296" spans="1:24" ht="15.75" customHeight="1"/>
    <row r="297" spans="1:24" ht="15.75" customHeight="1"/>
    <row r="298" spans="1:24" ht="15.75" customHeight="1"/>
    <row r="299" spans="1:24" ht="15.75" customHeight="1"/>
    <row r="300" spans="1:24" ht="15.75" customHeight="1"/>
    <row r="301" spans="1:24" ht="15.75" customHeight="1"/>
    <row r="302" spans="1:24" ht="15.75" customHeight="1"/>
    <row r="303" spans="1:24" ht="15.75" customHeight="1"/>
    <row r="304" spans="1:2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6">
    <mergeCell ref="A1:R1"/>
    <mergeCell ref="A2:R2"/>
    <mergeCell ref="A3:R3"/>
    <mergeCell ref="A4:A6"/>
    <mergeCell ref="B4:B6"/>
    <mergeCell ref="D4:Q4"/>
    <mergeCell ref="R4:R5"/>
    <mergeCell ref="E5:E6"/>
    <mergeCell ref="F5:F6"/>
    <mergeCell ref="G5:G6"/>
    <mergeCell ref="I5:I6"/>
    <mergeCell ref="J5:J6"/>
    <mergeCell ref="K5:K6"/>
    <mergeCell ref="M5:M6"/>
    <mergeCell ref="N5:N6"/>
    <mergeCell ref="O5:O6"/>
  </mergeCells>
  <conditionalFormatting sqref="E7:G126 I7:K126 M7:O126">
    <cfRule type="cellIs" dxfId="6" priority="5" operator="equal">
      <formula>0</formula>
    </cfRule>
  </conditionalFormatting>
  <pageMargins left="0.7" right="0.7" top="0.75" bottom="0.75" header="0" footer="0"/>
  <pageSetup paperSize="9" orientation="landscape" r:id="rId1"/>
  <rowBreaks count="1" manualBreakCount="1">
    <brk id="7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opLeftCell="A103" workbookViewId="0">
      <selection activeCell="E3" sqref="E3:E122"/>
    </sheetView>
  </sheetViews>
  <sheetFormatPr defaultRowHeight="14.25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</cols>
  <sheetData>
    <row r="1" spans="1:5" ht="18.75">
      <c r="A1" s="79" t="s">
        <v>92</v>
      </c>
      <c r="B1" s="61"/>
      <c r="C1" s="61"/>
      <c r="D1" s="61"/>
      <c r="E1" s="61"/>
    </row>
    <row r="2" spans="1:5" ht="75">
      <c r="A2" s="14" t="s">
        <v>93</v>
      </c>
      <c r="B2" s="14" t="s">
        <v>94</v>
      </c>
      <c r="C2" s="14" t="s">
        <v>95</v>
      </c>
      <c r="D2" s="44" t="s">
        <v>96</v>
      </c>
      <c r="E2" s="44" t="s">
        <v>97</v>
      </c>
    </row>
    <row r="3" spans="1:5" ht="15">
      <c r="A3" s="30">
        <v>1</v>
      </c>
      <c r="B3" s="85" t="s">
        <v>99</v>
      </c>
      <c r="C3" s="91" t="s">
        <v>100</v>
      </c>
      <c r="D3" s="45">
        <v>42</v>
      </c>
      <c r="E3" s="45" t="str">
        <f>IF(D3&lt;=42,"Y","N")</f>
        <v>Y</v>
      </c>
    </row>
    <row r="4" spans="1:5" ht="15">
      <c r="A4" s="30">
        <v>2</v>
      </c>
      <c r="B4" s="85" t="s">
        <v>101</v>
      </c>
      <c r="C4" s="91" t="s">
        <v>102</v>
      </c>
      <c r="D4" s="45">
        <v>62</v>
      </c>
      <c r="E4" s="45" t="str">
        <f t="shared" ref="E4:E67" si="0">IF(D4&lt;=42,"Y","N")</f>
        <v>N</v>
      </c>
    </row>
    <row r="5" spans="1:5" ht="15">
      <c r="A5" s="30">
        <v>3</v>
      </c>
      <c r="B5" s="85" t="s">
        <v>103</v>
      </c>
      <c r="C5" s="91" t="s">
        <v>104</v>
      </c>
      <c r="D5" s="45">
        <v>65</v>
      </c>
      <c r="E5" s="45" t="str">
        <f t="shared" si="0"/>
        <v>N</v>
      </c>
    </row>
    <row r="6" spans="1:5" ht="15">
      <c r="A6" s="30">
        <v>4</v>
      </c>
      <c r="B6" s="85" t="s">
        <v>105</v>
      </c>
      <c r="C6" s="91" t="s">
        <v>106</v>
      </c>
      <c r="D6" s="45">
        <v>70</v>
      </c>
      <c r="E6" s="45" t="str">
        <f t="shared" si="0"/>
        <v>N</v>
      </c>
    </row>
    <row r="7" spans="1:5" ht="15">
      <c r="A7" s="30">
        <v>5</v>
      </c>
      <c r="B7" s="85" t="s">
        <v>107</v>
      </c>
      <c r="C7" s="91" t="s">
        <v>108</v>
      </c>
      <c r="D7" s="45">
        <v>67</v>
      </c>
      <c r="E7" s="45" t="str">
        <f t="shared" si="0"/>
        <v>N</v>
      </c>
    </row>
    <row r="8" spans="1:5" ht="15">
      <c r="A8" s="30">
        <v>6</v>
      </c>
      <c r="B8" s="85" t="s">
        <v>109</v>
      </c>
      <c r="C8" s="91" t="s">
        <v>110</v>
      </c>
      <c r="D8" s="45">
        <v>44</v>
      </c>
      <c r="E8" s="45" t="str">
        <f t="shared" si="0"/>
        <v>N</v>
      </c>
    </row>
    <row r="9" spans="1:5" ht="15">
      <c r="A9" s="30">
        <v>7</v>
      </c>
      <c r="B9" s="85" t="s">
        <v>111</v>
      </c>
      <c r="C9" s="91" t="s">
        <v>112</v>
      </c>
      <c r="D9" s="45">
        <v>52</v>
      </c>
      <c r="E9" s="45" t="str">
        <f t="shared" si="0"/>
        <v>N</v>
      </c>
    </row>
    <row r="10" spans="1:5" ht="15">
      <c r="A10" s="30">
        <v>8</v>
      </c>
      <c r="B10" s="85" t="s">
        <v>113</v>
      </c>
      <c r="C10" s="91" t="s">
        <v>114</v>
      </c>
      <c r="D10" s="45">
        <v>67</v>
      </c>
      <c r="E10" s="45" t="str">
        <f t="shared" si="0"/>
        <v>N</v>
      </c>
    </row>
    <row r="11" spans="1:5" ht="15">
      <c r="A11" s="30">
        <v>9</v>
      </c>
      <c r="B11" s="85" t="s">
        <v>115</v>
      </c>
      <c r="C11" s="91" t="s">
        <v>116</v>
      </c>
      <c r="D11" s="45">
        <v>70</v>
      </c>
      <c r="E11" s="45" t="str">
        <f t="shared" si="0"/>
        <v>N</v>
      </c>
    </row>
    <row r="12" spans="1:5" ht="15">
      <c r="A12" s="30">
        <v>10</v>
      </c>
      <c r="B12" s="85" t="s">
        <v>117</v>
      </c>
      <c r="C12" s="91" t="s">
        <v>118</v>
      </c>
      <c r="D12" s="45">
        <v>64</v>
      </c>
      <c r="E12" s="45" t="str">
        <f t="shared" si="0"/>
        <v>N</v>
      </c>
    </row>
    <row r="13" spans="1:5" ht="15">
      <c r="A13" s="30">
        <v>11</v>
      </c>
      <c r="B13" s="85" t="s">
        <v>119</v>
      </c>
      <c r="C13" s="91" t="s">
        <v>120</v>
      </c>
      <c r="D13" s="45">
        <v>69</v>
      </c>
      <c r="E13" s="45" t="str">
        <f t="shared" si="0"/>
        <v>N</v>
      </c>
    </row>
    <row r="14" spans="1:5" ht="15">
      <c r="A14" s="30">
        <v>12</v>
      </c>
      <c r="B14" s="85" t="s">
        <v>121</v>
      </c>
      <c r="C14" s="91" t="s">
        <v>122</v>
      </c>
      <c r="D14" s="45">
        <v>48</v>
      </c>
      <c r="E14" s="45" t="str">
        <f t="shared" si="0"/>
        <v>N</v>
      </c>
    </row>
    <row r="15" spans="1:5" ht="15">
      <c r="A15" s="30">
        <v>13</v>
      </c>
      <c r="B15" s="85" t="s">
        <v>123</v>
      </c>
      <c r="C15" s="91" t="s">
        <v>124</v>
      </c>
      <c r="D15" s="45">
        <v>70</v>
      </c>
      <c r="E15" s="45" t="str">
        <f t="shared" si="0"/>
        <v>N</v>
      </c>
    </row>
    <row r="16" spans="1:5" ht="15">
      <c r="A16" s="30">
        <v>14</v>
      </c>
      <c r="B16" s="85" t="s">
        <v>125</v>
      </c>
      <c r="C16" s="91" t="s">
        <v>126</v>
      </c>
      <c r="D16" s="45">
        <v>61</v>
      </c>
      <c r="E16" s="45" t="str">
        <f t="shared" si="0"/>
        <v>N</v>
      </c>
    </row>
    <row r="17" spans="1:5" ht="15">
      <c r="A17" s="30">
        <v>15</v>
      </c>
      <c r="B17" s="85" t="s">
        <v>127</v>
      </c>
      <c r="C17" s="91" t="s">
        <v>128</v>
      </c>
      <c r="D17" s="45">
        <v>64</v>
      </c>
      <c r="E17" s="45" t="str">
        <f t="shared" si="0"/>
        <v>N</v>
      </c>
    </row>
    <row r="18" spans="1:5" ht="15">
      <c r="A18" s="30">
        <v>16</v>
      </c>
      <c r="B18" s="85" t="s">
        <v>129</v>
      </c>
      <c r="C18" s="91" t="s">
        <v>130</v>
      </c>
      <c r="D18" s="45">
        <v>70</v>
      </c>
      <c r="E18" s="45" t="str">
        <f t="shared" si="0"/>
        <v>N</v>
      </c>
    </row>
    <row r="19" spans="1:5" ht="15">
      <c r="A19" s="30">
        <v>17</v>
      </c>
      <c r="B19" s="85" t="s">
        <v>131</v>
      </c>
      <c r="C19" s="91" t="s">
        <v>132</v>
      </c>
      <c r="D19" s="45">
        <v>66</v>
      </c>
      <c r="E19" s="45" t="str">
        <f t="shared" si="0"/>
        <v>N</v>
      </c>
    </row>
    <row r="20" spans="1:5" ht="15">
      <c r="A20" s="30">
        <v>18</v>
      </c>
      <c r="B20" s="85" t="s">
        <v>133</v>
      </c>
      <c r="C20" s="91" t="s">
        <v>134</v>
      </c>
      <c r="D20" s="45">
        <v>53</v>
      </c>
      <c r="E20" s="45" t="str">
        <f t="shared" si="0"/>
        <v>N</v>
      </c>
    </row>
    <row r="21" spans="1:5" ht="15">
      <c r="A21" s="30">
        <v>19</v>
      </c>
      <c r="B21" s="85" t="s">
        <v>135</v>
      </c>
      <c r="C21" s="91" t="s">
        <v>136</v>
      </c>
      <c r="D21" s="45">
        <v>70</v>
      </c>
      <c r="E21" s="45" t="str">
        <f t="shared" si="0"/>
        <v>N</v>
      </c>
    </row>
    <row r="22" spans="1:5" ht="15">
      <c r="A22" s="30">
        <v>20</v>
      </c>
      <c r="B22" s="85" t="s">
        <v>137</v>
      </c>
      <c r="C22" s="91" t="s">
        <v>138</v>
      </c>
      <c r="D22" s="45">
        <v>69</v>
      </c>
      <c r="E22" s="45" t="str">
        <f t="shared" si="0"/>
        <v>N</v>
      </c>
    </row>
    <row r="23" spans="1:5" ht="15">
      <c r="A23" s="30">
        <v>21</v>
      </c>
      <c r="B23" s="85" t="s">
        <v>139</v>
      </c>
      <c r="C23" s="91" t="s">
        <v>140</v>
      </c>
      <c r="D23" s="45">
        <v>67</v>
      </c>
      <c r="E23" s="45" t="str">
        <f t="shared" si="0"/>
        <v>N</v>
      </c>
    </row>
    <row r="24" spans="1:5" ht="15">
      <c r="A24" s="30">
        <v>22</v>
      </c>
      <c r="B24" s="85" t="s">
        <v>141</v>
      </c>
      <c r="C24" s="91" t="s">
        <v>142</v>
      </c>
      <c r="D24" s="45">
        <v>54</v>
      </c>
      <c r="E24" s="45" t="str">
        <f t="shared" si="0"/>
        <v>N</v>
      </c>
    </row>
    <row r="25" spans="1:5" ht="15">
      <c r="A25" s="30">
        <v>23</v>
      </c>
      <c r="B25" s="85" t="s">
        <v>143</v>
      </c>
      <c r="C25" s="91" t="s">
        <v>144</v>
      </c>
      <c r="D25" s="45">
        <v>65</v>
      </c>
      <c r="E25" s="45" t="str">
        <f t="shared" si="0"/>
        <v>N</v>
      </c>
    </row>
    <row r="26" spans="1:5" ht="15">
      <c r="A26" s="30">
        <v>24</v>
      </c>
      <c r="B26" s="85" t="s">
        <v>145</v>
      </c>
      <c r="C26" s="91" t="s">
        <v>146</v>
      </c>
      <c r="D26" s="45">
        <v>68</v>
      </c>
      <c r="E26" s="45" t="str">
        <f t="shared" si="0"/>
        <v>N</v>
      </c>
    </row>
    <row r="27" spans="1:5" ht="15">
      <c r="A27" s="30">
        <v>25</v>
      </c>
      <c r="B27" s="85" t="s">
        <v>147</v>
      </c>
      <c r="C27" s="91" t="s">
        <v>148</v>
      </c>
      <c r="D27" s="45">
        <v>68</v>
      </c>
      <c r="E27" s="45" t="str">
        <f t="shared" si="0"/>
        <v>N</v>
      </c>
    </row>
    <row r="28" spans="1:5" ht="15">
      <c r="A28" s="30">
        <v>26</v>
      </c>
      <c r="B28" s="85" t="s">
        <v>149</v>
      </c>
      <c r="C28" s="91" t="s">
        <v>150</v>
      </c>
      <c r="D28" s="45">
        <v>60</v>
      </c>
      <c r="E28" s="45" t="str">
        <f t="shared" si="0"/>
        <v>N</v>
      </c>
    </row>
    <row r="29" spans="1:5" ht="15">
      <c r="A29" s="30">
        <v>27</v>
      </c>
      <c r="B29" s="85" t="s">
        <v>151</v>
      </c>
      <c r="C29" s="91" t="s">
        <v>152</v>
      </c>
      <c r="D29" s="45">
        <v>63</v>
      </c>
      <c r="E29" s="45" t="str">
        <f t="shared" si="0"/>
        <v>N</v>
      </c>
    </row>
    <row r="30" spans="1:5" ht="15">
      <c r="A30" s="30">
        <v>28</v>
      </c>
      <c r="B30" s="85" t="s">
        <v>153</v>
      </c>
      <c r="C30" s="91" t="s">
        <v>154</v>
      </c>
      <c r="D30" s="45">
        <v>46</v>
      </c>
      <c r="E30" s="45" t="str">
        <f t="shared" si="0"/>
        <v>N</v>
      </c>
    </row>
    <row r="31" spans="1:5" ht="15">
      <c r="A31" s="30">
        <v>29</v>
      </c>
      <c r="B31" s="85" t="s">
        <v>155</v>
      </c>
      <c r="C31" s="91" t="s">
        <v>156</v>
      </c>
      <c r="D31" s="45">
        <v>66</v>
      </c>
      <c r="E31" s="45" t="str">
        <f t="shared" si="0"/>
        <v>N</v>
      </c>
    </row>
    <row r="32" spans="1:5" ht="15">
      <c r="A32" s="30">
        <v>30</v>
      </c>
      <c r="B32" s="85" t="s">
        <v>157</v>
      </c>
      <c r="C32" s="91" t="s">
        <v>158</v>
      </c>
      <c r="D32" s="45">
        <v>66</v>
      </c>
      <c r="E32" s="45" t="str">
        <f t="shared" si="0"/>
        <v>N</v>
      </c>
    </row>
    <row r="33" spans="1:5" ht="15">
      <c r="A33" s="30">
        <v>31</v>
      </c>
      <c r="B33" s="85" t="s">
        <v>159</v>
      </c>
      <c r="C33" s="91" t="s">
        <v>160</v>
      </c>
      <c r="D33" s="45">
        <v>42</v>
      </c>
      <c r="E33" s="45" t="str">
        <f t="shared" si="0"/>
        <v>Y</v>
      </c>
    </row>
    <row r="34" spans="1:5" ht="15">
      <c r="A34" s="30">
        <v>32</v>
      </c>
      <c r="B34" s="85" t="s">
        <v>161</v>
      </c>
      <c r="C34" s="91" t="s">
        <v>162</v>
      </c>
      <c r="D34" s="45">
        <v>69</v>
      </c>
      <c r="E34" s="45" t="str">
        <f t="shared" si="0"/>
        <v>N</v>
      </c>
    </row>
    <row r="35" spans="1:5" ht="15">
      <c r="A35" s="30">
        <v>33</v>
      </c>
      <c r="B35" s="85" t="s">
        <v>163</v>
      </c>
      <c r="C35" s="91" t="s">
        <v>164</v>
      </c>
      <c r="D35" s="45">
        <v>69</v>
      </c>
      <c r="E35" s="45" t="str">
        <f t="shared" si="0"/>
        <v>N</v>
      </c>
    </row>
    <row r="36" spans="1:5" ht="15">
      <c r="A36" s="30">
        <v>34</v>
      </c>
      <c r="B36" s="85" t="s">
        <v>165</v>
      </c>
      <c r="C36" s="91" t="s">
        <v>166</v>
      </c>
      <c r="D36" s="45">
        <v>62</v>
      </c>
      <c r="E36" s="45" t="str">
        <f t="shared" si="0"/>
        <v>N</v>
      </c>
    </row>
    <row r="37" spans="1:5" ht="15">
      <c r="A37" s="30">
        <v>35</v>
      </c>
      <c r="B37" s="85" t="s">
        <v>167</v>
      </c>
      <c r="C37" s="91" t="s">
        <v>168</v>
      </c>
      <c r="D37" s="45">
        <v>70</v>
      </c>
      <c r="E37" s="45" t="str">
        <f t="shared" si="0"/>
        <v>N</v>
      </c>
    </row>
    <row r="38" spans="1:5" ht="15">
      <c r="A38" s="30">
        <v>36</v>
      </c>
      <c r="B38" s="85" t="s">
        <v>169</v>
      </c>
      <c r="C38" s="91" t="s">
        <v>170</v>
      </c>
      <c r="D38" s="45">
        <v>70</v>
      </c>
      <c r="E38" s="45" t="str">
        <f t="shared" si="0"/>
        <v>N</v>
      </c>
    </row>
    <row r="39" spans="1:5" ht="15">
      <c r="A39" s="30">
        <v>37</v>
      </c>
      <c r="B39" s="85" t="s">
        <v>171</v>
      </c>
      <c r="C39" s="91" t="s">
        <v>172</v>
      </c>
      <c r="D39" s="45">
        <v>44</v>
      </c>
      <c r="E39" s="45" t="str">
        <f t="shared" si="0"/>
        <v>N</v>
      </c>
    </row>
    <row r="40" spans="1:5" ht="15">
      <c r="A40" s="30">
        <v>38</v>
      </c>
      <c r="B40" s="85" t="s">
        <v>173</v>
      </c>
      <c r="C40" s="91" t="s">
        <v>174</v>
      </c>
      <c r="D40" s="45">
        <v>59</v>
      </c>
      <c r="E40" s="45" t="str">
        <f t="shared" si="0"/>
        <v>N</v>
      </c>
    </row>
    <row r="41" spans="1:5" ht="15">
      <c r="A41" s="30">
        <v>39</v>
      </c>
      <c r="B41" s="85" t="s">
        <v>175</v>
      </c>
      <c r="C41" s="91" t="s">
        <v>176</v>
      </c>
      <c r="D41" s="45">
        <v>70</v>
      </c>
      <c r="E41" s="45" t="str">
        <f t="shared" si="0"/>
        <v>N</v>
      </c>
    </row>
    <row r="42" spans="1:5" ht="15">
      <c r="A42" s="30">
        <v>40</v>
      </c>
      <c r="B42" s="85" t="s">
        <v>177</v>
      </c>
      <c r="C42" s="91" t="s">
        <v>178</v>
      </c>
      <c r="D42" s="45">
        <v>68</v>
      </c>
      <c r="E42" s="45" t="str">
        <f t="shared" si="0"/>
        <v>N</v>
      </c>
    </row>
    <row r="43" spans="1:5" ht="15">
      <c r="A43" s="30">
        <v>41</v>
      </c>
      <c r="B43" s="85" t="s">
        <v>179</v>
      </c>
      <c r="C43" s="91" t="s">
        <v>180</v>
      </c>
      <c r="D43" s="45">
        <v>65</v>
      </c>
      <c r="E43" s="45" t="str">
        <f t="shared" si="0"/>
        <v>N</v>
      </c>
    </row>
    <row r="44" spans="1:5" ht="15">
      <c r="A44" s="30">
        <v>42</v>
      </c>
      <c r="B44" s="85" t="s">
        <v>181</v>
      </c>
      <c r="C44" s="91" t="s">
        <v>182</v>
      </c>
      <c r="D44" s="45">
        <v>70</v>
      </c>
      <c r="E44" s="45" t="str">
        <f t="shared" si="0"/>
        <v>N</v>
      </c>
    </row>
    <row r="45" spans="1:5" ht="15">
      <c r="A45" s="30">
        <v>43</v>
      </c>
      <c r="B45" s="85" t="s">
        <v>183</v>
      </c>
      <c r="C45" s="91" t="s">
        <v>184</v>
      </c>
      <c r="D45" s="45">
        <v>50</v>
      </c>
      <c r="E45" s="45" t="str">
        <f t="shared" si="0"/>
        <v>N</v>
      </c>
    </row>
    <row r="46" spans="1:5" ht="15">
      <c r="A46" s="30">
        <v>44</v>
      </c>
      <c r="B46" s="85" t="s">
        <v>185</v>
      </c>
      <c r="C46" s="91" t="s">
        <v>186</v>
      </c>
      <c r="D46" s="45">
        <v>66</v>
      </c>
      <c r="E46" s="45" t="str">
        <f t="shared" si="0"/>
        <v>N</v>
      </c>
    </row>
    <row r="47" spans="1:5" ht="15">
      <c r="A47" s="30">
        <v>45</v>
      </c>
      <c r="B47" s="85" t="s">
        <v>187</v>
      </c>
      <c r="C47" s="91" t="s">
        <v>188</v>
      </c>
      <c r="D47" s="45">
        <v>68</v>
      </c>
      <c r="E47" s="45" t="str">
        <f t="shared" si="0"/>
        <v>N</v>
      </c>
    </row>
    <row r="48" spans="1:5" ht="15">
      <c r="A48" s="30">
        <v>46</v>
      </c>
      <c r="B48" s="85" t="s">
        <v>189</v>
      </c>
      <c r="C48" s="91" t="s">
        <v>190</v>
      </c>
      <c r="D48" s="45">
        <v>67</v>
      </c>
      <c r="E48" s="45" t="str">
        <f t="shared" si="0"/>
        <v>N</v>
      </c>
    </row>
    <row r="49" spans="1:5" ht="15">
      <c r="A49" s="30">
        <v>47</v>
      </c>
      <c r="B49" s="85" t="s">
        <v>191</v>
      </c>
      <c r="C49" s="91" t="s">
        <v>192</v>
      </c>
      <c r="D49" s="45">
        <v>64</v>
      </c>
      <c r="E49" s="45" t="str">
        <f t="shared" si="0"/>
        <v>N</v>
      </c>
    </row>
    <row r="50" spans="1:5" ht="15">
      <c r="A50" s="30">
        <v>48</v>
      </c>
      <c r="B50" s="85" t="s">
        <v>193</v>
      </c>
      <c r="C50" s="91" t="s">
        <v>194</v>
      </c>
      <c r="D50" s="45">
        <v>68</v>
      </c>
      <c r="E50" s="45" t="str">
        <f t="shared" si="0"/>
        <v>N</v>
      </c>
    </row>
    <row r="51" spans="1:5" ht="15">
      <c r="A51" s="30">
        <v>49</v>
      </c>
      <c r="B51" s="85" t="s">
        <v>195</v>
      </c>
      <c r="C51" s="91" t="s">
        <v>196</v>
      </c>
      <c r="D51" s="45">
        <v>53</v>
      </c>
      <c r="E51" s="45" t="str">
        <f t="shared" si="0"/>
        <v>N</v>
      </c>
    </row>
    <row r="52" spans="1:5" ht="15">
      <c r="A52" s="30">
        <v>50</v>
      </c>
      <c r="B52" s="85" t="s">
        <v>197</v>
      </c>
      <c r="C52" s="91" t="s">
        <v>198</v>
      </c>
      <c r="D52" s="45">
        <v>70</v>
      </c>
      <c r="E52" s="45" t="str">
        <f t="shared" si="0"/>
        <v>N</v>
      </c>
    </row>
    <row r="53" spans="1:5" ht="15">
      <c r="A53" s="30">
        <v>51</v>
      </c>
      <c r="B53" s="85" t="s">
        <v>199</v>
      </c>
      <c r="C53" s="91" t="s">
        <v>200</v>
      </c>
      <c r="D53" s="45">
        <v>63</v>
      </c>
      <c r="E53" s="45" t="str">
        <f t="shared" si="0"/>
        <v>N</v>
      </c>
    </row>
    <row r="54" spans="1:5" ht="15">
      <c r="A54" s="30">
        <v>52</v>
      </c>
      <c r="B54" s="85" t="s">
        <v>201</v>
      </c>
      <c r="C54" s="91" t="s">
        <v>202</v>
      </c>
      <c r="D54" s="45">
        <v>67</v>
      </c>
      <c r="E54" s="45" t="str">
        <f t="shared" si="0"/>
        <v>N</v>
      </c>
    </row>
    <row r="55" spans="1:5" ht="15">
      <c r="A55" s="30">
        <v>53</v>
      </c>
      <c r="B55" s="85" t="s">
        <v>203</v>
      </c>
      <c r="C55" s="91" t="s">
        <v>204</v>
      </c>
      <c r="D55" s="45">
        <v>67</v>
      </c>
      <c r="E55" s="45" t="str">
        <f t="shared" si="0"/>
        <v>N</v>
      </c>
    </row>
    <row r="56" spans="1:5" ht="15">
      <c r="A56" s="30">
        <v>54</v>
      </c>
      <c r="B56" s="85" t="s">
        <v>205</v>
      </c>
      <c r="C56" s="91" t="s">
        <v>206</v>
      </c>
      <c r="D56" s="45">
        <v>69</v>
      </c>
      <c r="E56" s="45" t="str">
        <f t="shared" si="0"/>
        <v>N</v>
      </c>
    </row>
    <row r="57" spans="1:5" ht="15">
      <c r="A57" s="30">
        <v>55</v>
      </c>
      <c r="B57" s="85" t="s">
        <v>207</v>
      </c>
      <c r="C57" s="91" t="s">
        <v>208</v>
      </c>
      <c r="D57" s="45">
        <v>70</v>
      </c>
      <c r="E57" s="45" t="str">
        <f t="shared" si="0"/>
        <v>N</v>
      </c>
    </row>
    <row r="58" spans="1:5" ht="15">
      <c r="A58" s="30">
        <v>56</v>
      </c>
      <c r="B58" s="85" t="s">
        <v>209</v>
      </c>
      <c r="C58" s="91" t="s">
        <v>210</v>
      </c>
      <c r="D58" s="45">
        <v>66</v>
      </c>
      <c r="E58" s="45" t="str">
        <f t="shared" si="0"/>
        <v>N</v>
      </c>
    </row>
    <row r="59" spans="1:5" ht="15">
      <c r="A59" s="30">
        <v>57</v>
      </c>
      <c r="B59" s="85" t="s">
        <v>211</v>
      </c>
      <c r="C59" s="91" t="s">
        <v>212</v>
      </c>
      <c r="D59" s="45">
        <v>48</v>
      </c>
      <c r="E59" s="45" t="str">
        <f t="shared" si="0"/>
        <v>N</v>
      </c>
    </row>
    <row r="60" spans="1:5" ht="15">
      <c r="A60" s="30">
        <v>58</v>
      </c>
      <c r="B60" s="85" t="s">
        <v>213</v>
      </c>
      <c r="C60" s="91" t="s">
        <v>214</v>
      </c>
      <c r="D60" s="45">
        <v>58</v>
      </c>
      <c r="E60" s="45" t="str">
        <f t="shared" si="0"/>
        <v>N</v>
      </c>
    </row>
    <row r="61" spans="1:5" ht="15">
      <c r="A61" s="30">
        <v>59</v>
      </c>
      <c r="B61" s="85" t="s">
        <v>215</v>
      </c>
      <c r="C61" s="91" t="s">
        <v>216</v>
      </c>
      <c r="D61" s="45">
        <v>68</v>
      </c>
      <c r="E61" s="45" t="str">
        <f t="shared" si="0"/>
        <v>N</v>
      </c>
    </row>
    <row r="62" spans="1:5" ht="15">
      <c r="A62" s="30">
        <v>60</v>
      </c>
      <c r="B62" s="85" t="s">
        <v>217</v>
      </c>
      <c r="C62" s="91" t="s">
        <v>218</v>
      </c>
      <c r="D62" s="45">
        <v>68</v>
      </c>
      <c r="E62" s="45" t="str">
        <f t="shared" si="0"/>
        <v>N</v>
      </c>
    </row>
    <row r="63" spans="1:5" ht="15">
      <c r="A63" s="30">
        <v>61</v>
      </c>
      <c r="B63" s="85" t="s">
        <v>219</v>
      </c>
      <c r="C63" s="91" t="s">
        <v>220</v>
      </c>
      <c r="D63" s="45">
        <v>70</v>
      </c>
      <c r="E63" s="45" t="str">
        <f t="shared" si="0"/>
        <v>N</v>
      </c>
    </row>
    <row r="64" spans="1:5" ht="15">
      <c r="A64" s="30">
        <v>62</v>
      </c>
      <c r="B64" s="85" t="s">
        <v>221</v>
      </c>
      <c r="C64" s="91" t="s">
        <v>222</v>
      </c>
      <c r="D64" s="45">
        <v>69</v>
      </c>
      <c r="E64" s="45" t="str">
        <f t="shared" si="0"/>
        <v>N</v>
      </c>
    </row>
    <row r="65" spans="1:5" ht="15">
      <c r="A65" s="30">
        <v>63</v>
      </c>
      <c r="B65" s="85" t="s">
        <v>223</v>
      </c>
      <c r="C65" s="91" t="s">
        <v>224</v>
      </c>
      <c r="D65" s="45">
        <v>70</v>
      </c>
      <c r="E65" s="45" t="str">
        <f t="shared" si="0"/>
        <v>N</v>
      </c>
    </row>
    <row r="66" spans="1:5" ht="15">
      <c r="A66" s="30">
        <v>64</v>
      </c>
      <c r="B66" s="85" t="s">
        <v>225</v>
      </c>
      <c r="C66" s="91" t="s">
        <v>226</v>
      </c>
      <c r="D66" s="45">
        <v>57</v>
      </c>
      <c r="E66" s="45" t="str">
        <f t="shared" si="0"/>
        <v>N</v>
      </c>
    </row>
    <row r="67" spans="1:5" ht="15">
      <c r="A67" s="30">
        <v>65</v>
      </c>
      <c r="B67" s="85" t="s">
        <v>227</v>
      </c>
      <c r="C67" s="91" t="s">
        <v>228</v>
      </c>
      <c r="D67" s="45">
        <v>69</v>
      </c>
      <c r="E67" s="45" t="str">
        <f t="shared" si="0"/>
        <v>N</v>
      </c>
    </row>
    <row r="68" spans="1:5" ht="15">
      <c r="A68" s="30">
        <v>66</v>
      </c>
      <c r="B68" s="85" t="s">
        <v>229</v>
      </c>
      <c r="C68" s="91" t="s">
        <v>230</v>
      </c>
      <c r="D68" s="45">
        <v>54</v>
      </c>
      <c r="E68" s="45" t="str">
        <f t="shared" ref="E68:E122" si="1">IF(D68&lt;=42,"Y","N")</f>
        <v>N</v>
      </c>
    </row>
    <row r="69" spans="1:5" ht="15">
      <c r="A69" s="30">
        <v>67</v>
      </c>
      <c r="B69" s="85" t="s">
        <v>231</v>
      </c>
      <c r="C69" s="91" t="s">
        <v>232</v>
      </c>
      <c r="D69" s="45">
        <v>62</v>
      </c>
      <c r="E69" s="45" t="str">
        <f t="shared" si="1"/>
        <v>N</v>
      </c>
    </row>
    <row r="70" spans="1:5" ht="15">
      <c r="A70" s="30">
        <v>68</v>
      </c>
      <c r="B70" s="85" t="s">
        <v>233</v>
      </c>
      <c r="C70" s="91" t="s">
        <v>234</v>
      </c>
      <c r="D70" s="45">
        <v>68</v>
      </c>
      <c r="E70" s="45" t="str">
        <f t="shared" si="1"/>
        <v>N</v>
      </c>
    </row>
    <row r="71" spans="1:5" ht="15">
      <c r="A71" s="30">
        <v>69</v>
      </c>
      <c r="B71" s="85" t="s">
        <v>235</v>
      </c>
      <c r="C71" s="91" t="s">
        <v>236</v>
      </c>
      <c r="D71" s="45">
        <v>46</v>
      </c>
      <c r="E71" s="45" t="str">
        <f t="shared" si="1"/>
        <v>N</v>
      </c>
    </row>
    <row r="72" spans="1:5" ht="15">
      <c r="A72" s="30">
        <v>70</v>
      </c>
      <c r="B72" s="85" t="s">
        <v>237</v>
      </c>
      <c r="C72" s="91" t="s">
        <v>238</v>
      </c>
      <c r="D72" s="45">
        <v>69</v>
      </c>
      <c r="E72" s="45" t="str">
        <f t="shared" si="1"/>
        <v>N</v>
      </c>
    </row>
    <row r="73" spans="1:5" ht="15">
      <c r="A73" s="30">
        <v>71</v>
      </c>
      <c r="B73" s="85" t="s">
        <v>239</v>
      </c>
      <c r="C73" s="91" t="s">
        <v>240</v>
      </c>
      <c r="D73" s="45">
        <v>70</v>
      </c>
      <c r="E73" s="45" t="str">
        <f t="shared" si="1"/>
        <v>N</v>
      </c>
    </row>
    <row r="74" spans="1:5" ht="15">
      <c r="A74" s="30">
        <v>72</v>
      </c>
      <c r="B74" s="85" t="s">
        <v>241</v>
      </c>
      <c r="C74" s="91" t="s">
        <v>242</v>
      </c>
      <c r="D74" s="45">
        <v>70</v>
      </c>
      <c r="E74" s="45" t="str">
        <f t="shared" si="1"/>
        <v>N</v>
      </c>
    </row>
    <row r="75" spans="1:5" ht="15">
      <c r="A75" s="30">
        <v>73</v>
      </c>
      <c r="B75" s="85" t="s">
        <v>243</v>
      </c>
      <c r="C75" s="91" t="s">
        <v>244</v>
      </c>
      <c r="D75" s="45">
        <v>56</v>
      </c>
      <c r="E75" s="45" t="str">
        <f t="shared" si="1"/>
        <v>N</v>
      </c>
    </row>
    <row r="76" spans="1:5" ht="15">
      <c r="A76" s="30">
        <v>74</v>
      </c>
      <c r="B76" s="85" t="s">
        <v>245</v>
      </c>
      <c r="C76" s="91" t="s">
        <v>246</v>
      </c>
      <c r="D76" s="45">
        <v>70</v>
      </c>
      <c r="E76" s="45" t="str">
        <f t="shared" si="1"/>
        <v>N</v>
      </c>
    </row>
    <row r="77" spans="1:5" ht="15">
      <c r="A77" s="30">
        <v>75</v>
      </c>
      <c r="B77" s="85" t="s">
        <v>247</v>
      </c>
      <c r="C77" s="91" t="s">
        <v>248</v>
      </c>
      <c r="D77" s="45">
        <v>63</v>
      </c>
      <c r="E77" s="45" t="str">
        <f t="shared" si="1"/>
        <v>N</v>
      </c>
    </row>
    <row r="78" spans="1:5" ht="15">
      <c r="A78" s="30">
        <v>76</v>
      </c>
      <c r="B78" s="85" t="s">
        <v>249</v>
      </c>
      <c r="C78" s="91" t="s">
        <v>250</v>
      </c>
      <c r="D78" s="45">
        <v>69</v>
      </c>
      <c r="E78" s="45" t="str">
        <f t="shared" si="1"/>
        <v>N</v>
      </c>
    </row>
    <row r="79" spans="1:5" ht="15">
      <c r="A79" s="30">
        <v>77</v>
      </c>
      <c r="B79" s="85" t="s">
        <v>251</v>
      </c>
      <c r="C79" s="91" t="s">
        <v>252</v>
      </c>
      <c r="D79" s="45">
        <v>67</v>
      </c>
      <c r="E79" s="45" t="str">
        <f t="shared" si="1"/>
        <v>N</v>
      </c>
    </row>
    <row r="80" spans="1:5" ht="15">
      <c r="A80" s="30">
        <v>78</v>
      </c>
      <c r="B80" s="85" t="s">
        <v>253</v>
      </c>
      <c r="C80" s="91" t="s">
        <v>254</v>
      </c>
      <c r="D80" s="45">
        <v>66</v>
      </c>
      <c r="E80" s="45" t="str">
        <f t="shared" si="1"/>
        <v>N</v>
      </c>
    </row>
    <row r="81" spans="1:5" ht="15">
      <c r="A81" s="30">
        <v>79</v>
      </c>
      <c r="B81" s="85" t="s">
        <v>255</v>
      </c>
      <c r="C81" s="91" t="s">
        <v>256</v>
      </c>
      <c r="D81" s="45">
        <v>62</v>
      </c>
      <c r="E81" s="45" t="str">
        <f t="shared" si="1"/>
        <v>N</v>
      </c>
    </row>
    <row r="82" spans="1:5" ht="15">
      <c r="A82" s="30">
        <v>80</v>
      </c>
      <c r="B82" s="85" t="s">
        <v>257</v>
      </c>
      <c r="C82" s="91" t="s">
        <v>258</v>
      </c>
      <c r="D82" s="45">
        <v>70</v>
      </c>
      <c r="E82" s="45" t="str">
        <f t="shared" si="1"/>
        <v>N</v>
      </c>
    </row>
    <row r="83" spans="1:5" ht="15">
      <c r="A83" s="30">
        <v>81</v>
      </c>
      <c r="B83" s="85" t="s">
        <v>259</v>
      </c>
      <c r="C83" s="91" t="s">
        <v>260</v>
      </c>
      <c r="D83" s="45">
        <v>69</v>
      </c>
      <c r="E83" s="45" t="str">
        <f t="shared" si="1"/>
        <v>N</v>
      </c>
    </row>
    <row r="84" spans="1:5" ht="15">
      <c r="A84" s="30">
        <v>82</v>
      </c>
      <c r="B84" s="85" t="s">
        <v>261</v>
      </c>
      <c r="C84" s="91" t="s">
        <v>262</v>
      </c>
      <c r="D84" s="45">
        <v>70</v>
      </c>
      <c r="E84" s="45" t="str">
        <f t="shared" si="1"/>
        <v>N</v>
      </c>
    </row>
    <row r="85" spans="1:5" ht="15">
      <c r="A85" s="30">
        <v>83</v>
      </c>
      <c r="B85" s="85" t="s">
        <v>263</v>
      </c>
      <c r="C85" s="91" t="s">
        <v>264</v>
      </c>
      <c r="D85" s="45">
        <v>50</v>
      </c>
      <c r="E85" s="45" t="str">
        <f t="shared" si="1"/>
        <v>N</v>
      </c>
    </row>
    <row r="86" spans="1:5" ht="15">
      <c r="A86" s="30">
        <v>84</v>
      </c>
      <c r="B86" s="85" t="s">
        <v>265</v>
      </c>
      <c r="C86" s="91" t="s">
        <v>266</v>
      </c>
      <c r="D86" s="45">
        <v>42</v>
      </c>
      <c r="E86" s="45" t="str">
        <f t="shared" si="1"/>
        <v>Y</v>
      </c>
    </row>
    <row r="87" spans="1:5" ht="15">
      <c r="A87" s="30">
        <v>85</v>
      </c>
      <c r="B87" s="85" t="s">
        <v>267</v>
      </c>
      <c r="C87" s="92" t="s">
        <v>268</v>
      </c>
      <c r="D87" s="45">
        <v>70</v>
      </c>
      <c r="E87" s="45" t="str">
        <f t="shared" si="1"/>
        <v>N</v>
      </c>
    </row>
    <row r="88" spans="1:5" ht="15">
      <c r="A88" s="30">
        <v>86</v>
      </c>
      <c r="B88" s="85" t="s">
        <v>269</v>
      </c>
      <c r="C88" s="92" t="s">
        <v>270</v>
      </c>
      <c r="D88" s="45">
        <v>70</v>
      </c>
      <c r="E88" s="45" t="str">
        <f t="shared" si="1"/>
        <v>N</v>
      </c>
    </row>
    <row r="89" spans="1:5" ht="15">
      <c r="A89" s="30">
        <v>87</v>
      </c>
      <c r="B89" s="85" t="s">
        <v>271</v>
      </c>
      <c r="C89" s="92" t="s">
        <v>272</v>
      </c>
      <c r="D89" s="45">
        <v>70</v>
      </c>
      <c r="E89" s="45" t="str">
        <f t="shared" si="1"/>
        <v>N</v>
      </c>
    </row>
    <row r="90" spans="1:5" ht="15">
      <c r="A90" s="30">
        <v>88</v>
      </c>
      <c r="B90" s="85" t="s">
        <v>273</v>
      </c>
      <c r="C90" s="92" t="s">
        <v>274</v>
      </c>
      <c r="D90" s="45">
        <v>65</v>
      </c>
      <c r="E90" s="45" t="str">
        <f t="shared" si="1"/>
        <v>N</v>
      </c>
    </row>
    <row r="91" spans="1:5" ht="15">
      <c r="A91" s="30">
        <v>89</v>
      </c>
      <c r="B91" s="85" t="s">
        <v>275</v>
      </c>
      <c r="C91" s="92" t="s">
        <v>276</v>
      </c>
      <c r="D91" s="45">
        <v>70</v>
      </c>
      <c r="E91" s="45" t="str">
        <f t="shared" si="1"/>
        <v>N</v>
      </c>
    </row>
    <row r="92" spans="1:5" ht="15">
      <c r="A92" s="30">
        <v>90</v>
      </c>
      <c r="B92" s="85" t="s">
        <v>277</v>
      </c>
      <c r="C92" s="92" t="s">
        <v>278</v>
      </c>
      <c r="D92" s="45">
        <v>66</v>
      </c>
      <c r="E92" s="45" t="str">
        <f t="shared" si="1"/>
        <v>N</v>
      </c>
    </row>
    <row r="93" spans="1:5" ht="15">
      <c r="A93" s="30">
        <v>91</v>
      </c>
      <c r="B93" s="85" t="s">
        <v>279</v>
      </c>
      <c r="C93" s="92" t="s">
        <v>280</v>
      </c>
      <c r="D93" s="45">
        <v>67</v>
      </c>
      <c r="E93" s="45" t="str">
        <f t="shared" si="1"/>
        <v>N</v>
      </c>
    </row>
    <row r="94" spans="1:5" ht="15">
      <c r="A94" s="30">
        <v>92</v>
      </c>
      <c r="B94" s="85" t="s">
        <v>281</v>
      </c>
      <c r="C94" s="92" t="s">
        <v>282</v>
      </c>
      <c r="D94" s="45">
        <v>68</v>
      </c>
      <c r="E94" s="45" t="str">
        <f t="shared" si="1"/>
        <v>N</v>
      </c>
    </row>
    <row r="95" spans="1:5" ht="15">
      <c r="A95" s="30">
        <v>93</v>
      </c>
      <c r="B95" s="85" t="s">
        <v>283</v>
      </c>
      <c r="C95" s="92" t="s">
        <v>284</v>
      </c>
      <c r="D95" s="45">
        <v>48</v>
      </c>
      <c r="E95" s="45" t="str">
        <f t="shared" si="1"/>
        <v>N</v>
      </c>
    </row>
    <row r="96" spans="1:5" ht="15">
      <c r="A96" s="30">
        <v>94</v>
      </c>
      <c r="B96" s="85" t="s">
        <v>285</v>
      </c>
      <c r="C96" s="92" t="s">
        <v>286</v>
      </c>
      <c r="D96" s="45">
        <v>70</v>
      </c>
      <c r="E96" s="45" t="str">
        <f t="shared" si="1"/>
        <v>N</v>
      </c>
    </row>
    <row r="97" spans="1:5" ht="15">
      <c r="A97" s="30">
        <v>95</v>
      </c>
      <c r="B97" s="85" t="s">
        <v>287</v>
      </c>
      <c r="C97" s="92" t="s">
        <v>288</v>
      </c>
      <c r="D97" s="45">
        <v>50</v>
      </c>
      <c r="E97" s="45" t="str">
        <f t="shared" si="1"/>
        <v>N</v>
      </c>
    </row>
    <row r="98" spans="1:5" ht="15">
      <c r="A98" s="30">
        <v>96</v>
      </c>
      <c r="B98" s="85" t="s">
        <v>289</v>
      </c>
      <c r="C98" s="92" t="s">
        <v>290</v>
      </c>
      <c r="D98" s="45">
        <v>70</v>
      </c>
      <c r="E98" s="45" t="str">
        <f t="shared" si="1"/>
        <v>N</v>
      </c>
    </row>
    <row r="99" spans="1:5" ht="15">
      <c r="A99" s="30">
        <v>97</v>
      </c>
      <c r="B99" s="85" t="s">
        <v>291</v>
      </c>
      <c r="C99" s="92" t="s">
        <v>292</v>
      </c>
      <c r="D99" s="45">
        <v>70</v>
      </c>
      <c r="E99" s="45" t="str">
        <f t="shared" si="1"/>
        <v>N</v>
      </c>
    </row>
    <row r="100" spans="1:5" ht="15">
      <c r="A100" s="30">
        <v>98</v>
      </c>
      <c r="B100" s="85" t="s">
        <v>293</v>
      </c>
      <c r="C100" s="92" t="s">
        <v>294</v>
      </c>
      <c r="D100" s="45">
        <v>58</v>
      </c>
      <c r="E100" s="45" t="str">
        <f t="shared" si="1"/>
        <v>N</v>
      </c>
    </row>
    <row r="101" spans="1:5" ht="15">
      <c r="A101" s="30">
        <v>99</v>
      </c>
      <c r="B101" s="85" t="s">
        <v>295</v>
      </c>
      <c r="C101" s="92" t="s">
        <v>296</v>
      </c>
      <c r="D101" s="45">
        <v>70</v>
      </c>
      <c r="E101" s="45" t="str">
        <f t="shared" si="1"/>
        <v>N</v>
      </c>
    </row>
    <row r="102" spans="1:5" ht="15">
      <c r="A102" s="30">
        <v>100</v>
      </c>
      <c r="B102" s="85" t="s">
        <v>297</v>
      </c>
      <c r="C102" s="92" t="s">
        <v>298</v>
      </c>
      <c r="D102" s="45">
        <v>68</v>
      </c>
      <c r="E102" s="45" t="str">
        <f t="shared" si="1"/>
        <v>N</v>
      </c>
    </row>
    <row r="103" spans="1:5" ht="15">
      <c r="A103" s="30">
        <v>101</v>
      </c>
      <c r="B103" s="85" t="s">
        <v>299</v>
      </c>
      <c r="C103" s="92" t="s">
        <v>300</v>
      </c>
      <c r="D103" s="45">
        <v>67</v>
      </c>
      <c r="E103" s="45" t="str">
        <f t="shared" si="1"/>
        <v>N</v>
      </c>
    </row>
    <row r="104" spans="1:5" ht="15">
      <c r="A104" s="30">
        <v>102</v>
      </c>
      <c r="B104" s="85" t="s">
        <v>301</v>
      </c>
      <c r="C104" s="92" t="s">
        <v>302</v>
      </c>
      <c r="D104" s="45">
        <v>70</v>
      </c>
      <c r="E104" s="45" t="str">
        <f t="shared" si="1"/>
        <v>N</v>
      </c>
    </row>
    <row r="105" spans="1:5" ht="15">
      <c r="A105" s="30">
        <v>103</v>
      </c>
      <c r="B105" s="85" t="s">
        <v>303</v>
      </c>
      <c r="C105" s="92" t="s">
        <v>304</v>
      </c>
      <c r="D105" s="45">
        <v>57</v>
      </c>
      <c r="E105" s="45" t="str">
        <f t="shared" si="1"/>
        <v>N</v>
      </c>
    </row>
    <row r="106" spans="1:5" ht="15">
      <c r="A106" s="30">
        <v>104</v>
      </c>
      <c r="B106" s="85" t="s">
        <v>305</v>
      </c>
      <c r="C106" s="92" t="s">
        <v>306</v>
      </c>
      <c r="D106" s="45">
        <v>68</v>
      </c>
      <c r="E106" s="45" t="str">
        <f t="shared" si="1"/>
        <v>N</v>
      </c>
    </row>
    <row r="107" spans="1:5" ht="15">
      <c r="A107" s="30">
        <v>105</v>
      </c>
      <c r="B107" s="85" t="s">
        <v>307</v>
      </c>
      <c r="C107" s="92" t="s">
        <v>308</v>
      </c>
      <c r="D107" s="45">
        <v>69</v>
      </c>
      <c r="E107" s="45" t="str">
        <f t="shared" si="1"/>
        <v>N</v>
      </c>
    </row>
    <row r="108" spans="1:5" ht="15">
      <c r="A108" s="30">
        <v>106</v>
      </c>
      <c r="B108" s="85" t="s">
        <v>309</v>
      </c>
      <c r="C108" s="92" t="s">
        <v>310</v>
      </c>
      <c r="D108" s="45">
        <v>69</v>
      </c>
      <c r="E108" s="45" t="str">
        <f t="shared" si="1"/>
        <v>N</v>
      </c>
    </row>
    <row r="109" spans="1:5" ht="15">
      <c r="A109" s="30">
        <v>107</v>
      </c>
      <c r="B109" s="85" t="s">
        <v>311</v>
      </c>
      <c r="C109" s="92" t="s">
        <v>312</v>
      </c>
      <c r="D109" s="45">
        <v>66</v>
      </c>
      <c r="E109" s="45" t="str">
        <f t="shared" si="1"/>
        <v>N</v>
      </c>
    </row>
    <row r="110" spans="1:5" ht="15">
      <c r="A110" s="30">
        <v>108</v>
      </c>
      <c r="B110" s="85" t="s">
        <v>313</v>
      </c>
      <c r="C110" s="92" t="s">
        <v>314</v>
      </c>
      <c r="D110" s="45">
        <v>51</v>
      </c>
      <c r="E110" s="45" t="str">
        <f t="shared" si="1"/>
        <v>N</v>
      </c>
    </row>
    <row r="111" spans="1:5" ht="15">
      <c r="A111" s="30">
        <v>109</v>
      </c>
      <c r="B111" s="85" t="s">
        <v>315</v>
      </c>
      <c r="C111" s="92" t="s">
        <v>316</v>
      </c>
      <c r="D111" s="45">
        <v>44</v>
      </c>
      <c r="E111" s="45" t="str">
        <f t="shared" si="1"/>
        <v>N</v>
      </c>
    </row>
    <row r="112" spans="1:5" ht="15">
      <c r="A112" s="30">
        <v>110</v>
      </c>
      <c r="B112" s="85" t="s">
        <v>317</v>
      </c>
      <c r="C112" s="92" t="s">
        <v>318</v>
      </c>
      <c r="D112" s="45">
        <v>68</v>
      </c>
      <c r="E112" s="45" t="str">
        <f t="shared" si="1"/>
        <v>N</v>
      </c>
    </row>
    <row r="113" spans="1:5" ht="15">
      <c r="A113" s="30">
        <v>111</v>
      </c>
      <c r="B113" s="85" t="s">
        <v>319</v>
      </c>
      <c r="C113" s="92" t="s">
        <v>320</v>
      </c>
      <c r="D113" s="45">
        <v>64</v>
      </c>
      <c r="E113" s="45" t="str">
        <f t="shared" si="1"/>
        <v>N</v>
      </c>
    </row>
    <row r="114" spans="1:5" ht="15">
      <c r="A114" s="30">
        <v>112</v>
      </c>
      <c r="B114" s="85" t="s">
        <v>321</v>
      </c>
      <c r="C114" s="92" t="s">
        <v>322</v>
      </c>
      <c r="D114" s="45">
        <v>70</v>
      </c>
      <c r="E114" s="45" t="str">
        <f t="shared" si="1"/>
        <v>N</v>
      </c>
    </row>
    <row r="115" spans="1:5" ht="15">
      <c r="A115" s="30">
        <v>113</v>
      </c>
      <c r="B115" s="85" t="s">
        <v>323</v>
      </c>
      <c r="C115" s="92" t="s">
        <v>324</v>
      </c>
      <c r="D115" s="45">
        <v>56</v>
      </c>
      <c r="E115" s="45" t="str">
        <f t="shared" si="1"/>
        <v>N</v>
      </c>
    </row>
    <row r="116" spans="1:5" ht="15">
      <c r="A116" s="30">
        <v>114</v>
      </c>
      <c r="B116" s="85" t="s">
        <v>325</v>
      </c>
      <c r="C116" s="92" t="s">
        <v>326</v>
      </c>
      <c r="D116" s="45">
        <v>46</v>
      </c>
      <c r="E116" s="45" t="str">
        <f t="shared" si="1"/>
        <v>N</v>
      </c>
    </row>
    <row r="117" spans="1:5" ht="15">
      <c r="A117" s="30">
        <v>115</v>
      </c>
      <c r="B117" s="85" t="s">
        <v>327</v>
      </c>
      <c r="C117" s="92" t="s">
        <v>328</v>
      </c>
      <c r="D117" s="45">
        <v>56</v>
      </c>
      <c r="E117" s="45" t="str">
        <f t="shared" si="1"/>
        <v>N</v>
      </c>
    </row>
    <row r="118" spans="1:5" ht="15">
      <c r="A118" s="30">
        <v>116</v>
      </c>
      <c r="B118" s="85" t="s">
        <v>329</v>
      </c>
      <c r="C118" s="92" t="s">
        <v>330</v>
      </c>
      <c r="D118" s="45">
        <v>67</v>
      </c>
      <c r="E118" s="45" t="str">
        <f t="shared" si="1"/>
        <v>N</v>
      </c>
    </row>
    <row r="119" spans="1:5" ht="15">
      <c r="A119" s="30">
        <v>117</v>
      </c>
      <c r="B119" s="85" t="s">
        <v>331</v>
      </c>
      <c r="C119" s="92" t="s">
        <v>332</v>
      </c>
      <c r="D119" s="45">
        <v>67</v>
      </c>
      <c r="E119" s="45" t="str">
        <f t="shared" si="1"/>
        <v>N</v>
      </c>
    </row>
    <row r="120" spans="1:5" ht="15">
      <c r="A120" s="30">
        <v>118</v>
      </c>
      <c r="B120" s="85" t="s">
        <v>333</v>
      </c>
      <c r="C120" s="92" t="s">
        <v>334</v>
      </c>
      <c r="D120" s="45">
        <v>70</v>
      </c>
      <c r="E120" s="45" t="str">
        <f t="shared" si="1"/>
        <v>N</v>
      </c>
    </row>
    <row r="121" spans="1:5" ht="15">
      <c r="A121" s="30">
        <v>119</v>
      </c>
      <c r="B121" s="85" t="s">
        <v>335</v>
      </c>
      <c r="C121" s="92" t="s">
        <v>336</v>
      </c>
      <c r="D121" s="45">
        <v>66</v>
      </c>
      <c r="E121" s="45" t="str">
        <f t="shared" si="1"/>
        <v>N</v>
      </c>
    </row>
    <row r="122" spans="1:5" ht="15">
      <c r="A122" s="30">
        <v>120</v>
      </c>
      <c r="B122" s="85" t="s">
        <v>337</v>
      </c>
      <c r="C122" s="92" t="s">
        <v>338</v>
      </c>
      <c r="D122" s="45">
        <v>52</v>
      </c>
      <c r="E122" s="45" t="str">
        <f t="shared" si="1"/>
        <v>N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opLeftCell="A108" workbookViewId="0">
      <selection activeCell="A7" sqref="A7:C126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6" width="13.25" customWidth="1"/>
    <col min="7" max="9" width="13.25" style="43" customWidth="1"/>
    <col min="10" max="10" width="13.25" customWidth="1"/>
    <col min="11" max="13" width="13.25" style="43" customWidth="1"/>
    <col min="14" max="14" width="13.25" customWidth="1"/>
    <col min="15" max="17" width="13.25" style="43" customWidth="1"/>
    <col min="18" max="18" width="6.375" customWidth="1"/>
    <col min="19" max="31" width="8" customWidth="1"/>
  </cols>
  <sheetData>
    <row r="1" spans="1:31" ht="19.5" customHeight="1">
      <c r="A1" s="66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19.5" customHeight="1">
      <c r="A2" s="66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ht="19.5" customHeight="1">
      <c r="A3" s="66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0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19.5" customHeight="1">
      <c r="A4" s="24" t="s">
        <v>30</v>
      </c>
      <c r="B4" s="22" t="s">
        <v>64</v>
      </c>
      <c r="C4" s="24" t="s">
        <v>32</v>
      </c>
      <c r="D4" s="80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73" t="s">
        <v>35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27.75" customHeight="1">
      <c r="A5" s="24"/>
      <c r="B5" s="22"/>
      <c r="C5" s="24" t="s">
        <v>65</v>
      </c>
      <c r="D5" s="24" t="s">
        <v>66</v>
      </c>
      <c r="E5" s="24" t="s">
        <v>67</v>
      </c>
      <c r="F5" s="24" t="s">
        <v>68</v>
      </c>
      <c r="G5" s="77" t="s">
        <v>89</v>
      </c>
      <c r="H5" s="77" t="s">
        <v>90</v>
      </c>
      <c r="I5" s="77" t="s">
        <v>91</v>
      </c>
      <c r="J5" s="24" t="s">
        <v>69</v>
      </c>
      <c r="K5" s="77" t="s">
        <v>89</v>
      </c>
      <c r="L5" s="77" t="s">
        <v>90</v>
      </c>
      <c r="M5" s="77" t="s">
        <v>91</v>
      </c>
      <c r="N5" s="24" t="s">
        <v>70</v>
      </c>
      <c r="O5" s="77" t="s">
        <v>89</v>
      </c>
      <c r="P5" s="77" t="s">
        <v>90</v>
      </c>
      <c r="Q5" s="77" t="s">
        <v>91</v>
      </c>
      <c r="R5" s="64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 ht="33.75" customHeight="1">
      <c r="A6" s="32"/>
      <c r="B6" s="33"/>
      <c r="C6" s="32" t="s">
        <v>37</v>
      </c>
      <c r="D6" s="24"/>
      <c r="E6" s="24"/>
      <c r="F6" s="24">
        <v>14</v>
      </c>
      <c r="G6" s="78"/>
      <c r="H6" s="78"/>
      <c r="I6" s="78"/>
      <c r="J6" s="24">
        <v>28</v>
      </c>
      <c r="K6" s="78"/>
      <c r="L6" s="78"/>
      <c r="M6" s="78"/>
      <c r="N6" s="24">
        <v>28</v>
      </c>
      <c r="O6" s="78"/>
      <c r="P6" s="78"/>
      <c r="Q6" s="78"/>
      <c r="R6" s="24">
        <v>70</v>
      </c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19.5" customHeight="1">
      <c r="A7" s="30">
        <v>1</v>
      </c>
      <c r="B7" s="85" t="s">
        <v>99</v>
      </c>
      <c r="C7" s="91" t="s">
        <v>100</v>
      </c>
      <c r="D7" s="31"/>
      <c r="E7" s="34"/>
      <c r="F7" s="45">
        <v>14</v>
      </c>
      <c r="G7" s="31">
        <f>IF(F7&gt;=($F$6*0.7),1,0)</f>
        <v>1</v>
      </c>
      <c r="H7" s="31">
        <f>IF(F7&gt;=($F$6*0.8),1,0)</f>
        <v>1</v>
      </c>
      <c r="I7" s="31">
        <f>IF(F7&gt;=($F$6*0.9),1,0)</f>
        <v>1</v>
      </c>
      <c r="J7" s="45">
        <v>28</v>
      </c>
      <c r="K7" s="31">
        <f>IF(J7&gt;=($J$6*0.7),1,0)</f>
        <v>1</v>
      </c>
      <c r="L7" s="31">
        <f>IF(J7&gt;=($J$6*0.8),1,0)</f>
        <v>1</v>
      </c>
      <c r="M7" s="31">
        <f>IF(J7&gt;=($J$6*0.9),1,0)</f>
        <v>1</v>
      </c>
      <c r="N7" s="45">
        <v>28</v>
      </c>
      <c r="O7" s="31">
        <f>IF(N7&gt;=($N$6*0.7),1,0)</f>
        <v>1</v>
      </c>
      <c r="P7" s="31">
        <f>IF(N7&gt;=($N$6*0.8),1,0)</f>
        <v>1</v>
      </c>
      <c r="Q7" s="31">
        <f>IF(N7&gt;=($N$6*0.9),1,0)</f>
        <v>1</v>
      </c>
      <c r="R7" s="35">
        <f>F7+J7+N7</f>
        <v>70</v>
      </c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ht="19.5" customHeight="1">
      <c r="A8" s="30">
        <v>2</v>
      </c>
      <c r="B8" s="85" t="s">
        <v>101</v>
      </c>
      <c r="C8" s="91" t="s">
        <v>102</v>
      </c>
      <c r="D8" s="31"/>
      <c r="E8" s="34"/>
      <c r="F8" s="45">
        <v>12</v>
      </c>
      <c r="G8" s="31">
        <f t="shared" ref="G8:G71" si="0">IF(F8&gt;=($F$6*0.7),1,0)</f>
        <v>1</v>
      </c>
      <c r="H8" s="31">
        <f t="shared" ref="H8:H71" si="1">IF(F8&gt;=($F$6*0.8),1,0)</f>
        <v>1</v>
      </c>
      <c r="I8" s="31">
        <f t="shared" ref="I8:I71" si="2">IF(F8&gt;=($F$6*0.9),1,0)</f>
        <v>0</v>
      </c>
      <c r="J8" s="45">
        <v>28</v>
      </c>
      <c r="K8" s="31">
        <f t="shared" ref="K8:K71" si="3">IF(J8&gt;=($J$6*0.7),1,0)</f>
        <v>1</v>
      </c>
      <c r="L8" s="31">
        <f t="shared" ref="L8:L71" si="4">IF(J8&gt;=($J$6*0.8),1,0)</f>
        <v>1</v>
      </c>
      <c r="M8" s="31">
        <f t="shared" ref="M8:M71" si="5">IF(J8&gt;=($J$6*0.9),1,0)</f>
        <v>1</v>
      </c>
      <c r="N8" s="45">
        <v>24</v>
      </c>
      <c r="O8" s="31">
        <f t="shared" ref="O8:O71" si="6">IF(N8&gt;=($N$6*0.7),1,0)</f>
        <v>1</v>
      </c>
      <c r="P8" s="31">
        <f t="shared" ref="P8:P71" si="7">IF(N8&gt;=($N$6*0.8),1,0)</f>
        <v>1</v>
      </c>
      <c r="Q8" s="31">
        <f t="shared" ref="Q8:Q71" si="8">IF(N8&gt;=($N$6*0.9),1,0)</f>
        <v>0</v>
      </c>
      <c r="R8" s="35">
        <f t="shared" ref="R8:R71" si="9">F8+J8+N8</f>
        <v>64</v>
      </c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ht="19.5" customHeight="1">
      <c r="A9" s="30">
        <v>3</v>
      </c>
      <c r="B9" s="85" t="s">
        <v>103</v>
      </c>
      <c r="C9" s="91" t="s">
        <v>104</v>
      </c>
      <c r="D9" s="31"/>
      <c r="E9" s="34"/>
      <c r="F9" s="45">
        <v>11</v>
      </c>
      <c r="G9" s="31">
        <f t="shared" si="0"/>
        <v>1</v>
      </c>
      <c r="H9" s="31">
        <f t="shared" si="1"/>
        <v>0</v>
      </c>
      <c r="I9" s="31">
        <f t="shared" si="2"/>
        <v>0</v>
      </c>
      <c r="J9" s="45">
        <v>28</v>
      </c>
      <c r="K9" s="31">
        <f t="shared" si="3"/>
        <v>1</v>
      </c>
      <c r="L9" s="31">
        <f t="shared" si="4"/>
        <v>1</v>
      </c>
      <c r="M9" s="31">
        <f t="shared" si="5"/>
        <v>1</v>
      </c>
      <c r="N9" s="45">
        <v>28</v>
      </c>
      <c r="O9" s="31">
        <f t="shared" si="6"/>
        <v>1</v>
      </c>
      <c r="P9" s="31">
        <f t="shared" si="7"/>
        <v>1</v>
      </c>
      <c r="Q9" s="31">
        <f t="shared" si="8"/>
        <v>1</v>
      </c>
      <c r="R9" s="35">
        <f t="shared" si="9"/>
        <v>67</v>
      </c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9.5" customHeight="1">
      <c r="A10" s="30">
        <v>4</v>
      </c>
      <c r="B10" s="85" t="s">
        <v>105</v>
      </c>
      <c r="C10" s="91" t="s">
        <v>106</v>
      </c>
      <c r="D10" s="31"/>
      <c r="E10" s="34"/>
      <c r="F10" s="45">
        <v>9</v>
      </c>
      <c r="G10" s="31">
        <f t="shared" si="0"/>
        <v>0</v>
      </c>
      <c r="H10" s="31">
        <f t="shared" si="1"/>
        <v>0</v>
      </c>
      <c r="I10" s="31">
        <f t="shared" si="2"/>
        <v>0</v>
      </c>
      <c r="J10" s="45">
        <v>17</v>
      </c>
      <c r="K10" s="31">
        <f t="shared" si="3"/>
        <v>0</v>
      </c>
      <c r="L10" s="31">
        <f t="shared" si="4"/>
        <v>0</v>
      </c>
      <c r="M10" s="31">
        <f t="shared" si="5"/>
        <v>0</v>
      </c>
      <c r="N10" s="45">
        <v>16</v>
      </c>
      <c r="O10" s="31">
        <f t="shared" si="6"/>
        <v>0</v>
      </c>
      <c r="P10" s="31">
        <f t="shared" si="7"/>
        <v>0</v>
      </c>
      <c r="Q10" s="31">
        <f t="shared" si="8"/>
        <v>0</v>
      </c>
      <c r="R10" s="35">
        <f t="shared" si="9"/>
        <v>42</v>
      </c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9.5" customHeight="1">
      <c r="A11" s="30">
        <v>5</v>
      </c>
      <c r="B11" s="85" t="s">
        <v>107</v>
      </c>
      <c r="C11" s="91" t="s">
        <v>108</v>
      </c>
      <c r="D11" s="31"/>
      <c r="E11" s="34"/>
      <c r="F11" s="45">
        <v>11</v>
      </c>
      <c r="G11" s="31">
        <f t="shared" si="0"/>
        <v>1</v>
      </c>
      <c r="H11" s="31">
        <f t="shared" si="1"/>
        <v>0</v>
      </c>
      <c r="I11" s="31">
        <f t="shared" si="2"/>
        <v>0</v>
      </c>
      <c r="J11" s="45">
        <v>27</v>
      </c>
      <c r="K11" s="31">
        <f t="shared" si="3"/>
        <v>1</v>
      </c>
      <c r="L11" s="31">
        <f t="shared" si="4"/>
        <v>1</v>
      </c>
      <c r="M11" s="31">
        <f t="shared" si="5"/>
        <v>1</v>
      </c>
      <c r="N11" s="45">
        <v>28</v>
      </c>
      <c r="O11" s="31">
        <f t="shared" si="6"/>
        <v>1</v>
      </c>
      <c r="P11" s="31">
        <f t="shared" si="7"/>
        <v>1</v>
      </c>
      <c r="Q11" s="31">
        <f t="shared" si="8"/>
        <v>1</v>
      </c>
      <c r="R11" s="35">
        <f t="shared" si="9"/>
        <v>66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9.5" customHeight="1">
      <c r="A12" s="30">
        <v>6</v>
      </c>
      <c r="B12" s="85" t="s">
        <v>109</v>
      </c>
      <c r="C12" s="91" t="s">
        <v>110</v>
      </c>
      <c r="D12" s="31"/>
      <c r="E12" s="34"/>
      <c r="F12" s="45">
        <v>13</v>
      </c>
      <c r="G12" s="31">
        <f t="shared" si="0"/>
        <v>1</v>
      </c>
      <c r="H12" s="31">
        <f t="shared" si="1"/>
        <v>1</v>
      </c>
      <c r="I12" s="31">
        <f t="shared" si="2"/>
        <v>1</v>
      </c>
      <c r="J12" s="45">
        <v>28</v>
      </c>
      <c r="K12" s="31">
        <f t="shared" si="3"/>
        <v>1</v>
      </c>
      <c r="L12" s="31">
        <f t="shared" si="4"/>
        <v>1</v>
      </c>
      <c r="M12" s="31">
        <f t="shared" si="5"/>
        <v>1</v>
      </c>
      <c r="N12" s="45">
        <v>27</v>
      </c>
      <c r="O12" s="31">
        <f t="shared" si="6"/>
        <v>1</v>
      </c>
      <c r="P12" s="31">
        <f t="shared" si="7"/>
        <v>1</v>
      </c>
      <c r="Q12" s="31">
        <f t="shared" si="8"/>
        <v>1</v>
      </c>
      <c r="R12" s="35">
        <f t="shared" si="9"/>
        <v>68</v>
      </c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9.5" customHeight="1">
      <c r="A13" s="30">
        <v>7</v>
      </c>
      <c r="B13" s="85" t="s">
        <v>111</v>
      </c>
      <c r="C13" s="91" t="s">
        <v>112</v>
      </c>
      <c r="D13" s="31"/>
      <c r="E13" s="34"/>
      <c r="F13" s="45">
        <v>14</v>
      </c>
      <c r="G13" s="31">
        <f t="shared" si="0"/>
        <v>1</v>
      </c>
      <c r="H13" s="31">
        <f t="shared" si="1"/>
        <v>1</v>
      </c>
      <c r="I13" s="31">
        <f t="shared" si="2"/>
        <v>1</v>
      </c>
      <c r="J13" s="45">
        <v>28</v>
      </c>
      <c r="K13" s="31">
        <f t="shared" si="3"/>
        <v>1</v>
      </c>
      <c r="L13" s="31">
        <f t="shared" si="4"/>
        <v>1</v>
      </c>
      <c r="M13" s="31">
        <f t="shared" si="5"/>
        <v>1</v>
      </c>
      <c r="N13" s="45">
        <v>28</v>
      </c>
      <c r="O13" s="31">
        <f t="shared" si="6"/>
        <v>1</v>
      </c>
      <c r="P13" s="31">
        <f t="shared" si="7"/>
        <v>1</v>
      </c>
      <c r="Q13" s="31">
        <f t="shared" si="8"/>
        <v>1</v>
      </c>
      <c r="R13" s="35">
        <f t="shared" si="9"/>
        <v>70</v>
      </c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ht="19.5" customHeight="1">
      <c r="A14" s="30">
        <v>8</v>
      </c>
      <c r="B14" s="85" t="s">
        <v>113</v>
      </c>
      <c r="C14" s="91" t="s">
        <v>114</v>
      </c>
      <c r="D14" s="31"/>
      <c r="E14" s="34"/>
      <c r="F14" s="45">
        <v>13</v>
      </c>
      <c r="G14" s="31">
        <f t="shared" si="0"/>
        <v>1</v>
      </c>
      <c r="H14" s="31">
        <f t="shared" si="1"/>
        <v>1</v>
      </c>
      <c r="I14" s="31">
        <f t="shared" si="2"/>
        <v>1</v>
      </c>
      <c r="J14" s="45">
        <v>28</v>
      </c>
      <c r="K14" s="31">
        <f t="shared" si="3"/>
        <v>1</v>
      </c>
      <c r="L14" s="31">
        <f t="shared" si="4"/>
        <v>1</v>
      </c>
      <c r="M14" s="31">
        <f t="shared" si="5"/>
        <v>1</v>
      </c>
      <c r="N14" s="45">
        <v>28</v>
      </c>
      <c r="O14" s="31">
        <f t="shared" si="6"/>
        <v>1</v>
      </c>
      <c r="P14" s="31">
        <f t="shared" si="7"/>
        <v>1</v>
      </c>
      <c r="Q14" s="31">
        <f t="shared" si="8"/>
        <v>1</v>
      </c>
      <c r="R14" s="35">
        <f t="shared" si="9"/>
        <v>69</v>
      </c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ht="19.5" customHeight="1">
      <c r="A15" s="30">
        <v>9</v>
      </c>
      <c r="B15" s="85" t="s">
        <v>115</v>
      </c>
      <c r="C15" s="91" t="s">
        <v>116</v>
      </c>
      <c r="D15" s="31"/>
      <c r="E15" s="34"/>
      <c r="F15" s="45">
        <v>14</v>
      </c>
      <c r="G15" s="31">
        <f t="shared" si="0"/>
        <v>1</v>
      </c>
      <c r="H15" s="31">
        <f t="shared" si="1"/>
        <v>1</v>
      </c>
      <c r="I15" s="31">
        <f t="shared" si="2"/>
        <v>1</v>
      </c>
      <c r="J15" s="45">
        <v>28</v>
      </c>
      <c r="K15" s="31">
        <f t="shared" si="3"/>
        <v>1</v>
      </c>
      <c r="L15" s="31">
        <f t="shared" si="4"/>
        <v>1</v>
      </c>
      <c r="M15" s="31">
        <f t="shared" si="5"/>
        <v>1</v>
      </c>
      <c r="N15" s="45">
        <v>28</v>
      </c>
      <c r="O15" s="31">
        <f t="shared" si="6"/>
        <v>1</v>
      </c>
      <c r="P15" s="31">
        <f t="shared" si="7"/>
        <v>1</v>
      </c>
      <c r="Q15" s="31">
        <f t="shared" si="8"/>
        <v>1</v>
      </c>
      <c r="R15" s="35">
        <f t="shared" si="9"/>
        <v>70</v>
      </c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31" ht="19.5" customHeight="1">
      <c r="A16" s="30">
        <v>10</v>
      </c>
      <c r="B16" s="85" t="s">
        <v>117</v>
      </c>
      <c r="C16" s="91" t="s">
        <v>118</v>
      </c>
      <c r="D16" s="31"/>
      <c r="E16" s="34"/>
      <c r="F16" s="45">
        <v>11</v>
      </c>
      <c r="G16" s="31">
        <f t="shared" si="0"/>
        <v>1</v>
      </c>
      <c r="H16" s="31">
        <f t="shared" si="1"/>
        <v>0</v>
      </c>
      <c r="I16" s="31">
        <f t="shared" si="2"/>
        <v>0</v>
      </c>
      <c r="J16" s="45">
        <v>26</v>
      </c>
      <c r="K16" s="31">
        <f t="shared" si="3"/>
        <v>1</v>
      </c>
      <c r="L16" s="31">
        <f t="shared" si="4"/>
        <v>1</v>
      </c>
      <c r="M16" s="31">
        <f t="shared" si="5"/>
        <v>1</v>
      </c>
      <c r="N16" s="45">
        <v>25</v>
      </c>
      <c r="O16" s="31">
        <f t="shared" si="6"/>
        <v>1</v>
      </c>
      <c r="P16" s="31">
        <f t="shared" si="7"/>
        <v>1</v>
      </c>
      <c r="Q16" s="31">
        <f t="shared" si="8"/>
        <v>0</v>
      </c>
      <c r="R16" s="35">
        <f t="shared" si="9"/>
        <v>62</v>
      </c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ht="19.5" customHeight="1">
      <c r="A17" s="30">
        <v>11</v>
      </c>
      <c r="B17" s="85" t="s">
        <v>119</v>
      </c>
      <c r="C17" s="91" t="s">
        <v>120</v>
      </c>
      <c r="D17" s="31"/>
      <c r="E17" s="34"/>
      <c r="F17" s="45">
        <v>13</v>
      </c>
      <c r="G17" s="31">
        <f t="shared" si="0"/>
        <v>1</v>
      </c>
      <c r="H17" s="31">
        <f t="shared" si="1"/>
        <v>1</v>
      </c>
      <c r="I17" s="31">
        <f t="shared" si="2"/>
        <v>1</v>
      </c>
      <c r="J17" s="45">
        <v>27</v>
      </c>
      <c r="K17" s="31">
        <f t="shared" si="3"/>
        <v>1</v>
      </c>
      <c r="L17" s="31">
        <f t="shared" si="4"/>
        <v>1</v>
      </c>
      <c r="M17" s="31">
        <f t="shared" si="5"/>
        <v>1</v>
      </c>
      <c r="N17" s="45">
        <v>27</v>
      </c>
      <c r="O17" s="31">
        <f t="shared" si="6"/>
        <v>1</v>
      </c>
      <c r="P17" s="31">
        <f t="shared" si="7"/>
        <v>1</v>
      </c>
      <c r="Q17" s="31">
        <f t="shared" si="8"/>
        <v>1</v>
      </c>
      <c r="R17" s="35">
        <f t="shared" si="9"/>
        <v>67</v>
      </c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ht="19.5" customHeight="1">
      <c r="A18" s="30">
        <v>12</v>
      </c>
      <c r="B18" s="85" t="s">
        <v>121</v>
      </c>
      <c r="C18" s="91" t="s">
        <v>122</v>
      </c>
      <c r="D18" s="31"/>
      <c r="E18" s="34"/>
      <c r="F18" s="45">
        <v>14</v>
      </c>
      <c r="G18" s="31">
        <f t="shared" si="0"/>
        <v>1</v>
      </c>
      <c r="H18" s="31">
        <f t="shared" si="1"/>
        <v>1</v>
      </c>
      <c r="I18" s="31">
        <f t="shared" si="2"/>
        <v>1</v>
      </c>
      <c r="J18" s="45">
        <v>28</v>
      </c>
      <c r="K18" s="31">
        <f t="shared" si="3"/>
        <v>1</v>
      </c>
      <c r="L18" s="31">
        <f t="shared" si="4"/>
        <v>1</v>
      </c>
      <c r="M18" s="31">
        <f t="shared" si="5"/>
        <v>1</v>
      </c>
      <c r="N18" s="45">
        <v>28</v>
      </c>
      <c r="O18" s="31">
        <f t="shared" si="6"/>
        <v>1</v>
      </c>
      <c r="P18" s="31">
        <f t="shared" si="7"/>
        <v>1</v>
      </c>
      <c r="Q18" s="31">
        <f t="shared" si="8"/>
        <v>1</v>
      </c>
      <c r="R18" s="35">
        <f t="shared" si="9"/>
        <v>70</v>
      </c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ht="19.5" customHeight="1">
      <c r="A19" s="30">
        <v>13</v>
      </c>
      <c r="B19" s="85" t="s">
        <v>123</v>
      </c>
      <c r="C19" s="91" t="s">
        <v>124</v>
      </c>
      <c r="D19" s="31"/>
      <c r="E19" s="34"/>
      <c r="F19" s="45">
        <v>14</v>
      </c>
      <c r="G19" s="31">
        <f t="shared" si="0"/>
        <v>1</v>
      </c>
      <c r="H19" s="31">
        <f t="shared" si="1"/>
        <v>1</v>
      </c>
      <c r="I19" s="31">
        <f t="shared" si="2"/>
        <v>1</v>
      </c>
      <c r="J19" s="45">
        <v>28</v>
      </c>
      <c r="K19" s="31">
        <f t="shared" si="3"/>
        <v>1</v>
      </c>
      <c r="L19" s="31">
        <f t="shared" si="4"/>
        <v>1</v>
      </c>
      <c r="M19" s="31">
        <f t="shared" si="5"/>
        <v>1</v>
      </c>
      <c r="N19" s="45">
        <v>28</v>
      </c>
      <c r="O19" s="31">
        <f t="shared" si="6"/>
        <v>1</v>
      </c>
      <c r="P19" s="31">
        <f t="shared" si="7"/>
        <v>1</v>
      </c>
      <c r="Q19" s="31">
        <f t="shared" si="8"/>
        <v>1</v>
      </c>
      <c r="R19" s="35">
        <f t="shared" si="9"/>
        <v>70</v>
      </c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ht="19.5" customHeight="1">
      <c r="A20" s="30">
        <v>14</v>
      </c>
      <c r="B20" s="85" t="s">
        <v>125</v>
      </c>
      <c r="C20" s="91" t="s">
        <v>126</v>
      </c>
      <c r="D20" s="31"/>
      <c r="E20" s="34"/>
      <c r="F20" s="45">
        <v>13</v>
      </c>
      <c r="G20" s="31">
        <f t="shared" si="0"/>
        <v>1</v>
      </c>
      <c r="H20" s="31">
        <f t="shared" si="1"/>
        <v>1</v>
      </c>
      <c r="I20" s="31">
        <f t="shared" si="2"/>
        <v>1</v>
      </c>
      <c r="J20" s="45">
        <v>28</v>
      </c>
      <c r="K20" s="31">
        <f t="shared" si="3"/>
        <v>1</v>
      </c>
      <c r="L20" s="31">
        <f t="shared" si="4"/>
        <v>1</v>
      </c>
      <c r="M20" s="31">
        <f t="shared" si="5"/>
        <v>1</v>
      </c>
      <c r="N20" s="45">
        <v>24</v>
      </c>
      <c r="O20" s="31">
        <f t="shared" si="6"/>
        <v>1</v>
      </c>
      <c r="P20" s="31">
        <f t="shared" si="7"/>
        <v>1</v>
      </c>
      <c r="Q20" s="31">
        <f t="shared" si="8"/>
        <v>0</v>
      </c>
      <c r="R20" s="35">
        <f t="shared" si="9"/>
        <v>65</v>
      </c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ht="19.5" customHeight="1">
      <c r="A21" s="30">
        <v>15</v>
      </c>
      <c r="B21" s="85" t="s">
        <v>127</v>
      </c>
      <c r="C21" s="91" t="s">
        <v>128</v>
      </c>
      <c r="D21" s="31"/>
      <c r="E21" s="34"/>
      <c r="F21" s="45">
        <v>14</v>
      </c>
      <c r="G21" s="31">
        <f t="shared" si="0"/>
        <v>1</v>
      </c>
      <c r="H21" s="31">
        <f t="shared" si="1"/>
        <v>1</v>
      </c>
      <c r="I21" s="31">
        <f t="shared" si="2"/>
        <v>1</v>
      </c>
      <c r="J21" s="45">
        <v>27</v>
      </c>
      <c r="K21" s="31">
        <f t="shared" si="3"/>
        <v>1</v>
      </c>
      <c r="L21" s="31">
        <f t="shared" si="4"/>
        <v>1</v>
      </c>
      <c r="M21" s="31">
        <f t="shared" si="5"/>
        <v>1</v>
      </c>
      <c r="N21" s="45">
        <v>27</v>
      </c>
      <c r="O21" s="31">
        <f t="shared" si="6"/>
        <v>1</v>
      </c>
      <c r="P21" s="31">
        <f t="shared" si="7"/>
        <v>1</v>
      </c>
      <c r="Q21" s="31">
        <f t="shared" si="8"/>
        <v>1</v>
      </c>
      <c r="R21" s="35">
        <f t="shared" si="9"/>
        <v>68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ht="19.5" customHeight="1">
      <c r="A22" s="30">
        <v>16</v>
      </c>
      <c r="B22" s="85" t="s">
        <v>129</v>
      </c>
      <c r="C22" s="91" t="s">
        <v>130</v>
      </c>
      <c r="D22" s="31"/>
      <c r="E22" s="34"/>
      <c r="F22" s="45">
        <v>11</v>
      </c>
      <c r="G22" s="31">
        <f t="shared" si="0"/>
        <v>1</v>
      </c>
      <c r="H22" s="31">
        <f t="shared" si="1"/>
        <v>0</v>
      </c>
      <c r="I22" s="31">
        <f t="shared" si="2"/>
        <v>0</v>
      </c>
      <c r="J22" s="45">
        <v>20</v>
      </c>
      <c r="K22" s="31">
        <f t="shared" si="3"/>
        <v>1</v>
      </c>
      <c r="L22" s="31">
        <f t="shared" si="4"/>
        <v>0</v>
      </c>
      <c r="M22" s="31">
        <f t="shared" si="5"/>
        <v>0</v>
      </c>
      <c r="N22" s="45">
        <v>21</v>
      </c>
      <c r="O22" s="31">
        <f t="shared" si="6"/>
        <v>1</v>
      </c>
      <c r="P22" s="31">
        <f t="shared" si="7"/>
        <v>0</v>
      </c>
      <c r="Q22" s="31">
        <f t="shared" si="8"/>
        <v>0</v>
      </c>
      <c r="R22" s="35">
        <f t="shared" si="9"/>
        <v>52</v>
      </c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9.5" customHeight="1">
      <c r="A23" s="30">
        <v>17</v>
      </c>
      <c r="B23" s="85" t="s">
        <v>131</v>
      </c>
      <c r="C23" s="91" t="s">
        <v>132</v>
      </c>
      <c r="D23" s="31"/>
      <c r="E23" s="34"/>
      <c r="F23" s="45">
        <v>14</v>
      </c>
      <c r="G23" s="31">
        <f t="shared" si="0"/>
        <v>1</v>
      </c>
      <c r="H23" s="31">
        <f t="shared" si="1"/>
        <v>1</v>
      </c>
      <c r="I23" s="31">
        <f t="shared" si="2"/>
        <v>1</v>
      </c>
      <c r="J23" s="45">
        <v>28</v>
      </c>
      <c r="K23" s="31">
        <f t="shared" si="3"/>
        <v>1</v>
      </c>
      <c r="L23" s="31">
        <f t="shared" si="4"/>
        <v>1</v>
      </c>
      <c r="M23" s="31">
        <f t="shared" si="5"/>
        <v>1</v>
      </c>
      <c r="N23" s="45">
        <v>28</v>
      </c>
      <c r="O23" s="31">
        <f t="shared" si="6"/>
        <v>1</v>
      </c>
      <c r="P23" s="31">
        <f t="shared" si="7"/>
        <v>1</v>
      </c>
      <c r="Q23" s="31">
        <f t="shared" si="8"/>
        <v>1</v>
      </c>
      <c r="R23" s="35">
        <f t="shared" si="9"/>
        <v>70</v>
      </c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9.5" customHeight="1">
      <c r="A24" s="30">
        <v>18</v>
      </c>
      <c r="B24" s="85" t="s">
        <v>133</v>
      </c>
      <c r="C24" s="91" t="s">
        <v>134</v>
      </c>
      <c r="D24" s="31"/>
      <c r="E24" s="34"/>
      <c r="F24" s="45">
        <v>13</v>
      </c>
      <c r="G24" s="31">
        <f t="shared" si="0"/>
        <v>1</v>
      </c>
      <c r="H24" s="31">
        <f t="shared" si="1"/>
        <v>1</v>
      </c>
      <c r="I24" s="31">
        <f t="shared" si="2"/>
        <v>1</v>
      </c>
      <c r="J24" s="45">
        <v>28</v>
      </c>
      <c r="K24" s="31">
        <f t="shared" si="3"/>
        <v>1</v>
      </c>
      <c r="L24" s="31">
        <f t="shared" si="4"/>
        <v>1</v>
      </c>
      <c r="M24" s="31">
        <f t="shared" si="5"/>
        <v>1</v>
      </c>
      <c r="N24" s="45">
        <v>28</v>
      </c>
      <c r="O24" s="31">
        <f t="shared" si="6"/>
        <v>1</v>
      </c>
      <c r="P24" s="31">
        <f t="shared" si="7"/>
        <v>1</v>
      </c>
      <c r="Q24" s="31">
        <f t="shared" si="8"/>
        <v>1</v>
      </c>
      <c r="R24" s="35">
        <f t="shared" si="9"/>
        <v>69</v>
      </c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9.5" customHeight="1">
      <c r="A25" s="30">
        <v>19</v>
      </c>
      <c r="B25" s="85" t="s">
        <v>135</v>
      </c>
      <c r="C25" s="91" t="s">
        <v>136</v>
      </c>
      <c r="D25" s="31"/>
      <c r="E25" s="34"/>
      <c r="F25" s="45">
        <v>10</v>
      </c>
      <c r="G25" s="31">
        <f t="shared" si="0"/>
        <v>1</v>
      </c>
      <c r="H25" s="31">
        <f t="shared" si="1"/>
        <v>0</v>
      </c>
      <c r="I25" s="31">
        <f t="shared" si="2"/>
        <v>0</v>
      </c>
      <c r="J25" s="45">
        <v>28</v>
      </c>
      <c r="K25" s="31">
        <f t="shared" si="3"/>
        <v>1</v>
      </c>
      <c r="L25" s="31">
        <f t="shared" si="4"/>
        <v>1</v>
      </c>
      <c r="M25" s="31">
        <f t="shared" si="5"/>
        <v>1</v>
      </c>
      <c r="N25" s="45">
        <v>28</v>
      </c>
      <c r="O25" s="31">
        <f t="shared" si="6"/>
        <v>1</v>
      </c>
      <c r="P25" s="31">
        <f t="shared" si="7"/>
        <v>1</v>
      </c>
      <c r="Q25" s="31">
        <f t="shared" si="8"/>
        <v>1</v>
      </c>
      <c r="R25" s="35">
        <f t="shared" si="9"/>
        <v>66</v>
      </c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9.5" customHeight="1">
      <c r="A26" s="30">
        <v>20</v>
      </c>
      <c r="B26" s="85" t="s">
        <v>137</v>
      </c>
      <c r="C26" s="91" t="s">
        <v>138</v>
      </c>
      <c r="D26" s="31"/>
      <c r="E26" s="34"/>
      <c r="F26" s="45">
        <v>11</v>
      </c>
      <c r="G26" s="31">
        <f t="shared" si="0"/>
        <v>1</v>
      </c>
      <c r="H26" s="31">
        <f t="shared" si="1"/>
        <v>0</v>
      </c>
      <c r="I26" s="31">
        <f t="shared" si="2"/>
        <v>0</v>
      </c>
      <c r="J26" s="45">
        <v>20</v>
      </c>
      <c r="K26" s="31">
        <f t="shared" si="3"/>
        <v>1</v>
      </c>
      <c r="L26" s="31">
        <f t="shared" si="4"/>
        <v>0</v>
      </c>
      <c r="M26" s="31">
        <f t="shared" si="5"/>
        <v>0</v>
      </c>
      <c r="N26" s="45">
        <v>22</v>
      </c>
      <c r="O26" s="31">
        <f t="shared" si="6"/>
        <v>1</v>
      </c>
      <c r="P26" s="31">
        <f t="shared" si="7"/>
        <v>0</v>
      </c>
      <c r="Q26" s="31">
        <f t="shared" si="8"/>
        <v>0</v>
      </c>
      <c r="R26" s="35">
        <f t="shared" si="9"/>
        <v>53</v>
      </c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9.5" customHeight="1">
      <c r="A27" s="30">
        <v>21</v>
      </c>
      <c r="B27" s="85" t="s">
        <v>139</v>
      </c>
      <c r="C27" s="91" t="s">
        <v>140</v>
      </c>
      <c r="D27" s="31"/>
      <c r="E27" s="34"/>
      <c r="F27" s="45">
        <v>14</v>
      </c>
      <c r="G27" s="31">
        <f t="shared" si="0"/>
        <v>1</v>
      </c>
      <c r="H27" s="31">
        <f t="shared" si="1"/>
        <v>1</v>
      </c>
      <c r="I27" s="31">
        <f t="shared" si="2"/>
        <v>1</v>
      </c>
      <c r="J27" s="45">
        <v>28</v>
      </c>
      <c r="K27" s="31">
        <f t="shared" si="3"/>
        <v>1</v>
      </c>
      <c r="L27" s="31">
        <f t="shared" si="4"/>
        <v>1</v>
      </c>
      <c r="M27" s="31">
        <f t="shared" si="5"/>
        <v>1</v>
      </c>
      <c r="N27" s="45">
        <v>27</v>
      </c>
      <c r="O27" s="31">
        <f t="shared" si="6"/>
        <v>1</v>
      </c>
      <c r="P27" s="31">
        <f t="shared" si="7"/>
        <v>1</v>
      </c>
      <c r="Q27" s="31">
        <f t="shared" si="8"/>
        <v>1</v>
      </c>
      <c r="R27" s="35">
        <f t="shared" si="9"/>
        <v>69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19.5" customHeight="1">
      <c r="A28" s="30">
        <v>22</v>
      </c>
      <c r="B28" s="85" t="s">
        <v>141</v>
      </c>
      <c r="C28" s="91" t="s">
        <v>142</v>
      </c>
      <c r="D28" s="31"/>
      <c r="E28" s="34"/>
      <c r="F28" s="45">
        <v>13</v>
      </c>
      <c r="G28" s="31">
        <f t="shared" si="0"/>
        <v>1</v>
      </c>
      <c r="H28" s="31">
        <f t="shared" si="1"/>
        <v>1</v>
      </c>
      <c r="I28" s="31">
        <f t="shared" si="2"/>
        <v>1</v>
      </c>
      <c r="J28" s="45">
        <v>27</v>
      </c>
      <c r="K28" s="31">
        <f t="shared" si="3"/>
        <v>1</v>
      </c>
      <c r="L28" s="31">
        <f t="shared" si="4"/>
        <v>1</v>
      </c>
      <c r="M28" s="31">
        <f t="shared" si="5"/>
        <v>1</v>
      </c>
      <c r="N28" s="45">
        <v>28</v>
      </c>
      <c r="O28" s="31">
        <f t="shared" si="6"/>
        <v>1</v>
      </c>
      <c r="P28" s="31">
        <f t="shared" si="7"/>
        <v>1</v>
      </c>
      <c r="Q28" s="31">
        <f t="shared" si="8"/>
        <v>1</v>
      </c>
      <c r="R28" s="35">
        <f t="shared" si="9"/>
        <v>68</v>
      </c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9.5" customHeight="1">
      <c r="A29" s="30">
        <v>23</v>
      </c>
      <c r="B29" s="85" t="s">
        <v>143</v>
      </c>
      <c r="C29" s="91" t="s">
        <v>144</v>
      </c>
      <c r="D29" s="31"/>
      <c r="E29" s="34"/>
      <c r="F29" s="45">
        <v>10</v>
      </c>
      <c r="G29" s="31">
        <f t="shared" si="0"/>
        <v>1</v>
      </c>
      <c r="H29" s="31">
        <f t="shared" si="1"/>
        <v>0</v>
      </c>
      <c r="I29" s="31">
        <f t="shared" si="2"/>
        <v>0</v>
      </c>
      <c r="J29" s="45">
        <v>26</v>
      </c>
      <c r="K29" s="31">
        <f t="shared" si="3"/>
        <v>1</v>
      </c>
      <c r="L29" s="31">
        <f t="shared" si="4"/>
        <v>1</v>
      </c>
      <c r="M29" s="31">
        <f t="shared" si="5"/>
        <v>1</v>
      </c>
      <c r="N29" s="45">
        <v>25</v>
      </c>
      <c r="O29" s="31">
        <f t="shared" si="6"/>
        <v>1</v>
      </c>
      <c r="P29" s="31">
        <f t="shared" si="7"/>
        <v>1</v>
      </c>
      <c r="Q29" s="31">
        <f t="shared" si="8"/>
        <v>0</v>
      </c>
      <c r="R29" s="35">
        <f t="shared" si="9"/>
        <v>61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ht="19.5" customHeight="1">
      <c r="A30" s="30">
        <v>24</v>
      </c>
      <c r="B30" s="85" t="s">
        <v>145</v>
      </c>
      <c r="C30" s="91" t="s">
        <v>146</v>
      </c>
      <c r="D30" s="31"/>
      <c r="E30" s="34"/>
      <c r="F30" s="45">
        <v>11</v>
      </c>
      <c r="G30" s="31">
        <f t="shared" si="0"/>
        <v>1</v>
      </c>
      <c r="H30" s="31">
        <f t="shared" si="1"/>
        <v>0</v>
      </c>
      <c r="I30" s="31">
        <f t="shared" si="2"/>
        <v>0</v>
      </c>
      <c r="J30" s="45">
        <v>17</v>
      </c>
      <c r="K30" s="31">
        <f t="shared" si="3"/>
        <v>0</v>
      </c>
      <c r="L30" s="31">
        <f t="shared" si="4"/>
        <v>0</v>
      </c>
      <c r="M30" s="31">
        <f t="shared" si="5"/>
        <v>0</v>
      </c>
      <c r="N30" s="45">
        <v>16</v>
      </c>
      <c r="O30" s="31">
        <f t="shared" si="6"/>
        <v>0</v>
      </c>
      <c r="P30" s="31">
        <f t="shared" si="7"/>
        <v>0</v>
      </c>
      <c r="Q30" s="31">
        <f t="shared" si="8"/>
        <v>0</v>
      </c>
      <c r="R30" s="35">
        <f t="shared" si="9"/>
        <v>44</v>
      </c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ht="19.5" customHeight="1">
      <c r="A31" s="30">
        <v>25</v>
      </c>
      <c r="B31" s="85" t="s">
        <v>147</v>
      </c>
      <c r="C31" s="91" t="s">
        <v>148</v>
      </c>
      <c r="D31" s="31"/>
      <c r="E31" s="34"/>
      <c r="F31" s="45">
        <v>11</v>
      </c>
      <c r="G31" s="31">
        <f t="shared" si="0"/>
        <v>1</v>
      </c>
      <c r="H31" s="31">
        <f t="shared" si="1"/>
        <v>0</v>
      </c>
      <c r="I31" s="31">
        <f t="shared" si="2"/>
        <v>0</v>
      </c>
      <c r="J31" s="45">
        <v>26</v>
      </c>
      <c r="K31" s="31">
        <f t="shared" si="3"/>
        <v>1</v>
      </c>
      <c r="L31" s="31">
        <f t="shared" si="4"/>
        <v>1</v>
      </c>
      <c r="M31" s="31">
        <f t="shared" si="5"/>
        <v>1</v>
      </c>
      <c r="N31" s="45">
        <v>27</v>
      </c>
      <c r="O31" s="31">
        <f t="shared" si="6"/>
        <v>1</v>
      </c>
      <c r="P31" s="31">
        <f t="shared" si="7"/>
        <v>1</v>
      </c>
      <c r="Q31" s="31">
        <f t="shared" si="8"/>
        <v>1</v>
      </c>
      <c r="R31" s="35">
        <f t="shared" si="9"/>
        <v>64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ht="19.5" customHeight="1">
      <c r="A32" s="30">
        <v>26</v>
      </c>
      <c r="B32" s="85" t="s">
        <v>149</v>
      </c>
      <c r="C32" s="91" t="s">
        <v>150</v>
      </c>
      <c r="D32" s="31"/>
      <c r="E32" s="34"/>
      <c r="F32" s="45">
        <v>10</v>
      </c>
      <c r="G32" s="31">
        <f t="shared" si="0"/>
        <v>1</v>
      </c>
      <c r="H32" s="31">
        <f t="shared" si="1"/>
        <v>0</v>
      </c>
      <c r="I32" s="31">
        <f t="shared" si="2"/>
        <v>0</v>
      </c>
      <c r="J32" s="45">
        <v>28</v>
      </c>
      <c r="K32" s="31">
        <f t="shared" si="3"/>
        <v>1</v>
      </c>
      <c r="L32" s="31">
        <f t="shared" si="4"/>
        <v>1</v>
      </c>
      <c r="M32" s="31">
        <f t="shared" si="5"/>
        <v>1</v>
      </c>
      <c r="N32" s="45">
        <v>28</v>
      </c>
      <c r="O32" s="31">
        <f t="shared" si="6"/>
        <v>1</v>
      </c>
      <c r="P32" s="31">
        <f t="shared" si="7"/>
        <v>1</v>
      </c>
      <c r="Q32" s="31">
        <f t="shared" si="8"/>
        <v>1</v>
      </c>
      <c r="R32" s="35">
        <f t="shared" si="9"/>
        <v>66</v>
      </c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ht="19.5" customHeight="1">
      <c r="A33" s="30">
        <v>27</v>
      </c>
      <c r="B33" s="85" t="s">
        <v>151</v>
      </c>
      <c r="C33" s="91" t="s">
        <v>152</v>
      </c>
      <c r="D33" s="31"/>
      <c r="E33" s="34"/>
      <c r="F33" s="45">
        <v>13</v>
      </c>
      <c r="G33" s="31">
        <f t="shared" si="0"/>
        <v>1</v>
      </c>
      <c r="H33" s="31">
        <f t="shared" si="1"/>
        <v>1</v>
      </c>
      <c r="I33" s="31">
        <f t="shared" si="2"/>
        <v>1</v>
      </c>
      <c r="J33" s="45">
        <v>28</v>
      </c>
      <c r="K33" s="31">
        <f t="shared" si="3"/>
        <v>1</v>
      </c>
      <c r="L33" s="31">
        <f t="shared" si="4"/>
        <v>1</v>
      </c>
      <c r="M33" s="31">
        <f t="shared" si="5"/>
        <v>1</v>
      </c>
      <c r="N33" s="45">
        <v>28</v>
      </c>
      <c r="O33" s="31">
        <f t="shared" si="6"/>
        <v>1</v>
      </c>
      <c r="P33" s="31">
        <f t="shared" si="7"/>
        <v>1</v>
      </c>
      <c r="Q33" s="31">
        <f t="shared" si="8"/>
        <v>1</v>
      </c>
      <c r="R33" s="35">
        <f t="shared" si="9"/>
        <v>69</v>
      </c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ht="19.5" customHeight="1">
      <c r="A34" s="30">
        <v>28</v>
      </c>
      <c r="B34" s="85" t="s">
        <v>153</v>
      </c>
      <c r="C34" s="91" t="s">
        <v>154</v>
      </c>
      <c r="D34" s="31"/>
      <c r="E34" s="34"/>
      <c r="F34" s="45">
        <v>14</v>
      </c>
      <c r="G34" s="31">
        <f t="shared" si="0"/>
        <v>1</v>
      </c>
      <c r="H34" s="31">
        <f t="shared" si="1"/>
        <v>1</v>
      </c>
      <c r="I34" s="31">
        <f t="shared" si="2"/>
        <v>1</v>
      </c>
      <c r="J34" s="45">
        <v>26</v>
      </c>
      <c r="K34" s="31">
        <f t="shared" si="3"/>
        <v>1</v>
      </c>
      <c r="L34" s="31">
        <f t="shared" si="4"/>
        <v>1</v>
      </c>
      <c r="M34" s="31">
        <f t="shared" si="5"/>
        <v>1</v>
      </c>
      <c r="N34" s="45">
        <v>26</v>
      </c>
      <c r="O34" s="31">
        <f t="shared" si="6"/>
        <v>1</v>
      </c>
      <c r="P34" s="31">
        <f t="shared" si="7"/>
        <v>1</v>
      </c>
      <c r="Q34" s="31">
        <f t="shared" si="8"/>
        <v>1</v>
      </c>
      <c r="R34" s="35">
        <f t="shared" si="9"/>
        <v>66</v>
      </c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ht="19.5" customHeight="1">
      <c r="A35" s="30">
        <v>29</v>
      </c>
      <c r="B35" s="85" t="s">
        <v>155</v>
      </c>
      <c r="C35" s="91" t="s">
        <v>156</v>
      </c>
      <c r="D35" s="31"/>
      <c r="E35" s="34"/>
      <c r="F35" s="45">
        <v>11</v>
      </c>
      <c r="G35" s="31">
        <f t="shared" si="0"/>
        <v>1</v>
      </c>
      <c r="H35" s="31">
        <f t="shared" si="1"/>
        <v>0</v>
      </c>
      <c r="I35" s="31">
        <f t="shared" si="2"/>
        <v>0</v>
      </c>
      <c r="J35" s="45">
        <v>24</v>
      </c>
      <c r="K35" s="31">
        <f t="shared" si="3"/>
        <v>1</v>
      </c>
      <c r="L35" s="31">
        <f t="shared" si="4"/>
        <v>1</v>
      </c>
      <c r="M35" s="31">
        <f t="shared" si="5"/>
        <v>0</v>
      </c>
      <c r="N35" s="45">
        <v>25</v>
      </c>
      <c r="O35" s="31">
        <f t="shared" si="6"/>
        <v>1</v>
      </c>
      <c r="P35" s="31">
        <f t="shared" si="7"/>
        <v>1</v>
      </c>
      <c r="Q35" s="31">
        <f t="shared" si="8"/>
        <v>0</v>
      </c>
      <c r="R35" s="35">
        <f t="shared" si="9"/>
        <v>60</v>
      </c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ht="19.5" customHeight="1">
      <c r="A36" s="30">
        <v>30</v>
      </c>
      <c r="B36" s="85" t="s">
        <v>157</v>
      </c>
      <c r="C36" s="91" t="s">
        <v>158</v>
      </c>
      <c r="D36" s="31"/>
      <c r="E36" s="34"/>
      <c r="F36" s="45">
        <v>11</v>
      </c>
      <c r="G36" s="31">
        <f t="shared" si="0"/>
        <v>1</v>
      </c>
      <c r="H36" s="31">
        <f t="shared" si="1"/>
        <v>0</v>
      </c>
      <c r="I36" s="31">
        <f t="shared" si="2"/>
        <v>0</v>
      </c>
      <c r="J36" s="45">
        <v>19</v>
      </c>
      <c r="K36" s="31">
        <f t="shared" si="3"/>
        <v>0</v>
      </c>
      <c r="L36" s="31">
        <f t="shared" si="4"/>
        <v>0</v>
      </c>
      <c r="M36" s="31">
        <f t="shared" si="5"/>
        <v>0</v>
      </c>
      <c r="N36" s="45">
        <v>16</v>
      </c>
      <c r="O36" s="31">
        <f t="shared" si="6"/>
        <v>0</v>
      </c>
      <c r="P36" s="31">
        <f t="shared" si="7"/>
        <v>0</v>
      </c>
      <c r="Q36" s="31">
        <f t="shared" si="8"/>
        <v>0</v>
      </c>
      <c r="R36" s="35">
        <f t="shared" si="9"/>
        <v>46</v>
      </c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ht="19.5" customHeight="1">
      <c r="A37" s="30">
        <v>31</v>
      </c>
      <c r="B37" s="85" t="s">
        <v>159</v>
      </c>
      <c r="C37" s="91" t="s">
        <v>160</v>
      </c>
      <c r="D37" s="31"/>
      <c r="E37" s="34"/>
      <c r="F37" s="45">
        <v>14</v>
      </c>
      <c r="G37" s="31">
        <f t="shared" si="0"/>
        <v>1</v>
      </c>
      <c r="H37" s="31">
        <f t="shared" si="1"/>
        <v>1</v>
      </c>
      <c r="I37" s="31">
        <f t="shared" si="2"/>
        <v>1</v>
      </c>
      <c r="J37" s="45">
        <v>28</v>
      </c>
      <c r="K37" s="31">
        <f t="shared" si="3"/>
        <v>1</v>
      </c>
      <c r="L37" s="31">
        <f t="shared" si="4"/>
        <v>1</v>
      </c>
      <c r="M37" s="31">
        <f t="shared" si="5"/>
        <v>1</v>
      </c>
      <c r="N37" s="45">
        <v>28</v>
      </c>
      <c r="O37" s="31">
        <f t="shared" si="6"/>
        <v>1</v>
      </c>
      <c r="P37" s="31">
        <f t="shared" si="7"/>
        <v>1</v>
      </c>
      <c r="Q37" s="31">
        <f t="shared" si="8"/>
        <v>1</v>
      </c>
      <c r="R37" s="35">
        <f t="shared" si="9"/>
        <v>70</v>
      </c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ht="19.5" customHeight="1">
      <c r="A38" s="30">
        <v>32</v>
      </c>
      <c r="B38" s="85" t="s">
        <v>161</v>
      </c>
      <c r="C38" s="91" t="s">
        <v>162</v>
      </c>
      <c r="D38" s="31"/>
      <c r="E38" s="34"/>
      <c r="F38" s="45">
        <v>13</v>
      </c>
      <c r="G38" s="31">
        <f t="shared" si="0"/>
        <v>1</v>
      </c>
      <c r="H38" s="31">
        <f t="shared" si="1"/>
        <v>1</v>
      </c>
      <c r="I38" s="31">
        <f t="shared" si="2"/>
        <v>1</v>
      </c>
      <c r="J38" s="45">
        <v>24</v>
      </c>
      <c r="K38" s="31">
        <f t="shared" si="3"/>
        <v>1</v>
      </c>
      <c r="L38" s="31">
        <f t="shared" si="4"/>
        <v>1</v>
      </c>
      <c r="M38" s="31">
        <f t="shared" si="5"/>
        <v>0</v>
      </c>
      <c r="N38" s="45">
        <v>26</v>
      </c>
      <c r="O38" s="31">
        <f t="shared" si="6"/>
        <v>1</v>
      </c>
      <c r="P38" s="31">
        <f t="shared" si="7"/>
        <v>1</v>
      </c>
      <c r="Q38" s="31">
        <f t="shared" si="8"/>
        <v>1</v>
      </c>
      <c r="R38" s="35">
        <f t="shared" si="9"/>
        <v>63</v>
      </c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ht="19.5" customHeight="1">
      <c r="A39" s="30">
        <v>33</v>
      </c>
      <c r="B39" s="85" t="s">
        <v>163</v>
      </c>
      <c r="C39" s="91" t="s">
        <v>164</v>
      </c>
      <c r="D39" s="31"/>
      <c r="E39" s="34"/>
      <c r="F39" s="45">
        <v>11</v>
      </c>
      <c r="G39" s="31">
        <f t="shared" si="0"/>
        <v>1</v>
      </c>
      <c r="H39" s="31">
        <f t="shared" si="1"/>
        <v>0</v>
      </c>
      <c r="I39" s="31">
        <f t="shared" si="2"/>
        <v>0</v>
      </c>
      <c r="J39" s="45">
        <v>28</v>
      </c>
      <c r="K39" s="31">
        <f t="shared" si="3"/>
        <v>1</v>
      </c>
      <c r="L39" s="31">
        <f t="shared" si="4"/>
        <v>1</v>
      </c>
      <c r="M39" s="31">
        <f t="shared" si="5"/>
        <v>1</v>
      </c>
      <c r="N39" s="45">
        <v>28</v>
      </c>
      <c r="O39" s="31">
        <f t="shared" si="6"/>
        <v>1</v>
      </c>
      <c r="P39" s="31">
        <f t="shared" si="7"/>
        <v>1</v>
      </c>
      <c r="Q39" s="31">
        <f t="shared" si="8"/>
        <v>1</v>
      </c>
      <c r="R39" s="35">
        <f t="shared" si="9"/>
        <v>67</v>
      </c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ht="19.5" customHeight="1">
      <c r="A40" s="30">
        <v>34</v>
      </c>
      <c r="B40" s="85" t="s">
        <v>165</v>
      </c>
      <c r="C40" s="91" t="s">
        <v>166</v>
      </c>
      <c r="D40" s="31"/>
      <c r="E40" s="34"/>
      <c r="F40" s="45">
        <v>14</v>
      </c>
      <c r="G40" s="31">
        <f t="shared" si="0"/>
        <v>1</v>
      </c>
      <c r="H40" s="31">
        <f t="shared" si="1"/>
        <v>1</v>
      </c>
      <c r="I40" s="31">
        <f t="shared" si="2"/>
        <v>1</v>
      </c>
      <c r="J40" s="45">
        <v>28</v>
      </c>
      <c r="K40" s="31">
        <f t="shared" si="3"/>
        <v>1</v>
      </c>
      <c r="L40" s="31">
        <f t="shared" si="4"/>
        <v>1</v>
      </c>
      <c r="M40" s="31">
        <f t="shared" si="5"/>
        <v>1</v>
      </c>
      <c r="N40" s="45">
        <v>28</v>
      </c>
      <c r="O40" s="31">
        <f t="shared" si="6"/>
        <v>1</v>
      </c>
      <c r="P40" s="31">
        <f t="shared" si="7"/>
        <v>1</v>
      </c>
      <c r="Q40" s="31">
        <f t="shared" si="8"/>
        <v>1</v>
      </c>
      <c r="R40" s="35">
        <f t="shared" si="9"/>
        <v>70</v>
      </c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ht="19.5" customHeight="1">
      <c r="A41" s="30">
        <v>35</v>
      </c>
      <c r="B41" s="85" t="s">
        <v>167</v>
      </c>
      <c r="C41" s="91" t="s">
        <v>168</v>
      </c>
      <c r="D41" s="31"/>
      <c r="E41" s="34"/>
      <c r="F41" s="45">
        <v>10</v>
      </c>
      <c r="G41" s="31">
        <f t="shared" si="0"/>
        <v>1</v>
      </c>
      <c r="H41" s="31">
        <f t="shared" si="1"/>
        <v>0</v>
      </c>
      <c r="I41" s="31">
        <f t="shared" si="2"/>
        <v>0</v>
      </c>
      <c r="J41" s="45">
        <v>18</v>
      </c>
      <c r="K41" s="31">
        <f t="shared" si="3"/>
        <v>0</v>
      </c>
      <c r="L41" s="31">
        <f t="shared" si="4"/>
        <v>0</v>
      </c>
      <c r="M41" s="31">
        <f t="shared" si="5"/>
        <v>0</v>
      </c>
      <c r="N41" s="45">
        <v>14</v>
      </c>
      <c r="O41" s="31">
        <f t="shared" si="6"/>
        <v>0</v>
      </c>
      <c r="P41" s="31">
        <f t="shared" si="7"/>
        <v>0</v>
      </c>
      <c r="Q41" s="31">
        <f t="shared" si="8"/>
        <v>0</v>
      </c>
      <c r="R41" s="35">
        <f t="shared" si="9"/>
        <v>42</v>
      </c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ht="19.5" customHeight="1">
      <c r="A42" s="30">
        <v>36</v>
      </c>
      <c r="B42" s="85" t="s">
        <v>169</v>
      </c>
      <c r="C42" s="91" t="s">
        <v>170</v>
      </c>
      <c r="D42" s="31"/>
      <c r="E42" s="34"/>
      <c r="F42" s="45">
        <v>11</v>
      </c>
      <c r="G42" s="31">
        <f t="shared" si="0"/>
        <v>1</v>
      </c>
      <c r="H42" s="31">
        <f t="shared" si="1"/>
        <v>0</v>
      </c>
      <c r="I42" s="31">
        <f t="shared" si="2"/>
        <v>0</v>
      </c>
      <c r="J42" s="45">
        <v>19</v>
      </c>
      <c r="K42" s="31">
        <f t="shared" si="3"/>
        <v>0</v>
      </c>
      <c r="L42" s="31">
        <f t="shared" si="4"/>
        <v>0</v>
      </c>
      <c r="M42" s="31">
        <f t="shared" si="5"/>
        <v>0</v>
      </c>
      <c r="N42" s="45">
        <v>18</v>
      </c>
      <c r="O42" s="31">
        <f t="shared" si="6"/>
        <v>0</v>
      </c>
      <c r="P42" s="31">
        <f t="shared" si="7"/>
        <v>0</v>
      </c>
      <c r="Q42" s="31">
        <f t="shared" si="8"/>
        <v>0</v>
      </c>
      <c r="R42" s="35">
        <f t="shared" si="9"/>
        <v>48</v>
      </c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ht="19.5" customHeight="1">
      <c r="A43" s="30">
        <v>37</v>
      </c>
      <c r="B43" s="85" t="s">
        <v>171</v>
      </c>
      <c r="C43" s="91" t="s">
        <v>172</v>
      </c>
      <c r="D43" s="31"/>
      <c r="E43" s="34"/>
      <c r="F43" s="45">
        <v>13</v>
      </c>
      <c r="G43" s="31">
        <f t="shared" si="0"/>
        <v>1</v>
      </c>
      <c r="H43" s="31">
        <f t="shared" si="1"/>
        <v>1</v>
      </c>
      <c r="I43" s="31">
        <f t="shared" si="2"/>
        <v>1</v>
      </c>
      <c r="J43" s="45">
        <v>27</v>
      </c>
      <c r="K43" s="31">
        <f t="shared" si="3"/>
        <v>1</v>
      </c>
      <c r="L43" s="31">
        <f t="shared" si="4"/>
        <v>1</v>
      </c>
      <c r="M43" s="31">
        <f t="shared" si="5"/>
        <v>1</v>
      </c>
      <c r="N43" s="45">
        <v>28</v>
      </c>
      <c r="O43" s="31">
        <f t="shared" si="6"/>
        <v>1</v>
      </c>
      <c r="P43" s="31">
        <f t="shared" si="7"/>
        <v>1</v>
      </c>
      <c r="Q43" s="31">
        <f t="shared" si="8"/>
        <v>1</v>
      </c>
      <c r="R43" s="35">
        <f t="shared" si="9"/>
        <v>68</v>
      </c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ht="19.5" customHeight="1">
      <c r="A44" s="30">
        <v>38</v>
      </c>
      <c r="B44" s="85" t="s">
        <v>173</v>
      </c>
      <c r="C44" s="91" t="s">
        <v>174</v>
      </c>
      <c r="D44" s="31"/>
      <c r="E44" s="34"/>
      <c r="F44" s="45">
        <v>11</v>
      </c>
      <c r="G44" s="31">
        <f t="shared" si="0"/>
        <v>1</v>
      </c>
      <c r="H44" s="31">
        <f t="shared" si="1"/>
        <v>0</v>
      </c>
      <c r="I44" s="31">
        <f t="shared" si="2"/>
        <v>0</v>
      </c>
      <c r="J44" s="45">
        <v>28</v>
      </c>
      <c r="K44" s="31">
        <f t="shared" si="3"/>
        <v>1</v>
      </c>
      <c r="L44" s="31">
        <f t="shared" si="4"/>
        <v>1</v>
      </c>
      <c r="M44" s="31">
        <f t="shared" si="5"/>
        <v>1</v>
      </c>
      <c r="N44" s="45">
        <v>28</v>
      </c>
      <c r="O44" s="31">
        <f t="shared" si="6"/>
        <v>1</v>
      </c>
      <c r="P44" s="31">
        <f t="shared" si="7"/>
        <v>1</v>
      </c>
      <c r="Q44" s="31">
        <f t="shared" si="8"/>
        <v>1</v>
      </c>
      <c r="R44" s="35">
        <f t="shared" si="9"/>
        <v>67</v>
      </c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ht="19.5" customHeight="1">
      <c r="A45" s="30">
        <v>39</v>
      </c>
      <c r="B45" s="85" t="s">
        <v>175</v>
      </c>
      <c r="C45" s="91" t="s">
        <v>176</v>
      </c>
      <c r="D45" s="31"/>
      <c r="E45" s="34"/>
      <c r="F45" s="45">
        <v>12</v>
      </c>
      <c r="G45" s="31">
        <f t="shared" si="0"/>
        <v>1</v>
      </c>
      <c r="H45" s="31">
        <f t="shared" si="1"/>
        <v>1</v>
      </c>
      <c r="I45" s="31">
        <f t="shared" si="2"/>
        <v>0</v>
      </c>
      <c r="J45" s="45">
        <v>24</v>
      </c>
      <c r="K45" s="31">
        <f t="shared" si="3"/>
        <v>1</v>
      </c>
      <c r="L45" s="31">
        <f t="shared" si="4"/>
        <v>1</v>
      </c>
      <c r="M45" s="31">
        <f t="shared" si="5"/>
        <v>0</v>
      </c>
      <c r="N45" s="45">
        <v>26</v>
      </c>
      <c r="O45" s="31">
        <f t="shared" si="6"/>
        <v>1</v>
      </c>
      <c r="P45" s="31">
        <f t="shared" si="7"/>
        <v>1</v>
      </c>
      <c r="Q45" s="31">
        <f t="shared" si="8"/>
        <v>1</v>
      </c>
      <c r="R45" s="35">
        <f t="shared" si="9"/>
        <v>62</v>
      </c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spans="1:31" ht="19.5" customHeight="1">
      <c r="A46" s="30">
        <v>40</v>
      </c>
      <c r="B46" s="85" t="s">
        <v>177</v>
      </c>
      <c r="C46" s="91" t="s">
        <v>178</v>
      </c>
      <c r="D46" s="31"/>
      <c r="E46" s="34"/>
      <c r="F46" s="45">
        <v>12</v>
      </c>
      <c r="G46" s="31">
        <f t="shared" si="0"/>
        <v>1</v>
      </c>
      <c r="H46" s="31">
        <f t="shared" si="1"/>
        <v>1</v>
      </c>
      <c r="I46" s="31">
        <f t="shared" si="2"/>
        <v>0</v>
      </c>
      <c r="J46" s="45">
        <v>20</v>
      </c>
      <c r="K46" s="31">
        <f t="shared" si="3"/>
        <v>1</v>
      </c>
      <c r="L46" s="31">
        <f t="shared" si="4"/>
        <v>0</v>
      </c>
      <c r="M46" s="31">
        <f t="shared" si="5"/>
        <v>0</v>
      </c>
      <c r="N46" s="45">
        <v>22</v>
      </c>
      <c r="O46" s="31">
        <f t="shared" si="6"/>
        <v>1</v>
      </c>
      <c r="P46" s="31">
        <f t="shared" si="7"/>
        <v>0</v>
      </c>
      <c r="Q46" s="31">
        <f t="shared" si="8"/>
        <v>0</v>
      </c>
      <c r="R46" s="35">
        <f t="shared" si="9"/>
        <v>54</v>
      </c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</row>
    <row r="47" spans="1:31" ht="19.5" customHeight="1">
      <c r="A47" s="30">
        <v>41</v>
      </c>
      <c r="B47" s="85" t="s">
        <v>179</v>
      </c>
      <c r="C47" s="91" t="s">
        <v>180</v>
      </c>
      <c r="D47" s="31"/>
      <c r="E47" s="34"/>
      <c r="F47" s="45">
        <v>14</v>
      </c>
      <c r="G47" s="31">
        <f t="shared" si="0"/>
        <v>1</v>
      </c>
      <c r="H47" s="31">
        <f t="shared" si="1"/>
        <v>1</v>
      </c>
      <c r="I47" s="31">
        <f t="shared" si="2"/>
        <v>1</v>
      </c>
      <c r="J47" s="45">
        <v>25</v>
      </c>
      <c r="K47" s="31">
        <f t="shared" si="3"/>
        <v>1</v>
      </c>
      <c r="L47" s="31">
        <f t="shared" si="4"/>
        <v>1</v>
      </c>
      <c r="M47" s="31">
        <f t="shared" si="5"/>
        <v>0</v>
      </c>
      <c r="N47" s="45">
        <v>28</v>
      </c>
      <c r="O47" s="31">
        <f t="shared" si="6"/>
        <v>1</v>
      </c>
      <c r="P47" s="31">
        <f t="shared" si="7"/>
        <v>1</v>
      </c>
      <c r="Q47" s="31">
        <f t="shared" si="8"/>
        <v>1</v>
      </c>
      <c r="R47" s="35">
        <f t="shared" si="9"/>
        <v>67</v>
      </c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</row>
    <row r="48" spans="1:31" ht="19.5" customHeight="1">
      <c r="A48" s="30">
        <v>42</v>
      </c>
      <c r="B48" s="85" t="s">
        <v>181</v>
      </c>
      <c r="C48" s="91" t="s">
        <v>182</v>
      </c>
      <c r="D48" s="31"/>
      <c r="E48" s="34"/>
      <c r="F48" s="45">
        <v>12</v>
      </c>
      <c r="G48" s="31">
        <f t="shared" si="0"/>
        <v>1</v>
      </c>
      <c r="H48" s="31">
        <f t="shared" si="1"/>
        <v>1</v>
      </c>
      <c r="I48" s="31">
        <f t="shared" si="2"/>
        <v>0</v>
      </c>
      <c r="J48" s="45">
        <v>20</v>
      </c>
      <c r="K48" s="31">
        <f t="shared" si="3"/>
        <v>1</v>
      </c>
      <c r="L48" s="31">
        <f t="shared" si="4"/>
        <v>0</v>
      </c>
      <c r="M48" s="31">
        <f t="shared" si="5"/>
        <v>0</v>
      </c>
      <c r="N48" s="45">
        <v>20</v>
      </c>
      <c r="O48" s="31">
        <f t="shared" si="6"/>
        <v>1</v>
      </c>
      <c r="P48" s="31">
        <f t="shared" si="7"/>
        <v>0</v>
      </c>
      <c r="Q48" s="31">
        <f t="shared" si="8"/>
        <v>0</v>
      </c>
      <c r="R48" s="35">
        <f t="shared" si="9"/>
        <v>52</v>
      </c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</row>
    <row r="49" spans="1:31" ht="19.5" customHeight="1">
      <c r="A49" s="30">
        <v>43</v>
      </c>
      <c r="B49" s="85" t="s">
        <v>183</v>
      </c>
      <c r="C49" s="91" t="s">
        <v>184</v>
      </c>
      <c r="D49" s="31"/>
      <c r="E49" s="34"/>
      <c r="F49" s="45">
        <v>12</v>
      </c>
      <c r="G49" s="31">
        <f t="shared" si="0"/>
        <v>1</v>
      </c>
      <c r="H49" s="31">
        <f t="shared" si="1"/>
        <v>1</v>
      </c>
      <c r="I49" s="31">
        <f t="shared" si="2"/>
        <v>0</v>
      </c>
      <c r="J49" s="45">
        <v>28</v>
      </c>
      <c r="K49" s="31">
        <f t="shared" si="3"/>
        <v>1</v>
      </c>
      <c r="L49" s="31">
        <f t="shared" si="4"/>
        <v>1</v>
      </c>
      <c r="M49" s="31">
        <f t="shared" si="5"/>
        <v>1</v>
      </c>
      <c r="N49" s="45">
        <v>28</v>
      </c>
      <c r="O49" s="31">
        <f t="shared" si="6"/>
        <v>1</v>
      </c>
      <c r="P49" s="31">
        <f t="shared" si="7"/>
        <v>1</v>
      </c>
      <c r="Q49" s="31">
        <f t="shared" si="8"/>
        <v>1</v>
      </c>
      <c r="R49" s="35">
        <f t="shared" si="9"/>
        <v>68</v>
      </c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</row>
    <row r="50" spans="1:31" ht="19.5" customHeight="1">
      <c r="A50" s="30">
        <v>44</v>
      </c>
      <c r="B50" s="85" t="s">
        <v>185</v>
      </c>
      <c r="C50" s="91" t="s">
        <v>186</v>
      </c>
      <c r="D50" s="31"/>
      <c r="E50" s="34"/>
      <c r="F50" s="45">
        <v>14</v>
      </c>
      <c r="G50" s="31">
        <f t="shared" si="0"/>
        <v>1</v>
      </c>
      <c r="H50" s="31">
        <f t="shared" si="1"/>
        <v>1</v>
      </c>
      <c r="I50" s="31">
        <f t="shared" si="2"/>
        <v>1</v>
      </c>
      <c r="J50" s="45">
        <v>28</v>
      </c>
      <c r="K50" s="31">
        <f t="shared" si="3"/>
        <v>1</v>
      </c>
      <c r="L50" s="31">
        <f t="shared" si="4"/>
        <v>1</v>
      </c>
      <c r="M50" s="31">
        <f t="shared" si="5"/>
        <v>1</v>
      </c>
      <c r="N50" s="45">
        <v>28</v>
      </c>
      <c r="O50" s="31">
        <f t="shared" si="6"/>
        <v>1</v>
      </c>
      <c r="P50" s="31">
        <f t="shared" si="7"/>
        <v>1</v>
      </c>
      <c r="Q50" s="31">
        <f t="shared" si="8"/>
        <v>1</v>
      </c>
      <c r="R50" s="35">
        <f t="shared" si="9"/>
        <v>70</v>
      </c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</row>
    <row r="51" spans="1:31" ht="19.5" customHeight="1">
      <c r="A51" s="30">
        <v>45</v>
      </c>
      <c r="B51" s="85" t="s">
        <v>187</v>
      </c>
      <c r="C51" s="91" t="s">
        <v>188</v>
      </c>
      <c r="D51" s="31"/>
      <c r="E51" s="34"/>
      <c r="F51" s="45">
        <v>11</v>
      </c>
      <c r="G51" s="31">
        <f t="shared" si="0"/>
        <v>1</v>
      </c>
      <c r="H51" s="31">
        <f t="shared" si="1"/>
        <v>0</v>
      </c>
      <c r="I51" s="31">
        <f t="shared" si="2"/>
        <v>0</v>
      </c>
      <c r="J51" s="45">
        <v>19</v>
      </c>
      <c r="K51" s="31">
        <f t="shared" si="3"/>
        <v>0</v>
      </c>
      <c r="L51" s="31">
        <f t="shared" si="4"/>
        <v>0</v>
      </c>
      <c r="M51" s="31">
        <f t="shared" si="5"/>
        <v>0</v>
      </c>
      <c r="N51" s="45">
        <v>20</v>
      </c>
      <c r="O51" s="31">
        <f t="shared" si="6"/>
        <v>1</v>
      </c>
      <c r="P51" s="31">
        <f t="shared" si="7"/>
        <v>0</v>
      </c>
      <c r="Q51" s="31">
        <f t="shared" si="8"/>
        <v>0</v>
      </c>
      <c r="R51" s="35">
        <f t="shared" si="9"/>
        <v>50</v>
      </c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</row>
    <row r="52" spans="1:31" ht="19.5" customHeight="1">
      <c r="A52" s="30">
        <v>46</v>
      </c>
      <c r="B52" s="85" t="s">
        <v>189</v>
      </c>
      <c r="C52" s="91" t="s">
        <v>190</v>
      </c>
      <c r="D52" s="31"/>
      <c r="E52" s="34"/>
      <c r="F52" s="45">
        <v>11</v>
      </c>
      <c r="G52" s="31">
        <f t="shared" si="0"/>
        <v>1</v>
      </c>
      <c r="H52" s="31">
        <f t="shared" si="1"/>
        <v>0</v>
      </c>
      <c r="I52" s="31">
        <f t="shared" si="2"/>
        <v>0</v>
      </c>
      <c r="J52" s="45">
        <v>28</v>
      </c>
      <c r="K52" s="31">
        <f t="shared" si="3"/>
        <v>1</v>
      </c>
      <c r="L52" s="31">
        <f t="shared" si="4"/>
        <v>1</v>
      </c>
      <c r="M52" s="31">
        <f t="shared" si="5"/>
        <v>1</v>
      </c>
      <c r="N52" s="45">
        <v>27</v>
      </c>
      <c r="O52" s="31">
        <f t="shared" si="6"/>
        <v>1</v>
      </c>
      <c r="P52" s="31">
        <f t="shared" si="7"/>
        <v>1</v>
      </c>
      <c r="Q52" s="31">
        <f t="shared" si="8"/>
        <v>1</v>
      </c>
      <c r="R52" s="35">
        <f t="shared" si="9"/>
        <v>66</v>
      </c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</row>
    <row r="53" spans="1:31" ht="19.5" customHeight="1">
      <c r="A53" s="30">
        <v>47</v>
      </c>
      <c r="B53" s="85" t="s">
        <v>191</v>
      </c>
      <c r="C53" s="91" t="s">
        <v>192</v>
      </c>
      <c r="D53" s="31"/>
      <c r="E53" s="34"/>
      <c r="F53" s="45">
        <v>12</v>
      </c>
      <c r="G53" s="31">
        <f t="shared" si="0"/>
        <v>1</v>
      </c>
      <c r="H53" s="31">
        <f t="shared" si="1"/>
        <v>1</v>
      </c>
      <c r="I53" s="31">
        <f t="shared" si="2"/>
        <v>0</v>
      </c>
      <c r="J53" s="45">
        <v>28</v>
      </c>
      <c r="K53" s="31">
        <f t="shared" si="3"/>
        <v>1</v>
      </c>
      <c r="L53" s="31">
        <f t="shared" si="4"/>
        <v>1</v>
      </c>
      <c r="M53" s="31">
        <f t="shared" si="5"/>
        <v>1</v>
      </c>
      <c r="N53" s="45">
        <v>28</v>
      </c>
      <c r="O53" s="31">
        <f t="shared" si="6"/>
        <v>1</v>
      </c>
      <c r="P53" s="31">
        <f t="shared" si="7"/>
        <v>1</v>
      </c>
      <c r="Q53" s="31">
        <f t="shared" si="8"/>
        <v>1</v>
      </c>
      <c r="R53" s="35">
        <f t="shared" si="9"/>
        <v>68</v>
      </c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</row>
    <row r="54" spans="1:31" ht="19.5" customHeight="1">
      <c r="A54" s="30">
        <v>48</v>
      </c>
      <c r="B54" s="85" t="s">
        <v>193</v>
      </c>
      <c r="C54" s="91" t="s">
        <v>194</v>
      </c>
      <c r="D54" s="31"/>
      <c r="E54" s="34"/>
      <c r="F54" s="45">
        <v>11</v>
      </c>
      <c r="G54" s="31">
        <f t="shared" si="0"/>
        <v>1</v>
      </c>
      <c r="H54" s="31">
        <f t="shared" si="1"/>
        <v>0</v>
      </c>
      <c r="I54" s="31">
        <f t="shared" si="2"/>
        <v>0</v>
      </c>
      <c r="J54" s="45">
        <v>27</v>
      </c>
      <c r="K54" s="31">
        <f t="shared" si="3"/>
        <v>1</v>
      </c>
      <c r="L54" s="31">
        <f t="shared" si="4"/>
        <v>1</v>
      </c>
      <c r="M54" s="31">
        <f t="shared" si="5"/>
        <v>1</v>
      </c>
      <c r="N54" s="45">
        <v>26</v>
      </c>
      <c r="O54" s="31">
        <f t="shared" si="6"/>
        <v>1</v>
      </c>
      <c r="P54" s="31">
        <f t="shared" si="7"/>
        <v>1</v>
      </c>
      <c r="Q54" s="31">
        <f t="shared" si="8"/>
        <v>1</v>
      </c>
      <c r="R54" s="35">
        <f t="shared" si="9"/>
        <v>64</v>
      </c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</row>
    <row r="55" spans="1:31" ht="19.5" customHeight="1">
      <c r="A55" s="30">
        <v>49</v>
      </c>
      <c r="B55" s="85" t="s">
        <v>195</v>
      </c>
      <c r="C55" s="91" t="s">
        <v>196</v>
      </c>
      <c r="D55" s="31"/>
      <c r="E55" s="34"/>
      <c r="F55" s="45">
        <v>14</v>
      </c>
      <c r="G55" s="31">
        <f t="shared" si="0"/>
        <v>1</v>
      </c>
      <c r="H55" s="31">
        <f t="shared" si="1"/>
        <v>1</v>
      </c>
      <c r="I55" s="31">
        <f t="shared" si="2"/>
        <v>1</v>
      </c>
      <c r="J55" s="45">
        <v>27</v>
      </c>
      <c r="K55" s="31">
        <f t="shared" si="3"/>
        <v>1</v>
      </c>
      <c r="L55" s="31">
        <f t="shared" si="4"/>
        <v>1</v>
      </c>
      <c r="M55" s="31">
        <f t="shared" si="5"/>
        <v>1</v>
      </c>
      <c r="N55" s="45">
        <v>28</v>
      </c>
      <c r="O55" s="31">
        <f t="shared" si="6"/>
        <v>1</v>
      </c>
      <c r="P55" s="31">
        <f t="shared" si="7"/>
        <v>1</v>
      </c>
      <c r="Q55" s="31">
        <f t="shared" si="8"/>
        <v>1</v>
      </c>
      <c r="R55" s="35">
        <f t="shared" si="9"/>
        <v>69</v>
      </c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</row>
    <row r="56" spans="1:31" ht="19.5" customHeight="1">
      <c r="A56" s="30">
        <v>50</v>
      </c>
      <c r="B56" s="85" t="s">
        <v>197</v>
      </c>
      <c r="C56" s="91" t="s">
        <v>198</v>
      </c>
      <c r="D56" s="31"/>
      <c r="E56" s="34"/>
      <c r="F56" s="45">
        <v>14</v>
      </c>
      <c r="G56" s="31">
        <f t="shared" si="0"/>
        <v>1</v>
      </c>
      <c r="H56" s="31">
        <f t="shared" si="1"/>
        <v>1</v>
      </c>
      <c r="I56" s="31">
        <f t="shared" si="2"/>
        <v>1</v>
      </c>
      <c r="J56" s="45">
        <v>26</v>
      </c>
      <c r="K56" s="31">
        <f t="shared" si="3"/>
        <v>1</v>
      </c>
      <c r="L56" s="31">
        <f t="shared" si="4"/>
        <v>1</v>
      </c>
      <c r="M56" s="31">
        <f t="shared" si="5"/>
        <v>1</v>
      </c>
      <c r="N56" s="45">
        <v>26</v>
      </c>
      <c r="O56" s="31">
        <f t="shared" si="6"/>
        <v>1</v>
      </c>
      <c r="P56" s="31">
        <f t="shared" si="7"/>
        <v>1</v>
      </c>
      <c r="Q56" s="31">
        <f t="shared" si="8"/>
        <v>1</v>
      </c>
      <c r="R56" s="35">
        <f t="shared" si="9"/>
        <v>66</v>
      </c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</row>
    <row r="57" spans="1:31" ht="19.5" customHeight="1">
      <c r="A57" s="30">
        <v>51</v>
      </c>
      <c r="B57" s="85" t="s">
        <v>199</v>
      </c>
      <c r="C57" s="91" t="s">
        <v>200</v>
      </c>
      <c r="D57" s="31"/>
      <c r="E57" s="34"/>
      <c r="F57" s="45">
        <v>13</v>
      </c>
      <c r="G57" s="31">
        <f t="shared" si="0"/>
        <v>1</v>
      </c>
      <c r="H57" s="31">
        <f t="shared" si="1"/>
        <v>1</v>
      </c>
      <c r="I57" s="31">
        <f t="shared" si="2"/>
        <v>1</v>
      </c>
      <c r="J57" s="45">
        <v>28</v>
      </c>
      <c r="K57" s="31">
        <f t="shared" si="3"/>
        <v>1</v>
      </c>
      <c r="L57" s="31">
        <f t="shared" si="4"/>
        <v>1</v>
      </c>
      <c r="M57" s="31">
        <f t="shared" si="5"/>
        <v>1</v>
      </c>
      <c r="N57" s="45">
        <v>28</v>
      </c>
      <c r="O57" s="31">
        <f t="shared" si="6"/>
        <v>1</v>
      </c>
      <c r="P57" s="31">
        <f t="shared" si="7"/>
        <v>1</v>
      </c>
      <c r="Q57" s="31">
        <f t="shared" si="8"/>
        <v>1</v>
      </c>
      <c r="R57" s="35">
        <f t="shared" si="9"/>
        <v>69</v>
      </c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</row>
    <row r="58" spans="1:31" ht="19.5" customHeight="1">
      <c r="A58" s="30">
        <v>52</v>
      </c>
      <c r="B58" s="85" t="s">
        <v>201</v>
      </c>
      <c r="C58" s="91" t="s">
        <v>202</v>
      </c>
      <c r="D58" s="31"/>
      <c r="E58" s="34"/>
      <c r="F58" s="45">
        <v>14</v>
      </c>
      <c r="G58" s="31">
        <f t="shared" si="0"/>
        <v>1</v>
      </c>
      <c r="H58" s="31">
        <f t="shared" si="1"/>
        <v>1</v>
      </c>
      <c r="I58" s="31">
        <f t="shared" si="2"/>
        <v>1</v>
      </c>
      <c r="J58" s="45">
        <v>27</v>
      </c>
      <c r="K58" s="31">
        <f t="shared" si="3"/>
        <v>1</v>
      </c>
      <c r="L58" s="31">
        <f t="shared" si="4"/>
        <v>1</v>
      </c>
      <c r="M58" s="31">
        <f t="shared" si="5"/>
        <v>1</v>
      </c>
      <c r="N58" s="45">
        <v>28</v>
      </c>
      <c r="O58" s="31">
        <f t="shared" si="6"/>
        <v>1</v>
      </c>
      <c r="P58" s="31">
        <f t="shared" si="7"/>
        <v>1</v>
      </c>
      <c r="Q58" s="31">
        <f t="shared" si="8"/>
        <v>1</v>
      </c>
      <c r="R58" s="35">
        <f t="shared" si="9"/>
        <v>69</v>
      </c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</row>
    <row r="59" spans="1:31" ht="19.5" customHeight="1">
      <c r="A59" s="30">
        <v>53</v>
      </c>
      <c r="B59" s="85" t="s">
        <v>203</v>
      </c>
      <c r="C59" s="91" t="s">
        <v>204</v>
      </c>
      <c r="D59" s="31"/>
      <c r="E59" s="34"/>
      <c r="F59" s="45">
        <v>9</v>
      </c>
      <c r="G59" s="31">
        <f t="shared" si="0"/>
        <v>0</v>
      </c>
      <c r="H59" s="31">
        <f t="shared" si="1"/>
        <v>0</v>
      </c>
      <c r="I59" s="31">
        <f t="shared" si="2"/>
        <v>0</v>
      </c>
      <c r="J59" s="45">
        <v>26</v>
      </c>
      <c r="K59" s="31">
        <f t="shared" si="3"/>
        <v>1</v>
      </c>
      <c r="L59" s="31">
        <f t="shared" si="4"/>
        <v>1</v>
      </c>
      <c r="M59" s="31">
        <f t="shared" si="5"/>
        <v>1</v>
      </c>
      <c r="N59" s="45">
        <v>24</v>
      </c>
      <c r="O59" s="31">
        <f t="shared" si="6"/>
        <v>1</v>
      </c>
      <c r="P59" s="31">
        <f t="shared" si="7"/>
        <v>1</v>
      </c>
      <c r="Q59" s="31">
        <f t="shared" si="8"/>
        <v>0</v>
      </c>
      <c r="R59" s="35">
        <f t="shared" si="9"/>
        <v>59</v>
      </c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</row>
    <row r="60" spans="1:31" ht="19.5" customHeight="1">
      <c r="A60" s="30">
        <v>54</v>
      </c>
      <c r="B60" s="85" t="s">
        <v>205</v>
      </c>
      <c r="C60" s="91" t="s">
        <v>206</v>
      </c>
      <c r="D60" s="31"/>
      <c r="E60" s="34"/>
      <c r="F60" s="45">
        <v>14</v>
      </c>
      <c r="G60" s="31">
        <f t="shared" si="0"/>
        <v>1</v>
      </c>
      <c r="H60" s="31">
        <f t="shared" si="1"/>
        <v>1</v>
      </c>
      <c r="I60" s="31">
        <f t="shared" si="2"/>
        <v>1</v>
      </c>
      <c r="J60" s="45">
        <v>25</v>
      </c>
      <c r="K60" s="31">
        <f t="shared" si="3"/>
        <v>1</v>
      </c>
      <c r="L60" s="31">
        <f t="shared" si="4"/>
        <v>1</v>
      </c>
      <c r="M60" s="31">
        <f t="shared" si="5"/>
        <v>0</v>
      </c>
      <c r="N60" s="45">
        <v>28</v>
      </c>
      <c r="O60" s="31">
        <f t="shared" si="6"/>
        <v>1</v>
      </c>
      <c r="P60" s="31">
        <f t="shared" si="7"/>
        <v>1</v>
      </c>
      <c r="Q60" s="31">
        <f t="shared" si="8"/>
        <v>1</v>
      </c>
      <c r="R60" s="35">
        <f t="shared" si="9"/>
        <v>67</v>
      </c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</row>
    <row r="61" spans="1:31" ht="19.5" customHeight="1">
      <c r="A61" s="30">
        <v>55</v>
      </c>
      <c r="B61" s="85" t="s">
        <v>207</v>
      </c>
      <c r="C61" s="91" t="s">
        <v>208</v>
      </c>
      <c r="D61" s="31"/>
      <c r="E61" s="34"/>
      <c r="F61" s="45">
        <v>14</v>
      </c>
      <c r="G61" s="31">
        <f t="shared" si="0"/>
        <v>1</v>
      </c>
      <c r="H61" s="31">
        <f t="shared" si="1"/>
        <v>1</v>
      </c>
      <c r="I61" s="31">
        <f t="shared" si="2"/>
        <v>1</v>
      </c>
      <c r="J61" s="45">
        <v>28</v>
      </c>
      <c r="K61" s="31">
        <f t="shared" si="3"/>
        <v>1</v>
      </c>
      <c r="L61" s="31">
        <f t="shared" si="4"/>
        <v>1</v>
      </c>
      <c r="M61" s="31">
        <f t="shared" si="5"/>
        <v>1</v>
      </c>
      <c r="N61" s="45">
        <v>28</v>
      </c>
      <c r="O61" s="31">
        <f t="shared" si="6"/>
        <v>1</v>
      </c>
      <c r="P61" s="31">
        <f t="shared" si="7"/>
        <v>1</v>
      </c>
      <c r="Q61" s="31">
        <f t="shared" si="8"/>
        <v>1</v>
      </c>
      <c r="R61" s="35">
        <f t="shared" si="9"/>
        <v>70</v>
      </c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9.5" customHeight="1">
      <c r="A62" s="30">
        <v>56</v>
      </c>
      <c r="B62" s="85" t="s">
        <v>209</v>
      </c>
      <c r="C62" s="91" t="s">
        <v>210</v>
      </c>
      <c r="D62" s="31"/>
      <c r="E62" s="34"/>
      <c r="F62" s="45">
        <v>14</v>
      </c>
      <c r="G62" s="31">
        <f t="shared" si="0"/>
        <v>1</v>
      </c>
      <c r="H62" s="31">
        <f t="shared" si="1"/>
        <v>1</v>
      </c>
      <c r="I62" s="31">
        <f t="shared" si="2"/>
        <v>1</v>
      </c>
      <c r="J62" s="45">
        <v>28</v>
      </c>
      <c r="K62" s="31">
        <f t="shared" si="3"/>
        <v>1</v>
      </c>
      <c r="L62" s="31">
        <f t="shared" si="4"/>
        <v>1</v>
      </c>
      <c r="M62" s="31">
        <f t="shared" si="5"/>
        <v>1</v>
      </c>
      <c r="N62" s="45">
        <v>28</v>
      </c>
      <c r="O62" s="31">
        <f t="shared" si="6"/>
        <v>1</v>
      </c>
      <c r="P62" s="31">
        <f t="shared" si="7"/>
        <v>1</v>
      </c>
      <c r="Q62" s="31">
        <f t="shared" si="8"/>
        <v>1</v>
      </c>
      <c r="R62" s="35">
        <f t="shared" si="9"/>
        <v>70</v>
      </c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</row>
    <row r="63" spans="1:31" ht="19.5" customHeight="1">
      <c r="A63" s="30">
        <v>57</v>
      </c>
      <c r="B63" s="85" t="s">
        <v>211</v>
      </c>
      <c r="C63" s="91" t="s">
        <v>212</v>
      </c>
      <c r="D63" s="31"/>
      <c r="E63" s="34"/>
      <c r="F63" s="45">
        <v>14</v>
      </c>
      <c r="G63" s="31">
        <f t="shared" si="0"/>
        <v>1</v>
      </c>
      <c r="H63" s="31">
        <f t="shared" si="1"/>
        <v>1</v>
      </c>
      <c r="I63" s="31">
        <f t="shared" si="2"/>
        <v>1</v>
      </c>
      <c r="J63" s="45">
        <v>28</v>
      </c>
      <c r="K63" s="31">
        <f t="shared" si="3"/>
        <v>1</v>
      </c>
      <c r="L63" s="31">
        <f t="shared" si="4"/>
        <v>1</v>
      </c>
      <c r="M63" s="31">
        <f t="shared" si="5"/>
        <v>1</v>
      </c>
      <c r="N63" s="45">
        <v>28</v>
      </c>
      <c r="O63" s="31">
        <f t="shared" si="6"/>
        <v>1</v>
      </c>
      <c r="P63" s="31">
        <f t="shared" si="7"/>
        <v>1</v>
      </c>
      <c r="Q63" s="31">
        <f t="shared" si="8"/>
        <v>1</v>
      </c>
      <c r="R63" s="35">
        <f t="shared" si="9"/>
        <v>70</v>
      </c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1" ht="19.5" customHeight="1">
      <c r="A64" s="30">
        <v>58</v>
      </c>
      <c r="B64" s="85" t="s">
        <v>213</v>
      </c>
      <c r="C64" s="91" t="s">
        <v>214</v>
      </c>
      <c r="D64" s="31"/>
      <c r="E64" s="34"/>
      <c r="F64" s="45">
        <v>14</v>
      </c>
      <c r="G64" s="31">
        <f t="shared" si="0"/>
        <v>1</v>
      </c>
      <c r="H64" s="31">
        <f t="shared" si="1"/>
        <v>1</v>
      </c>
      <c r="I64" s="31">
        <f t="shared" si="2"/>
        <v>1</v>
      </c>
      <c r="J64" s="45">
        <v>16</v>
      </c>
      <c r="K64" s="31">
        <f t="shared" si="3"/>
        <v>0</v>
      </c>
      <c r="L64" s="31">
        <f t="shared" si="4"/>
        <v>0</v>
      </c>
      <c r="M64" s="31">
        <f t="shared" si="5"/>
        <v>0</v>
      </c>
      <c r="N64" s="45">
        <v>28</v>
      </c>
      <c r="O64" s="31">
        <f t="shared" si="6"/>
        <v>1</v>
      </c>
      <c r="P64" s="31">
        <f t="shared" si="7"/>
        <v>1</v>
      </c>
      <c r="Q64" s="31">
        <f t="shared" si="8"/>
        <v>1</v>
      </c>
      <c r="R64" s="35">
        <f t="shared" si="9"/>
        <v>58</v>
      </c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9.5" customHeight="1">
      <c r="A65" s="30">
        <v>59</v>
      </c>
      <c r="B65" s="85" t="s">
        <v>215</v>
      </c>
      <c r="C65" s="91" t="s">
        <v>216</v>
      </c>
      <c r="D65" s="31"/>
      <c r="E65" s="34"/>
      <c r="F65" s="45">
        <v>9</v>
      </c>
      <c r="G65" s="31">
        <f t="shared" si="0"/>
        <v>0</v>
      </c>
      <c r="H65" s="31">
        <f t="shared" si="1"/>
        <v>0</v>
      </c>
      <c r="I65" s="31">
        <f t="shared" si="2"/>
        <v>0</v>
      </c>
      <c r="J65" s="45">
        <v>25</v>
      </c>
      <c r="K65" s="31">
        <f t="shared" si="3"/>
        <v>1</v>
      </c>
      <c r="L65" s="31">
        <f t="shared" si="4"/>
        <v>1</v>
      </c>
      <c r="M65" s="31">
        <f t="shared" si="5"/>
        <v>0</v>
      </c>
      <c r="N65" s="45">
        <v>24</v>
      </c>
      <c r="O65" s="31">
        <f t="shared" si="6"/>
        <v>1</v>
      </c>
      <c r="P65" s="31">
        <f t="shared" si="7"/>
        <v>1</v>
      </c>
      <c r="Q65" s="31">
        <f t="shared" si="8"/>
        <v>0</v>
      </c>
      <c r="R65" s="35">
        <f t="shared" si="9"/>
        <v>58</v>
      </c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9.5" customHeight="1">
      <c r="A66" s="30">
        <v>60</v>
      </c>
      <c r="B66" s="85" t="s">
        <v>217</v>
      </c>
      <c r="C66" s="91" t="s">
        <v>218</v>
      </c>
      <c r="D66" s="31"/>
      <c r="E66" s="34"/>
      <c r="F66" s="45">
        <v>10</v>
      </c>
      <c r="G66" s="31">
        <f t="shared" si="0"/>
        <v>1</v>
      </c>
      <c r="H66" s="31">
        <f t="shared" si="1"/>
        <v>0</v>
      </c>
      <c r="I66" s="31">
        <f t="shared" si="2"/>
        <v>0</v>
      </c>
      <c r="J66" s="45">
        <v>18</v>
      </c>
      <c r="K66" s="31">
        <f t="shared" si="3"/>
        <v>0</v>
      </c>
      <c r="L66" s="31">
        <f t="shared" si="4"/>
        <v>0</v>
      </c>
      <c r="M66" s="31">
        <f t="shared" si="5"/>
        <v>0</v>
      </c>
      <c r="N66" s="45">
        <v>16</v>
      </c>
      <c r="O66" s="31">
        <f t="shared" si="6"/>
        <v>0</v>
      </c>
      <c r="P66" s="31">
        <f t="shared" si="7"/>
        <v>0</v>
      </c>
      <c r="Q66" s="31">
        <f t="shared" si="8"/>
        <v>0</v>
      </c>
      <c r="R66" s="35">
        <f t="shared" si="9"/>
        <v>44</v>
      </c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</row>
    <row r="67" spans="1:31" ht="19.5" customHeight="1">
      <c r="A67" s="30">
        <v>61</v>
      </c>
      <c r="B67" s="85" t="s">
        <v>219</v>
      </c>
      <c r="C67" s="91" t="s">
        <v>220</v>
      </c>
      <c r="D67" s="31"/>
      <c r="E67" s="34"/>
      <c r="F67" s="45">
        <v>14</v>
      </c>
      <c r="G67" s="31">
        <f t="shared" si="0"/>
        <v>1</v>
      </c>
      <c r="H67" s="31">
        <f t="shared" si="1"/>
        <v>1</v>
      </c>
      <c r="I67" s="31">
        <f t="shared" si="2"/>
        <v>1</v>
      </c>
      <c r="J67" s="45">
        <v>24</v>
      </c>
      <c r="K67" s="31">
        <f t="shared" si="3"/>
        <v>1</v>
      </c>
      <c r="L67" s="31">
        <f t="shared" si="4"/>
        <v>1</v>
      </c>
      <c r="M67" s="31">
        <f t="shared" si="5"/>
        <v>0</v>
      </c>
      <c r="N67" s="45">
        <v>28</v>
      </c>
      <c r="O67" s="31">
        <f t="shared" si="6"/>
        <v>1</v>
      </c>
      <c r="P67" s="31">
        <f t="shared" si="7"/>
        <v>1</v>
      </c>
      <c r="Q67" s="31">
        <f t="shared" si="8"/>
        <v>1</v>
      </c>
      <c r="R67" s="35">
        <f t="shared" si="9"/>
        <v>66</v>
      </c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</row>
    <row r="68" spans="1:31" ht="19.5" customHeight="1">
      <c r="A68" s="30">
        <v>62</v>
      </c>
      <c r="B68" s="85" t="s">
        <v>221</v>
      </c>
      <c r="C68" s="91" t="s">
        <v>222</v>
      </c>
      <c r="D68" s="31"/>
      <c r="E68" s="34"/>
      <c r="F68" s="45">
        <v>10</v>
      </c>
      <c r="G68" s="31">
        <f t="shared" si="0"/>
        <v>1</v>
      </c>
      <c r="H68" s="31">
        <f t="shared" si="1"/>
        <v>0</v>
      </c>
      <c r="I68" s="31">
        <f t="shared" si="2"/>
        <v>0</v>
      </c>
      <c r="J68" s="45">
        <v>27</v>
      </c>
      <c r="K68" s="31">
        <f t="shared" si="3"/>
        <v>1</v>
      </c>
      <c r="L68" s="31">
        <f t="shared" si="4"/>
        <v>1</v>
      </c>
      <c r="M68" s="31">
        <f t="shared" si="5"/>
        <v>1</v>
      </c>
      <c r="N68" s="45">
        <v>26</v>
      </c>
      <c r="O68" s="31">
        <f t="shared" si="6"/>
        <v>1</v>
      </c>
      <c r="P68" s="31">
        <f t="shared" si="7"/>
        <v>1</v>
      </c>
      <c r="Q68" s="31">
        <f t="shared" si="8"/>
        <v>1</v>
      </c>
      <c r="R68" s="35">
        <f t="shared" si="9"/>
        <v>63</v>
      </c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</row>
    <row r="69" spans="1:31" ht="19.5" customHeight="1">
      <c r="A69" s="30">
        <v>63</v>
      </c>
      <c r="B69" s="85" t="s">
        <v>223</v>
      </c>
      <c r="C69" s="91" t="s">
        <v>224</v>
      </c>
      <c r="D69" s="31"/>
      <c r="E69" s="34"/>
      <c r="F69" s="45">
        <v>12</v>
      </c>
      <c r="G69" s="31">
        <f t="shared" si="0"/>
        <v>1</v>
      </c>
      <c r="H69" s="31">
        <f t="shared" si="1"/>
        <v>1</v>
      </c>
      <c r="I69" s="31">
        <f t="shared" si="2"/>
        <v>0</v>
      </c>
      <c r="J69" s="45">
        <v>18</v>
      </c>
      <c r="K69" s="31">
        <f t="shared" si="3"/>
        <v>0</v>
      </c>
      <c r="L69" s="31">
        <f t="shared" si="4"/>
        <v>0</v>
      </c>
      <c r="M69" s="31">
        <f t="shared" si="5"/>
        <v>0</v>
      </c>
      <c r="N69" s="45">
        <v>18</v>
      </c>
      <c r="O69" s="31">
        <f t="shared" si="6"/>
        <v>0</v>
      </c>
      <c r="P69" s="31">
        <f t="shared" si="7"/>
        <v>0</v>
      </c>
      <c r="Q69" s="31">
        <f t="shared" si="8"/>
        <v>0</v>
      </c>
      <c r="R69" s="35">
        <f t="shared" si="9"/>
        <v>48</v>
      </c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t="19.5" customHeight="1">
      <c r="A70" s="30">
        <v>64</v>
      </c>
      <c r="B70" s="85" t="s">
        <v>225</v>
      </c>
      <c r="C70" s="91" t="s">
        <v>226</v>
      </c>
      <c r="D70" s="31"/>
      <c r="E70" s="34"/>
      <c r="F70" s="45">
        <v>14</v>
      </c>
      <c r="G70" s="31">
        <f t="shared" si="0"/>
        <v>1</v>
      </c>
      <c r="H70" s="31">
        <f t="shared" si="1"/>
        <v>1</v>
      </c>
      <c r="I70" s="31">
        <f t="shared" si="2"/>
        <v>1</v>
      </c>
      <c r="J70" s="45">
        <v>27</v>
      </c>
      <c r="K70" s="31">
        <f t="shared" si="3"/>
        <v>1</v>
      </c>
      <c r="L70" s="31">
        <f t="shared" si="4"/>
        <v>1</v>
      </c>
      <c r="M70" s="31">
        <f t="shared" si="5"/>
        <v>1</v>
      </c>
      <c r="N70" s="45">
        <v>28</v>
      </c>
      <c r="O70" s="31">
        <f t="shared" si="6"/>
        <v>1</v>
      </c>
      <c r="P70" s="31">
        <f t="shared" si="7"/>
        <v>1</v>
      </c>
      <c r="Q70" s="31">
        <f t="shared" si="8"/>
        <v>1</v>
      </c>
      <c r="R70" s="35">
        <f t="shared" si="9"/>
        <v>69</v>
      </c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</row>
    <row r="71" spans="1:31" ht="19.5" customHeight="1">
      <c r="A71" s="30">
        <v>65</v>
      </c>
      <c r="B71" s="85" t="s">
        <v>227</v>
      </c>
      <c r="C71" s="91" t="s">
        <v>228</v>
      </c>
      <c r="D71" s="31"/>
      <c r="E71" s="34"/>
      <c r="F71" s="45">
        <v>12</v>
      </c>
      <c r="G71" s="31">
        <f t="shared" si="0"/>
        <v>1</v>
      </c>
      <c r="H71" s="31">
        <f t="shared" si="1"/>
        <v>1</v>
      </c>
      <c r="I71" s="31">
        <f t="shared" si="2"/>
        <v>0</v>
      </c>
      <c r="J71" s="45">
        <v>20</v>
      </c>
      <c r="K71" s="31">
        <f t="shared" si="3"/>
        <v>1</v>
      </c>
      <c r="L71" s="31">
        <f t="shared" si="4"/>
        <v>0</v>
      </c>
      <c r="M71" s="31">
        <f t="shared" si="5"/>
        <v>0</v>
      </c>
      <c r="N71" s="45">
        <v>21</v>
      </c>
      <c r="O71" s="31">
        <f t="shared" si="6"/>
        <v>1</v>
      </c>
      <c r="P71" s="31">
        <f t="shared" si="7"/>
        <v>0</v>
      </c>
      <c r="Q71" s="31">
        <f t="shared" si="8"/>
        <v>0</v>
      </c>
      <c r="R71" s="35">
        <f t="shared" si="9"/>
        <v>53</v>
      </c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</row>
    <row r="72" spans="1:31" ht="19.5" customHeight="1">
      <c r="A72" s="30">
        <v>66</v>
      </c>
      <c r="B72" s="85" t="s">
        <v>229</v>
      </c>
      <c r="C72" s="91" t="s">
        <v>230</v>
      </c>
      <c r="D72" s="31"/>
      <c r="E72" s="34"/>
      <c r="F72" s="45">
        <v>14</v>
      </c>
      <c r="G72" s="31">
        <f t="shared" ref="G72:G106" si="10">IF(F72&gt;=($F$6*0.7),1,0)</f>
        <v>1</v>
      </c>
      <c r="H72" s="31">
        <f t="shared" ref="H72:H106" si="11">IF(F72&gt;=($F$6*0.8),1,0)</f>
        <v>1</v>
      </c>
      <c r="I72" s="31">
        <f t="shared" ref="I72:I106" si="12">IF(F72&gt;=($F$6*0.9),1,0)</f>
        <v>1</v>
      </c>
      <c r="J72" s="45">
        <v>27</v>
      </c>
      <c r="K72" s="31">
        <f t="shared" ref="K72:K106" si="13">IF(J72&gt;=($J$6*0.7),1,0)</f>
        <v>1</v>
      </c>
      <c r="L72" s="31">
        <f t="shared" ref="L72:L106" si="14">IF(J72&gt;=($J$6*0.8),1,0)</f>
        <v>1</v>
      </c>
      <c r="M72" s="31">
        <f t="shared" ref="M72:M106" si="15">IF(J72&gt;=($J$6*0.9),1,0)</f>
        <v>1</v>
      </c>
      <c r="N72" s="45">
        <v>27</v>
      </c>
      <c r="O72" s="31">
        <f t="shared" ref="O72:O106" si="16">IF(N72&gt;=($N$6*0.7),1,0)</f>
        <v>1</v>
      </c>
      <c r="P72" s="31">
        <f t="shared" ref="P72:P106" si="17">IF(N72&gt;=($N$6*0.8),1,0)</f>
        <v>1</v>
      </c>
      <c r="Q72" s="31">
        <f t="shared" ref="Q72:Q106" si="18">IF(N72&gt;=($N$6*0.9),1,0)</f>
        <v>1</v>
      </c>
      <c r="R72" s="35">
        <f t="shared" ref="R72:R126" si="19">F72+J72+N72</f>
        <v>68</v>
      </c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</row>
    <row r="73" spans="1:31" ht="19.5" customHeight="1">
      <c r="A73" s="30">
        <v>67</v>
      </c>
      <c r="B73" s="85" t="s">
        <v>231</v>
      </c>
      <c r="C73" s="91" t="s">
        <v>232</v>
      </c>
      <c r="D73" s="31"/>
      <c r="E73" s="34"/>
      <c r="F73" s="45">
        <v>14</v>
      </c>
      <c r="G73" s="31">
        <f t="shared" si="10"/>
        <v>1</v>
      </c>
      <c r="H73" s="31">
        <f t="shared" si="11"/>
        <v>1</v>
      </c>
      <c r="I73" s="31">
        <f t="shared" si="12"/>
        <v>1</v>
      </c>
      <c r="J73" s="45">
        <v>28</v>
      </c>
      <c r="K73" s="31">
        <f t="shared" si="13"/>
        <v>1</v>
      </c>
      <c r="L73" s="31">
        <f t="shared" si="14"/>
        <v>1</v>
      </c>
      <c r="M73" s="31">
        <f t="shared" si="15"/>
        <v>1</v>
      </c>
      <c r="N73" s="45">
        <v>28</v>
      </c>
      <c r="O73" s="31">
        <f t="shared" si="16"/>
        <v>1</v>
      </c>
      <c r="P73" s="31">
        <f t="shared" si="17"/>
        <v>1</v>
      </c>
      <c r="Q73" s="31">
        <f t="shared" si="18"/>
        <v>1</v>
      </c>
      <c r="R73" s="35">
        <f t="shared" si="19"/>
        <v>70</v>
      </c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t="19.5" customHeight="1">
      <c r="A74" s="30">
        <v>68</v>
      </c>
      <c r="B74" s="85" t="s">
        <v>233</v>
      </c>
      <c r="C74" s="91" t="s">
        <v>234</v>
      </c>
      <c r="D74" s="31"/>
      <c r="E74" s="34"/>
      <c r="F74" s="45">
        <v>12</v>
      </c>
      <c r="G74" s="31">
        <f t="shared" si="10"/>
        <v>1</v>
      </c>
      <c r="H74" s="31">
        <f t="shared" si="11"/>
        <v>1</v>
      </c>
      <c r="I74" s="31">
        <f t="shared" si="12"/>
        <v>0</v>
      </c>
      <c r="J74" s="45">
        <v>18</v>
      </c>
      <c r="K74" s="31">
        <f t="shared" si="13"/>
        <v>0</v>
      </c>
      <c r="L74" s="31">
        <f t="shared" si="14"/>
        <v>0</v>
      </c>
      <c r="M74" s="31">
        <f t="shared" si="15"/>
        <v>0</v>
      </c>
      <c r="N74" s="45">
        <v>22</v>
      </c>
      <c r="O74" s="31">
        <f t="shared" si="16"/>
        <v>1</v>
      </c>
      <c r="P74" s="31">
        <f t="shared" si="17"/>
        <v>0</v>
      </c>
      <c r="Q74" s="31">
        <f t="shared" si="18"/>
        <v>0</v>
      </c>
      <c r="R74" s="35">
        <f t="shared" si="19"/>
        <v>52</v>
      </c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t="19.5" customHeight="1">
      <c r="A75" s="30">
        <v>69</v>
      </c>
      <c r="B75" s="85" t="s">
        <v>235</v>
      </c>
      <c r="C75" s="91" t="s">
        <v>236</v>
      </c>
      <c r="D75" s="31"/>
      <c r="E75" s="34"/>
      <c r="F75" s="45">
        <v>14</v>
      </c>
      <c r="G75" s="31">
        <f t="shared" si="10"/>
        <v>1</v>
      </c>
      <c r="H75" s="31">
        <f t="shared" si="11"/>
        <v>1</v>
      </c>
      <c r="I75" s="31">
        <f t="shared" si="12"/>
        <v>1</v>
      </c>
      <c r="J75" s="45">
        <v>24</v>
      </c>
      <c r="K75" s="31">
        <f t="shared" si="13"/>
        <v>1</v>
      </c>
      <c r="L75" s="31">
        <f t="shared" si="14"/>
        <v>1</v>
      </c>
      <c r="M75" s="31">
        <f t="shared" si="15"/>
        <v>0</v>
      </c>
      <c r="N75" s="45">
        <v>28</v>
      </c>
      <c r="O75" s="31">
        <f t="shared" si="16"/>
        <v>1</v>
      </c>
      <c r="P75" s="31">
        <f t="shared" si="17"/>
        <v>1</v>
      </c>
      <c r="Q75" s="31">
        <f t="shared" si="18"/>
        <v>1</v>
      </c>
      <c r="R75" s="35">
        <f t="shared" si="19"/>
        <v>66</v>
      </c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9.5" customHeight="1">
      <c r="A76" s="30">
        <v>70</v>
      </c>
      <c r="B76" s="85" t="s">
        <v>237</v>
      </c>
      <c r="C76" s="91" t="s">
        <v>238</v>
      </c>
      <c r="D76" s="31"/>
      <c r="E76" s="34"/>
      <c r="F76" s="45">
        <v>12</v>
      </c>
      <c r="G76" s="31">
        <f t="shared" si="10"/>
        <v>1</v>
      </c>
      <c r="H76" s="31">
        <f t="shared" si="11"/>
        <v>1</v>
      </c>
      <c r="I76" s="31">
        <f t="shared" si="12"/>
        <v>0</v>
      </c>
      <c r="J76" s="45">
        <v>21</v>
      </c>
      <c r="K76" s="31">
        <f t="shared" si="13"/>
        <v>1</v>
      </c>
      <c r="L76" s="31">
        <f t="shared" si="14"/>
        <v>0</v>
      </c>
      <c r="M76" s="31">
        <f t="shared" si="15"/>
        <v>0</v>
      </c>
      <c r="N76" s="45">
        <v>24</v>
      </c>
      <c r="O76" s="31">
        <f t="shared" si="16"/>
        <v>1</v>
      </c>
      <c r="P76" s="31">
        <f t="shared" si="17"/>
        <v>1</v>
      </c>
      <c r="Q76" s="31">
        <f t="shared" si="18"/>
        <v>0</v>
      </c>
      <c r="R76" s="35">
        <f t="shared" si="19"/>
        <v>57</v>
      </c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9.5" customHeight="1">
      <c r="A77" s="30">
        <v>71</v>
      </c>
      <c r="B77" s="85" t="s">
        <v>239</v>
      </c>
      <c r="C77" s="91" t="s">
        <v>240</v>
      </c>
      <c r="D77" s="31"/>
      <c r="E77" s="34"/>
      <c r="F77" s="45">
        <v>14</v>
      </c>
      <c r="G77" s="31">
        <f t="shared" si="10"/>
        <v>1</v>
      </c>
      <c r="H77" s="31">
        <f t="shared" si="11"/>
        <v>1</v>
      </c>
      <c r="I77" s="31">
        <f t="shared" si="12"/>
        <v>1</v>
      </c>
      <c r="J77" s="45">
        <v>28</v>
      </c>
      <c r="K77" s="31">
        <f t="shared" si="13"/>
        <v>1</v>
      </c>
      <c r="L77" s="31">
        <f t="shared" si="14"/>
        <v>1</v>
      </c>
      <c r="M77" s="31">
        <f t="shared" si="15"/>
        <v>1</v>
      </c>
      <c r="N77" s="45">
        <v>28</v>
      </c>
      <c r="O77" s="31">
        <f t="shared" si="16"/>
        <v>1</v>
      </c>
      <c r="P77" s="31">
        <f t="shared" si="17"/>
        <v>1</v>
      </c>
      <c r="Q77" s="31">
        <f t="shared" si="18"/>
        <v>1</v>
      </c>
      <c r="R77" s="35">
        <f t="shared" si="19"/>
        <v>70</v>
      </c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spans="1:31" ht="19.5" customHeight="1">
      <c r="A78" s="30">
        <v>72</v>
      </c>
      <c r="B78" s="85" t="s">
        <v>241</v>
      </c>
      <c r="C78" s="91" t="s">
        <v>242</v>
      </c>
      <c r="D78" s="31"/>
      <c r="E78" s="34"/>
      <c r="F78" s="45">
        <v>14</v>
      </c>
      <c r="G78" s="31">
        <f t="shared" si="10"/>
        <v>1</v>
      </c>
      <c r="H78" s="31">
        <f t="shared" si="11"/>
        <v>1</v>
      </c>
      <c r="I78" s="31">
        <f t="shared" si="12"/>
        <v>1</v>
      </c>
      <c r="J78" s="45">
        <v>28</v>
      </c>
      <c r="K78" s="31">
        <f t="shared" si="13"/>
        <v>1</v>
      </c>
      <c r="L78" s="31">
        <f t="shared" si="14"/>
        <v>1</v>
      </c>
      <c r="M78" s="31">
        <f t="shared" si="15"/>
        <v>1</v>
      </c>
      <c r="N78" s="45">
        <v>28</v>
      </c>
      <c r="O78" s="31">
        <f t="shared" si="16"/>
        <v>1</v>
      </c>
      <c r="P78" s="31">
        <f t="shared" si="17"/>
        <v>1</v>
      </c>
      <c r="Q78" s="31">
        <f t="shared" si="18"/>
        <v>1</v>
      </c>
      <c r="R78" s="35">
        <f t="shared" si="19"/>
        <v>70</v>
      </c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</row>
    <row r="79" spans="1:31" ht="19.5" customHeight="1">
      <c r="A79" s="30">
        <v>73</v>
      </c>
      <c r="B79" s="85" t="s">
        <v>243</v>
      </c>
      <c r="C79" s="91" t="s">
        <v>244</v>
      </c>
      <c r="D79" s="31"/>
      <c r="E79" s="34"/>
      <c r="F79" s="45">
        <v>14</v>
      </c>
      <c r="G79" s="31">
        <f t="shared" si="10"/>
        <v>1</v>
      </c>
      <c r="H79" s="31">
        <f t="shared" si="11"/>
        <v>1</v>
      </c>
      <c r="I79" s="31">
        <f t="shared" si="12"/>
        <v>1</v>
      </c>
      <c r="J79" s="45">
        <v>28</v>
      </c>
      <c r="K79" s="31">
        <f t="shared" si="13"/>
        <v>1</v>
      </c>
      <c r="L79" s="31">
        <f t="shared" si="14"/>
        <v>1</v>
      </c>
      <c r="M79" s="31">
        <f t="shared" si="15"/>
        <v>1</v>
      </c>
      <c r="N79" s="45">
        <v>28</v>
      </c>
      <c r="O79" s="31">
        <f t="shared" si="16"/>
        <v>1</v>
      </c>
      <c r="P79" s="31">
        <f t="shared" si="17"/>
        <v>1</v>
      </c>
      <c r="Q79" s="31">
        <f t="shared" si="18"/>
        <v>1</v>
      </c>
      <c r="R79" s="35">
        <f t="shared" si="19"/>
        <v>70</v>
      </c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</row>
    <row r="80" spans="1:31" ht="19.5" customHeight="1">
      <c r="A80" s="30">
        <v>74</v>
      </c>
      <c r="B80" s="85" t="s">
        <v>245</v>
      </c>
      <c r="C80" s="91" t="s">
        <v>246</v>
      </c>
      <c r="D80" s="31"/>
      <c r="E80" s="34"/>
      <c r="F80" s="45">
        <v>12</v>
      </c>
      <c r="G80" s="31">
        <f t="shared" si="10"/>
        <v>1</v>
      </c>
      <c r="H80" s="31">
        <f t="shared" si="11"/>
        <v>1</v>
      </c>
      <c r="I80" s="31">
        <f t="shared" si="12"/>
        <v>0</v>
      </c>
      <c r="J80" s="45">
        <v>24</v>
      </c>
      <c r="K80" s="31">
        <f t="shared" si="13"/>
        <v>1</v>
      </c>
      <c r="L80" s="31">
        <f t="shared" si="14"/>
        <v>1</v>
      </c>
      <c r="M80" s="31">
        <f t="shared" si="15"/>
        <v>0</v>
      </c>
      <c r="N80" s="45">
        <v>26</v>
      </c>
      <c r="O80" s="31">
        <f t="shared" si="16"/>
        <v>1</v>
      </c>
      <c r="P80" s="31">
        <f t="shared" si="17"/>
        <v>1</v>
      </c>
      <c r="Q80" s="31">
        <f t="shared" si="18"/>
        <v>1</v>
      </c>
      <c r="R80" s="35">
        <f t="shared" si="19"/>
        <v>62</v>
      </c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</row>
    <row r="81" spans="1:31" ht="19.5" customHeight="1">
      <c r="A81" s="30">
        <v>75</v>
      </c>
      <c r="B81" s="85" t="s">
        <v>247</v>
      </c>
      <c r="C81" s="91" t="s">
        <v>248</v>
      </c>
      <c r="D81" s="31"/>
      <c r="E81" s="34"/>
      <c r="F81" s="45">
        <v>14</v>
      </c>
      <c r="G81" s="31">
        <f t="shared" si="10"/>
        <v>1</v>
      </c>
      <c r="H81" s="31">
        <f t="shared" si="11"/>
        <v>1</v>
      </c>
      <c r="I81" s="31">
        <f t="shared" si="12"/>
        <v>1</v>
      </c>
      <c r="J81" s="45">
        <v>28</v>
      </c>
      <c r="K81" s="31">
        <f t="shared" si="13"/>
        <v>1</v>
      </c>
      <c r="L81" s="31">
        <f t="shared" si="14"/>
        <v>1</v>
      </c>
      <c r="M81" s="31">
        <f t="shared" si="15"/>
        <v>1</v>
      </c>
      <c r="N81" s="45">
        <v>27</v>
      </c>
      <c r="O81" s="31">
        <f t="shared" si="16"/>
        <v>1</v>
      </c>
      <c r="P81" s="31">
        <f t="shared" si="17"/>
        <v>1</v>
      </c>
      <c r="Q81" s="31">
        <f t="shared" si="18"/>
        <v>1</v>
      </c>
      <c r="R81" s="35">
        <f t="shared" si="19"/>
        <v>69</v>
      </c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t="19.5" customHeight="1">
      <c r="A82" s="30">
        <v>76</v>
      </c>
      <c r="B82" s="85" t="s">
        <v>249</v>
      </c>
      <c r="C82" s="91" t="s">
        <v>250</v>
      </c>
      <c r="D82" s="31"/>
      <c r="E82" s="34"/>
      <c r="F82" s="45">
        <v>11</v>
      </c>
      <c r="G82" s="31">
        <f t="shared" si="10"/>
        <v>1</v>
      </c>
      <c r="H82" s="31">
        <f t="shared" si="11"/>
        <v>0</v>
      </c>
      <c r="I82" s="31">
        <f t="shared" si="12"/>
        <v>0</v>
      </c>
      <c r="J82" s="45">
        <v>26</v>
      </c>
      <c r="K82" s="31">
        <f t="shared" si="13"/>
        <v>1</v>
      </c>
      <c r="L82" s="31">
        <f t="shared" si="14"/>
        <v>1</v>
      </c>
      <c r="M82" s="31">
        <f t="shared" si="15"/>
        <v>1</v>
      </c>
      <c r="N82" s="45">
        <v>26</v>
      </c>
      <c r="O82" s="31">
        <f t="shared" si="16"/>
        <v>1</v>
      </c>
      <c r="P82" s="31">
        <f t="shared" si="17"/>
        <v>1</v>
      </c>
      <c r="Q82" s="31">
        <f t="shared" si="18"/>
        <v>1</v>
      </c>
      <c r="R82" s="35">
        <f t="shared" si="19"/>
        <v>63</v>
      </c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ht="19.5" customHeight="1">
      <c r="A83" s="30">
        <v>77</v>
      </c>
      <c r="B83" s="85" t="s">
        <v>251</v>
      </c>
      <c r="C83" s="91" t="s">
        <v>252</v>
      </c>
      <c r="D83" s="31"/>
      <c r="E83" s="34"/>
      <c r="F83" s="45">
        <v>14</v>
      </c>
      <c r="G83" s="31">
        <f t="shared" si="10"/>
        <v>1</v>
      </c>
      <c r="H83" s="31">
        <f t="shared" si="11"/>
        <v>1</v>
      </c>
      <c r="I83" s="31">
        <f t="shared" si="12"/>
        <v>1</v>
      </c>
      <c r="J83" s="45">
        <v>28</v>
      </c>
      <c r="K83" s="31">
        <f t="shared" si="13"/>
        <v>1</v>
      </c>
      <c r="L83" s="31">
        <f t="shared" si="14"/>
        <v>1</v>
      </c>
      <c r="M83" s="31">
        <f t="shared" si="15"/>
        <v>1</v>
      </c>
      <c r="N83" s="45">
        <v>27</v>
      </c>
      <c r="O83" s="31">
        <f t="shared" si="16"/>
        <v>1</v>
      </c>
      <c r="P83" s="31">
        <f t="shared" si="17"/>
        <v>1</v>
      </c>
      <c r="Q83" s="31">
        <f t="shared" si="18"/>
        <v>1</v>
      </c>
      <c r="R83" s="35">
        <f t="shared" si="19"/>
        <v>69</v>
      </c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ht="19.5" customHeight="1">
      <c r="A84" s="30">
        <v>78</v>
      </c>
      <c r="B84" s="85" t="s">
        <v>253</v>
      </c>
      <c r="C84" s="91" t="s">
        <v>254</v>
      </c>
      <c r="D84" s="31"/>
      <c r="E84" s="34"/>
      <c r="F84" s="45">
        <v>10</v>
      </c>
      <c r="G84" s="31">
        <f t="shared" si="10"/>
        <v>1</v>
      </c>
      <c r="H84" s="31">
        <f t="shared" si="11"/>
        <v>0</v>
      </c>
      <c r="I84" s="31">
        <f t="shared" si="12"/>
        <v>0</v>
      </c>
      <c r="J84" s="45">
        <v>18</v>
      </c>
      <c r="K84" s="31">
        <f t="shared" si="13"/>
        <v>0</v>
      </c>
      <c r="L84" s="31">
        <f t="shared" si="14"/>
        <v>0</v>
      </c>
      <c r="M84" s="31">
        <f t="shared" si="15"/>
        <v>0</v>
      </c>
      <c r="N84" s="45">
        <v>18</v>
      </c>
      <c r="O84" s="31">
        <f t="shared" si="16"/>
        <v>0</v>
      </c>
      <c r="P84" s="31">
        <f t="shared" si="17"/>
        <v>0</v>
      </c>
      <c r="Q84" s="31">
        <f t="shared" si="18"/>
        <v>0</v>
      </c>
      <c r="R84" s="35">
        <f t="shared" si="19"/>
        <v>46</v>
      </c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ht="19.5" customHeight="1">
      <c r="A85" s="30">
        <v>79</v>
      </c>
      <c r="B85" s="85" t="s">
        <v>255</v>
      </c>
      <c r="C85" s="91" t="s">
        <v>256</v>
      </c>
      <c r="D85" s="31"/>
      <c r="E85" s="34"/>
      <c r="F85" s="45">
        <v>14</v>
      </c>
      <c r="G85" s="31">
        <f t="shared" si="10"/>
        <v>1</v>
      </c>
      <c r="H85" s="31">
        <f t="shared" si="11"/>
        <v>1</v>
      </c>
      <c r="I85" s="31">
        <f t="shared" si="12"/>
        <v>1</v>
      </c>
      <c r="J85" s="45">
        <v>28</v>
      </c>
      <c r="K85" s="31">
        <f t="shared" si="13"/>
        <v>1</v>
      </c>
      <c r="L85" s="31">
        <f t="shared" si="14"/>
        <v>1</v>
      </c>
      <c r="M85" s="31">
        <f t="shared" si="15"/>
        <v>1</v>
      </c>
      <c r="N85" s="45">
        <v>28</v>
      </c>
      <c r="O85" s="31">
        <f t="shared" si="16"/>
        <v>1</v>
      </c>
      <c r="P85" s="31">
        <f t="shared" si="17"/>
        <v>1</v>
      </c>
      <c r="Q85" s="31">
        <f t="shared" si="18"/>
        <v>1</v>
      </c>
      <c r="R85" s="35">
        <f t="shared" si="19"/>
        <v>70</v>
      </c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ht="19.5" customHeight="1">
      <c r="A86" s="30">
        <v>80</v>
      </c>
      <c r="B86" s="85" t="s">
        <v>257</v>
      </c>
      <c r="C86" s="91" t="s">
        <v>258</v>
      </c>
      <c r="D86" s="31"/>
      <c r="E86" s="34"/>
      <c r="F86" s="45">
        <v>10</v>
      </c>
      <c r="G86" s="31">
        <f t="shared" si="10"/>
        <v>1</v>
      </c>
      <c r="H86" s="31">
        <f t="shared" si="11"/>
        <v>0</v>
      </c>
      <c r="I86" s="31">
        <f t="shared" si="12"/>
        <v>0</v>
      </c>
      <c r="J86" s="45">
        <v>26</v>
      </c>
      <c r="K86" s="31">
        <f t="shared" si="13"/>
        <v>1</v>
      </c>
      <c r="L86" s="31">
        <f t="shared" si="14"/>
        <v>1</v>
      </c>
      <c r="M86" s="31">
        <f t="shared" si="15"/>
        <v>1</v>
      </c>
      <c r="N86" s="45">
        <v>26</v>
      </c>
      <c r="O86" s="31">
        <f t="shared" si="16"/>
        <v>1</v>
      </c>
      <c r="P86" s="31">
        <f t="shared" si="17"/>
        <v>1</v>
      </c>
      <c r="Q86" s="31">
        <f t="shared" si="18"/>
        <v>1</v>
      </c>
      <c r="R86" s="35">
        <f t="shared" si="19"/>
        <v>62</v>
      </c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31" ht="19.5" customHeight="1">
      <c r="A87" s="30">
        <v>81</v>
      </c>
      <c r="B87" s="85" t="s">
        <v>259</v>
      </c>
      <c r="C87" s="91" t="s">
        <v>260</v>
      </c>
      <c r="D87" s="31"/>
      <c r="E87" s="34"/>
      <c r="F87" s="45">
        <v>14</v>
      </c>
      <c r="G87" s="31">
        <f t="shared" si="10"/>
        <v>1</v>
      </c>
      <c r="H87" s="31">
        <f t="shared" si="11"/>
        <v>1</v>
      </c>
      <c r="I87" s="31">
        <f t="shared" si="12"/>
        <v>1</v>
      </c>
      <c r="J87" s="45">
        <v>28</v>
      </c>
      <c r="K87" s="31">
        <f t="shared" si="13"/>
        <v>1</v>
      </c>
      <c r="L87" s="31">
        <f t="shared" si="14"/>
        <v>1</v>
      </c>
      <c r="M87" s="31">
        <f t="shared" si="15"/>
        <v>1</v>
      </c>
      <c r="N87" s="45">
        <v>25</v>
      </c>
      <c r="O87" s="31">
        <f t="shared" si="16"/>
        <v>1</v>
      </c>
      <c r="P87" s="31">
        <f t="shared" si="17"/>
        <v>1</v>
      </c>
      <c r="Q87" s="31">
        <f t="shared" si="18"/>
        <v>0</v>
      </c>
      <c r="R87" s="35">
        <f t="shared" si="19"/>
        <v>67</v>
      </c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ht="19.5" customHeight="1">
      <c r="A88" s="30">
        <v>82</v>
      </c>
      <c r="B88" s="85" t="s">
        <v>261</v>
      </c>
      <c r="C88" s="91" t="s">
        <v>262</v>
      </c>
      <c r="D88" s="31"/>
      <c r="E88" s="34"/>
      <c r="F88" s="45">
        <v>12</v>
      </c>
      <c r="G88" s="31">
        <f t="shared" si="10"/>
        <v>1</v>
      </c>
      <c r="H88" s="31">
        <f t="shared" si="11"/>
        <v>1</v>
      </c>
      <c r="I88" s="31">
        <f t="shared" si="12"/>
        <v>0</v>
      </c>
      <c r="J88" s="45">
        <v>20</v>
      </c>
      <c r="K88" s="31">
        <f t="shared" si="13"/>
        <v>1</v>
      </c>
      <c r="L88" s="31">
        <f t="shared" si="14"/>
        <v>0</v>
      </c>
      <c r="M88" s="31">
        <f t="shared" si="15"/>
        <v>0</v>
      </c>
      <c r="N88" s="45">
        <v>24</v>
      </c>
      <c r="O88" s="31">
        <f t="shared" si="16"/>
        <v>1</v>
      </c>
      <c r="P88" s="31">
        <f t="shared" si="17"/>
        <v>1</v>
      </c>
      <c r="Q88" s="31">
        <f t="shared" si="18"/>
        <v>0</v>
      </c>
      <c r="R88" s="35">
        <f t="shared" si="19"/>
        <v>56</v>
      </c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ht="19.5" customHeight="1">
      <c r="A89" s="30">
        <v>83</v>
      </c>
      <c r="B89" s="85" t="s">
        <v>263</v>
      </c>
      <c r="C89" s="91" t="s">
        <v>264</v>
      </c>
      <c r="D89" s="31"/>
      <c r="E89" s="34"/>
      <c r="F89" s="45">
        <v>14</v>
      </c>
      <c r="G89" s="31">
        <f t="shared" si="10"/>
        <v>1</v>
      </c>
      <c r="H89" s="31">
        <f t="shared" si="11"/>
        <v>1</v>
      </c>
      <c r="I89" s="31">
        <f t="shared" si="12"/>
        <v>1</v>
      </c>
      <c r="J89" s="45">
        <v>28</v>
      </c>
      <c r="K89" s="31">
        <f t="shared" si="13"/>
        <v>1</v>
      </c>
      <c r="L89" s="31">
        <f t="shared" si="14"/>
        <v>1</v>
      </c>
      <c r="M89" s="31">
        <f t="shared" si="15"/>
        <v>1</v>
      </c>
      <c r="N89" s="45">
        <v>26</v>
      </c>
      <c r="O89" s="31">
        <f t="shared" si="16"/>
        <v>1</v>
      </c>
      <c r="P89" s="31">
        <f t="shared" si="17"/>
        <v>1</v>
      </c>
      <c r="Q89" s="31">
        <f t="shared" si="18"/>
        <v>1</v>
      </c>
      <c r="R89" s="35">
        <f t="shared" si="19"/>
        <v>68</v>
      </c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ht="19.5" customHeight="1">
      <c r="A90" s="30">
        <v>84</v>
      </c>
      <c r="B90" s="85" t="s">
        <v>265</v>
      </c>
      <c r="C90" s="91" t="s">
        <v>266</v>
      </c>
      <c r="D90" s="31"/>
      <c r="E90" s="34"/>
      <c r="F90" s="45">
        <v>14</v>
      </c>
      <c r="G90" s="31">
        <f t="shared" si="10"/>
        <v>1</v>
      </c>
      <c r="H90" s="31">
        <f t="shared" si="11"/>
        <v>1</v>
      </c>
      <c r="I90" s="31">
        <f t="shared" si="12"/>
        <v>1</v>
      </c>
      <c r="J90" s="45">
        <v>28</v>
      </c>
      <c r="K90" s="31">
        <f t="shared" si="13"/>
        <v>1</v>
      </c>
      <c r="L90" s="31">
        <f t="shared" si="14"/>
        <v>1</v>
      </c>
      <c r="M90" s="31">
        <f t="shared" si="15"/>
        <v>1</v>
      </c>
      <c r="N90" s="45">
        <v>28</v>
      </c>
      <c r="O90" s="31">
        <f t="shared" si="16"/>
        <v>1</v>
      </c>
      <c r="P90" s="31">
        <f t="shared" si="17"/>
        <v>1</v>
      </c>
      <c r="Q90" s="31">
        <f t="shared" si="18"/>
        <v>1</v>
      </c>
      <c r="R90" s="35">
        <f t="shared" si="19"/>
        <v>70</v>
      </c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t="19.5" customHeight="1">
      <c r="A91" s="30">
        <v>85</v>
      </c>
      <c r="B91" s="85" t="s">
        <v>267</v>
      </c>
      <c r="C91" s="92" t="s">
        <v>268</v>
      </c>
      <c r="D91" s="31"/>
      <c r="E91" s="34"/>
      <c r="F91" s="45">
        <v>14</v>
      </c>
      <c r="G91" s="31">
        <f t="shared" si="10"/>
        <v>1</v>
      </c>
      <c r="H91" s="31">
        <f t="shared" si="11"/>
        <v>1</v>
      </c>
      <c r="I91" s="31">
        <f t="shared" si="12"/>
        <v>1</v>
      </c>
      <c r="J91" s="45">
        <v>28</v>
      </c>
      <c r="K91" s="31">
        <f t="shared" si="13"/>
        <v>1</v>
      </c>
      <c r="L91" s="31">
        <f t="shared" si="14"/>
        <v>1</v>
      </c>
      <c r="M91" s="31">
        <f t="shared" si="15"/>
        <v>1</v>
      </c>
      <c r="N91" s="45">
        <v>28</v>
      </c>
      <c r="O91" s="31">
        <f t="shared" si="16"/>
        <v>1</v>
      </c>
      <c r="P91" s="31">
        <f t="shared" si="17"/>
        <v>1</v>
      </c>
      <c r="Q91" s="31">
        <f t="shared" si="18"/>
        <v>1</v>
      </c>
      <c r="R91" s="35">
        <f t="shared" si="19"/>
        <v>70</v>
      </c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ht="19.5" customHeight="1">
      <c r="A92" s="30">
        <v>86</v>
      </c>
      <c r="B92" s="85" t="s">
        <v>269</v>
      </c>
      <c r="C92" s="92" t="s">
        <v>270</v>
      </c>
      <c r="D92" s="31"/>
      <c r="E92" s="34"/>
      <c r="F92" s="45">
        <v>14</v>
      </c>
      <c r="G92" s="31">
        <f t="shared" si="10"/>
        <v>1</v>
      </c>
      <c r="H92" s="31">
        <f t="shared" si="11"/>
        <v>1</v>
      </c>
      <c r="I92" s="31">
        <f t="shared" si="12"/>
        <v>1</v>
      </c>
      <c r="J92" s="45">
        <v>28</v>
      </c>
      <c r="K92" s="31">
        <f t="shared" si="13"/>
        <v>1</v>
      </c>
      <c r="L92" s="31">
        <f t="shared" si="14"/>
        <v>1</v>
      </c>
      <c r="M92" s="31">
        <f t="shared" si="15"/>
        <v>1</v>
      </c>
      <c r="N92" s="45">
        <v>28</v>
      </c>
      <c r="O92" s="31">
        <f t="shared" si="16"/>
        <v>1</v>
      </c>
      <c r="P92" s="31">
        <f t="shared" si="17"/>
        <v>1</v>
      </c>
      <c r="Q92" s="31">
        <f t="shared" si="18"/>
        <v>1</v>
      </c>
      <c r="R92" s="35">
        <f t="shared" si="19"/>
        <v>70</v>
      </c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ht="19.5" customHeight="1">
      <c r="A93" s="30">
        <v>87</v>
      </c>
      <c r="B93" s="85" t="s">
        <v>271</v>
      </c>
      <c r="C93" s="92" t="s">
        <v>272</v>
      </c>
      <c r="D93" s="31"/>
      <c r="E93" s="34"/>
      <c r="F93" s="45">
        <v>14</v>
      </c>
      <c r="G93" s="31">
        <f t="shared" si="10"/>
        <v>1</v>
      </c>
      <c r="H93" s="31">
        <f t="shared" si="11"/>
        <v>1</v>
      </c>
      <c r="I93" s="31">
        <f t="shared" si="12"/>
        <v>1</v>
      </c>
      <c r="J93" s="45">
        <v>28</v>
      </c>
      <c r="K93" s="31">
        <f t="shared" si="13"/>
        <v>1</v>
      </c>
      <c r="L93" s="31">
        <f t="shared" si="14"/>
        <v>1</v>
      </c>
      <c r="M93" s="31">
        <f t="shared" si="15"/>
        <v>1</v>
      </c>
      <c r="N93" s="45">
        <v>28</v>
      </c>
      <c r="O93" s="31">
        <f t="shared" si="16"/>
        <v>1</v>
      </c>
      <c r="P93" s="31">
        <f t="shared" si="17"/>
        <v>1</v>
      </c>
      <c r="Q93" s="31">
        <f t="shared" si="18"/>
        <v>1</v>
      </c>
      <c r="R93" s="35">
        <f t="shared" si="19"/>
        <v>70</v>
      </c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ht="19.5" customHeight="1">
      <c r="A94" s="30">
        <v>88</v>
      </c>
      <c r="B94" s="85" t="s">
        <v>273</v>
      </c>
      <c r="C94" s="92" t="s">
        <v>274</v>
      </c>
      <c r="D94" s="31"/>
      <c r="E94" s="34"/>
      <c r="F94" s="45">
        <v>14</v>
      </c>
      <c r="G94" s="31">
        <f t="shared" si="10"/>
        <v>1</v>
      </c>
      <c r="H94" s="31">
        <f t="shared" si="11"/>
        <v>1</v>
      </c>
      <c r="I94" s="31">
        <f t="shared" si="12"/>
        <v>1</v>
      </c>
      <c r="J94" s="45">
        <v>28</v>
      </c>
      <c r="K94" s="31">
        <f t="shared" si="13"/>
        <v>1</v>
      </c>
      <c r="L94" s="31">
        <f t="shared" si="14"/>
        <v>1</v>
      </c>
      <c r="M94" s="31">
        <f t="shared" si="15"/>
        <v>1</v>
      </c>
      <c r="N94" s="45">
        <v>25</v>
      </c>
      <c r="O94" s="31">
        <f t="shared" si="16"/>
        <v>1</v>
      </c>
      <c r="P94" s="31">
        <f t="shared" si="17"/>
        <v>1</v>
      </c>
      <c r="Q94" s="31">
        <f t="shared" si="18"/>
        <v>0</v>
      </c>
      <c r="R94" s="35">
        <f t="shared" si="19"/>
        <v>67</v>
      </c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ht="19.5" customHeight="1">
      <c r="A95" s="30">
        <v>89</v>
      </c>
      <c r="B95" s="85" t="s">
        <v>275</v>
      </c>
      <c r="C95" s="92" t="s">
        <v>276</v>
      </c>
      <c r="D95" s="31"/>
      <c r="E95" s="34"/>
      <c r="F95" s="45">
        <v>9</v>
      </c>
      <c r="G95" s="31">
        <f t="shared" si="10"/>
        <v>0</v>
      </c>
      <c r="H95" s="31">
        <f t="shared" si="11"/>
        <v>0</v>
      </c>
      <c r="I95" s="31">
        <f t="shared" si="12"/>
        <v>0</v>
      </c>
      <c r="J95" s="45">
        <v>17</v>
      </c>
      <c r="K95" s="31">
        <f t="shared" si="13"/>
        <v>0</v>
      </c>
      <c r="L95" s="31">
        <f t="shared" si="14"/>
        <v>0</v>
      </c>
      <c r="M95" s="31">
        <f t="shared" si="15"/>
        <v>0</v>
      </c>
      <c r="N95" s="45">
        <v>17</v>
      </c>
      <c r="O95" s="31">
        <f t="shared" si="16"/>
        <v>0</v>
      </c>
      <c r="P95" s="31">
        <f t="shared" si="17"/>
        <v>0</v>
      </c>
      <c r="Q95" s="31">
        <f t="shared" si="18"/>
        <v>0</v>
      </c>
      <c r="R95" s="35">
        <f t="shared" si="19"/>
        <v>43</v>
      </c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ht="19.5" customHeight="1">
      <c r="A96" s="30">
        <v>90</v>
      </c>
      <c r="B96" s="85" t="s">
        <v>277</v>
      </c>
      <c r="C96" s="92" t="s">
        <v>278</v>
      </c>
      <c r="D96" s="31"/>
      <c r="E96" s="34"/>
      <c r="F96" s="45">
        <v>14</v>
      </c>
      <c r="G96" s="31">
        <f t="shared" si="10"/>
        <v>1</v>
      </c>
      <c r="H96" s="31">
        <f t="shared" si="11"/>
        <v>1</v>
      </c>
      <c r="I96" s="31">
        <f t="shared" si="12"/>
        <v>1</v>
      </c>
      <c r="J96" s="45">
        <v>28</v>
      </c>
      <c r="K96" s="31">
        <f t="shared" si="13"/>
        <v>1</v>
      </c>
      <c r="L96" s="31">
        <f t="shared" si="14"/>
        <v>1</v>
      </c>
      <c r="M96" s="31">
        <f t="shared" si="15"/>
        <v>1</v>
      </c>
      <c r="N96" s="45">
        <v>28</v>
      </c>
      <c r="O96" s="31">
        <f t="shared" si="16"/>
        <v>1</v>
      </c>
      <c r="P96" s="31">
        <f t="shared" si="17"/>
        <v>1</v>
      </c>
      <c r="Q96" s="31">
        <f t="shared" si="18"/>
        <v>1</v>
      </c>
      <c r="R96" s="35">
        <f t="shared" si="19"/>
        <v>70</v>
      </c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31" ht="19.5" customHeight="1">
      <c r="A97" s="30">
        <v>91</v>
      </c>
      <c r="B97" s="85" t="s">
        <v>279</v>
      </c>
      <c r="C97" s="92" t="s">
        <v>280</v>
      </c>
      <c r="D97" s="31"/>
      <c r="E97" s="34"/>
      <c r="F97" s="45">
        <v>9</v>
      </c>
      <c r="G97" s="31">
        <f t="shared" si="10"/>
        <v>0</v>
      </c>
      <c r="H97" s="31">
        <f t="shared" si="11"/>
        <v>0</v>
      </c>
      <c r="I97" s="31">
        <f t="shared" si="12"/>
        <v>0</v>
      </c>
      <c r="J97" s="45">
        <v>24</v>
      </c>
      <c r="K97" s="31">
        <f t="shared" si="13"/>
        <v>1</v>
      </c>
      <c r="L97" s="31">
        <f t="shared" si="14"/>
        <v>1</v>
      </c>
      <c r="M97" s="31">
        <f t="shared" si="15"/>
        <v>0</v>
      </c>
      <c r="N97" s="45">
        <v>26</v>
      </c>
      <c r="O97" s="31">
        <f t="shared" si="16"/>
        <v>1</v>
      </c>
      <c r="P97" s="31">
        <f t="shared" si="17"/>
        <v>1</v>
      </c>
      <c r="Q97" s="31">
        <f t="shared" si="18"/>
        <v>1</v>
      </c>
      <c r="R97" s="35">
        <f t="shared" si="19"/>
        <v>59</v>
      </c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31" ht="19.5" customHeight="1">
      <c r="A98" s="30">
        <v>92</v>
      </c>
      <c r="B98" s="85" t="s">
        <v>281</v>
      </c>
      <c r="C98" s="92" t="s">
        <v>282</v>
      </c>
      <c r="D98" s="31"/>
      <c r="E98" s="34"/>
      <c r="F98" s="45">
        <v>12</v>
      </c>
      <c r="G98" s="31">
        <f t="shared" si="10"/>
        <v>1</v>
      </c>
      <c r="H98" s="31">
        <f t="shared" si="11"/>
        <v>1</v>
      </c>
      <c r="I98" s="31">
        <f t="shared" si="12"/>
        <v>0</v>
      </c>
      <c r="J98" s="45">
        <v>20</v>
      </c>
      <c r="K98" s="31">
        <f t="shared" si="13"/>
        <v>1</v>
      </c>
      <c r="L98" s="31">
        <f t="shared" si="14"/>
        <v>0</v>
      </c>
      <c r="M98" s="31">
        <f t="shared" si="15"/>
        <v>0</v>
      </c>
      <c r="N98" s="45">
        <v>18</v>
      </c>
      <c r="O98" s="31">
        <f t="shared" si="16"/>
        <v>0</v>
      </c>
      <c r="P98" s="31">
        <f t="shared" si="17"/>
        <v>0</v>
      </c>
      <c r="Q98" s="31">
        <f t="shared" si="18"/>
        <v>0</v>
      </c>
      <c r="R98" s="35">
        <f t="shared" si="19"/>
        <v>50</v>
      </c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1:31" ht="19.5" customHeight="1">
      <c r="A99" s="30">
        <v>93</v>
      </c>
      <c r="B99" s="85" t="s">
        <v>283</v>
      </c>
      <c r="C99" s="92" t="s">
        <v>284</v>
      </c>
      <c r="D99" s="31"/>
      <c r="E99" s="34"/>
      <c r="F99" s="45">
        <v>14</v>
      </c>
      <c r="G99" s="31">
        <f t="shared" si="10"/>
        <v>1</v>
      </c>
      <c r="H99" s="31">
        <f t="shared" si="11"/>
        <v>1</v>
      </c>
      <c r="I99" s="31">
        <f t="shared" si="12"/>
        <v>1</v>
      </c>
      <c r="J99" s="45">
        <v>28</v>
      </c>
      <c r="K99" s="31">
        <f t="shared" si="13"/>
        <v>1</v>
      </c>
      <c r="L99" s="31">
        <f t="shared" si="14"/>
        <v>1</v>
      </c>
      <c r="M99" s="31">
        <f t="shared" si="15"/>
        <v>1</v>
      </c>
      <c r="N99" s="45">
        <v>28</v>
      </c>
      <c r="O99" s="31">
        <f t="shared" si="16"/>
        <v>1</v>
      </c>
      <c r="P99" s="31">
        <f t="shared" si="17"/>
        <v>1</v>
      </c>
      <c r="Q99" s="31">
        <f t="shared" si="18"/>
        <v>1</v>
      </c>
      <c r="R99" s="35">
        <f t="shared" si="19"/>
        <v>70</v>
      </c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1:31" ht="19.5" customHeight="1">
      <c r="A100" s="30">
        <v>94</v>
      </c>
      <c r="B100" s="85" t="s">
        <v>285</v>
      </c>
      <c r="C100" s="92" t="s">
        <v>286</v>
      </c>
      <c r="D100" s="31"/>
      <c r="E100" s="34"/>
      <c r="F100" s="45">
        <v>10</v>
      </c>
      <c r="G100" s="31">
        <f t="shared" si="10"/>
        <v>1</v>
      </c>
      <c r="H100" s="31">
        <f t="shared" si="11"/>
        <v>0</v>
      </c>
      <c r="I100" s="31">
        <f t="shared" si="12"/>
        <v>0</v>
      </c>
      <c r="J100" s="45">
        <v>20</v>
      </c>
      <c r="K100" s="31">
        <f t="shared" si="13"/>
        <v>1</v>
      </c>
      <c r="L100" s="31">
        <f t="shared" si="14"/>
        <v>0</v>
      </c>
      <c r="M100" s="31">
        <f t="shared" si="15"/>
        <v>0</v>
      </c>
      <c r="N100" s="45">
        <v>18</v>
      </c>
      <c r="O100" s="31">
        <f t="shared" si="16"/>
        <v>0</v>
      </c>
      <c r="P100" s="31">
        <f t="shared" si="17"/>
        <v>0</v>
      </c>
      <c r="Q100" s="31">
        <f t="shared" si="18"/>
        <v>0</v>
      </c>
      <c r="R100" s="35">
        <f t="shared" si="19"/>
        <v>48</v>
      </c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5.75" customHeight="1">
      <c r="A101" s="30">
        <v>95</v>
      </c>
      <c r="B101" s="85" t="s">
        <v>287</v>
      </c>
      <c r="C101" s="92" t="s">
        <v>288</v>
      </c>
      <c r="D101" s="15"/>
      <c r="E101" s="15"/>
      <c r="F101" s="45">
        <v>14</v>
      </c>
      <c r="G101" s="31">
        <f t="shared" si="10"/>
        <v>1</v>
      </c>
      <c r="H101" s="31">
        <f t="shared" si="11"/>
        <v>1</v>
      </c>
      <c r="I101" s="31">
        <f t="shared" si="12"/>
        <v>1</v>
      </c>
      <c r="J101" s="45">
        <v>16</v>
      </c>
      <c r="K101" s="31">
        <f t="shared" si="13"/>
        <v>0</v>
      </c>
      <c r="L101" s="31">
        <f t="shared" si="14"/>
        <v>0</v>
      </c>
      <c r="M101" s="31">
        <f t="shared" si="15"/>
        <v>0</v>
      </c>
      <c r="N101" s="45">
        <v>28</v>
      </c>
      <c r="O101" s="31">
        <f t="shared" si="16"/>
        <v>1</v>
      </c>
      <c r="P101" s="31">
        <f t="shared" si="17"/>
        <v>1</v>
      </c>
      <c r="Q101" s="31">
        <f t="shared" si="18"/>
        <v>1</v>
      </c>
      <c r="R101" s="35">
        <f t="shared" si="19"/>
        <v>58</v>
      </c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1:31" ht="20.25" customHeight="1">
      <c r="A102" s="30">
        <v>96</v>
      </c>
      <c r="B102" s="85" t="s">
        <v>289</v>
      </c>
      <c r="C102" s="92" t="s">
        <v>290</v>
      </c>
      <c r="D102" s="15"/>
      <c r="E102" s="15"/>
      <c r="F102" s="45">
        <v>14</v>
      </c>
      <c r="G102" s="31">
        <f t="shared" si="10"/>
        <v>1</v>
      </c>
      <c r="H102" s="31">
        <f t="shared" si="11"/>
        <v>1</v>
      </c>
      <c r="I102" s="31">
        <f t="shared" si="12"/>
        <v>1</v>
      </c>
      <c r="J102" s="45">
        <v>28</v>
      </c>
      <c r="K102" s="31">
        <f t="shared" si="13"/>
        <v>1</v>
      </c>
      <c r="L102" s="31">
        <f t="shared" si="14"/>
        <v>1</v>
      </c>
      <c r="M102" s="31">
        <f t="shared" si="15"/>
        <v>1</v>
      </c>
      <c r="N102" s="45">
        <v>28</v>
      </c>
      <c r="O102" s="31">
        <f t="shared" si="16"/>
        <v>1</v>
      </c>
      <c r="P102" s="31">
        <f t="shared" si="17"/>
        <v>1</v>
      </c>
      <c r="Q102" s="31">
        <f t="shared" si="18"/>
        <v>1</v>
      </c>
      <c r="R102" s="35">
        <f t="shared" si="19"/>
        <v>70</v>
      </c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3" spans="1:31" ht="18" customHeight="1">
      <c r="A103" s="30">
        <v>97</v>
      </c>
      <c r="B103" s="85" t="s">
        <v>291</v>
      </c>
      <c r="C103" s="92" t="s">
        <v>292</v>
      </c>
      <c r="D103" s="15"/>
      <c r="E103" s="15"/>
      <c r="F103" s="45">
        <v>12</v>
      </c>
      <c r="G103" s="31">
        <f t="shared" si="10"/>
        <v>1</v>
      </c>
      <c r="H103" s="31">
        <f t="shared" si="11"/>
        <v>1</v>
      </c>
      <c r="I103" s="31">
        <f t="shared" si="12"/>
        <v>0</v>
      </c>
      <c r="J103" s="45">
        <v>28</v>
      </c>
      <c r="K103" s="31">
        <f t="shared" si="13"/>
        <v>1</v>
      </c>
      <c r="L103" s="31">
        <f t="shared" si="14"/>
        <v>1</v>
      </c>
      <c r="M103" s="31">
        <f t="shared" si="15"/>
        <v>1</v>
      </c>
      <c r="N103" s="45">
        <v>26</v>
      </c>
      <c r="O103" s="31">
        <f t="shared" si="16"/>
        <v>1</v>
      </c>
      <c r="P103" s="31">
        <f t="shared" si="17"/>
        <v>1</v>
      </c>
      <c r="Q103" s="31">
        <f t="shared" si="18"/>
        <v>1</v>
      </c>
      <c r="R103" s="35">
        <f t="shared" si="19"/>
        <v>66</v>
      </c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1:31" ht="18" customHeight="1">
      <c r="A104" s="30">
        <v>98</v>
      </c>
      <c r="B104" s="85" t="s">
        <v>293</v>
      </c>
      <c r="C104" s="92" t="s">
        <v>294</v>
      </c>
      <c r="D104" s="15"/>
      <c r="E104" s="15"/>
      <c r="F104" s="45">
        <v>13</v>
      </c>
      <c r="G104" s="31">
        <f t="shared" si="10"/>
        <v>1</v>
      </c>
      <c r="H104" s="31">
        <f t="shared" si="11"/>
        <v>1</v>
      </c>
      <c r="I104" s="31">
        <f t="shared" si="12"/>
        <v>1</v>
      </c>
      <c r="J104" s="45">
        <v>28</v>
      </c>
      <c r="K104" s="31">
        <f t="shared" si="13"/>
        <v>1</v>
      </c>
      <c r="L104" s="31">
        <f t="shared" si="14"/>
        <v>1</v>
      </c>
      <c r="M104" s="31">
        <f t="shared" si="15"/>
        <v>1</v>
      </c>
      <c r="N104" s="45">
        <v>27</v>
      </c>
      <c r="O104" s="31">
        <f t="shared" si="16"/>
        <v>1</v>
      </c>
      <c r="P104" s="31">
        <f t="shared" si="17"/>
        <v>1</v>
      </c>
      <c r="Q104" s="31">
        <f t="shared" si="18"/>
        <v>1</v>
      </c>
      <c r="R104" s="35">
        <f t="shared" si="19"/>
        <v>68</v>
      </c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1:31" ht="18" customHeight="1">
      <c r="A105" s="30">
        <v>99</v>
      </c>
      <c r="B105" s="85" t="s">
        <v>295</v>
      </c>
      <c r="C105" s="92" t="s">
        <v>296</v>
      </c>
      <c r="D105" s="15"/>
      <c r="E105" s="15"/>
      <c r="F105" s="45">
        <v>14</v>
      </c>
      <c r="G105" s="31">
        <f t="shared" si="10"/>
        <v>1</v>
      </c>
      <c r="H105" s="31">
        <f t="shared" si="11"/>
        <v>1</v>
      </c>
      <c r="I105" s="31">
        <f t="shared" si="12"/>
        <v>1</v>
      </c>
      <c r="J105" s="45">
        <v>28</v>
      </c>
      <c r="K105" s="31">
        <f t="shared" si="13"/>
        <v>1</v>
      </c>
      <c r="L105" s="31">
        <f t="shared" si="14"/>
        <v>1</v>
      </c>
      <c r="M105" s="31">
        <f t="shared" si="15"/>
        <v>1</v>
      </c>
      <c r="N105" s="45">
        <v>28</v>
      </c>
      <c r="O105" s="31">
        <f t="shared" si="16"/>
        <v>1</v>
      </c>
      <c r="P105" s="31">
        <f t="shared" si="17"/>
        <v>1</v>
      </c>
      <c r="Q105" s="31">
        <f t="shared" si="18"/>
        <v>1</v>
      </c>
      <c r="R105" s="35">
        <f t="shared" si="19"/>
        <v>70</v>
      </c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ht="18" customHeight="1">
      <c r="A106" s="30">
        <v>100</v>
      </c>
      <c r="B106" s="85" t="s">
        <v>297</v>
      </c>
      <c r="C106" s="92" t="s">
        <v>298</v>
      </c>
      <c r="D106" s="15"/>
      <c r="E106" s="15"/>
      <c r="F106" s="45">
        <v>9</v>
      </c>
      <c r="G106" s="31">
        <f t="shared" si="10"/>
        <v>0</v>
      </c>
      <c r="H106" s="31">
        <f t="shared" si="11"/>
        <v>0</v>
      </c>
      <c r="I106" s="31">
        <f t="shared" si="12"/>
        <v>0</v>
      </c>
      <c r="J106" s="45">
        <v>26</v>
      </c>
      <c r="K106" s="31">
        <f t="shared" si="13"/>
        <v>1</v>
      </c>
      <c r="L106" s="31">
        <f t="shared" si="14"/>
        <v>1</v>
      </c>
      <c r="M106" s="31">
        <f t="shared" si="15"/>
        <v>1</v>
      </c>
      <c r="N106" s="45">
        <v>23</v>
      </c>
      <c r="O106" s="31">
        <f t="shared" si="16"/>
        <v>1</v>
      </c>
      <c r="P106" s="31">
        <f t="shared" si="17"/>
        <v>1</v>
      </c>
      <c r="Q106" s="31">
        <f t="shared" si="18"/>
        <v>0</v>
      </c>
      <c r="R106" s="35">
        <f t="shared" si="19"/>
        <v>58</v>
      </c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ht="15.75" customHeight="1">
      <c r="A107" s="30">
        <v>101</v>
      </c>
      <c r="B107" s="85" t="s">
        <v>299</v>
      </c>
      <c r="C107" s="92" t="s">
        <v>300</v>
      </c>
      <c r="D107" s="15"/>
      <c r="E107" s="15"/>
      <c r="F107" s="45">
        <v>13</v>
      </c>
      <c r="G107" s="31">
        <f t="shared" ref="G107:G126" si="20">IF(F107&gt;=($F$6*0.7),1,0)</f>
        <v>1</v>
      </c>
      <c r="H107" s="31">
        <f t="shared" ref="H107:H126" si="21">IF(F107&gt;=($F$6*0.8),1,0)</f>
        <v>1</v>
      </c>
      <c r="I107" s="31">
        <f t="shared" ref="I107:I126" si="22">IF(F107&gt;=($F$6*0.9),1,0)</f>
        <v>1</v>
      </c>
      <c r="J107" s="45">
        <v>24</v>
      </c>
      <c r="K107" s="31">
        <f t="shared" ref="K107:K126" si="23">IF(J107&gt;=($J$6*0.7),1,0)</f>
        <v>1</v>
      </c>
      <c r="L107" s="31">
        <f t="shared" ref="L107:L126" si="24">IF(J107&gt;=($J$6*0.8),1,0)</f>
        <v>1</v>
      </c>
      <c r="M107" s="31">
        <f t="shared" ref="M107:M126" si="25">IF(J107&gt;=($J$6*0.9),1,0)</f>
        <v>0</v>
      </c>
      <c r="N107" s="45">
        <v>28</v>
      </c>
      <c r="O107" s="31">
        <f t="shared" ref="O107:O126" si="26">IF(N107&gt;=($N$6*0.7),1,0)</f>
        <v>1</v>
      </c>
      <c r="P107" s="31">
        <f t="shared" ref="P107:P126" si="27">IF(N107&gt;=($N$6*0.8),1,0)</f>
        <v>1</v>
      </c>
      <c r="Q107" s="31">
        <f t="shared" ref="Q107:Q126" si="28">IF(N107&gt;=($N$6*0.9),1,0)</f>
        <v>1</v>
      </c>
      <c r="R107" s="35">
        <f t="shared" si="19"/>
        <v>65</v>
      </c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ht="15.75" customHeight="1">
      <c r="A108" s="30">
        <v>102</v>
      </c>
      <c r="B108" s="85" t="s">
        <v>301</v>
      </c>
      <c r="C108" s="92" t="s">
        <v>302</v>
      </c>
      <c r="D108" s="15"/>
      <c r="E108" s="15"/>
      <c r="F108" s="45">
        <v>14</v>
      </c>
      <c r="G108" s="31">
        <f t="shared" si="20"/>
        <v>1</v>
      </c>
      <c r="H108" s="31">
        <f t="shared" si="21"/>
        <v>1</v>
      </c>
      <c r="I108" s="31">
        <f t="shared" si="22"/>
        <v>1</v>
      </c>
      <c r="J108" s="45">
        <v>28</v>
      </c>
      <c r="K108" s="31">
        <f t="shared" si="23"/>
        <v>1</v>
      </c>
      <c r="L108" s="31">
        <f t="shared" si="24"/>
        <v>1</v>
      </c>
      <c r="M108" s="31">
        <f t="shared" si="25"/>
        <v>1</v>
      </c>
      <c r="N108" s="45">
        <v>28</v>
      </c>
      <c r="O108" s="31">
        <f t="shared" si="26"/>
        <v>1</v>
      </c>
      <c r="P108" s="31">
        <f t="shared" si="27"/>
        <v>1</v>
      </c>
      <c r="Q108" s="31">
        <f t="shared" si="28"/>
        <v>1</v>
      </c>
      <c r="R108" s="35">
        <f t="shared" si="19"/>
        <v>70</v>
      </c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ht="15.75" customHeight="1">
      <c r="A109" s="30">
        <v>103</v>
      </c>
      <c r="B109" s="85" t="s">
        <v>303</v>
      </c>
      <c r="C109" s="92" t="s">
        <v>304</v>
      </c>
      <c r="D109" s="15"/>
      <c r="E109" s="15"/>
      <c r="F109" s="45">
        <v>14</v>
      </c>
      <c r="G109" s="31">
        <f t="shared" si="20"/>
        <v>1</v>
      </c>
      <c r="H109" s="31">
        <f t="shared" si="21"/>
        <v>1</v>
      </c>
      <c r="I109" s="31">
        <f t="shared" si="22"/>
        <v>1</v>
      </c>
      <c r="J109" s="45">
        <v>28</v>
      </c>
      <c r="K109" s="31">
        <f t="shared" si="23"/>
        <v>1</v>
      </c>
      <c r="L109" s="31">
        <f t="shared" si="24"/>
        <v>1</v>
      </c>
      <c r="M109" s="31">
        <f t="shared" si="25"/>
        <v>1</v>
      </c>
      <c r="N109" s="45">
        <v>27</v>
      </c>
      <c r="O109" s="31">
        <f t="shared" si="26"/>
        <v>1</v>
      </c>
      <c r="P109" s="31">
        <f t="shared" si="27"/>
        <v>1</v>
      </c>
      <c r="Q109" s="31">
        <f t="shared" si="28"/>
        <v>1</v>
      </c>
      <c r="R109" s="35">
        <f t="shared" si="19"/>
        <v>69</v>
      </c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ht="15.75" customHeight="1">
      <c r="A110" s="30">
        <v>104</v>
      </c>
      <c r="B110" s="85" t="s">
        <v>305</v>
      </c>
      <c r="C110" s="92" t="s">
        <v>306</v>
      </c>
      <c r="D110" s="15"/>
      <c r="E110" s="15"/>
      <c r="F110" s="45">
        <v>12</v>
      </c>
      <c r="G110" s="31">
        <f t="shared" si="20"/>
        <v>1</v>
      </c>
      <c r="H110" s="31">
        <f t="shared" si="21"/>
        <v>1</v>
      </c>
      <c r="I110" s="31">
        <f t="shared" si="22"/>
        <v>0</v>
      </c>
      <c r="J110" s="45">
        <v>20</v>
      </c>
      <c r="K110" s="31">
        <f t="shared" si="23"/>
        <v>1</v>
      </c>
      <c r="L110" s="31">
        <f t="shared" si="24"/>
        <v>0</v>
      </c>
      <c r="M110" s="31">
        <f t="shared" si="25"/>
        <v>0</v>
      </c>
      <c r="N110" s="45">
        <v>18</v>
      </c>
      <c r="O110" s="31">
        <f t="shared" si="26"/>
        <v>0</v>
      </c>
      <c r="P110" s="31">
        <f t="shared" si="27"/>
        <v>0</v>
      </c>
      <c r="Q110" s="31">
        <f t="shared" si="28"/>
        <v>0</v>
      </c>
      <c r="R110" s="35">
        <f t="shared" si="19"/>
        <v>50</v>
      </c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ht="15.75" customHeight="1">
      <c r="A111" s="30">
        <v>105</v>
      </c>
      <c r="B111" s="85" t="s">
        <v>307</v>
      </c>
      <c r="C111" s="92" t="s">
        <v>308</v>
      </c>
      <c r="D111" s="15"/>
      <c r="E111" s="15"/>
      <c r="F111" s="45">
        <v>12</v>
      </c>
      <c r="G111" s="31">
        <f t="shared" si="20"/>
        <v>1</v>
      </c>
      <c r="H111" s="31">
        <f t="shared" si="21"/>
        <v>1</v>
      </c>
      <c r="I111" s="31">
        <f t="shared" si="22"/>
        <v>0</v>
      </c>
      <c r="J111" s="45">
        <v>22</v>
      </c>
      <c r="K111" s="31">
        <f t="shared" si="23"/>
        <v>1</v>
      </c>
      <c r="L111" s="31">
        <f t="shared" si="24"/>
        <v>0</v>
      </c>
      <c r="M111" s="31">
        <f t="shared" si="25"/>
        <v>0</v>
      </c>
      <c r="N111" s="45">
        <v>23</v>
      </c>
      <c r="O111" s="31">
        <f t="shared" si="26"/>
        <v>1</v>
      </c>
      <c r="P111" s="31">
        <f t="shared" si="27"/>
        <v>1</v>
      </c>
      <c r="Q111" s="31">
        <f t="shared" si="28"/>
        <v>0</v>
      </c>
      <c r="R111" s="35">
        <f t="shared" si="19"/>
        <v>57</v>
      </c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ht="15.75" customHeight="1">
      <c r="A112" s="30">
        <v>106</v>
      </c>
      <c r="B112" s="85" t="s">
        <v>309</v>
      </c>
      <c r="C112" s="92" t="s">
        <v>310</v>
      </c>
      <c r="D112" s="15"/>
      <c r="E112" s="15"/>
      <c r="F112" s="45">
        <v>13</v>
      </c>
      <c r="G112" s="31">
        <f t="shared" si="20"/>
        <v>1</v>
      </c>
      <c r="H112" s="31">
        <f t="shared" si="21"/>
        <v>1</v>
      </c>
      <c r="I112" s="31">
        <f t="shared" si="22"/>
        <v>1</v>
      </c>
      <c r="J112" s="45">
        <v>27</v>
      </c>
      <c r="K112" s="31">
        <f t="shared" si="23"/>
        <v>1</v>
      </c>
      <c r="L112" s="31">
        <f t="shared" si="24"/>
        <v>1</v>
      </c>
      <c r="M112" s="31">
        <f t="shared" si="25"/>
        <v>1</v>
      </c>
      <c r="N112" s="45">
        <v>27</v>
      </c>
      <c r="O112" s="31">
        <f t="shared" si="26"/>
        <v>1</v>
      </c>
      <c r="P112" s="31">
        <f t="shared" si="27"/>
        <v>1</v>
      </c>
      <c r="Q112" s="31">
        <f t="shared" si="28"/>
        <v>1</v>
      </c>
      <c r="R112" s="35">
        <f t="shared" si="19"/>
        <v>67</v>
      </c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31" ht="15.75" customHeight="1">
      <c r="A113" s="30">
        <v>107</v>
      </c>
      <c r="B113" s="85" t="s">
        <v>311</v>
      </c>
      <c r="C113" s="92" t="s">
        <v>312</v>
      </c>
      <c r="D113" s="15"/>
      <c r="E113" s="15"/>
      <c r="F113" s="45">
        <v>14</v>
      </c>
      <c r="G113" s="31">
        <f t="shared" si="20"/>
        <v>1</v>
      </c>
      <c r="H113" s="31">
        <f t="shared" si="21"/>
        <v>1</v>
      </c>
      <c r="I113" s="31">
        <f t="shared" si="22"/>
        <v>1</v>
      </c>
      <c r="J113" s="45">
        <v>28</v>
      </c>
      <c r="K113" s="31">
        <f t="shared" si="23"/>
        <v>1</v>
      </c>
      <c r="L113" s="31">
        <f t="shared" si="24"/>
        <v>1</v>
      </c>
      <c r="M113" s="31">
        <f t="shared" si="25"/>
        <v>1</v>
      </c>
      <c r="N113" s="45">
        <v>28</v>
      </c>
      <c r="O113" s="31">
        <f t="shared" si="26"/>
        <v>1</v>
      </c>
      <c r="P113" s="31">
        <f t="shared" si="27"/>
        <v>1</v>
      </c>
      <c r="Q113" s="31">
        <f t="shared" si="28"/>
        <v>1</v>
      </c>
      <c r="R113" s="35">
        <f t="shared" si="19"/>
        <v>70</v>
      </c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31" ht="15.75" customHeight="1">
      <c r="A114" s="30">
        <v>108</v>
      </c>
      <c r="B114" s="85" t="s">
        <v>313</v>
      </c>
      <c r="C114" s="92" t="s">
        <v>314</v>
      </c>
      <c r="D114" s="15"/>
      <c r="E114" s="15"/>
      <c r="F114" s="45">
        <v>14</v>
      </c>
      <c r="G114" s="31">
        <f t="shared" si="20"/>
        <v>1</v>
      </c>
      <c r="H114" s="31">
        <f t="shared" si="21"/>
        <v>1</v>
      </c>
      <c r="I114" s="31">
        <f t="shared" si="22"/>
        <v>1</v>
      </c>
      <c r="J114" s="45">
        <v>25</v>
      </c>
      <c r="K114" s="31">
        <f t="shared" si="23"/>
        <v>1</v>
      </c>
      <c r="L114" s="31">
        <f t="shared" si="24"/>
        <v>1</v>
      </c>
      <c r="M114" s="31">
        <f t="shared" si="25"/>
        <v>0</v>
      </c>
      <c r="N114" s="45">
        <v>28</v>
      </c>
      <c r="O114" s="31">
        <f t="shared" si="26"/>
        <v>1</v>
      </c>
      <c r="P114" s="31">
        <f t="shared" si="27"/>
        <v>1</v>
      </c>
      <c r="Q114" s="31">
        <f t="shared" si="28"/>
        <v>1</v>
      </c>
      <c r="R114" s="35">
        <f t="shared" si="19"/>
        <v>67</v>
      </c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31" ht="15.75" customHeight="1">
      <c r="A115" s="30">
        <v>109</v>
      </c>
      <c r="B115" s="85" t="s">
        <v>315</v>
      </c>
      <c r="C115" s="92" t="s">
        <v>316</v>
      </c>
      <c r="D115" s="15"/>
      <c r="E115" s="15"/>
      <c r="F115" s="45">
        <v>13</v>
      </c>
      <c r="G115" s="31">
        <f t="shared" si="20"/>
        <v>1</v>
      </c>
      <c r="H115" s="31">
        <f t="shared" si="21"/>
        <v>1</v>
      </c>
      <c r="I115" s="31">
        <f t="shared" si="22"/>
        <v>1</v>
      </c>
      <c r="J115" s="45">
        <v>27</v>
      </c>
      <c r="K115" s="31">
        <f t="shared" si="23"/>
        <v>1</v>
      </c>
      <c r="L115" s="31">
        <f t="shared" si="24"/>
        <v>1</v>
      </c>
      <c r="M115" s="31">
        <f t="shared" si="25"/>
        <v>1</v>
      </c>
      <c r="N115" s="45">
        <v>28</v>
      </c>
      <c r="O115" s="31">
        <f t="shared" si="26"/>
        <v>1</v>
      </c>
      <c r="P115" s="31">
        <f t="shared" si="27"/>
        <v>1</v>
      </c>
      <c r="Q115" s="31">
        <f t="shared" si="28"/>
        <v>1</v>
      </c>
      <c r="R115" s="35">
        <f t="shared" si="19"/>
        <v>68</v>
      </c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31" ht="15.75" customHeight="1">
      <c r="A116" s="30">
        <v>110</v>
      </c>
      <c r="B116" s="85" t="s">
        <v>317</v>
      </c>
      <c r="C116" s="92" t="s">
        <v>318</v>
      </c>
      <c r="D116" s="15"/>
      <c r="E116" s="15"/>
      <c r="F116" s="45">
        <v>10</v>
      </c>
      <c r="G116" s="31">
        <f t="shared" si="20"/>
        <v>1</v>
      </c>
      <c r="H116" s="31">
        <f t="shared" si="21"/>
        <v>0</v>
      </c>
      <c r="I116" s="31">
        <f t="shared" si="22"/>
        <v>0</v>
      </c>
      <c r="J116" s="45">
        <v>17</v>
      </c>
      <c r="K116" s="31">
        <f t="shared" si="23"/>
        <v>0</v>
      </c>
      <c r="L116" s="31">
        <f t="shared" si="24"/>
        <v>0</v>
      </c>
      <c r="M116" s="31">
        <f t="shared" si="25"/>
        <v>0</v>
      </c>
      <c r="N116" s="45">
        <v>17</v>
      </c>
      <c r="O116" s="31">
        <f t="shared" si="26"/>
        <v>0</v>
      </c>
      <c r="P116" s="31">
        <f t="shared" si="27"/>
        <v>0</v>
      </c>
      <c r="Q116" s="31">
        <f t="shared" si="28"/>
        <v>0</v>
      </c>
      <c r="R116" s="35">
        <f t="shared" si="19"/>
        <v>44</v>
      </c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31" ht="15.75" customHeight="1">
      <c r="A117" s="30">
        <v>111</v>
      </c>
      <c r="B117" s="85" t="s">
        <v>319</v>
      </c>
      <c r="C117" s="92" t="s">
        <v>320</v>
      </c>
      <c r="D117" s="15"/>
      <c r="E117" s="15"/>
      <c r="F117" s="45">
        <v>14</v>
      </c>
      <c r="G117" s="31">
        <f t="shared" si="20"/>
        <v>1</v>
      </c>
      <c r="H117" s="31">
        <f t="shared" si="21"/>
        <v>1</v>
      </c>
      <c r="I117" s="31">
        <f t="shared" si="22"/>
        <v>1</v>
      </c>
      <c r="J117" s="45">
        <v>28</v>
      </c>
      <c r="K117" s="31">
        <f t="shared" si="23"/>
        <v>1</v>
      </c>
      <c r="L117" s="31">
        <f t="shared" si="24"/>
        <v>1</v>
      </c>
      <c r="M117" s="31">
        <f t="shared" si="25"/>
        <v>1</v>
      </c>
      <c r="N117" s="45">
        <v>26</v>
      </c>
      <c r="O117" s="31">
        <f t="shared" si="26"/>
        <v>1</v>
      </c>
      <c r="P117" s="31">
        <f t="shared" si="27"/>
        <v>1</v>
      </c>
      <c r="Q117" s="31">
        <f t="shared" si="28"/>
        <v>1</v>
      </c>
      <c r="R117" s="35">
        <f t="shared" si="19"/>
        <v>68</v>
      </c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ht="15.75" customHeight="1">
      <c r="A118" s="30">
        <v>112</v>
      </c>
      <c r="B118" s="85" t="s">
        <v>321</v>
      </c>
      <c r="C118" s="92" t="s">
        <v>322</v>
      </c>
      <c r="D118" s="15"/>
      <c r="E118" s="15"/>
      <c r="F118" s="45">
        <v>14</v>
      </c>
      <c r="G118" s="31">
        <f t="shared" si="20"/>
        <v>1</v>
      </c>
      <c r="H118" s="31">
        <f t="shared" si="21"/>
        <v>1</v>
      </c>
      <c r="I118" s="31">
        <f t="shared" si="22"/>
        <v>1</v>
      </c>
      <c r="J118" s="45">
        <v>28</v>
      </c>
      <c r="K118" s="31">
        <f t="shared" si="23"/>
        <v>1</v>
      </c>
      <c r="L118" s="31">
        <f t="shared" si="24"/>
        <v>1</v>
      </c>
      <c r="M118" s="31">
        <f t="shared" si="25"/>
        <v>1</v>
      </c>
      <c r="N118" s="45">
        <v>28</v>
      </c>
      <c r="O118" s="31">
        <f t="shared" si="26"/>
        <v>1</v>
      </c>
      <c r="P118" s="31">
        <f t="shared" si="27"/>
        <v>1</v>
      </c>
      <c r="Q118" s="31">
        <f t="shared" si="28"/>
        <v>1</v>
      </c>
      <c r="R118" s="35">
        <f t="shared" si="19"/>
        <v>70</v>
      </c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31" ht="15.75" customHeight="1">
      <c r="A119" s="30">
        <v>113</v>
      </c>
      <c r="B119" s="85" t="s">
        <v>323</v>
      </c>
      <c r="C119" s="92" t="s">
        <v>324</v>
      </c>
      <c r="D119" s="15"/>
      <c r="E119" s="15"/>
      <c r="F119" s="45">
        <v>14</v>
      </c>
      <c r="G119" s="31">
        <f t="shared" si="20"/>
        <v>1</v>
      </c>
      <c r="H119" s="31">
        <f t="shared" si="21"/>
        <v>1</v>
      </c>
      <c r="I119" s="31">
        <f t="shared" si="22"/>
        <v>1</v>
      </c>
      <c r="J119" s="45">
        <v>28</v>
      </c>
      <c r="K119" s="31">
        <f t="shared" si="23"/>
        <v>1</v>
      </c>
      <c r="L119" s="31">
        <f t="shared" si="24"/>
        <v>1</v>
      </c>
      <c r="M119" s="31">
        <f t="shared" si="25"/>
        <v>1</v>
      </c>
      <c r="N119" s="45">
        <v>28</v>
      </c>
      <c r="O119" s="31">
        <f t="shared" si="26"/>
        <v>1</v>
      </c>
      <c r="P119" s="31">
        <f t="shared" si="27"/>
        <v>1</v>
      </c>
      <c r="Q119" s="31">
        <f t="shared" si="28"/>
        <v>1</v>
      </c>
      <c r="R119" s="35">
        <f t="shared" si="19"/>
        <v>70</v>
      </c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ht="15.75" customHeight="1">
      <c r="A120" s="30">
        <v>114</v>
      </c>
      <c r="B120" s="85" t="s">
        <v>325</v>
      </c>
      <c r="C120" s="92" t="s">
        <v>326</v>
      </c>
      <c r="D120" s="15"/>
      <c r="E120" s="15"/>
      <c r="F120" s="45">
        <v>12</v>
      </c>
      <c r="G120" s="31">
        <f t="shared" si="20"/>
        <v>1</v>
      </c>
      <c r="H120" s="31">
        <f t="shared" si="21"/>
        <v>1</v>
      </c>
      <c r="I120" s="31">
        <f t="shared" si="22"/>
        <v>0</v>
      </c>
      <c r="J120" s="45">
        <v>28</v>
      </c>
      <c r="K120" s="31">
        <f t="shared" si="23"/>
        <v>1</v>
      </c>
      <c r="L120" s="31">
        <f t="shared" si="24"/>
        <v>1</v>
      </c>
      <c r="M120" s="31">
        <f t="shared" si="25"/>
        <v>1</v>
      </c>
      <c r="N120" s="45">
        <v>26</v>
      </c>
      <c r="O120" s="31">
        <f t="shared" si="26"/>
        <v>1</v>
      </c>
      <c r="P120" s="31">
        <f t="shared" si="27"/>
        <v>1</v>
      </c>
      <c r="Q120" s="31">
        <f t="shared" si="28"/>
        <v>1</v>
      </c>
      <c r="R120" s="35">
        <f t="shared" si="19"/>
        <v>66</v>
      </c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ht="15.75" customHeight="1">
      <c r="A121" s="30">
        <v>115</v>
      </c>
      <c r="B121" s="85" t="s">
        <v>327</v>
      </c>
      <c r="C121" s="92" t="s">
        <v>328</v>
      </c>
      <c r="D121" s="15"/>
      <c r="E121" s="15"/>
      <c r="F121" s="45">
        <v>14</v>
      </c>
      <c r="G121" s="31">
        <f t="shared" si="20"/>
        <v>1</v>
      </c>
      <c r="H121" s="31">
        <f t="shared" si="21"/>
        <v>1</v>
      </c>
      <c r="I121" s="31">
        <f t="shared" si="22"/>
        <v>1</v>
      </c>
      <c r="J121" s="45">
        <v>28</v>
      </c>
      <c r="K121" s="31">
        <f t="shared" si="23"/>
        <v>1</v>
      </c>
      <c r="L121" s="31">
        <f t="shared" si="24"/>
        <v>1</v>
      </c>
      <c r="M121" s="31">
        <f t="shared" si="25"/>
        <v>1</v>
      </c>
      <c r="N121" s="45">
        <v>28</v>
      </c>
      <c r="O121" s="31">
        <f t="shared" si="26"/>
        <v>1</v>
      </c>
      <c r="P121" s="31">
        <f t="shared" si="27"/>
        <v>1</v>
      </c>
      <c r="Q121" s="31">
        <f t="shared" si="28"/>
        <v>1</v>
      </c>
      <c r="R121" s="35">
        <f t="shared" si="19"/>
        <v>70</v>
      </c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ht="15.75" customHeight="1">
      <c r="A122" s="30">
        <v>116</v>
      </c>
      <c r="B122" s="85" t="s">
        <v>329</v>
      </c>
      <c r="C122" s="92" t="s">
        <v>330</v>
      </c>
      <c r="D122" s="15"/>
      <c r="E122" s="15"/>
      <c r="F122" s="45">
        <v>11</v>
      </c>
      <c r="G122" s="31">
        <f t="shared" si="20"/>
        <v>1</v>
      </c>
      <c r="H122" s="31">
        <f t="shared" si="21"/>
        <v>0</v>
      </c>
      <c r="I122" s="31">
        <f t="shared" si="22"/>
        <v>0</v>
      </c>
      <c r="J122" s="45">
        <v>20</v>
      </c>
      <c r="K122" s="31">
        <f t="shared" si="23"/>
        <v>1</v>
      </c>
      <c r="L122" s="31">
        <f t="shared" si="24"/>
        <v>0</v>
      </c>
      <c r="M122" s="31">
        <f t="shared" si="25"/>
        <v>0</v>
      </c>
      <c r="N122" s="45">
        <v>20</v>
      </c>
      <c r="O122" s="31">
        <f t="shared" si="26"/>
        <v>1</v>
      </c>
      <c r="P122" s="31">
        <f t="shared" si="27"/>
        <v>0</v>
      </c>
      <c r="Q122" s="31">
        <f t="shared" si="28"/>
        <v>0</v>
      </c>
      <c r="R122" s="35">
        <f t="shared" si="19"/>
        <v>51</v>
      </c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ht="15.75" customHeight="1">
      <c r="A123" s="30">
        <v>117</v>
      </c>
      <c r="B123" s="85" t="s">
        <v>331</v>
      </c>
      <c r="C123" s="92" t="s">
        <v>332</v>
      </c>
      <c r="D123" s="15"/>
      <c r="E123" s="15"/>
      <c r="F123" s="45">
        <v>13</v>
      </c>
      <c r="G123" s="31">
        <f t="shared" si="20"/>
        <v>1</v>
      </c>
      <c r="H123" s="31">
        <f t="shared" si="21"/>
        <v>1</v>
      </c>
      <c r="I123" s="31">
        <f t="shared" si="22"/>
        <v>1</v>
      </c>
      <c r="J123" s="45">
        <v>20</v>
      </c>
      <c r="K123" s="31">
        <f t="shared" si="23"/>
        <v>1</v>
      </c>
      <c r="L123" s="31">
        <f t="shared" si="24"/>
        <v>0</v>
      </c>
      <c r="M123" s="31">
        <f t="shared" si="25"/>
        <v>0</v>
      </c>
      <c r="N123" s="45">
        <v>18</v>
      </c>
      <c r="O123" s="31">
        <f t="shared" si="26"/>
        <v>0</v>
      </c>
      <c r="P123" s="31">
        <f t="shared" si="27"/>
        <v>0</v>
      </c>
      <c r="Q123" s="31">
        <f t="shared" si="28"/>
        <v>0</v>
      </c>
      <c r="R123" s="35">
        <f t="shared" si="19"/>
        <v>51</v>
      </c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ht="15.75" customHeight="1">
      <c r="A124" s="30">
        <v>118</v>
      </c>
      <c r="B124" s="85" t="s">
        <v>333</v>
      </c>
      <c r="C124" s="92" t="s">
        <v>334</v>
      </c>
      <c r="D124" s="15"/>
      <c r="E124" s="15"/>
      <c r="F124" s="45">
        <v>11</v>
      </c>
      <c r="G124" s="31">
        <f t="shared" si="20"/>
        <v>1</v>
      </c>
      <c r="H124" s="31">
        <f t="shared" si="21"/>
        <v>0</v>
      </c>
      <c r="I124" s="31">
        <f t="shared" si="22"/>
        <v>0</v>
      </c>
      <c r="J124" s="45">
        <v>20</v>
      </c>
      <c r="K124" s="31">
        <f t="shared" si="23"/>
        <v>1</v>
      </c>
      <c r="L124" s="31">
        <f t="shared" si="24"/>
        <v>0</v>
      </c>
      <c r="M124" s="31">
        <f t="shared" si="25"/>
        <v>0</v>
      </c>
      <c r="N124" s="45">
        <v>21</v>
      </c>
      <c r="O124" s="31">
        <f t="shared" si="26"/>
        <v>1</v>
      </c>
      <c r="P124" s="31">
        <f t="shared" si="27"/>
        <v>0</v>
      </c>
      <c r="Q124" s="31">
        <f t="shared" si="28"/>
        <v>0</v>
      </c>
      <c r="R124" s="35">
        <f t="shared" si="19"/>
        <v>52</v>
      </c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ht="15.75" customHeight="1">
      <c r="A125" s="30">
        <v>119</v>
      </c>
      <c r="B125" s="85" t="s">
        <v>335</v>
      </c>
      <c r="C125" s="92" t="s">
        <v>336</v>
      </c>
      <c r="D125" s="15"/>
      <c r="E125" s="15"/>
      <c r="F125" s="45">
        <v>10</v>
      </c>
      <c r="G125" s="31">
        <f t="shared" si="20"/>
        <v>1</v>
      </c>
      <c r="H125" s="31">
        <f t="shared" si="21"/>
        <v>0</v>
      </c>
      <c r="I125" s="31">
        <f t="shared" si="22"/>
        <v>0</v>
      </c>
      <c r="J125" s="45">
        <v>18</v>
      </c>
      <c r="K125" s="31">
        <f t="shared" si="23"/>
        <v>0</v>
      </c>
      <c r="L125" s="31">
        <f t="shared" si="24"/>
        <v>0</v>
      </c>
      <c r="M125" s="31">
        <f t="shared" si="25"/>
        <v>0</v>
      </c>
      <c r="N125" s="45">
        <v>18</v>
      </c>
      <c r="O125" s="31">
        <f t="shared" si="26"/>
        <v>0</v>
      </c>
      <c r="P125" s="31">
        <f t="shared" si="27"/>
        <v>0</v>
      </c>
      <c r="Q125" s="31">
        <f t="shared" si="28"/>
        <v>0</v>
      </c>
      <c r="R125" s="35">
        <f t="shared" si="19"/>
        <v>46</v>
      </c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ht="15.75" customHeight="1">
      <c r="A126" s="30">
        <v>120</v>
      </c>
      <c r="B126" s="85" t="s">
        <v>337</v>
      </c>
      <c r="C126" s="92" t="s">
        <v>338</v>
      </c>
      <c r="D126" s="15"/>
      <c r="E126" s="15"/>
      <c r="F126" s="45">
        <v>14</v>
      </c>
      <c r="G126" s="31">
        <f t="shared" si="20"/>
        <v>1</v>
      </c>
      <c r="H126" s="31">
        <f t="shared" si="21"/>
        <v>1</v>
      </c>
      <c r="I126" s="31">
        <f t="shared" si="22"/>
        <v>1</v>
      </c>
      <c r="J126" s="45">
        <v>28</v>
      </c>
      <c r="K126" s="31">
        <f t="shared" si="23"/>
        <v>1</v>
      </c>
      <c r="L126" s="31">
        <f t="shared" si="24"/>
        <v>1</v>
      </c>
      <c r="M126" s="31">
        <f t="shared" si="25"/>
        <v>1</v>
      </c>
      <c r="N126" s="45">
        <v>28</v>
      </c>
      <c r="O126" s="31">
        <f t="shared" si="26"/>
        <v>1</v>
      </c>
      <c r="P126" s="31">
        <f t="shared" si="27"/>
        <v>1</v>
      </c>
      <c r="Q126" s="31">
        <f t="shared" si="28"/>
        <v>1</v>
      </c>
      <c r="R126" s="35">
        <f t="shared" si="19"/>
        <v>70</v>
      </c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ht="15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ht="15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31" ht="15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31" ht="15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31" ht="15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spans="1:31" ht="15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</row>
    <row r="133" spans="1:31" ht="15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</row>
    <row r="134" spans="1:31" ht="15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</row>
    <row r="135" spans="1:31" ht="15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</row>
    <row r="136" spans="1:31" ht="15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</row>
    <row r="137" spans="1:31" ht="15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</row>
    <row r="138" spans="1:31" ht="15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</row>
    <row r="139" spans="1:31" ht="15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</row>
    <row r="140" spans="1:31" ht="15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</row>
    <row r="141" spans="1:31" ht="15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</row>
    <row r="142" spans="1:31" ht="15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</row>
    <row r="143" spans="1:31" ht="15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</row>
    <row r="144" spans="1:31" ht="15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</row>
    <row r="145" spans="1:31" ht="15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</row>
    <row r="146" spans="1:31" ht="15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</row>
    <row r="147" spans="1:31" ht="15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</row>
    <row r="148" spans="1:31" ht="15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</row>
    <row r="149" spans="1:31" ht="15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</row>
    <row r="150" spans="1:31" ht="15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</row>
    <row r="151" spans="1:31" ht="15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</row>
    <row r="152" spans="1:31" ht="15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</row>
    <row r="153" spans="1:31" ht="15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</row>
    <row r="154" spans="1:31" ht="15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</row>
    <row r="155" spans="1:31" ht="15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</row>
    <row r="156" spans="1:31" ht="15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</row>
    <row r="157" spans="1:31" ht="15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</row>
    <row r="158" spans="1:31" ht="15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</row>
    <row r="159" spans="1:31" ht="15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</row>
    <row r="160" spans="1:31" ht="15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</row>
    <row r="161" spans="1:31" ht="15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</row>
    <row r="162" spans="1:31" ht="15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</row>
    <row r="163" spans="1:31" ht="15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</row>
    <row r="164" spans="1:31" ht="15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</row>
    <row r="165" spans="1:31" ht="15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</row>
    <row r="166" spans="1:31" ht="15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</row>
    <row r="167" spans="1:31" ht="15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</row>
    <row r="168" spans="1:31" ht="15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</row>
    <row r="169" spans="1:31" ht="15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</row>
    <row r="170" spans="1:31" ht="15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</row>
    <row r="171" spans="1:31" ht="15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</row>
    <row r="172" spans="1:31" ht="15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</row>
    <row r="173" spans="1:31" ht="15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</row>
    <row r="174" spans="1:31" ht="15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</row>
    <row r="175" spans="1:31" ht="15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</row>
    <row r="176" spans="1:31" ht="15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</row>
    <row r="177" spans="1:31" ht="15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</row>
    <row r="178" spans="1:31" ht="15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</row>
    <row r="179" spans="1:31" ht="15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</row>
    <row r="180" spans="1:31" ht="15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</row>
    <row r="181" spans="1:31" ht="15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</row>
    <row r="182" spans="1:31" ht="15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</row>
    <row r="183" spans="1:31" ht="15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</row>
    <row r="184" spans="1:31" ht="15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</row>
    <row r="185" spans="1:31" ht="15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</row>
    <row r="186" spans="1:31" ht="15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</row>
    <row r="187" spans="1:31" ht="15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</row>
    <row r="188" spans="1:31" ht="15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</row>
    <row r="189" spans="1:31" ht="15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</row>
    <row r="190" spans="1:31" ht="15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</row>
    <row r="191" spans="1:31" ht="15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</row>
    <row r="192" spans="1:31" ht="15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</row>
    <row r="193" spans="1:31" ht="15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</row>
    <row r="194" spans="1:31" ht="15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</row>
    <row r="195" spans="1:31" ht="15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</row>
    <row r="196" spans="1:31" ht="15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</row>
    <row r="197" spans="1:31" ht="15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</row>
    <row r="198" spans="1:31" ht="15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</row>
    <row r="199" spans="1:31" ht="15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</row>
    <row r="200" spans="1:31" ht="15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</row>
    <row r="201" spans="1:31" ht="15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</row>
    <row r="202" spans="1:31" ht="15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</row>
    <row r="203" spans="1:31" ht="15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</row>
    <row r="204" spans="1:31" ht="15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</row>
    <row r="205" spans="1:31" ht="15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</row>
    <row r="206" spans="1:31" ht="15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</row>
    <row r="207" spans="1:31" ht="15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</row>
    <row r="208" spans="1:31" ht="15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</row>
    <row r="209" spans="1:31" ht="15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</row>
    <row r="210" spans="1:31" ht="15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</row>
    <row r="211" spans="1:31" ht="15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</row>
    <row r="212" spans="1:31" ht="15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</row>
    <row r="213" spans="1:31" ht="15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</row>
    <row r="214" spans="1:31" ht="15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</row>
    <row r="215" spans="1:31" ht="15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</row>
    <row r="216" spans="1:31" ht="15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</row>
    <row r="217" spans="1:31" ht="15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</row>
    <row r="218" spans="1:31" ht="15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</row>
    <row r="219" spans="1:31" ht="15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</row>
    <row r="220" spans="1:31" ht="15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</row>
    <row r="221" spans="1:31" ht="15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</row>
    <row r="222" spans="1:31" ht="15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</row>
    <row r="223" spans="1:31" ht="15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</row>
    <row r="224" spans="1:31" ht="15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</row>
    <row r="225" spans="1:31" ht="15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</row>
    <row r="226" spans="1:31" ht="15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</row>
    <row r="227" spans="1:31" ht="15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</row>
    <row r="228" spans="1:31" ht="15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</row>
    <row r="229" spans="1:31" ht="15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</row>
    <row r="230" spans="1:31" ht="15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</row>
    <row r="231" spans="1:31" ht="15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</row>
    <row r="232" spans="1:31" ht="15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</row>
    <row r="233" spans="1:31" ht="15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</row>
    <row r="234" spans="1:31" ht="15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</row>
    <row r="235" spans="1:31" ht="15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</row>
    <row r="236" spans="1:31" ht="15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</row>
    <row r="237" spans="1:31" ht="15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</row>
    <row r="238" spans="1:31" ht="15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</row>
    <row r="239" spans="1:31" ht="15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</row>
    <row r="240" spans="1:31" ht="15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</row>
    <row r="241" spans="1:31" ht="15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</row>
    <row r="242" spans="1:31" ht="15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</row>
    <row r="243" spans="1:31" ht="15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</row>
    <row r="244" spans="1:31" ht="15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</row>
    <row r="245" spans="1:31" ht="15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</row>
    <row r="246" spans="1:31" ht="15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</row>
    <row r="247" spans="1:31" ht="15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</row>
    <row r="248" spans="1:31" ht="15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</row>
    <row r="249" spans="1:31" ht="15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</row>
    <row r="250" spans="1:31" ht="15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</row>
    <row r="251" spans="1:31" ht="15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</row>
    <row r="252" spans="1:31" ht="15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</row>
    <row r="253" spans="1:31" ht="15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</row>
    <row r="254" spans="1:31" ht="15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</row>
    <row r="255" spans="1:31" ht="15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</row>
    <row r="256" spans="1:31" ht="15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</row>
    <row r="257" spans="1:31" ht="15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</row>
    <row r="258" spans="1:31" ht="15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</row>
    <row r="259" spans="1:31" ht="15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</row>
    <row r="260" spans="1:31" ht="15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</row>
    <row r="261" spans="1:31" ht="15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</row>
    <row r="262" spans="1:31" ht="15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</row>
    <row r="263" spans="1:31" ht="15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</row>
    <row r="264" spans="1:31" ht="15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</row>
    <row r="265" spans="1:31" ht="15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</row>
    <row r="266" spans="1:31" ht="15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</row>
    <row r="267" spans="1:31" ht="15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</row>
    <row r="268" spans="1:31" ht="15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</row>
    <row r="269" spans="1:31" ht="15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</row>
    <row r="270" spans="1:31" ht="15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</row>
    <row r="271" spans="1:31" ht="15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</row>
    <row r="272" spans="1:31" ht="15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</row>
    <row r="273" spans="1:31" ht="15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</row>
    <row r="274" spans="1:31" ht="15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</row>
    <row r="275" spans="1:31" ht="15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</row>
    <row r="276" spans="1:31" ht="15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</row>
    <row r="277" spans="1:31" ht="15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</row>
    <row r="278" spans="1:31" ht="15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</row>
    <row r="279" spans="1:31" ht="15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</row>
    <row r="280" spans="1:31" ht="15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</row>
    <row r="281" spans="1:31" ht="15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</row>
    <row r="282" spans="1:31" ht="15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</row>
    <row r="283" spans="1:31" ht="15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</row>
    <row r="284" spans="1:31" ht="15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</row>
    <row r="285" spans="1:31" ht="15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</row>
    <row r="286" spans="1:31" ht="15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</row>
    <row r="287" spans="1:31" ht="15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</row>
    <row r="288" spans="1:31" ht="15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</row>
    <row r="289" spans="1:31" ht="15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</row>
    <row r="290" spans="1:31" ht="15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</row>
    <row r="291" spans="1:31" ht="15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</row>
    <row r="292" spans="1:31" ht="15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</row>
    <row r="293" spans="1:31" ht="15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</row>
    <row r="294" spans="1:31" ht="15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</row>
    <row r="295" spans="1:31" ht="15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</row>
    <row r="296" spans="1:31" ht="15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</row>
    <row r="297" spans="1:31" ht="15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</row>
    <row r="298" spans="1:31" ht="15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</row>
    <row r="299" spans="1:31" ht="15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</row>
    <row r="300" spans="1:31" ht="15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</row>
    <row r="301" spans="1:31" ht="15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</row>
    <row r="302" spans="1:31" ht="15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</row>
    <row r="303" spans="1:31" ht="15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</row>
    <row r="304" spans="1:31" ht="15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</row>
    <row r="305" spans="1:31" ht="15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</row>
    <row r="306" spans="1:31" ht="15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</row>
    <row r="307" spans="1:31" ht="15.75" customHeight="1"/>
    <row r="308" spans="1:31" ht="15.75" customHeight="1"/>
    <row r="309" spans="1:31" ht="15.75" customHeight="1"/>
    <row r="310" spans="1:31" ht="15.75" customHeight="1"/>
    <row r="311" spans="1:31" ht="15.75" customHeight="1"/>
    <row r="312" spans="1:31" ht="15.75" customHeight="1"/>
    <row r="313" spans="1:31" ht="15.75" customHeight="1"/>
    <row r="314" spans="1:31" ht="15.75" customHeight="1"/>
    <row r="315" spans="1:31" ht="15.75" customHeight="1"/>
    <row r="316" spans="1:31" ht="15.75" customHeight="1"/>
    <row r="317" spans="1:31" ht="15.75" customHeight="1"/>
    <row r="318" spans="1:31" ht="15.75" customHeight="1"/>
    <row r="319" spans="1:31" ht="15.75" customHeight="1"/>
    <row r="320" spans="1:31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1:R1"/>
    <mergeCell ref="A2:R2"/>
    <mergeCell ref="A3:R3"/>
    <mergeCell ref="R4:R5"/>
    <mergeCell ref="D4:Q4"/>
    <mergeCell ref="G5:G6"/>
    <mergeCell ref="H5:H6"/>
    <mergeCell ref="I5:I6"/>
    <mergeCell ref="K5:K6"/>
    <mergeCell ref="L5:L6"/>
    <mergeCell ref="M5:M6"/>
    <mergeCell ref="O5:O6"/>
    <mergeCell ref="P5:P6"/>
    <mergeCell ref="Q5:Q6"/>
  </mergeCells>
  <conditionalFormatting sqref="R7:R126">
    <cfRule type="containsText" dxfId="5" priority="8" operator="containsText" text="AB">
      <formula>NOT(ISERROR(SEARCH(("AB"),(R7))))</formula>
    </cfRule>
  </conditionalFormatting>
  <conditionalFormatting sqref="G7:I126">
    <cfRule type="cellIs" dxfId="4" priority="7" operator="equal">
      <formula>0</formula>
    </cfRule>
  </conditionalFormatting>
  <conditionalFormatting sqref="K7:M126">
    <cfRule type="cellIs" dxfId="3" priority="6" operator="equal">
      <formula>0</formula>
    </cfRule>
  </conditionalFormatting>
  <conditionalFormatting sqref="O7:Q126">
    <cfRule type="cellIs" dxfId="2" priority="5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64" man="1"/>
    <brk id="9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topLeftCell="A104" workbookViewId="0">
      <selection activeCell="E120" sqref="E120"/>
    </sheetView>
  </sheetViews>
  <sheetFormatPr defaultRowHeight="14.25"/>
  <cols>
    <col min="1" max="1" width="8.75" style="43" customWidth="1"/>
    <col min="2" max="2" width="24.875" style="43" customWidth="1"/>
    <col min="3" max="3" width="30.875" style="43" customWidth="1"/>
    <col min="4" max="4" width="13.25" style="43" customWidth="1"/>
    <col min="5" max="5" width="10.875" style="43" customWidth="1"/>
    <col min="6" max="16384" width="9" style="43"/>
  </cols>
  <sheetData>
    <row r="1" spans="1:5" ht="18.75">
      <c r="A1" s="79" t="s">
        <v>98</v>
      </c>
      <c r="B1" s="61"/>
      <c r="C1" s="61"/>
      <c r="D1" s="61"/>
      <c r="E1" s="61"/>
    </row>
    <row r="2" spans="1:5" ht="75">
      <c r="A2" s="14" t="s">
        <v>93</v>
      </c>
      <c r="B2" s="14" t="s">
        <v>94</v>
      </c>
      <c r="C2" s="14" t="s">
        <v>95</v>
      </c>
      <c r="D2" s="44" t="s">
        <v>96</v>
      </c>
      <c r="E2" s="44" t="s">
        <v>97</v>
      </c>
    </row>
    <row r="3" spans="1:5" ht="15">
      <c r="A3" s="30">
        <v>1</v>
      </c>
      <c r="B3" s="85" t="s">
        <v>99</v>
      </c>
      <c r="C3" s="91" t="s">
        <v>100</v>
      </c>
      <c r="D3" s="45">
        <v>70</v>
      </c>
      <c r="E3" s="45" t="str">
        <f>IF(D3&lt;=42,"Y","N")</f>
        <v>N</v>
      </c>
    </row>
    <row r="4" spans="1:5" ht="15">
      <c r="A4" s="30">
        <v>2</v>
      </c>
      <c r="B4" s="85" t="s">
        <v>101</v>
      </c>
      <c r="C4" s="91" t="s">
        <v>102</v>
      </c>
      <c r="D4" s="45">
        <v>64</v>
      </c>
      <c r="E4" s="45" t="str">
        <f t="shared" ref="E4:E67" si="0">IF(D4&lt;=42,"Y","N")</f>
        <v>N</v>
      </c>
    </row>
    <row r="5" spans="1:5" ht="15">
      <c r="A5" s="30">
        <v>3</v>
      </c>
      <c r="B5" s="85" t="s">
        <v>103</v>
      </c>
      <c r="C5" s="91" t="s">
        <v>104</v>
      </c>
      <c r="D5" s="45">
        <v>67</v>
      </c>
      <c r="E5" s="45" t="str">
        <f t="shared" si="0"/>
        <v>N</v>
      </c>
    </row>
    <row r="6" spans="1:5" ht="15">
      <c r="A6" s="30">
        <v>4</v>
      </c>
      <c r="B6" s="85" t="s">
        <v>105</v>
      </c>
      <c r="C6" s="91" t="s">
        <v>106</v>
      </c>
      <c r="D6" s="45">
        <v>42</v>
      </c>
      <c r="E6" s="45" t="str">
        <f t="shared" si="0"/>
        <v>Y</v>
      </c>
    </row>
    <row r="7" spans="1:5" ht="15">
      <c r="A7" s="30">
        <v>5</v>
      </c>
      <c r="B7" s="85" t="s">
        <v>107</v>
      </c>
      <c r="C7" s="91" t="s">
        <v>108</v>
      </c>
      <c r="D7" s="45">
        <v>65</v>
      </c>
      <c r="E7" s="45" t="str">
        <f t="shared" si="0"/>
        <v>N</v>
      </c>
    </row>
    <row r="8" spans="1:5" ht="15">
      <c r="A8" s="30">
        <v>6</v>
      </c>
      <c r="B8" s="85" t="s">
        <v>109</v>
      </c>
      <c r="C8" s="91" t="s">
        <v>110</v>
      </c>
      <c r="D8" s="45">
        <v>68</v>
      </c>
      <c r="E8" s="45" t="str">
        <f t="shared" si="0"/>
        <v>N</v>
      </c>
    </row>
    <row r="9" spans="1:5" ht="15">
      <c r="A9" s="30">
        <v>7</v>
      </c>
      <c r="B9" s="85" t="s">
        <v>111</v>
      </c>
      <c r="C9" s="91" t="s">
        <v>112</v>
      </c>
      <c r="D9" s="45">
        <v>70</v>
      </c>
      <c r="E9" s="45" t="str">
        <f t="shared" si="0"/>
        <v>N</v>
      </c>
    </row>
    <row r="10" spans="1:5" ht="15">
      <c r="A10" s="30">
        <v>8</v>
      </c>
      <c r="B10" s="85" t="s">
        <v>113</v>
      </c>
      <c r="C10" s="91" t="s">
        <v>114</v>
      </c>
      <c r="D10" s="45">
        <v>69</v>
      </c>
      <c r="E10" s="45" t="str">
        <f t="shared" si="0"/>
        <v>N</v>
      </c>
    </row>
    <row r="11" spans="1:5" ht="15">
      <c r="A11" s="30">
        <v>9</v>
      </c>
      <c r="B11" s="85" t="s">
        <v>115</v>
      </c>
      <c r="C11" s="91" t="s">
        <v>116</v>
      </c>
      <c r="D11" s="45">
        <v>70</v>
      </c>
      <c r="E11" s="45" t="str">
        <f t="shared" si="0"/>
        <v>N</v>
      </c>
    </row>
    <row r="12" spans="1:5" ht="15">
      <c r="A12" s="30">
        <v>10</v>
      </c>
      <c r="B12" s="85" t="s">
        <v>117</v>
      </c>
      <c r="C12" s="91" t="s">
        <v>118</v>
      </c>
      <c r="D12" s="45">
        <v>62</v>
      </c>
      <c r="E12" s="45" t="str">
        <f t="shared" si="0"/>
        <v>N</v>
      </c>
    </row>
    <row r="13" spans="1:5" ht="15">
      <c r="A13" s="30">
        <v>11</v>
      </c>
      <c r="B13" s="85" t="s">
        <v>119</v>
      </c>
      <c r="C13" s="91" t="s">
        <v>120</v>
      </c>
      <c r="D13" s="45">
        <v>67</v>
      </c>
      <c r="E13" s="45" t="str">
        <f t="shared" si="0"/>
        <v>N</v>
      </c>
    </row>
    <row r="14" spans="1:5" ht="15">
      <c r="A14" s="30">
        <v>12</v>
      </c>
      <c r="B14" s="85" t="s">
        <v>121</v>
      </c>
      <c r="C14" s="91" t="s">
        <v>122</v>
      </c>
      <c r="D14" s="45">
        <v>70</v>
      </c>
      <c r="E14" s="45" t="str">
        <f t="shared" si="0"/>
        <v>N</v>
      </c>
    </row>
    <row r="15" spans="1:5" ht="15">
      <c r="A15" s="30">
        <v>13</v>
      </c>
      <c r="B15" s="85" t="s">
        <v>123</v>
      </c>
      <c r="C15" s="91" t="s">
        <v>124</v>
      </c>
      <c r="D15" s="45">
        <v>70</v>
      </c>
      <c r="E15" s="45" t="str">
        <f t="shared" si="0"/>
        <v>N</v>
      </c>
    </row>
    <row r="16" spans="1:5" ht="15">
      <c r="A16" s="30">
        <v>14</v>
      </c>
      <c r="B16" s="85" t="s">
        <v>125</v>
      </c>
      <c r="C16" s="91" t="s">
        <v>126</v>
      </c>
      <c r="D16" s="45">
        <v>65</v>
      </c>
      <c r="E16" s="45" t="str">
        <f t="shared" si="0"/>
        <v>N</v>
      </c>
    </row>
    <row r="17" spans="1:5" ht="15">
      <c r="A17" s="30">
        <v>15</v>
      </c>
      <c r="B17" s="85" t="s">
        <v>127</v>
      </c>
      <c r="C17" s="91" t="s">
        <v>128</v>
      </c>
      <c r="D17" s="45">
        <v>68</v>
      </c>
      <c r="E17" s="45" t="str">
        <f t="shared" si="0"/>
        <v>N</v>
      </c>
    </row>
    <row r="18" spans="1:5" ht="15">
      <c r="A18" s="30">
        <v>16</v>
      </c>
      <c r="B18" s="85" t="s">
        <v>129</v>
      </c>
      <c r="C18" s="91" t="s">
        <v>130</v>
      </c>
      <c r="D18" s="45">
        <v>52</v>
      </c>
      <c r="E18" s="45" t="str">
        <f t="shared" si="0"/>
        <v>N</v>
      </c>
    </row>
    <row r="19" spans="1:5" ht="15">
      <c r="A19" s="30">
        <v>17</v>
      </c>
      <c r="B19" s="85" t="s">
        <v>131</v>
      </c>
      <c r="C19" s="91" t="s">
        <v>132</v>
      </c>
      <c r="D19" s="45">
        <v>70</v>
      </c>
      <c r="E19" s="45" t="str">
        <f t="shared" si="0"/>
        <v>N</v>
      </c>
    </row>
    <row r="20" spans="1:5" ht="15">
      <c r="A20" s="30">
        <v>18</v>
      </c>
      <c r="B20" s="85" t="s">
        <v>133</v>
      </c>
      <c r="C20" s="91" t="s">
        <v>134</v>
      </c>
      <c r="D20" s="45">
        <v>69</v>
      </c>
      <c r="E20" s="45" t="str">
        <f t="shared" si="0"/>
        <v>N</v>
      </c>
    </row>
    <row r="21" spans="1:5" ht="15">
      <c r="A21" s="30">
        <v>19</v>
      </c>
      <c r="B21" s="85" t="s">
        <v>135</v>
      </c>
      <c r="C21" s="91" t="s">
        <v>136</v>
      </c>
      <c r="D21" s="45">
        <v>66</v>
      </c>
      <c r="E21" s="45" t="str">
        <f t="shared" si="0"/>
        <v>N</v>
      </c>
    </row>
    <row r="22" spans="1:5" ht="15">
      <c r="A22" s="30">
        <v>20</v>
      </c>
      <c r="B22" s="85" t="s">
        <v>137</v>
      </c>
      <c r="C22" s="91" t="s">
        <v>138</v>
      </c>
      <c r="D22" s="45">
        <v>53</v>
      </c>
      <c r="E22" s="45" t="str">
        <f t="shared" si="0"/>
        <v>N</v>
      </c>
    </row>
    <row r="23" spans="1:5" ht="15">
      <c r="A23" s="30">
        <v>21</v>
      </c>
      <c r="B23" s="85" t="s">
        <v>139</v>
      </c>
      <c r="C23" s="91" t="s">
        <v>140</v>
      </c>
      <c r="D23" s="45">
        <v>69</v>
      </c>
      <c r="E23" s="45" t="str">
        <f t="shared" si="0"/>
        <v>N</v>
      </c>
    </row>
    <row r="24" spans="1:5" ht="15">
      <c r="A24" s="30">
        <v>22</v>
      </c>
      <c r="B24" s="85" t="s">
        <v>141</v>
      </c>
      <c r="C24" s="91" t="s">
        <v>142</v>
      </c>
      <c r="D24" s="45">
        <v>68</v>
      </c>
      <c r="E24" s="45" t="str">
        <f t="shared" si="0"/>
        <v>N</v>
      </c>
    </row>
    <row r="25" spans="1:5" ht="15">
      <c r="A25" s="30">
        <v>23</v>
      </c>
      <c r="B25" s="85" t="s">
        <v>143</v>
      </c>
      <c r="C25" s="91" t="s">
        <v>144</v>
      </c>
      <c r="D25" s="45">
        <v>61</v>
      </c>
      <c r="E25" s="45" t="str">
        <f t="shared" si="0"/>
        <v>N</v>
      </c>
    </row>
    <row r="26" spans="1:5" ht="15">
      <c r="A26" s="30">
        <v>24</v>
      </c>
      <c r="B26" s="85" t="s">
        <v>145</v>
      </c>
      <c r="C26" s="91" t="s">
        <v>146</v>
      </c>
      <c r="D26" s="45">
        <v>44</v>
      </c>
      <c r="E26" s="45" t="str">
        <f t="shared" si="0"/>
        <v>N</v>
      </c>
    </row>
    <row r="27" spans="1:5" ht="15">
      <c r="A27" s="30">
        <v>25</v>
      </c>
      <c r="B27" s="85" t="s">
        <v>147</v>
      </c>
      <c r="C27" s="91" t="s">
        <v>148</v>
      </c>
      <c r="D27" s="45">
        <v>64</v>
      </c>
      <c r="E27" s="45" t="str">
        <f t="shared" si="0"/>
        <v>N</v>
      </c>
    </row>
    <row r="28" spans="1:5" ht="15">
      <c r="A28" s="30">
        <v>26</v>
      </c>
      <c r="B28" s="85" t="s">
        <v>149</v>
      </c>
      <c r="C28" s="91" t="s">
        <v>150</v>
      </c>
      <c r="D28" s="45">
        <v>66</v>
      </c>
      <c r="E28" s="45" t="str">
        <f t="shared" si="0"/>
        <v>N</v>
      </c>
    </row>
    <row r="29" spans="1:5" ht="15">
      <c r="A29" s="30">
        <v>27</v>
      </c>
      <c r="B29" s="85" t="s">
        <v>151</v>
      </c>
      <c r="C29" s="91" t="s">
        <v>152</v>
      </c>
      <c r="D29" s="45">
        <v>69</v>
      </c>
      <c r="E29" s="45" t="str">
        <f t="shared" si="0"/>
        <v>N</v>
      </c>
    </row>
    <row r="30" spans="1:5" ht="15">
      <c r="A30" s="30">
        <v>28</v>
      </c>
      <c r="B30" s="85" t="s">
        <v>153</v>
      </c>
      <c r="C30" s="91" t="s">
        <v>154</v>
      </c>
      <c r="D30" s="45">
        <v>66</v>
      </c>
      <c r="E30" s="45" t="str">
        <f t="shared" si="0"/>
        <v>N</v>
      </c>
    </row>
    <row r="31" spans="1:5" ht="15">
      <c r="A31" s="30">
        <v>29</v>
      </c>
      <c r="B31" s="85" t="s">
        <v>155</v>
      </c>
      <c r="C31" s="91" t="s">
        <v>156</v>
      </c>
      <c r="D31" s="45">
        <v>60</v>
      </c>
      <c r="E31" s="45" t="str">
        <f t="shared" si="0"/>
        <v>N</v>
      </c>
    </row>
    <row r="32" spans="1:5" ht="15">
      <c r="A32" s="30">
        <v>30</v>
      </c>
      <c r="B32" s="85" t="s">
        <v>157</v>
      </c>
      <c r="C32" s="91" t="s">
        <v>158</v>
      </c>
      <c r="D32" s="45">
        <v>46</v>
      </c>
      <c r="E32" s="45" t="str">
        <f t="shared" si="0"/>
        <v>N</v>
      </c>
    </row>
    <row r="33" spans="1:5" ht="15">
      <c r="A33" s="30">
        <v>31</v>
      </c>
      <c r="B33" s="85" t="s">
        <v>159</v>
      </c>
      <c r="C33" s="91" t="s">
        <v>160</v>
      </c>
      <c r="D33" s="45">
        <v>70</v>
      </c>
      <c r="E33" s="45" t="str">
        <f t="shared" si="0"/>
        <v>N</v>
      </c>
    </row>
    <row r="34" spans="1:5" ht="15">
      <c r="A34" s="30">
        <v>32</v>
      </c>
      <c r="B34" s="85" t="s">
        <v>161</v>
      </c>
      <c r="C34" s="91" t="s">
        <v>162</v>
      </c>
      <c r="D34" s="45">
        <v>63</v>
      </c>
      <c r="E34" s="45" t="str">
        <f t="shared" si="0"/>
        <v>N</v>
      </c>
    </row>
    <row r="35" spans="1:5" ht="15">
      <c r="A35" s="30">
        <v>33</v>
      </c>
      <c r="B35" s="85" t="s">
        <v>163</v>
      </c>
      <c r="C35" s="91" t="s">
        <v>164</v>
      </c>
      <c r="D35" s="45">
        <v>67</v>
      </c>
      <c r="E35" s="45" t="str">
        <f t="shared" si="0"/>
        <v>N</v>
      </c>
    </row>
    <row r="36" spans="1:5" ht="15">
      <c r="A36" s="30">
        <v>34</v>
      </c>
      <c r="B36" s="85" t="s">
        <v>165</v>
      </c>
      <c r="C36" s="91" t="s">
        <v>166</v>
      </c>
      <c r="D36" s="45">
        <v>70</v>
      </c>
      <c r="E36" s="45" t="str">
        <f t="shared" si="0"/>
        <v>N</v>
      </c>
    </row>
    <row r="37" spans="1:5" ht="15">
      <c r="A37" s="30">
        <v>35</v>
      </c>
      <c r="B37" s="85" t="s">
        <v>167</v>
      </c>
      <c r="C37" s="91" t="s">
        <v>168</v>
      </c>
      <c r="D37" s="45">
        <v>42</v>
      </c>
      <c r="E37" s="45" t="str">
        <f t="shared" si="0"/>
        <v>Y</v>
      </c>
    </row>
    <row r="38" spans="1:5" ht="15">
      <c r="A38" s="30">
        <v>36</v>
      </c>
      <c r="B38" s="85" t="s">
        <v>169</v>
      </c>
      <c r="C38" s="91" t="s">
        <v>170</v>
      </c>
      <c r="D38" s="45">
        <v>48</v>
      </c>
      <c r="E38" s="45" t="str">
        <f t="shared" si="0"/>
        <v>N</v>
      </c>
    </row>
    <row r="39" spans="1:5" ht="15">
      <c r="A39" s="30">
        <v>37</v>
      </c>
      <c r="B39" s="85" t="s">
        <v>171</v>
      </c>
      <c r="C39" s="91" t="s">
        <v>172</v>
      </c>
      <c r="D39" s="45">
        <v>68</v>
      </c>
      <c r="E39" s="45" t="str">
        <f t="shared" si="0"/>
        <v>N</v>
      </c>
    </row>
    <row r="40" spans="1:5" ht="15">
      <c r="A40" s="30">
        <v>38</v>
      </c>
      <c r="B40" s="85" t="s">
        <v>173</v>
      </c>
      <c r="C40" s="91" t="s">
        <v>174</v>
      </c>
      <c r="D40" s="45">
        <v>67</v>
      </c>
      <c r="E40" s="45" t="str">
        <f t="shared" si="0"/>
        <v>N</v>
      </c>
    </row>
    <row r="41" spans="1:5" ht="15">
      <c r="A41" s="30">
        <v>39</v>
      </c>
      <c r="B41" s="85" t="s">
        <v>175</v>
      </c>
      <c r="C41" s="91" t="s">
        <v>176</v>
      </c>
      <c r="D41" s="45">
        <v>62</v>
      </c>
      <c r="E41" s="45" t="str">
        <f t="shared" si="0"/>
        <v>N</v>
      </c>
    </row>
    <row r="42" spans="1:5" ht="15">
      <c r="A42" s="30">
        <v>40</v>
      </c>
      <c r="B42" s="85" t="s">
        <v>177</v>
      </c>
      <c r="C42" s="91" t="s">
        <v>178</v>
      </c>
      <c r="D42" s="45">
        <v>54</v>
      </c>
      <c r="E42" s="45" t="str">
        <f t="shared" si="0"/>
        <v>N</v>
      </c>
    </row>
    <row r="43" spans="1:5" ht="15">
      <c r="A43" s="30">
        <v>41</v>
      </c>
      <c r="B43" s="85" t="s">
        <v>179</v>
      </c>
      <c r="C43" s="91" t="s">
        <v>180</v>
      </c>
      <c r="D43" s="45">
        <v>67</v>
      </c>
      <c r="E43" s="45" t="str">
        <f t="shared" si="0"/>
        <v>N</v>
      </c>
    </row>
    <row r="44" spans="1:5" ht="15">
      <c r="A44" s="30">
        <v>42</v>
      </c>
      <c r="B44" s="85" t="s">
        <v>181</v>
      </c>
      <c r="C44" s="91" t="s">
        <v>182</v>
      </c>
      <c r="D44" s="45">
        <v>52</v>
      </c>
      <c r="E44" s="45" t="str">
        <f t="shared" si="0"/>
        <v>N</v>
      </c>
    </row>
    <row r="45" spans="1:5" ht="15">
      <c r="A45" s="30">
        <v>43</v>
      </c>
      <c r="B45" s="85" t="s">
        <v>183</v>
      </c>
      <c r="C45" s="91" t="s">
        <v>184</v>
      </c>
      <c r="D45" s="45">
        <v>68</v>
      </c>
      <c r="E45" s="45" t="str">
        <f t="shared" si="0"/>
        <v>N</v>
      </c>
    </row>
    <row r="46" spans="1:5" ht="15">
      <c r="A46" s="30">
        <v>44</v>
      </c>
      <c r="B46" s="85" t="s">
        <v>185</v>
      </c>
      <c r="C46" s="91" t="s">
        <v>186</v>
      </c>
      <c r="D46" s="45">
        <v>70</v>
      </c>
      <c r="E46" s="45" t="str">
        <f t="shared" si="0"/>
        <v>N</v>
      </c>
    </row>
    <row r="47" spans="1:5" ht="15">
      <c r="A47" s="30">
        <v>45</v>
      </c>
      <c r="B47" s="85" t="s">
        <v>187</v>
      </c>
      <c r="C47" s="91" t="s">
        <v>188</v>
      </c>
      <c r="D47" s="45">
        <v>50</v>
      </c>
      <c r="E47" s="45" t="str">
        <f t="shared" si="0"/>
        <v>N</v>
      </c>
    </row>
    <row r="48" spans="1:5" ht="15">
      <c r="A48" s="30">
        <v>46</v>
      </c>
      <c r="B48" s="85" t="s">
        <v>189</v>
      </c>
      <c r="C48" s="91" t="s">
        <v>190</v>
      </c>
      <c r="D48" s="45">
        <v>65</v>
      </c>
      <c r="E48" s="45" t="str">
        <f t="shared" si="0"/>
        <v>N</v>
      </c>
    </row>
    <row r="49" spans="1:5" ht="15">
      <c r="A49" s="30">
        <v>47</v>
      </c>
      <c r="B49" s="85" t="s">
        <v>191</v>
      </c>
      <c r="C49" s="91" t="s">
        <v>192</v>
      </c>
      <c r="D49" s="45">
        <v>68</v>
      </c>
      <c r="E49" s="45" t="str">
        <f t="shared" si="0"/>
        <v>N</v>
      </c>
    </row>
    <row r="50" spans="1:5" ht="15">
      <c r="A50" s="30">
        <v>48</v>
      </c>
      <c r="B50" s="85" t="s">
        <v>193</v>
      </c>
      <c r="C50" s="91" t="s">
        <v>194</v>
      </c>
      <c r="D50" s="45">
        <v>64</v>
      </c>
      <c r="E50" s="45" t="str">
        <f t="shared" si="0"/>
        <v>N</v>
      </c>
    </row>
    <row r="51" spans="1:5" ht="15">
      <c r="A51" s="30">
        <v>49</v>
      </c>
      <c r="B51" s="85" t="s">
        <v>195</v>
      </c>
      <c r="C51" s="91" t="s">
        <v>196</v>
      </c>
      <c r="D51" s="45">
        <v>69</v>
      </c>
      <c r="E51" s="45" t="str">
        <f t="shared" si="0"/>
        <v>N</v>
      </c>
    </row>
    <row r="52" spans="1:5" ht="15">
      <c r="A52" s="30">
        <v>50</v>
      </c>
      <c r="B52" s="85" t="s">
        <v>197</v>
      </c>
      <c r="C52" s="91" t="s">
        <v>198</v>
      </c>
      <c r="D52" s="45">
        <v>66</v>
      </c>
      <c r="E52" s="45" t="str">
        <f t="shared" si="0"/>
        <v>N</v>
      </c>
    </row>
    <row r="53" spans="1:5" ht="15">
      <c r="A53" s="30">
        <v>51</v>
      </c>
      <c r="B53" s="85" t="s">
        <v>199</v>
      </c>
      <c r="C53" s="91" t="s">
        <v>200</v>
      </c>
      <c r="D53" s="45">
        <v>69</v>
      </c>
      <c r="E53" s="45" t="str">
        <f t="shared" si="0"/>
        <v>N</v>
      </c>
    </row>
    <row r="54" spans="1:5" ht="15">
      <c r="A54" s="30">
        <v>52</v>
      </c>
      <c r="B54" s="85" t="s">
        <v>201</v>
      </c>
      <c r="C54" s="91" t="s">
        <v>202</v>
      </c>
      <c r="D54" s="45">
        <v>69</v>
      </c>
      <c r="E54" s="45" t="str">
        <f t="shared" si="0"/>
        <v>N</v>
      </c>
    </row>
    <row r="55" spans="1:5" ht="15">
      <c r="A55" s="30">
        <v>53</v>
      </c>
      <c r="B55" s="85" t="s">
        <v>203</v>
      </c>
      <c r="C55" s="91" t="s">
        <v>204</v>
      </c>
      <c r="D55" s="45">
        <v>59</v>
      </c>
      <c r="E55" s="45" t="str">
        <f t="shared" si="0"/>
        <v>N</v>
      </c>
    </row>
    <row r="56" spans="1:5" ht="15">
      <c r="A56" s="30">
        <v>54</v>
      </c>
      <c r="B56" s="85" t="s">
        <v>205</v>
      </c>
      <c r="C56" s="91" t="s">
        <v>206</v>
      </c>
      <c r="D56" s="45">
        <v>67</v>
      </c>
      <c r="E56" s="45" t="str">
        <f t="shared" si="0"/>
        <v>N</v>
      </c>
    </row>
    <row r="57" spans="1:5" ht="15">
      <c r="A57" s="30">
        <v>55</v>
      </c>
      <c r="B57" s="85" t="s">
        <v>207</v>
      </c>
      <c r="C57" s="91" t="s">
        <v>208</v>
      </c>
      <c r="D57" s="45">
        <v>70</v>
      </c>
      <c r="E57" s="45" t="str">
        <f t="shared" si="0"/>
        <v>N</v>
      </c>
    </row>
    <row r="58" spans="1:5" ht="15">
      <c r="A58" s="30">
        <v>56</v>
      </c>
      <c r="B58" s="85" t="s">
        <v>209</v>
      </c>
      <c r="C58" s="91" t="s">
        <v>210</v>
      </c>
      <c r="D58" s="45">
        <v>70</v>
      </c>
      <c r="E58" s="45" t="str">
        <f t="shared" si="0"/>
        <v>N</v>
      </c>
    </row>
    <row r="59" spans="1:5" ht="15">
      <c r="A59" s="30">
        <v>57</v>
      </c>
      <c r="B59" s="85" t="s">
        <v>211</v>
      </c>
      <c r="C59" s="91" t="s">
        <v>212</v>
      </c>
      <c r="D59" s="45">
        <v>70</v>
      </c>
      <c r="E59" s="45" t="str">
        <f t="shared" si="0"/>
        <v>N</v>
      </c>
    </row>
    <row r="60" spans="1:5" ht="15">
      <c r="A60" s="30">
        <v>58</v>
      </c>
      <c r="B60" s="85" t="s">
        <v>213</v>
      </c>
      <c r="C60" s="91" t="s">
        <v>214</v>
      </c>
      <c r="D60" s="45">
        <v>68</v>
      </c>
      <c r="E60" s="45" t="str">
        <f t="shared" si="0"/>
        <v>N</v>
      </c>
    </row>
    <row r="61" spans="1:5" ht="15">
      <c r="A61" s="30">
        <v>59</v>
      </c>
      <c r="B61" s="85" t="s">
        <v>215</v>
      </c>
      <c r="C61" s="91" t="s">
        <v>216</v>
      </c>
      <c r="D61" s="45">
        <v>58</v>
      </c>
      <c r="E61" s="45" t="str">
        <f t="shared" si="0"/>
        <v>N</v>
      </c>
    </row>
    <row r="62" spans="1:5" ht="15">
      <c r="A62" s="30">
        <v>60</v>
      </c>
      <c r="B62" s="85" t="s">
        <v>217</v>
      </c>
      <c r="C62" s="91" t="s">
        <v>218</v>
      </c>
      <c r="D62" s="45">
        <v>44</v>
      </c>
      <c r="E62" s="45" t="str">
        <f t="shared" si="0"/>
        <v>N</v>
      </c>
    </row>
    <row r="63" spans="1:5" ht="15">
      <c r="A63" s="30">
        <v>61</v>
      </c>
      <c r="B63" s="85" t="s">
        <v>219</v>
      </c>
      <c r="C63" s="91" t="s">
        <v>220</v>
      </c>
      <c r="D63" s="45">
        <v>66</v>
      </c>
      <c r="E63" s="45" t="str">
        <f t="shared" si="0"/>
        <v>N</v>
      </c>
    </row>
    <row r="64" spans="1:5" ht="15">
      <c r="A64" s="30">
        <v>62</v>
      </c>
      <c r="B64" s="85" t="s">
        <v>221</v>
      </c>
      <c r="C64" s="91" t="s">
        <v>222</v>
      </c>
      <c r="D64" s="45">
        <v>63</v>
      </c>
      <c r="E64" s="45" t="str">
        <f t="shared" si="0"/>
        <v>N</v>
      </c>
    </row>
    <row r="65" spans="1:5" ht="15">
      <c r="A65" s="30">
        <v>63</v>
      </c>
      <c r="B65" s="85" t="s">
        <v>223</v>
      </c>
      <c r="C65" s="91" t="s">
        <v>224</v>
      </c>
      <c r="D65" s="45">
        <v>48</v>
      </c>
      <c r="E65" s="45" t="str">
        <f t="shared" si="0"/>
        <v>N</v>
      </c>
    </row>
    <row r="66" spans="1:5" ht="15">
      <c r="A66" s="30">
        <v>64</v>
      </c>
      <c r="B66" s="85" t="s">
        <v>225</v>
      </c>
      <c r="C66" s="91" t="s">
        <v>226</v>
      </c>
      <c r="D66" s="45">
        <v>69</v>
      </c>
      <c r="E66" s="45" t="str">
        <f t="shared" si="0"/>
        <v>N</v>
      </c>
    </row>
    <row r="67" spans="1:5" ht="15">
      <c r="A67" s="30">
        <v>65</v>
      </c>
      <c r="B67" s="85" t="s">
        <v>227</v>
      </c>
      <c r="C67" s="91" t="s">
        <v>228</v>
      </c>
      <c r="D67" s="45">
        <v>53</v>
      </c>
      <c r="E67" s="45" t="str">
        <f t="shared" si="0"/>
        <v>N</v>
      </c>
    </row>
    <row r="68" spans="1:5" ht="15">
      <c r="A68" s="30">
        <v>66</v>
      </c>
      <c r="B68" s="85" t="s">
        <v>229</v>
      </c>
      <c r="C68" s="91" t="s">
        <v>230</v>
      </c>
      <c r="D68" s="45">
        <v>68</v>
      </c>
      <c r="E68" s="45" t="str">
        <f t="shared" ref="E68:E122" si="1">IF(D68&lt;=42,"Y","N")</f>
        <v>N</v>
      </c>
    </row>
    <row r="69" spans="1:5" ht="15">
      <c r="A69" s="30">
        <v>67</v>
      </c>
      <c r="B69" s="85" t="s">
        <v>231</v>
      </c>
      <c r="C69" s="91" t="s">
        <v>232</v>
      </c>
      <c r="D69" s="45">
        <v>70</v>
      </c>
      <c r="E69" s="45" t="str">
        <f t="shared" si="1"/>
        <v>N</v>
      </c>
    </row>
    <row r="70" spans="1:5" ht="15">
      <c r="A70" s="30">
        <v>68</v>
      </c>
      <c r="B70" s="85" t="s">
        <v>233</v>
      </c>
      <c r="C70" s="91" t="s">
        <v>234</v>
      </c>
      <c r="D70" s="45">
        <v>54</v>
      </c>
      <c r="E70" s="45" t="str">
        <f t="shared" si="1"/>
        <v>N</v>
      </c>
    </row>
    <row r="71" spans="1:5" ht="15">
      <c r="A71" s="30">
        <v>69</v>
      </c>
      <c r="B71" s="85" t="s">
        <v>235</v>
      </c>
      <c r="C71" s="91" t="s">
        <v>236</v>
      </c>
      <c r="D71" s="45">
        <v>66</v>
      </c>
      <c r="E71" s="45" t="str">
        <f t="shared" si="1"/>
        <v>N</v>
      </c>
    </row>
    <row r="72" spans="1:5" ht="15">
      <c r="A72" s="30">
        <v>70</v>
      </c>
      <c r="B72" s="85" t="s">
        <v>237</v>
      </c>
      <c r="C72" s="91" t="s">
        <v>238</v>
      </c>
      <c r="D72" s="45">
        <v>57</v>
      </c>
      <c r="E72" s="45" t="str">
        <f t="shared" si="1"/>
        <v>N</v>
      </c>
    </row>
    <row r="73" spans="1:5" ht="15">
      <c r="A73" s="30">
        <v>71</v>
      </c>
      <c r="B73" s="85" t="s">
        <v>239</v>
      </c>
      <c r="C73" s="91" t="s">
        <v>240</v>
      </c>
      <c r="D73" s="45">
        <v>70</v>
      </c>
      <c r="E73" s="45" t="str">
        <f t="shared" si="1"/>
        <v>N</v>
      </c>
    </row>
    <row r="74" spans="1:5" ht="15">
      <c r="A74" s="30">
        <v>72</v>
      </c>
      <c r="B74" s="85" t="s">
        <v>241</v>
      </c>
      <c r="C74" s="91" t="s">
        <v>242</v>
      </c>
      <c r="D74" s="45">
        <v>70</v>
      </c>
      <c r="E74" s="45" t="str">
        <f t="shared" si="1"/>
        <v>N</v>
      </c>
    </row>
    <row r="75" spans="1:5" ht="15">
      <c r="A75" s="30">
        <v>73</v>
      </c>
      <c r="B75" s="85" t="s">
        <v>243</v>
      </c>
      <c r="C75" s="91" t="s">
        <v>244</v>
      </c>
      <c r="D75" s="45">
        <v>70</v>
      </c>
      <c r="E75" s="45" t="str">
        <f t="shared" si="1"/>
        <v>N</v>
      </c>
    </row>
    <row r="76" spans="1:5" ht="15">
      <c r="A76" s="30">
        <v>74</v>
      </c>
      <c r="B76" s="85" t="s">
        <v>245</v>
      </c>
      <c r="C76" s="91" t="s">
        <v>246</v>
      </c>
      <c r="D76" s="45">
        <v>62</v>
      </c>
      <c r="E76" s="45" t="str">
        <f t="shared" si="1"/>
        <v>N</v>
      </c>
    </row>
    <row r="77" spans="1:5" ht="15">
      <c r="A77" s="30">
        <v>75</v>
      </c>
      <c r="B77" s="85" t="s">
        <v>247</v>
      </c>
      <c r="C77" s="91" t="s">
        <v>248</v>
      </c>
      <c r="D77" s="45">
        <v>69</v>
      </c>
      <c r="E77" s="45" t="str">
        <f t="shared" si="1"/>
        <v>N</v>
      </c>
    </row>
    <row r="78" spans="1:5" ht="15">
      <c r="A78" s="30">
        <v>76</v>
      </c>
      <c r="B78" s="85" t="s">
        <v>249</v>
      </c>
      <c r="C78" s="91" t="s">
        <v>250</v>
      </c>
      <c r="D78" s="45">
        <v>63</v>
      </c>
      <c r="E78" s="45" t="str">
        <f t="shared" si="1"/>
        <v>N</v>
      </c>
    </row>
    <row r="79" spans="1:5" ht="15">
      <c r="A79" s="30">
        <v>77</v>
      </c>
      <c r="B79" s="85" t="s">
        <v>251</v>
      </c>
      <c r="C79" s="91" t="s">
        <v>252</v>
      </c>
      <c r="D79" s="45">
        <v>69</v>
      </c>
      <c r="E79" s="45" t="str">
        <f t="shared" si="1"/>
        <v>N</v>
      </c>
    </row>
    <row r="80" spans="1:5" ht="15">
      <c r="A80" s="30">
        <v>78</v>
      </c>
      <c r="B80" s="85" t="s">
        <v>253</v>
      </c>
      <c r="C80" s="91" t="s">
        <v>254</v>
      </c>
      <c r="D80" s="45">
        <v>46</v>
      </c>
      <c r="E80" s="45" t="str">
        <f t="shared" si="1"/>
        <v>N</v>
      </c>
    </row>
    <row r="81" spans="1:5" ht="15">
      <c r="A81" s="30">
        <v>79</v>
      </c>
      <c r="B81" s="85" t="s">
        <v>255</v>
      </c>
      <c r="C81" s="91" t="s">
        <v>256</v>
      </c>
      <c r="D81" s="45">
        <v>70</v>
      </c>
      <c r="E81" s="45" t="str">
        <f t="shared" si="1"/>
        <v>N</v>
      </c>
    </row>
    <row r="82" spans="1:5" ht="15">
      <c r="A82" s="30">
        <v>80</v>
      </c>
      <c r="B82" s="85" t="s">
        <v>257</v>
      </c>
      <c r="C82" s="91" t="s">
        <v>258</v>
      </c>
      <c r="D82" s="45">
        <v>62</v>
      </c>
      <c r="E82" s="45" t="str">
        <f t="shared" si="1"/>
        <v>N</v>
      </c>
    </row>
    <row r="83" spans="1:5" ht="15">
      <c r="A83" s="30">
        <v>81</v>
      </c>
      <c r="B83" s="85" t="s">
        <v>259</v>
      </c>
      <c r="C83" s="91" t="s">
        <v>260</v>
      </c>
      <c r="D83" s="45">
        <v>67</v>
      </c>
      <c r="E83" s="45" t="str">
        <f t="shared" si="1"/>
        <v>N</v>
      </c>
    </row>
    <row r="84" spans="1:5" ht="15">
      <c r="A84" s="30">
        <v>82</v>
      </c>
      <c r="B84" s="85" t="s">
        <v>261</v>
      </c>
      <c r="C84" s="91" t="s">
        <v>262</v>
      </c>
      <c r="D84" s="45">
        <v>56</v>
      </c>
      <c r="E84" s="45" t="str">
        <f t="shared" si="1"/>
        <v>N</v>
      </c>
    </row>
    <row r="85" spans="1:5" ht="15">
      <c r="A85" s="30">
        <v>83</v>
      </c>
      <c r="B85" s="85" t="s">
        <v>263</v>
      </c>
      <c r="C85" s="91" t="s">
        <v>264</v>
      </c>
      <c r="D85" s="45">
        <v>68</v>
      </c>
      <c r="E85" s="45" t="str">
        <f t="shared" si="1"/>
        <v>N</v>
      </c>
    </row>
    <row r="86" spans="1:5" ht="15">
      <c r="A86" s="30">
        <v>84</v>
      </c>
      <c r="B86" s="85" t="s">
        <v>265</v>
      </c>
      <c r="C86" s="91" t="s">
        <v>266</v>
      </c>
      <c r="D86" s="45">
        <v>70</v>
      </c>
      <c r="E86" s="45" t="str">
        <f t="shared" si="1"/>
        <v>N</v>
      </c>
    </row>
    <row r="87" spans="1:5" ht="15">
      <c r="A87" s="30">
        <v>85</v>
      </c>
      <c r="B87" s="85" t="s">
        <v>267</v>
      </c>
      <c r="C87" s="92" t="s">
        <v>268</v>
      </c>
      <c r="D87" s="45">
        <v>70</v>
      </c>
      <c r="E87" s="45" t="str">
        <f t="shared" si="1"/>
        <v>N</v>
      </c>
    </row>
    <row r="88" spans="1:5" ht="15">
      <c r="A88" s="30">
        <v>86</v>
      </c>
      <c r="B88" s="85" t="s">
        <v>269</v>
      </c>
      <c r="C88" s="92" t="s">
        <v>270</v>
      </c>
      <c r="D88" s="45">
        <v>70</v>
      </c>
      <c r="E88" s="45" t="str">
        <f t="shared" si="1"/>
        <v>N</v>
      </c>
    </row>
    <row r="89" spans="1:5" ht="15">
      <c r="A89" s="30">
        <v>87</v>
      </c>
      <c r="B89" s="85" t="s">
        <v>271</v>
      </c>
      <c r="C89" s="92" t="s">
        <v>272</v>
      </c>
      <c r="D89" s="45">
        <v>70</v>
      </c>
      <c r="E89" s="45" t="str">
        <f t="shared" si="1"/>
        <v>N</v>
      </c>
    </row>
    <row r="90" spans="1:5" ht="15">
      <c r="A90" s="30">
        <v>88</v>
      </c>
      <c r="B90" s="85" t="s">
        <v>273</v>
      </c>
      <c r="C90" s="92" t="s">
        <v>274</v>
      </c>
      <c r="D90" s="45">
        <v>67</v>
      </c>
      <c r="E90" s="45" t="str">
        <f t="shared" si="1"/>
        <v>N</v>
      </c>
    </row>
    <row r="91" spans="1:5" ht="15">
      <c r="A91" s="30">
        <v>89</v>
      </c>
      <c r="B91" s="85" t="s">
        <v>275</v>
      </c>
      <c r="C91" s="92" t="s">
        <v>276</v>
      </c>
      <c r="D91" s="45">
        <v>42</v>
      </c>
      <c r="E91" s="45" t="str">
        <f t="shared" si="1"/>
        <v>Y</v>
      </c>
    </row>
    <row r="92" spans="1:5" ht="15">
      <c r="A92" s="30">
        <v>90</v>
      </c>
      <c r="B92" s="85" t="s">
        <v>277</v>
      </c>
      <c r="C92" s="92" t="s">
        <v>278</v>
      </c>
      <c r="D92" s="45">
        <v>70</v>
      </c>
      <c r="E92" s="45" t="str">
        <f t="shared" si="1"/>
        <v>N</v>
      </c>
    </row>
    <row r="93" spans="1:5" ht="15">
      <c r="A93" s="30">
        <v>91</v>
      </c>
      <c r="B93" s="85" t="s">
        <v>279</v>
      </c>
      <c r="C93" s="92" t="s">
        <v>280</v>
      </c>
      <c r="D93" s="45">
        <v>59</v>
      </c>
      <c r="E93" s="45" t="str">
        <f t="shared" si="1"/>
        <v>N</v>
      </c>
    </row>
    <row r="94" spans="1:5" ht="15">
      <c r="A94" s="30">
        <v>92</v>
      </c>
      <c r="B94" s="85" t="s">
        <v>281</v>
      </c>
      <c r="C94" s="92" t="s">
        <v>282</v>
      </c>
      <c r="D94" s="45">
        <v>50</v>
      </c>
      <c r="E94" s="45" t="str">
        <f t="shared" si="1"/>
        <v>N</v>
      </c>
    </row>
    <row r="95" spans="1:5" ht="15">
      <c r="A95" s="30">
        <v>93</v>
      </c>
      <c r="B95" s="85" t="s">
        <v>283</v>
      </c>
      <c r="C95" s="92" t="s">
        <v>284</v>
      </c>
      <c r="D95" s="45">
        <v>70</v>
      </c>
      <c r="E95" s="45" t="str">
        <f t="shared" si="1"/>
        <v>N</v>
      </c>
    </row>
    <row r="96" spans="1:5" ht="15">
      <c r="A96" s="30">
        <v>94</v>
      </c>
      <c r="B96" s="85" t="s">
        <v>285</v>
      </c>
      <c r="C96" s="92" t="s">
        <v>286</v>
      </c>
      <c r="D96" s="45">
        <v>48</v>
      </c>
      <c r="E96" s="45" t="str">
        <f t="shared" si="1"/>
        <v>N</v>
      </c>
    </row>
    <row r="97" spans="1:5" ht="15">
      <c r="A97" s="30">
        <v>95</v>
      </c>
      <c r="B97" s="85" t="s">
        <v>287</v>
      </c>
      <c r="C97" s="92" t="s">
        <v>288</v>
      </c>
      <c r="D97" s="45">
        <v>68</v>
      </c>
      <c r="E97" s="45" t="str">
        <f t="shared" si="1"/>
        <v>N</v>
      </c>
    </row>
    <row r="98" spans="1:5" ht="15">
      <c r="A98" s="30">
        <v>96</v>
      </c>
      <c r="B98" s="85" t="s">
        <v>289</v>
      </c>
      <c r="C98" s="92" t="s">
        <v>290</v>
      </c>
      <c r="D98" s="45">
        <v>70</v>
      </c>
      <c r="E98" s="45" t="str">
        <f t="shared" si="1"/>
        <v>N</v>
      </c>
    </row>
    <row r="99" spans="1:5" ht="15">
      <c r="A99" s="30">
        <v>97</v>
      </c>
      <c r="B99" s="85" t="s">
        <v>291</v>
      </c>
      <c r="C99" s="92" t="s">
        <v>292</v>
      </c>
      <c r="D99" s="45">
        <v>66</v>
      </c>
      <c r="E99" s="45" t="str">
        <f t="shared" si="1"/>
        <v>N</v>
      </c>
    </row>
    <row r="100" spans="1:5" ht="15">
      <c r="A100" s="30">
        <v>98</v>
      </c>
      <c r="B100" s="85" t="s">
        <v>293</v>
      </c>
      <c r="C100" s="92" t="s">
        <v>294</v>
      </c>
      <c r="D100" s="45">
        <v>68</v>
      </c>
      <c r="E100" s="45" t="str">
        <f t="shared" si="1"/>
        <v>N</v>
      </c>
    </row>
    <row r="101" spans="1:5" ht="15">
      <c r="A101" s="30">
        <v>99</v>
      </c>
      <c r="B101" s="85" t="s">
        <v>295</v>
      </c>
      <c r="C101" s="92" t="s">
        <v>296</v>
      </c>
      <c r="D101" s="45">
        <v>70</v>
      </c>
      <c r="E101" s="45" t="str">
        <f t="shared" si="1"/>
        <v>N</v>
      </c>
    </row>
    <row r="102" spans="1:5" ht="15">
      <c r="A102" s="30">
        <v>100</v>
      </c>
      <c r="B102" s="85" t="s">
        <v>297</v>
      </c>
      <c r="C102" s="92" t="s">
        <v>298</v>
      </c>
      <c r="D102" s="45">
        <v>58</v>
      </c>
      <c r="E102" s="45" t="str">
        <f t="shared" si="1"/>
        <v>N</v>
      </c>
    </row>
    <row r="103" spans="1:5" ht="15">
      <c r="A103" s="30">
        <v>101</v>
      </c>
      <c r="B103" s="85" t="s">
        <v>299</v>
      </c>
      <c r="C103" s="92" t="s">
        <v>300</v>
      </c>
      <c r="D103" s="45">
        <v>65</v>
      </c>
      <c r="E103" s="45" t="str">
        <f t="shared" si="1"/>
        <v>N</v>
      </c>
    </row>
    <row r="104" spans="1:5" ht="15">
      <c r="A104" s="30">
        <v>102</v>
      </c>
      <c r="B104" s="85" t="s">
        <v>301</v>
      </c>
      <c r="C104" s="92" t="s">
        <v>302</v>
      </c>
      <c r="D104" s="45">
        <v>70</v>
      </c>
      <c r="E104" s="45" t="str">
        <f t="shared" si="1"/>
        <v>N</v>
      </c>
    </row>
    <row r="105" spans="1:5" ht="15">
      <c r="A105" s="30">
        <v>103</v>
      </c>
      <c r="B105" s="85" t="s">
        <v>303</v>
      </c>
      <c r="C105" s="92" t="s">
        <v>304</v>
      </c>
      <c r="D105" s="45">
        <v>69</v>
      </c>
      <c r="E105" s="45" t="str">
        <f t="shared" si="1"/>
        <v>N</v>
      </c>
    </row>
    <row r="106" spans="1:5" ht="15">
      <c r="A106" s="30">
        <v>104</v>
      </c>
      <c r="B106" s="85" t="s">
        <v>305</v>
      </c>
      <c r="C106" s="92" t="s">
        <v>306</v>
      </c>
      <c r="D106" s="45">
        <v>50</v>
      </c>
      <c r="E106" s="45" t="str">
        <f t="shared" si="1"/>
        <v>N</v>
      </c>
    </row>
    <row r="107" spans="1:5" ht="15">
      <c r="A107" s="30">
        <v>105</v>
      </c>
      <c r="B107" s="85" t="s">
        <v>307</v>
      </c>
      <c r="C107" s="92" t="s">
        <v>308</v>
      </c>
      <c r="D107" s="45">
        <v>57</v>
      </c>
      <c r="E107" s="45" t="str">
        <f t="shared" si="1"/>
        <v>N</v>
      </c>
    </row>
    <row r="108" spans="1:5" ht="15">
      <c r="A108" s="30">
        <v>106</v>
      </c>
      <c r="B108" s="85" t="s">
        <v>309</v>
      </c>
      <c r="C108" s="92" t="s">
        <v>310</v>
      </c>
      <c r="D108" s="45">
        <v>67</v>
      </c>
      <c r="E108" s="45" t="str">
        <f t="shared" si="1"/>
        <v>N</v>
      </c>
    </row>
    <row r="109" spans="1:5" ht="15">
      <c r="A109" s="30">
        <v>107</v>
      </c>
      <c r="B109" s="85" t="s">
        <v>311</v>
      </c>
      <c r="C109" s="92" t="s">
        <v>312</v>
      </c>
      <c r="D109" s="45">
        <v>70</v>
      </c>
      <c r="E109" s="45" t="str">
        <f t="shared" si="1"/>
        <v>N</v>
      </c>
    </row>
    <row r="110" spans="1:5" ht="15">
      <c r="A110" s="30">
        <v>108</v>
      </c>
      <c r="B110" s="85" t="s">
        <v>313</v>
      </c>
      <c r="C110" s="92" t="s">
        <v>314</v>
      </c>
      <c r="D110" s="45">
        <v>67</v>
      </c>
      <c r="E110" s="45" t="str">
        <f t="shared" si="1"/>
        <v>N</v>
      </c>
    </row>
    <row r="111" spans="1:5" ht="15">
      <c r="A111" s="30">
        <v>109</v>
      </c>
      <c r="B111" s="85" t="s">
        <v>315</v>
      </c>
      <c r="C111" s="92" t="s">
        <v>316</v>
      </c>
      <c r="D111" s="45">
        <v>68</v>
      </c>
      <c r="E111" s="45" t="str">
        <f t="shared" si="1"/>
        <v>N</v>
      </c>
    </row>
    <row r="112" spans="1:5" ht="15">
      <c r="A112" s="30">
        <v>110</v>
      </c>
      <c r="B112" s="85" t="s">
        <v>317</v>
      </c>
      <c r="C112" s="92" t="s">
        <v>318</v>
      </c>
      <c r="D112" s="45">
        <v>44</v>
      </c>
      <c r="E112" s="45" t="str">
        <f t="shared" si="1"/>
        <v>N</v>
      </c>
    </row>
    <row r="113" spans="1:5" ht="15">
      <c r="A113" s="30">
        <v>111</v>
      </c>
      <c r="B113" s="85" t="s">
        <v>319</v>
      </c>
      <c r="C113" s="92" t="s">
        <v>320</v>
      </c>
      <c r="D113" s="45">
        <v>68</v>
      </c>
      <c r="E113" s="45" t="str">
        <f t="shared" si="1"/>
        <v>N</v>
      </c>
    </row>
    <row r="114" spans="1:5" ht="15">
      <c r="A114" s="30">
        <v>112</v>
      </c>
      <c r="B114" s="85" t="s">
        <v>321</v>
      </c>
      <c r="C114" s="92" t="s">
        <v>322</v>
      </c>
      <c r="D114" s="45">
        <v>70</v>
      </c>
      <c r="E114" s="45" t="str">
        <f t="shared" si="1"/>
        <v>N</v>
      </c>
    </row>
    <row r="115" spans="1:5" ht="15">
      <c r="A115" s="30">
        <v>113</v>
      </c>
      <c r="B115" s="85" t="s">
        <v>323</v>
      </c>
      <c r="C115" s="92" t="s">
        <v>324</v>
      </c>
      <c r="D115" s="45">
        <v>70</v>
      </c>
      <c r="E115" s="45" t="str">
        <f t="shared" si="1"/>
        <v>N</v>
      </c>
    </row>
    <row r="116" spans="1:5" ht="15">
      <c r="A116" s="30">
        <v>114</v>
      </c>
      <c r="B116" s="85" t="s">
        <v>325</v>
      </c>
      <c r="C116" s="92" t="s">
        <v>326</v>
      </c>
      <c r="D116" s="45">
        <v>66</v>
      </c>
      <c r="E116" s="45" t="str">
        <f t="shared" si="1"/>
        <v>N</v>
      </c>
    </row>
    <row r="117" spans="1:5" ht="15">
      <c r="A117" s="30">
        <v>115</v>
      </c>
      <c r="B117" s="85" t="s">
        <v>327</v>
      </c>
      <c r="C117" s="92" t="s">
        <v>328</v>
      </c>
      <c r="D117" s="45">
        <v>70</v>
      </c>
      <c r="E117" s="45" t="str">
        <f t="shared" si="1"/>
        <v>N</v>
      </c>
    </row>
    <row r="118" spans="1:5" ht="15">
      <c r="A118" s="30">
        <v>116</v>
      </c>
      <c r="B118" s="85" t="s">
        <v>329</v>
      </c>
      <c r="C118" s="92" t="s">
        <v>330</v>
      </c>
      <c r="D118" s="45">
        <v>51</v>
      </c>
      <c r="E118" s="45" t="str">
        <f t="shared" si="1"/>
        <v>N</v>
      </c>
    </row>
    <row r="119" spans="1:5" ht="15">
      <c r="A119" s="30">
        <v>117</v>
      </c>
      <c r="B119" s="85" t="s">
        <v>331</v>
      </c>
      <c r="C119" s="92" t="s">
        <v>332</v>
      </c>
      <c r="D119" s="45">
        <v>51</v>
      </c>
      <c r="E119" s="45" t="str">
        <f t="shared" si="1"/>
        <v>N</v>
      </c>
    </row>
    <row r="120" spans="1:5" ht="15">
      <c r="A120" s="30">
        <v>118</v>
      </c>
      <c r="B120" s="85" t="s">
        <v>333</v>
      </c>
      <c r="C120" s="92" t="s">
        <v>334</v>
      </c>
      <c r="D120" s="45">
        <v>52</v>
      </c>
      <c r="E120" s="45" t="str">
        <f t="shared" si="1"/>
        <v>N</v>
      </c>
    </row>
    <row r="121" spans="1:5" ht="15">
      <c r="A121" s="30">
        <v>119</v>
      </c>
      <c r="B121" s="85" t="s">
        <v>335</v>
      </c>
      <c r="C121" s="92" t="s">
        <v>336</v>
      </c>
      <c r="D121" s="45">
        <v>46</v>
      </c>
      <c r="E121" s="45" t="str">
        <f t="shared" si="1"/>
        <v>N</v>
      </c>
    </row>
    <row r="122" spans="1:5" ht="15">
      <c r="A122" s="30">
        <v>120</v>
      </c>
      <c r="B122" s="85" t="s">
        <v>337</v>
      </c>
      <c r="C122" s="92" t="s">
        <v>338</v>
      </c>
      <c r="D122" s="45">
        <v>70</v>
      </c>
      <c r="E122" s="45" t="str">
        <f t="shared" si="1"/>
        <v>N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0"/>
  <sheetViews>
    <sheetView workbookViewId="0">
      <selection activeCell="E10" sqref="E10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66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26" ht="19.5" customHeight="1">
      <c r="A2" s="66" t="s">
        <v>72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</row>
    <row r="3" spans="1:26" ht="19.5" customHeight="1">
      <c r="A3" s="66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26" ht="19.5" customHeight="1">
      <c r="A4" s="66" t="s">
        <v>73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6" ht="19.5" customHeight="1">
      <c r="A5" s="73" t="s">
        <v>30</v>
      </c>
      <c r="B5" s="75" t="s">
        <v>31</v>
      </c>
      <c r="C5" s="24" t="s">
        <v>32</v>
      </c>
      <c r="D5" s="73" t="s">
        <v>20</v>
      </c>
      <c r="E5" s="73" t="s">
        <v>21</v>
      </c>
      <c r="F5" s="73" t="s">
        <v>22</v>
      </c>
      <c r="G5" s="73" t="s">
        <v>23</v>
      </c>
      <c r="H5" s="73" t="s">
        <v>24</v>
      </c>
      <c r="I5" s="66" t="s">
        <v>74</v>
      </c>
      <c r="J5" s="49"/>
      <c r="K5" s="49"/>
      <c r="L5" s="49"/>
      <c r="M5" s="50"/>
      <c r="N5" s="73" t="s">
        <v>35</v>
      </c>
      <c r="O5" s="73" t="s">
        <v>35</v>
      </c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6" ht="19.5" customHeight="1">
      <c r="A6" s="74"/>
      <c r="B6" s="74"/>
      <c r="C6" s="24" t="s">
        <v>65</v>
      </c>
      <c r="D6" s="64"/>
      <c r="E6" s="64"/>
      <c r="F6" s="64"/>
      <c r="G6" s="64"/>
      <c r="H6" s="64"/>
      <c r="I6" s="73" t="s">
        <v>20</v>
      </c>
      <c r="J6" s="73" t="s">
        <v>21</v>
      </c>
      <c r="K6" s="73" t="s">
        <v>22</v>
      </c>
      <c r="L6" s="73" t="s">
        <v>23</v>
      </c>
      <c r="M6" s="73" t="s">
        <v>24</v>
      </c>
      <c r="N6" s="74"/>
      <c r="O6" s="74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74"/>
      <c r="B7" s="74"/>
      <c r="C7" s="24"/>
      <c r="D7" s="24" t="s">
        <v>35</v>
      </c>
      <c r="E7" s="24" t="s">
        <v>35</v>
      </c>
      <c r="F7" s="24" t="s">
        <v>35</v>
      </c>
      <c r="G7" s="24" t="s">
        <v>35</v>
      </c>
      <c r="H7" s="24" t="s">
        <v>35</v>
      </c>
      <c r="I7" s="64"/>
      <c r="J7" s="64"/>
      <c r="K7" s="64"/>
      <c r="L7" s="64"/>
      <c r="M7" s="64"/>
      <c r="N7" s="64"/>
      <c r="O7" s="64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64"/>
      <c r="B8" s="64"/>
      <c r="C8" s="24" t="s">
        <v>37</v>
      </c>
      <c r="D8" s="24">
        <f>' MID Term 1'!D6+'MID Term 2'!D6</f>
        <v>28</v>
      </c>
      <c r="E8" s="24">
        <f>' MID Term 1'!H6+'MID Term 2'!E6</f>
        <v>28</v>
      </c>
      <c r="F8" s="24">
        <f>' MID Term 1'!L6+'MID Term 2'!F6</f>
        <v>28</v>
      </c>
      <c r="G8" s="24">
        <f>' MID Term 1'!P6+'MID Term 2'!J6</f>
        <v>28</v>
      </c>
      <c r="H8" s="24">
        <f>' MID Term 1'!Q6+'MID Term 2'!N6</f>
        <v>28</v>
      </c>
      <c r="I8" s="83">
        <v>0.75</v>
      </c>
      <c r="J8" s="83">
        <v>0.75</v>
      </c>
      <c r="K8" s="83">
        <v>0.75</v>
      </c>
      <c r="L8" s="83">
        <v>0.75</v>
      </c>
      <c r="M8" s="83">
        <v>0.75</v>
      </c>
      <c r="N8" s="73">
        <f>SUM(D8:H8)</f>
        <v>140</v>
      </c>
      <c r="O8" s="73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66" t="s">
        <v>40</v>
      </c>
      <c r="B9" s="49"/>
      <c r="C9" s="50"/>
      <c r="D9" s="37">
        <v>0.75</v>
      </c>
      <c r="E9" s="37">
        <v>0.75</v>
      </c>
      <c r="F9" s="37">
        <v>0.75</v>
      </c>
      <c r="G9" s="37">
        <v>0.75</v>
      </c>
      <c r="H9" s="37">
        <v>0.75</v>
      </c>
      <c r="I9" s="64"/>
      <c r="J9" s="64"/>
      <c r="K9" s="64"/>
      <c r="L9" s="64"/>
      <c r="M9" s="64"/>
      <c r="N9" s="64"/>
      <c r="O9" s="64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30">
        <v>1</v>
      </c>
      <c r="B10" s="85" t="s">
        <v>99</v>
      </c>
      <c r="C10" s="91" t="s">
        <v>100</v>
      </c>
      <c r="D10" s="26">
        <f>' MID Term 1'!D7+'MID Term 2'!D7</f>
        <v>17</v>
      </c>
      <c r="E10" s="26">
        <f>' MID Term 1'!H7+'MID Term 2'!E7</f>
        <v>16</v>
      </c>
      <c r="F10" s="26">
        <f>' MID Term 1'!L7+'MID Term 2'!F7</f>
        <v>23</v>
      </c>
      <c r="G10" s="26">
        <f>' MID Term 1'!P7+'MID Term 2'!J7</f>
        <v>28</v>
      </c>
      <c r="H10" s="26">
        <f>' MID Term 1'!Q7+'MID Term 2'!N7</f>
        <v>28</v>
      </c>
      <c r="I10" s="26">
        <f t="shared" ref="I10:I129" si="0">IF((D10/$D$8)&gt;=$I$8,1,0)</f>
        <v>0</v>
      </c>
      <c r="J10" s="26">
        <f t="shared" ref="J10:J129" si="1">IF((E10/$E$8)&gt;=$J$8,1,0)</f>
        <v>0</v>
      </c>
      <c r="K10" s="26">
        <f t="shared" ref="K10:K129" si="2">IF((F10/$F$8)&gt;=$K$8,1,0)</f>
        <v>1</v>
      </c>
      <c r="L10" s="26">
        <f t="shared" ref="L10:L129" si="3">IF((G10/$G$8)&gt;=$L$8,1,0)</f>
        <v>1</v>
      </c>
      <c r="M10" s="26">
        <f t="shared" ref="M10:M129" si="4">IF((H10/$H$8)&gt;=$M$8,1,0)</f>
        <v>1</v>
      </c>
      <c r="N10" s="26">
        <f t="shared" ref="N10:N129" si="5">SUM(D10:H10)</f>
        <v>112</v>
      </c>
      <c r="O10" s="26">
        <f t="shared" ref="O10:O129" si="6">ROUND(N10/2,0)</f>
        <v>56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30">
        <v>2</v>
      </c>
      <c r="B11" s="85" t="s">
        <v>101</v>
      </c>
      <c r="C11" s="91" t="s">
        <v>102</v>
      </c>
      <c r="D11" s="26">
        <f>' MID Term 1'!D8+'MID Term 2'!D8</f>
        <v>26</v>
      </c>
      <c r="E11" s="26">
        <f>' MID Term 1'!H8+'MID Term 2'!E8</f>
        <v>25</v>
      </c>
      <c r="F11" s="26">
        <f>' MID Term 1'!L8+'MID Term 2'!F8</f>
        <v>23</v>
      </c>
      <c r="G11" s="26">
        <f>' MID Term 1'!P8+'MID Term 2'!J8</f>
        <v>28</v>
      </c>
      <c r="H11" s="26">
        <f>' MID Term 1'!Q8+'MID Term 2'!N8</f>
        <v>24</v>
      </c>
      <c r="I11" s="26">
        <f t="shared" si="0"/>
        <v>1</v>
      </c>
      <c r="J11" s="26">
        <f t="shared" si="1"/>
        <v>1</v>
      </c>
      <c r="K11" s="26">
        <f t="shared" si="2"/>
        <v>1</v>
      </c>
      <c r="L11" s="26">
        <f t="shared" si="3"/>
        <v>1</v>
      </c>
      <c r="M11" s="26">
        <f t="shared" si="4"/>
        <v>1</v>
      </c>
      <c r="N11" s="26">
        <f t="shared" si="5"/>
        <v>126</v>
      </c>
      <c r="O11" s="26">
        <f t="shared" si="6"/>
        <v>63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30">
        <v>3</v>
      </c>
      <c r="B12" s="85" t="s">
        <v>103</v>
      </c>
      <c r="C12" s="91" t="s">
        <v>104</v>
      </c>
      <c r="D12" s="26">
        <f>' MID Term 1'!D9+'MID Term 2'!D9</f>
        <v>27</v>
      </c>
      <c r="E12" s="26">
        <f>' MID Term 1'!H9+'MID Term 2'!E9</f>
        <v>28</v>
      </c>
      <c r="F12" s="26">
        <f>' MID Term 1'!L9+'MID Term 2'!F9</f>
        <v>22</v>
      </c>
      <c r="G12" s="26">
        <f>' MID Term 1'!P9+'MID Term 2'!J9</f>
        <v>28</v>
      </c>
      <c r="H12" s="26">
        <f>' MID Term 1'!Q9+'MID Term 2'!N9</f>
        <v>28</v>
      </c>
      <c r="I12" s="26">
        <f t="shared" si="0"/>
        <v>1</v>
      </c>
      <c r="J12" s="26">
        <f t="shared" si="1"/>
        <v>1</v>
      </c>
      <c r="K12" s="26">
        <f t="shared" si="2"/>
        <v>1</v>
      </c>
      <c r="L12" s="26">
        <f t="shared" si="3"/>
        <v>1</v>
      </c>
      <c r="M12" s="26">
        <f t="shared" si="4"/>
        <v>1</v>
      </c>
      <c r="N12" s="26">
        <f t="shared" si="5"/>
        <v>133</v>
      </c>
      <c r="O12" s="26">
        <f t="shared" si="6"/>
        <v>67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6"/>
    </row>
    <row r="13" spans="1:26" ht="19.5" customHeight="1">
      <c r="A13" s="30">
        <v>4</v>
      </c>
      <c r="B13" s="85" t="s">
        <v>105</v>
      </c>
      <c r="C13" s="91" t="s">
        <v>106</v>
      </c>
      <c r="D13" s="26">
        <f>' MID Term 1'!D10+'MID Term 2'!D10</f>
        <v>28</v>
      </c>
      <c r="E13" s="26">
        <f>' MID Term 1'!H10+'MID Term 2'!E10</f>
        <v>28</v>
      </c>
      <c r="F13" s="26">
        <f>' MID Term 1'!L10+'MID Term 2'!F10</f>
        <v>23</v>
      </c>
      <c r="G13" s="26">
        <f>' MID Term 1'!P10+'MID Term 2'!J10</f>
        <v>17</v>
      </c>
      <c r="H13" s="26">
        <f>' MID Term 1'!Q10+'MID Term 2'!N10</f>
        <v>16</v>
      </c>
      <c r="I13" s="26">
        <f t="shared" si="0"/>
        <v>1</v>
      </c>
      <c r="J13" s="26">
        <f t="shared" si="1"/>
        <v>1</v>
      </c>
      <c r="K13" s="26">
        <f t="shared" si="2"/>
        <v>1</v>
      </c>
      <c r="L13" s="26">
        <f t="shared" si="3"/>
        <v>0</v>
      </c>
      <c r="M13" s="26">
        <f t="shared" si="4"/>
        <v>0</v>
      </c>
      <c r="N13" s="26">
        <f t="shared" si="5"/>
        <v>112</v>
      </c>
      <c r="O13" s="26">
        <f t="shared" si="6"/>
        <v>56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6"/>
    </row>
    <row r="14" spans="1:26" ht="19.5" customHeight="1">
      <c r="A14" s="30">
        <v>5</v>
      </c>
      <c r="B14" s="85" t="s">
        <v>107</v>
      </c>
      <c r="C14" s="91" t="s">
        <v>108</v>
      </c>
      <c r="D14" s="26">
        <f>' MID Term 1'!D11+'MID Term 2'!D11</f>
        <v>27</v>
      </c>
      <c r="E14" s="26">
        <f>' MID Term 1'!H11+'MID Term 2'!E11</f>
        <v>27</v>
      </c>
      <c r="F14" s="26">
        <f>' MID Term 1'!L11+'MID Term 2'!F11</f>
        <v>24</v>
      </c>
      <c r="G14" s="26">
        <f>' MID Term 1'!P11+'MID Term 2'!J11</f>
        <v>27</v>
      </c>
      <c r="H14" s="26">
        <f>' MID Term 1'!Q11+'MID Term 2'!N11</f>
        <v>28</v>
      </c>
      <c r="I14" s="26">
        <f t="shared" si="0"/>
        <v>1</v>
      </c>
      <c r="J14" s="26">
        <f t="shared" si="1"/>
        <v>1</v>
      </c>
      <c r="K14" s="26">
        <f t="shared" si="2"/>
        <v>1</v>
      </c>
      <c r="L14" s="26">
        <f t="shared" si="3"/>
        <v>1</v>
      </c>
      <c r="M14" s="26">
        <f t="shared" si="4"/>
        <v>1</v>
      </c>
      <c r="N14" s="26">
        <f t="shared" si="5"/>
        <v>133</v>
      </c>
      <c r="O14" s="26">
        <f t="shared" si="6"/>
        <v>67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6"/>
    </row>
    <row r="15" spans="1:26" ht="19.5" customHeight="1">
      <c r="A15" s="30">
        <v>6</v>
      </c>
      <c r="B15" s="85" t="s">
        <v>109</v>
      </c>
      <c r="C15" s="91" t="s">
        <v>110</v>
      </c>
      <c r="D15" s="26">
        <f>' MID Term 1'!D12+'MID Term 2'!D12</f>
        <v>17</v>
      </c>
      <c r="E15" s="26">
        <f>' MID Term 1'!H12+'MID Term 2'!E12</f>
        <v>16</v>
      </c>
      <c r="F15" s="26">
        <f>' MID Term 1'!L12+'MID Term 2'!F12</f>
        <v>24</v>
      </c>
      <c r="G15" s="26">
        <f>' MID Term 1'!P12+'MID Term 2'!J12</f>
        <v>28</v>
      </c>
      <c r="H15" s="26">
        <f>' MID Term 1'!Q12+'MID Term 2'!N12</f>
        <v>27</v>
      </c>
      <c r="I15" s="26">
        <f t="shared" si="0"/>
        <v>0</v>
      </c>
      <c r="J15" s="26">
        <f t="shared" si="1"/>
        <v>0</v>
      </c>
      <c r="K15" s="26">
        <f t="shared" si="2"/>
        <v>1</v>
      </c>
      <c r="L15" s="26">
        <f t="shared" si="3"/>
        <v>1</v>
      </c>
      <c r="M15" s="26">
        <f t="shared" si="4"/>
        <v>1</v>
      </c>
      <c r="N15" s="26">
        <f t="shared" si="5"/>
        <v>112</v>
      </c>
      <c r="O15" s="26">
        <f t="shared" si="6"/>
        <v>56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6"/>
    </row>
    <row r="16" spans="1:26" ht="19.5" customHeight="1">
      <c r="A16" s="30">
        <v>7</v>
      </c>
      <c r="B16" s="85" t="s">
        <v>111</v>
      </c>
      <c r="C16" s="91" t="s">
        <v>112</v>
      </c>
      <c r="D16" s="26">
        <f>' MID Term 1'!D13+'MID Term 2'!D13</f>
        <v>20</v>
      </c>
      <c r="E16" s="26">
        <f>' MID Term 1'!H13+'MID Term 2'!E13</f>
        <v>21</v>
      </c>
      <c r="F16" s="26">
        <f>' MID Term 1'!L13+'MID Term 2'!F13</f>
        <v>25</v>
      </c>
      <c r="G16" s="26">
        <f>' MID Term 1'!P13+'MID Term 2'!J13</f>
        <v>28</v>
      </c>
      <c r="H16" s="26">
        <f>' MID Term 1'!Q13+'MID Term 2'!N13</f>
        <v>28</v>
      </c>
      <c r="I16" s="26">
        <f t="shared" si="0"/>
        <v>0</v>
      </c>
      <c r="J16" s="26">
        <f t="shared" si="1"/>
        <v>1</v>
      </c>
      <c r="K16" s="26">
        <f t="shared" si="2"/>
        <v>1</v>
      </c>
      <c r="L16" s="26">
        <f t="shared" si="3"/>
        <v>1</v>
      </c>
      <c r="M16" s="26">
        <f t="shared" si="4"/>
        <v>1</v>
      </c>
      <c r="N16" s="26">
        <f t="shared" si="5"/>
        <v>122</v>
      </c>
      <c r="O16" s="26">
        <f t="shared" si="6"/>
        <v>61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</row>
    <row r="17" spans="1:26" ht="19.5" customHeight="1">
      <c r="A17" s="30">
        <v>8</v>
      </c>
      <c r="B17" s="85" t="s">
        <v>113</v>
      </c>
      <c r="C17" s="91" t="s">
        <v>114</v>
      </c>
      <c r="D17" s="26">
        <f>' MID Term 1'!D14+'MID Term 2'!D14</f>
        <v>27</v>
      </c>
      <c r="E17" s="26">
        <f>' MID Term 1'!H14+'MID Term 2'!E14</f>
        <v>27</v>
      </c>
      <c r="F17" s="26">
        <f>' MID Term 1'!L14+'MID Term 2'!F14</f>
        <v>26</v>
      </c>
      <c r="G17" s="26">
        <f>' MID Term 1'!P14+'MID Term 2'!J14</f>
        <v>28</v>
      </c>
      <c r="H17" s="26">
        <f>' MID Term 1'!Q14+'MID Term 2'!N14</f>
        <v>28</v>
      </c>
      <c r="I17" s="26">
        <f t="shared" si="0"/>
        <v>1</v>
      </c>
      <c r="J17" s="26">
        <f t="shared" si="1"/>
        <v>1</v>
      </c>
      <c r="K17" s="26">
        <f t="shared" si="2"/>
        <v>1</v>
      </c>
      <c r="L17" s="26">
        <f t="shared" si="3"/>
        <v>1</v>
      </c>
      <c r="M17" s="26">
        <f t="shared" si="4"/>
        <v>1</v>
      </c>
      <c r="N17" s="26">
        <f t="shared" si="5"/>
        <v>136</v>
      </c>
      <c r="O17" s="26">
        <f t="shared" si="6"/>
        <v>68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6"/>
    </row>
    <row r="18" spans="1:26" ht="19.5" customHeight="1">
      <c r="A18" s="30">
        <v>9</v>
      </c>
      <c r="B18" s="85" t="s">
        <v>115</v>
      </c>
      <c r="C18" s="91" t="s">
        <v>116</v>
      </c>
      <c r="D18" s="26">
        <f>' MID Term 1'!D15+'MID Term 2'!D15</f>
        <v>28</v>
      </c>
      <c r="E18" s="26">
        <f>' MID Term 1'!H15+'MID Term 2'!E15</f>
        <v>28</v>
      </c>
      <c r="F18" s="26">
        <f>' MID Term 1'!L15+'MID Term 2'!F15</f>
        <v>28</v>
      </c>
      <c r="G18" s="26">
        <f>' MID Term 1'!P15+'MID Term 2'!J15</f>
        <v>28</v>
      </c>
      <c r="H18" s="26">
        <f>' MID Term 1'!Q15+'MID Term 2'!N15</f>
        <v>28</v>
      </c>
      <c r="I18" s="26">
        <f t="shared" si="0"/>
        <v>1</v>
      </c>
      <c r="J18" s="26">
        <f t="shared" si="1"/>
        <v>1</v>
      </c>
      <c r="K18" s="26">
        <f t="shared" si="2"/>
        <v>1</v>
      </c>
      <c r="L18" s="26">
        <f t="shared" si="3"/>
        <v>1</v>
      </c>
      <c r="M18" s="26">
        <f t="shared" si="4"/>
        <v>1</v>
      </c>
      <c r="N18" s="26">
        <f t="shared" si="5"/>
        <v>140</v>
      </c>
      <c r="O18" s="26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6"/>
    </row>
    <row r="19" spans="1:26" ht="19.5" customHeight="1">
      <c r="A19" s="30">
        <v>10</v>
      </c>
      <c r="B19" s="85" t="s">
        <v>117</v>
      </c>
      <c r="C19" s="91" t="s">
        <v>118</v>
      </c>
      <c r="D19" s="26">
        <f>' MID Term 1'!D16+'MID Term 2'!D16</f>
        <v>27</v>
      </c>
      <c r="E19" s="26">
        <f>' MID Term 1'!H16+'MID Term 2'!E16</f>
        <v>24</v>
      </c>
      <c r="F19" s="26">
        <f>' MID Term 1'!L16+'MID Term 2'!F16</f>
        <v>24</v>
      </c>
      <c r="G19" s="26">
        <f>' MID Term 1'!P16+'MID Term 2'!J16</f>
        <v>26</v>
      </c>
      <c r="H19" s="26">
        <f>' MID Term 1'!Q16+'MID Term 2'!N16</f>
        <v>25</v>
      </c>
      <c r="I19" s="26">
        <f t="shared" si="0"/>
        <v>1</v>
      </c>
      <c r="J19" s="26">
        <f t="shared" si="1"/>
        <v>1</v>
      </c>
      <c r="K19" s="26">
        <f t="shared" si="2"/>
        <v>1</v>
      </c>
      <c r="L19" s="26">
        <f t="shared" si="3"/>
        <v>1</v>
      </c>
      <c r="M19" s="26">
        <f t="shared" si="4"/>
        <v>1</v>
      </c>
      <c r="N19" s="26">
        <f t="shared" si="5"/>
        <v>126</v>
      </c>
      <c r="O19" s="26">
        <f t="shared" si="6"/>
        <v>63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6"/>
    </row>
    <row r="20" spans="1:26" ht="19.5" customHeight="1">
      <c r="A20" s="30">
        <v>11</v>
      </c>
      <c r="B20" s="85" t="s">
        <v>119</v>
      </c>
      <c r="C20" s="91" t="s">
        <v>120</v>
      </c>
      <c r="D20" s="26">
        <f>' MID Term 1'!D17+'MID Term 2'!D17</f>
        <v>28</v>
      </c>
      <c r="E20" s="26">
        <f>' MID Term 1'!H17+'MID Term 2'!E17</f>
        <v>28</v>
      </c>
      <c r="F20" s="26">
        <f>' MID Term 1'!L17+'MID Term 2'!F17</f>
        <v>26</v>
      </c>
      <c r="G20" s="26">
        <f>' MID Term 1'!P17+'MID Term 2'!J17</f>
        <v>27</v>
      </c>
      <c r="H20" s="26">
        <f>' MID Term 1'!Q17+'MID Term 2'!N17</f>
        <v>27</v>
      </c>
      <c r="I20" s="26">
        <f t="shared" si="0"/>
        <v>1</v>
      </c>
      <c r="J20" s="26">
        <f t="shared" si="1"/>
        <v>1</v>
      </c>
      <c r="K20" s="26">
        <f t="shared" si="2"/>
        <v>1</v>
      </c>
      <c r="L20" s="26">
        <f t="shared" si="3"/>
        <v>1</v>
      </c>
      <c r="M20" s="26">
        <f t="shared" si="4"/>
        <v>1</v>
      </c>
      <c r="N20" s="26">
        <f t="shared" si="5"/>
        <v>136</v>
      </c>
      <c r="O20" s="26">
        <f t="shared" si="6"/>
        <v>68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6"/>
    </row>
    <row r="21" spans="1:26" ht="19.5" customHeight="1">
      <c r="A21" s="30">
        <v>12</v>
      </c>
      <c r="B21" s="85" t="s">
        <v>121</v>
      </c>
      <c r="C21" s="91" t="s">
        <v>122</v>
      </c>
      <c r="D21" s="26">
        <f>' MID Term 1'!D18+'MID Term 2'!D18</f>
        <v>19</v>
      </c>
      <c r="E21" s="26">
        <f>' MID Term 1'!H18+'MID Term 2'!E18</f>
        <v>18</v>
      </c>
      <c r="F21" s="26">
        <f>' MID Term 1'!L18+'MID Term 2'!F18</f>
        <v>25</v>
      </c>
      <c r="G21" s="26">
        <f>' MID Term 1'!P18+'MID Term 2'!J18</f>
        <v>28</v>
      </c>
      <c r="H21" s="26">
        <f>' MID Term 1'!Q18+'MID Term 2'!N18</f>
        <v>28</v>
      </c>
      <c r="I21" s="26">
        <f t="shared" si="0"/>
        <v>0</v>
      </c>
      <c r="J21" s="26">
        <f t="shared" si="1"/>
        <v>0</v>
      </c>
      <c r="K21" s="26">
        <f t="shared" si="2"/>
        <v>1</v>
      </c>
      <c r="L21" s="26">
        <f t="shared" si="3"/>
        <v>1</v>
      </c>
      <c r="M21" s="26">
        <f t="shared" si="4"/>
        <v>1</v>
      </c>
      <c r="N21" s="26">
        <f t="shared" si="5"/>
        <v>118</v>
      </c>
      <c r="O21" s="26">
        <f t="shared" si="6"/>
        <v>59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6"/>
    </row>
    <row r="22" spans="1:26" ht="19.5" customHeight="1">
      <c r="A22" s="30">
        <v>13</v>
      </c>
      <c r="B22" s="85" t="s">
        <v>123</v>
      </c>
      <c r="C22" s="91" t="s">
        <v>124</v>
      </c>
      <c r="D22" s="26">
        <f>' MID Term 1'!D19+'MID Term 2'!D19</f>
        <v>28</v>
      </c>
      <c r="E22" s="26">
        <f>' MID Term 1'!H19+'MID Term 2'!E19</f>
        <v>28</v>
      </c>
      <c r="F22" s="26">
        <f>' MID Term 1'!L19+'MID Term 2'!F19</f>
        <v>28</v>
      </c>
      <c r="G22" s="26">
        <f>' MID Term 1'!P19+'MID Term 2'!J19</f>
        <v>28</v>
      </c>
      <c r="H22" s="26">
        <f>' MID Term 1'!Q19+'MID Term 2'!N19</f>
        <v>28</v>
      </c>
      <c r="I22" s="26">
        <f t="shared" si="0"/>
        <v>1</v>
      </c>
      <c r="J22" s="26">
        <f t="shared" si="1"/>
        <v>1</v>
      </c>
      <c r="K22" s="26">
        <f t="shared" si="2"/>
        <v>1</v>
      </c>
      <c r="L22" s="26">
        <f t="shared" si="3"/>
        <v>1</v>
      </c>
      <c r="M22" s="26">
        <f t="shared" si="4"/>
        <v>1</v>
      </c>
      <c r="N22" s="26">
        <f t="shared" si="5"/>
        <v>140</v>
      </c>
      <c r="O22" s="26">
        <f t="shared" si="6"/>
        <v>70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0">
        <v>14</v>
      </c>
      <c r="B23" s="85" t="s">
        <v>125</v>
      </c>
      <c r="C23" s="91" t="s">
        <v>126</v>
      </c>
      <c r="D23" s="26">
        <f>' MID Term 1'!D20+'MID Term 2'!D20</f>
        <v>25</v>
      </c>
      <c r="E23" s="26">
        <f>' MID Term 1'!H20+'MID Term 2'!E20</f>
        <v>26</v>
      </c>
      <c r="F23" s="26">
        <f>' MID Term 1'!L20+'MID Term 2'!F20</f>
        <v>23</v>
      </c>
      <c r="G23" s="26">
        <f>' MID Term 1'!P20+'MID Term 2'!J20</f>
        <v>28</v>
      </c>
      <c r="H23" s="26">
        <f>' MID Term 1'!Q20+'MID Term 2'!N20</f>
        <v>24</v>
      </c>
      <c r="I23" s="26">
        <f t="shared" si="0"/>
        <v>1</v>
      </c>
      <c r="J23" s="26">
        <f t="shared" si="1"/>
        <v>1</v>
      </c>
      <c r="K23" s="26">
        <f t="shared" si="2"/>
        <v>1</v>
      </c>
      <c r="L23" s="26">
        <f t="shared" si="3"/>
        <v>1</v>
      </c>
      <c r="M23" s="26">
        <f t="shared" si="4"/>
        <v>1</v>
      </c>
      <c r="N23" s="26">
        <f t="shared" si="5"/>
        <v>126</v>
      </c>
      <c r="O23" s="26">
        <f t="shared" si="6"/>
        <v>63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30">
        <v>15</v>
      </c>
      <c r="B24" s="85" t="s">
        <v>127</v>
      </c>
      <c r="C24" s="91" t="s">
        <v>128</v>
      </c>
      <c r="D24" s="26">
        <f>' MID Term 1'!D21+'MID Term 2'!D21</f>
        <v>27</v>
      </c>
      <c r="E24" s="26">
        <f>' MID Term 1'!H21+'MID Term 2'!E21</f>
        <v>26</v>
      </c>
      <c r="F24" s="26">
        <f>' MID Term 1'!L21+'MID Term 2'!F21</f>
        <v>25</v>
      </c>
      <c r="G24" s="26">
        <f>' MID Term 1'!P21+'MID Term 2'!J21</f>
        <v>27</v>
      </c>
      <c r="H24" s="26">
        <f>' MID Term 1'!Q21+'MID Term 2'!N21</f>
        <v>27</v>
      </c>
      <c r="I24" s="26">
        <f t="shared" si="0"/>
        <v>1</v>
      </c>
      <c r="J24" s="26">
        <f t="shared" si="1"/>
        <v>1</v>
      </c>
      <c r="K24" s="26">
        <f t="shared" si="2"/>
        <v>1</v>
      </c>
      <c r="L24" s="26">
        <f t="shared" si="3"/>
        <v>1</v>
      </c>
      <c r="M24" s="26">
        <f t="shared" si="4"/>
        <v>1</v>
      </c>
      <c r="N24" s="26">
        <f t="shared" si="5"/>
        <v>132</v>
      </c>
      <c r="O24" s="26">
        <f t="shared" si="6"/>
        <v>66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30">
        <v>16</v>
      </c>
      <c r="B25" s="85" t="s">
        <v>129</v>
      </c>
      <c r="C25" s="91" t="s">
        <v>130</v>
      </c>
      <c r="D25" s="26">
        <f>' MID Term 1'!D22+'MID Term 2'!D22</f>
        <v>28</v>
      </c>
      <c r="E25" s="26">
        <f>' MID Term 1'!H22+'MID Term 2'!E22</f>
        <v>28</v>
      </c>
      <c r="F25" s="26">
        <f>' MID Term 1'!L22+'MID Term 2'!F22</f>
        <v>25</v>
      </c>
      <c r="G25" s="26">
        <f>' MID Term 1'!P22+'MID Term 2'!J22</f>
        <v>20</v>
      </c>
      <c r="H25" s="26">
        <f>' MID Term 1'!Q22+'MID Term 2'!N22</f>
        <v>21</v>
      </c>
      <c r="I25" s="26">
        <f t="shared" si="0"/>
        <v>1</v>
      </c>
      <c r="J25" s="26">
        <f t="shared" si="1"/>
        <v>1</v>
      </c>
      <c r="K25" s="26">
        <f t="shared" si="2"/>
        <v>1</v>
      </c>
      <c r="L25" s="26">
        <f t="shared" si="3"/>
        <v>0</v>
      </c>
      <c r="M25" s="26">
        <f t="shared" si="4"/>
        <v>1</v>
      </c>
      <c r="N25" s="26">
        <f t="shared" si="5"/>
        <v>122</v>
      </c>
      <c r="O25" s="26">
        <f t="shared" si="6"/>
        <v>61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30">
        <v>17</v>
      </c>
      <c r="B26" s="85" t="s">
        <v>131</v>
      </c>
      <c r="C26" s="91" t="s">
        <v>132</v>
      </c>
      <c r="D26" s="26">
        <f>' MID Term 1'!D23+'MID Term 2'!D23</f>
        <v>28</v>
      </c>
      <c r="E26" s="26">
        <f>' MID Term 1'!H23+'MID Term 2'!E23</f>
        <v>28</v>
      </c>
      <c r="F26" s="26">
        <f>' MID Term 1'!L23+'MID Term 2'!F23</f>
        <v>24</v>
      </c>
      <c r="G26" s="26">
        <f>' MID Term 1'!P23+'MID Term 2'!J23</f>
        <v>28</v>
      </c>
      <c r="H26" s="26">
        <f>' MID Term 1'!Q23+'MID Term 2'!N23</f>
        <v>28</v>
      </c>
      <c r="I26" s="26">
        <f t="shared" si="0"/>
        <v>1</v>
      </c>
      <c r="J26" s="26">
        <f t="shared" si="1"/>
        <v>1</v>
      </c>
      <c r="K26" s="26">
        <f t="shared" si="2"/>
        <v>1</v>
      </c>
      <c r="L26" s="26">
        <f t="shared" si="3"/>
        <v>1</v>
      </c>
      <c r="M26" s="26">
        <f t="shared" si="4"/>
        <v>1</v>
      </c>
      <c r="N26" s="26">
        <f t="shared" si="5"/>
        <v>136</v>
      </c>
      <c r="O26" s="26">
        <f t="shared" si="6"/>
        <v>68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30">
        <v>18</v>
      </c>
      <c r="B27" s="85" t="s">
        <v>133</v>
      </c>
      <c r="C27" s="91" t="s">
        <v>134</v>
      </c>
      <c r="D27" s="26">
        <f>' MID Term 1'!D24+'MID Term 2'!D24</f>
        <v>20</v>
      </c>
      <c r="E27" s="26">
        <f>' MID Term 1'!H24+'MID Term 2'!E24</f>
        <v>22</v>
      </c>
      <c r="F27" s="26">
        <f>' MID Term 1'!L24+'MID Term 2'!F24</f>
        <v>24</v>
      </c>
      <c r="G27" s="26">
        <f>' MID Term 1'!P24+'MID Term 2'!J24</f>
        <v>28</v>
      </c>
      <c r="H27" s="26">
        <f>' MID Term 1'!Q24+'MID Term 2'!N24</f>
        <v>28</v>
      </c>
      <c r="I27" s="26">
        <f t="shared" si="0"/>
        <v>0</v>
      </c>
      <c r="J27" s="26">
        <f t="shared" si="1"/>
        <v>1</v>
      </c>
      <c r="K27" s="26">
        <f t="shared" si="2"/>
        <v>1</v>
      </c>
      <c r="L27" s="26">
        <f t="shared" si="3"/>
        <v>1</v>
      </c>
      <c r="M27" s="26">
        <f t="shared" si="4"/>
        <v>1</v>
      </c>
      <c r="N27" s="26">
        <f t="shared" si="5"/>
        <v>122</v>
      </c>
      <c r="O27" s="26">
        <f t="shared" si="6"/>
        <v>61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0">
        <v>19</v>
      </c>
      <c r="B28" s="85" t="s">
        <v>135</v>
      </c>
      <c r="C28" s="91" t="s">
        <v>136</v>
      </c>
      <c r="D28" s="26">
        <f>' MID Term 1'!D25+'MID Term 2'!D25</f>
        <v>28</v>
      </c>
      <c r="E28" s="26">
        <f>' MID Term 1'!H25+'MID Term 2'!E25</f>
        <v>28</v>
      </c>
      <c r="F28" s="26">
        <f>' MID Term 1'!L25+'MID Term 2'!F25</f>
        <v>24</v>
      </c>
      <c r="G28" s="26">
        <f>' MID Term 1'!P25+'MID Term 2'!J25</f>
        <v>28</v>
      </c>
      <c r="H28" s="26">
        <f>' MID Term 1'!Q25+'MID Term 2'!N25</f>
        <v>28</v>
      </c>
      <c r="I28" s="26">
        <f t="shared" si="0"/>
        <v>1</v>
      </c>
      <c r="J28" s="26">
        <f t="shared" si="1"/>
        <v>1</v>
      </c>
      <c r="K28" s="26">
        <f t="shared" si="2"/>
        <v>1</v>
      </c>
      <c r="L28" s="26">
        <f t="shared" si="3"/>
        <v>1</v>
      </c>
      <c r="M28" s="26">
        <f t="shared" si="4"/>
        <v>1</v>
      </c>
      <c r="N28" s="26">
        <f t="shared" si="5"/>
        <v>136</v>
      </c>
      <c r="O28" s="26">
        <f t="shared" si="6"/>
        <v>68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30">
        <v>20</v>
      </c>
      <c r="B29" s="85" t="s">
        <v>137</v>
      </c>
      <c r="C29" s="91" t="s">
        <v>138</v>
      </c>
      <c r="D29" s="26">
        <f>' MID Term 1'!D26+'MID Term 2'!D26</f>
        <v>28</v>
      </c>
      <c r="E29" s="26">
        <f>' MID Term 1'!H26+'MID Term 2'!E26</f>
        <v>27</v>
      </c>
      <c r="F29" s="26">
        <f>' MID Term 1'!L26+'MID Term 2'!F26</f>
        <v>25</v>
      </c>
      <c r="G29" s="26">
        <f>' MID Term 1'!P26+'MID Term 2'!J26</f>
        <v>20</v>
      </c>
      <c r="H29" s="26">
        <f>' MID Term 1'!Q26+'MID Term 2'!N26</f>
        <v>22</v>
      </c>
      <c r="I29" s="26">
        <f t="shared" si="0"/>
        <v>1</v>
      </c>
      <c r="J29" s="26">
        <f t="shared" si="1"/>
        <v>1</v>
      </c>
      <c r="K29" s="26">
        <f t="shared" si="2"/>
        <v>1</v>
      </c>
      <c r="L29" s="26">
        <f t="shared" si="3"/>
        <v>0</v>
      </c>
      <c r="M29" s="26">
        <f t="shared" si="4"/>
        <v>1</v>
      </c>
      <c r="N29" s="26">
        <f t="shared" si="5"/>
        <v>122</v>
      </c>
      <c r="O29" s="26">
        <f t="shared" si="6"/>
        <v>61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30">
        <v>21</v>
      </c>
      <c r="B30" s="85" t="s">
        <v>139</v>
      </c>
      <c r="C30" s="91" t="s">
        <v>140</v>
      </c>
      <c r="D30" s="26">
        <f>' MID Term 1'!D27+'MID Term 2'!D27</f>
        <v>28</v>
      </c>
      <c r="E30" s="26">
        <f>' MID Term 1'!H27+'MID Term 2'!E27</f>
        <v>28</v>
      </c>
      <c r="F30" s="26">
        <f>' MID Term 1'!L27+'MID Term 2'!F27</f>
        <v>25</v>
      </c>
      <c r="G30" s="26">
        <f>' MID Term 1'!P27+'MID Term 2'!J27</f>
        <v>28</v>
      </c>
      <c r="H30" s="26">
        <f>' MID Term 1'!Q27+'MID Term 2'!N27</f>
        <v>27</v>
      </c>
      <c r="I30" s="26">
        <f t="shared" si="0"/>
        <v>1</v>
      </c>
      <c r="J30" s="26">
        <f t="shared" si="1"/>
        <v>1</v>
      </c>
      <c r="K30" s="26">
        <f t="shared" si="2"/>
        <v>1</v>
      </c>
      <c r="L30" s="26">
        <f t="shared" si="3"/>
        <v>1</v>
      </c>
      <c r="M30" s="26">
        <f t="shared" si="4"/>
        <v>1</v>
      </c>
      <c r="N30" s="26">
        <f t="shared" si="5"/>
        <v>136</v>
      </c>
      <c r="O30" s="26">
        <f t="shared" si="6"/>
        <v>68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30">
        <v>22</v>
      </c>
      <c r="B31" s="85" t="s">
        <v>141</v>
      </c>
      <c r="C31" s="91" t="s">
        <v>142</v>
      </c>
      <c r="D31" s="26">
        <f>' MID Term 1'!D28+'MID Term 2'!D28</f>
        <v>20</v>
      </c>
      <c r="E31" s="26">
        <f>' MID Term 1'!H28+'MID Term 2'!E28</f>
        <v>22</v>
      </c>
      <c r="F31" s="26">
        <f>' MID Term 1'!L28+'MID Term 2'!F28</f>
        <v>25</v>
      </c>
      <c r="G31" s="26">
        <f>' MID Term 1'!P28+'MID Term 2'!J28</f>
        <v>27</v>
      </c>
      <c r="H31" s="26">
        <f>' MID Term 1'!Q28+'MID Term 2'!N28</f>
        <v>28</v>
      </c>
      <c r="I31" s="26">
        <f t="shared" si="0"/>
        <v>0</v>
      </c>
      <c r="J31" s="26">
        <f t="shared" si="1"/>
        <v>1</v>
      </c>
      <c r="K31" s="26">
        <f t="shared" si="2"/>
        <v>1</v>
      </c>
      <c r="L31" s="26">
        <f t="shared" si="3"/>
        <v>1</v>
      </c>
      <c r="M31" s="26">
        <f t="shared" si="4"/>
        <v>1</v>
      </c>
      <c r="N31" s="26">
        <f t="shared" si="5"/>
        <v>122</v>
      </c>
      <c r="O31" s="26">
        <f t="shared" si="6"/>
        <v>61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30">
        <v>23</v>
      </c>
      <c r="B32" s="85" t="s">
        <v>143</v>
      </c>
      <c r="C32" s="91" t="s">
        <v>144</v>
      </c>
      <c r="D32" s="26">
        <f>' MID Term 1'!D29+'MID Term 2'!D29</f>
        <v>28</v>
      </c>
      <c r="E32" s="26">
        <f>' MID Term 1'!H29+'MID Term 2'!E29</f>
        <v>24</v>
      </c>
      <c r="F32" s="26">
        <f>' MID Term 1'!L29+'MID Term 2'!F29</f>
        <v>23</v>
      </c>
      <c r="G32" s="26">
        <f>' MID Term 1'!P29+'MID Term 2'!J29</f>
        <v>26</v>
      </c>
      <c r="H32" s="26">
        <f>' MID Term 1'!Q29+'MID Term 2'!N29</f>
        <v>25</v>
      </c>
      <c r="I32" s="26">
        <f t="shared" si="0"/>
        <v>1</v>
      </c>
      <c r="J32" s="26">
        <f t="shared" si="1"/>
        <v>1</v>
      </c>
      <c r="K32" s="26">
        <f t="shared" si="2"/>
        <v>1</v>
      </c>
      <c r="L32" s="26">
        <f t="shared" si="3"/>
        <v>1</v>
      </c>
      <c r="M32" s="26">
        <f t="shared" si="4"/>
        <v>1</v>
      </c>
      <c r="N32" s="26">
        <f t="shared" si="5"/>
        <v>126</v>
      </c>
      <c r="O32" s="26">
        <f t="shared" si="6"/>
        <v>63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30">
        <v>24</v>
      </c>
      <c r="B33" s="85" t="s">
        <v>145</v>
      </c>
      <c r="C33" s="91" t="s">
        <v>146</v>
      </c>
      <c r="D33" s="26">
        <f>' MID Term 1'!D30+'MID Term 2'!D30</f>
        <v>28</v>
      </c>
      <c r="E33" s="26">
        <f>' MID Term 1'!H30+'MID Term 2'!E30</f>
        <v>16</v>
      </c>
      <c r="F33" s="26">
        <f>' MID Term 1'!L30+'MID Term 2'!F30</f>
        <v>25</v>
      </c>
      <c r="G33" s="26">
        <f>' MID Term 1'!P30+'MID Term 2'!J30</f>
        <v>17</v>
      </c>
      <c r="H33" s="26">
        <f>' MID Term 1'!Q30+'MID Term 2'!N30</f>
        <v>16</v>
      </c>
      <c r="I33" s="26">
        <f t="shared" si="0"/>
        <v>1</v>
      </c>
      <c r="J33" s="26">
        <f t="shared" si="1"/>
        <v>0</v>
      </c>
      <c r="K33" s="26">
        <f t="shared" si="2"/>
        <v>1</v>
      </c>
      <c r="L33" s="26">
        <f t="shared" si="3"/>
        <v>0</v>
      </c>
      <c r="M33" s="26">
        <f t="shared" si="4"/>
        <v>0</v>
      </c>
      <c r="N33" s="26">
        <f t="shared" si="5"/>
        <v>102</v>
      </c>
      <c r="O33" s="26">
        <f t="shared" si="6"/>
        <v>51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30">
        <v>25</v>
      </c>
      <c r="B34" s="85" t="s">
        <v>147</v>
      </c>
      <c r="C34" s="91" t="s">
        <v>148</v>
      </c>
      <c r="D34" s="26">
        <f>' MID Term 1'!D31+'MID Term 2'!D31</f>
        <v>27</v>
      </c>
      <c r="E34" s="26">
        <f>' MID Term 1'!H31+'MID Term 2'!E31</f>
        <v>27</v>
      </c>
      <c r="F34" s="26">
        <f>' MID Term 1'!L31+'MID Term 2'!F31</f>
        <v>25</v>
      </c>
      <c r="G34" s="26">
        <f>' MID Term 1'!P31+'MID Term 2'!J31</f>
        <v>26</v>
      </c>
      <c r="H34" s="26">
        <f>' MID Term 1'!Q31+'MID Term 2'!N31</f>
        <v>27</v>
      </c>
      <c r="I34" s="26">
        <f t="shared" si="0"/>
        <v>1</v>
      </c>
      <c r="J34" s="26">
        <f t="shared" si="1"/>
        <v>1</v>
      </c>
      <c r="K34" s="26">
        <f t="shared" si="2"/>
        <v>1</v>
      </c>
      <c r="L34" s="26">
        <f t="shared" si="3"/>
        <v>1</v>
      </c>
      <c r="M34" s="26">
        <f t="shared" si="4"/>
        <v>1</v>
      </c>
      <c r="N34" s="26">
        <f t="shared" si="5"/>
        <v>132</v>
      </c>
      <c r="O34" s="26">
        <f t="shared" si="6"/>
        <v>66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30">
        <v>26</v>
      </c>
      <c r="B35" s="85" t="s">
        <v>149</v>
      </c>
      <c r="C35" s="91" t="s">
        <v>150</v>
      </c>
      <c r="D35" s="26">
        <f>' MID Term 1'!D32+'MID Term 2'!D32</f>
        <v>26</v>
      </c>
      <c r="E35" s="26">
        <f>' MID Term 1'!H32+'MID Term 2'!E32</f>
        <v>24</v>
      </c>
      <c r="F35" s="26">
        <f>' MID Term 1'!L32+'MID Term 2'!F32</f>
        <v>20</v>
      </c>
      <c r="G35" s="26">
        <f>' MID Term 1'!P32+'MID Term 2'!J32</f>
        <v>28</v>
      </c>
      <c r="H35" s="26">
        <f>' MID Term 1'!Q32+'MID Term 2'!N32</f>
        <v>28</v>
      </c>
      <c r="I35" s="26">
        <f t="shared" si="0"/>
        <v>1</v>
      </c>
      <c r="J35" s="26">
        <f t="shared" si="1"/>
        <v>1</v>
      </c>
      <c r="K35" s="26">
        <f t="shared" si="2"/>
        <v>0</v>
      </c>
      <c r="L35" s="26">
        <f t="shared" si="3"/>
        <v>1</v>
      </c>
      <c r="M35" s="26">
        <f t="shared" si="4"/>
        <v>1</v>
      </c>
      <c r="N35" s="26">
        <f t="shared" si="5"/>
        <v>126</v>
      </c>
      <c r="O35" s="26">
        <f t="shared" si="6"/>
        <v>63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30">
        <v>27</v>
      </c>
      <c r="B36" s="85" t="s">
        <v>151</v>
      </c>
      <c r="C36" s="91" t="s">
        <v>152</v>
      </c>
      <c r="D36" s="26">
        <f>' MID Term 1'!D33+'MID Term 2'!D33</f>
        <v>27</v>
      </c>
      <c r="E36" s="26">
        <f>' MID Term 1'!H33+'MID Term 2'!E33</f>
        <v>26</v>
      </c>
      <c r="F36" s="26">
        <f>' MID Term 1'!L33+'MID Term 2'!F33</f>
        <v>23</v>
      </c>
      <c r="G36" s="26">
        <f>' MID Term 1'!P33+'MID Term 2'!J33</f>
        <v>28</v>
      </c>
      <c r="H36" s="26">
        <f>' MID Term 1'!Q33+'MID Term 2'!N33</f>
        <v>28</v>
      </c>
      <c r="I36" s="26">
        <f t="shared" si="0"/>
        <v>1</v>
      </c>
      <c r="J36" s="26">
        <f t="shared" si="1"/>
        <v>1</v>
      </c>
      <c r="K36" s="26">
        <f t="shared" si="2"/>
        <v>1</v>
      </c>
      <c r="L36" s="26">
        <f t="shared" si="3"/>
        <v>1</v>
      </c>
      <c r="M36" s="26">
        <f t="shared" si="4"/>
        <v>1</v>
      </c>
      <c r="N36" s="26">
        <f t="shared" si="5"/>
        <v>132</v>
      </c>
      <c r="O36" s="26">
        <f t="shared" si="6"/>
        <v>66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30">
        <v>28</v>
      </c>
      <c r="B37" s="85" t="s">
        <v>153</v>
      </c>
      <c r="C37" s="91" t="s">
        <v>154</v>
      </c>
      <c r="D37" s="26">
        <f>' MID Term 1'!D34+'MID Term 2'!D34</f>
        <v>19</v>
      </c>
      <c r="E37" s="26">
        <f>' MID Term 1'!H34+'MID Term 2'!E34</f>
        <v>16</v>
      </c>
      <c r="F37" s="26">
        <f>' MID Term 1'!L34+'MID Term 2'!F34</f>
        <v>25</v>
      </c>
      <c r="G37" s="26">
        <f>' MID Term 1'!P34+'MID Term 2'!J34</f>
        <v>26</v>
      </c>
      <c r="H37" s="26">
        <f>' MID Term 1'!Q34+'MID Term 2'!N34</f>
        <v>26</v>
      </c>
      <c r="I37" s="26">
        <f t="shared" si="0"/>
        <v>0</v>
      </c>
      <c r="J37" s="26">
        <f t="shared" si="1"/>
        <v>0</v>
      </c>
      <c r="K37" s="26">
        <f t="shared" si="2"/>
        <v>1</v>
      </c>
      <c r="L37" s="26">
        <f t="shared" si="3"/>
        <v>1</v>
      </c>
      <c r="M37" s="26">
        <f t="shared" si="4"/>
        <v>1</v>
      </c>
      <c r="N37" s="26">
        <f t="shared" si="5"/>
        <v>112</v>
      </c>
      <c r="O37" s="26">
        <f t="shared" si="6"/>
        <v>56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30">
        <v>29</v>
      </c>
      <c r="B38" s="85" t="s">
        <v>155</v>
      </c>
      <c r="C38" s="91" t="s">
        <v>156</v>
      </c>
      <c r="D38" s="26">
        <f>' MID Term 1'!D35+'MID Term 2'!D35</f>
        <v>26</v>
      </c>
      <c r="E38" s="26">
        <f>' MID Term 1'!H35+'MID Term 2'!E35</f>
        <v>26</v>
      </c>
      <c r="F38" s="26">
        <f>' MID Term 1'!L35+'MID Term 2'!F35</f>
        <v>25</v>
      </c>
      <c r="G38" s="26">
        <f>' MID Term 1'!P35+'MID Term 2'!J35</f>
        <v>24</v>
      </c>
      <c r="H38" s="26">
        <f>' MID Term 1'!Q35+'MID Term 2'!N35</f>
        <v>25</v>
      </c>
      <c r="I38" s="26">
        <f t="shared" si="0"/>
        <v>1</v>
      </c>
      <c r="J38" s="26">
        <f t="shared" si="1"/>
        <v>1</v>
      </c>
      <c r="K38" s="26">
        <f t="shared" si="2"/>
        <v>1</v>
      </c>
      <c r="L38" s="26">
        <f t="shared" si="3"/>
        <v>1</v>
      </c>
      <c r="M38" s="26">
        <f t="shared" si="4"/>
        <v>1</v>
      </c>
      <c r="N38" s="26">
        <f t="shared" si="5"/>
        <v>126</v>
      </c>
      <c r="O38" s="26">
        <f t="shared" si="6"/>
        <v>63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30">
        <v>30</v>
      </c>
      <c r="B39" s="85" t="s">
        <v>157</v>
      </c>
      <c r="C39" s="91" t="s">
        <v>158</v>
      </c>
      <c r="D39" s="26">
        <f>' MID Term 1'!D36+'MID Term 2'!D36</f>
        <v>24</v>
      </c>
      <c r="E39" s="26">
        <f>' MID Term 1'!H36+'MID Term 2'!E36</f>
        <v>28</v>
      </c>
      <c r="F39" s="26">
        <f>' MID Term 1'!L36+'MID Term 2'!F36</f>
        <v>25</v>
      </c>
      <c r="G39" s="26">
        <f>' MID Term 1'!P36+'MID Term 2'!J36</f>
        <v>19</v>
      </c>
      <c r="H39" s="26">
        <f>' MID Term 1'!Q36+'MID Term 2'!N36</f>
        <v>16</v>
      </c>
      <c r="I39" s="26">
        <f t="shared" si="0"/>
        <v>1</v>
      </c>
      <c r="J39" s="26">
        <f t="shared" si="1"/>
        <v>1</v>
      </c>
      <c r="K39" s="26">
        <f t="shared" si="2"/>
        <v>1</v>
      </c>
      <c r="L39" s="26">
        <f t="shared" si="3"/>
        <v>0</v>
      </c>
      <c r="M39" s="26">
        <f t="shared" si="4"/>
        <v>0</v>
      </c>
      <c r="N39" s="26">
        <f t="shared" si="5"/>
        <v>112</v>
      </c>
      <c r="O39" s="26">
        <f t="shared" si="6"/>
        <v>56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30">
        <v>31</v>
      </c>
      <c r="B40" s="85" t="s">
        <v>159</v>
      </c>
      <c r="C40" s="91" t="s">
        <v>160</v>
      </c>
      <c r="D40" s="26">
        <f>' MID Term 1'!D37+'MID Term 2'!D37</f>
        <v>18</v>
      </c>
      <c r="E40" s="26">
        <f>' MID Term 1'!H37+'MID Term 2'!E37</f>
        <v>14</v>
      </c>
      <c r="F40" s="26">
        <f>' MID Term 1'!L37+'MID Term 2'!F37</f>
        <v>24</v>
      </c>
      <c r="G40" s="26">
        <f>' MID Term 1'!P37+'MID Term 2'!J37</f>
        <v>28</v>
      </c>
      <c r="H40" s="26">
        <f>' MID Term 1'!Q37+'MID Term 2'!N37</f>
        <v>28</v>
      </c>
      <c r="I40" s="26">
        <f t="shared" si="0"/>
        <v>0</v>
      </c>
      <c r="J40" s="26">
        <f t="shared" si="1"/>
        <v>0</v>
      </c>
      <c r="K40" s="26">
        <f t="shared" si="2"/>
        <v>1</v>
      </c>
      <c r="L40" s="26">
        <f t="shared" si="3"/>
        <v>1</v>
      </c>
      <c r="M40" s="26">
        <f t="shared" si="4"/>
        <v>1</v>
      </c>
      <c r="N40" s="26">
        <f t="shared" si="5"/>
        <v>112</v>
      </c>
      <c r="O40" s="26">
        <f t="shared" si="6"/>
        <v>56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30">
        <v>32</v>
      </c>
      <c r="B41" s="85" t="s">
        <v>161</v>
      </c>
      <c r="C41" s="91" t="s">
        <v>162</v>
      </c>
      <c r="D41" s="26">
        <f>' MID Term 1'!D38+'MID Term 2'!D38</f>
        <v>28</v>
      </c>
      <c r="E41" s="26">
        <f>' MID Term 1'!H38+'MID Term 2'!E38</f>
        <v>28</v>
      </c>
      <c r="F41" s="26">
        <f>' MID Term 1'!L38+'MID Term 2'!F38</f>
        <v>26</v>
      </c>
      <c r="G41" s="26">
        <f>' MID Term 1'!P38+'MID Term 2'!J38</f>
        <v>24</v>
      </c>
      <c r="H41" s="26">
        <f>' MID Term 1'!Q38+'MID Term 2'!N38</f>
        <v>26</v>
      </c>
      <c r="I41" s="26">
        <f t="shared" si="0"/>
        <v>1</v>
      </c>
      <c r="J41" s="26">
        <f t="shared" si="1"/>
        <v>1</v>
      </c>
      <c r="K41" s="26">
        <f t="shared" si="2"/>
        <v>1</v>
      </c>
      <c r="L41" s="26">
        <f t="shared" si="3"/>
        <v>1</v>
      </c>
      <c r="M41" s="26">
        <f t="shared" si="4"/>
        <v>1</v>
      </c>
      <c r="N41" s="26">
        <f t="shared" si="5"/>
        <v>132</v>
      </c>
      <c r="O41" s="26">
        <f t="shared" si="6"/>
        <v>66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30">
        <v>33</v>
      </c>
      <c r="B42" s="85" t="s">
        <v>163</v>
      </c>
      <c r="C42" s="91" t="s">
        <v>164</v>
      </c>
      <c r="D42" s="26">
        <f>' MID Term 1'!D39+'MID Term 2'!D39</f>
        <v>27</v>
      </c>
      <c r="E42" s="26">
        <f>' MID Term 1'!H39+'MID Term 2'!E39</f>
        <v>28</v>
      </c>
      <c r="F42" s="26">
        <f>' MID Term 1'!L39+'MID Term 2'!F39</f>
        <v>25</v>
      </c>
      <c r="G42" s="26">
        <f>' MID Term 1'!P39+'MID Term 2'!J39</f>
        <v>28</v>
      </c>
      <c r="H42" s="26">
        <f>' MID Term 1'!Q39+'MID Term 2'!N39</f>
        <v>28</v>
      </c>
      <c r="I42" s="26">
        <f t="shared" si="0"/>
        <v>1</v>
      </c>
      <c r="J42" s="26">
        <f t="shared" si="1"/>
        <v>1</v>
      </c>
      <c r="K42" s="26">
        <f t="shared" si="2"/>
        <v>1</v>
      </c>
      <c r="L42" s="26">
        <f t="shared" si="3"/>
        <v>1</v>
      </c>
      <c r="M42" s="26">
        <f t="shared" si="4"/>
        <v>1</v>
      </c>
      <c r="N42" s="26">
        <f t="shared" si="5"/>
        <v>136</v>
      </c>
      <c r="O42" s="26">
        <f t="shared" si="6"/>
        <v>68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>
      <c r="A43" s="30">
        <v>34</v>
      </c>
      <c r="B43" s="85" t="s">
        <v>165</v>
      </c>
      <c r="C43" s="91" t="s">
        <v>166</v>
      </c>
      <c r="D43" s="26">
        <f>' MID Term 1'!D40+'MID Term 2'!D40</f>
        <v>24</v>
      </c>
      <c r="E43" s="26">
        <f>' MID Term 1'!H40+'MID Term 2'!E40</f>
        <v>26</v>
      </c>
      <c r="F43" s="26">
        <f>' MID Term 1'!L40+'MID Term 2'!F40</f>
        <v>26</v>
      </c>
      <c r="G43" s="26">
        <f>' MID Term 1'!P40+'MID Term 2'!J40</f>
        <v>28</v>
      </c>
      <c r="H43" s="26">
        <f>' MID Term 1'!Q40+'MID Term 2'!N40</f>
        <v>28</v>
      </c>
      <c r="I43" s="26">
        <f t="shared" si="0"/>
        <v>1</v>
      </c>
      <c r="J43" s="26">
        <f t="shared" si="1"/>
        <v>1</v>
      </c>
      <c r="K43" s="26">
        <f t="shared" si="2"/>
        <v>1</v>
      </c>
      <c r="L43" s="26">
        <f t="shared" si="3"/>
        <v>1</v>
      </c>
      <c r="M43" s="26">
        <f t="shared" si="4"/>
        <v>1</v>
      </c>
      <c r="N43" s="26">
        <f t="shared" si="5"/>
        <v>132</v>
      </c>
      <c r="O43" s="26">
        <f t="shared" si="6"/>
        <v>66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>
      <c r="A44" s="30">
        <v>35</v>
      </c>
      <c r="B44" s="85" t="s">
        <v>167</v>
      </c>
      <c r="C44" s="91" t="s">
        <v>168</v>
      </c>
      <c r="D44" s="26">
        <f>' MID Term 1'!D41+'MID Term 2'!D41</f>
        <v>28</v>
      </c>
      <c r="E44" s="26">
        <f>' MID Term 1'!H41+'MID Term 2'!E41</f>
        <v>28</v>
      </c>
      <c r="F44" s="26">
        <f>' MID Term 1'!L41+'MID Term 2'!F41</f>
        <v>24</v>
      </c>
      <c r="G44" s="26">
        <f>' MID Term 1'!P41+'MID Term 2'!J41</f>
        <v>18</v>
      </c>
      <c r="H44" s="26">
        <f>' MID Term 1'!Q41+'MID Term 2'!N41</f>
        <v>14</v>
      </c>
      <c r="I44" s="26">
        <f t="shared" si="0"/>
        <v>1</v>
      </c>
      <c r="J44" s="26">
        <f t="shared" si="1"/>
        <v>1</v>
      </c>
      <c r="K44" s="26">
        <f t="shared" si="2"/>
        <v>1</v>
      </c>
      <c r="L44" s="26">
        <f t="shared" si="3"/>
        <v>0</v>
      </c>
      <c r="M44" s="26">
        <f t="shared" si="4"/>
        <v>0</v>
      </c>
      <c r="N44" s="26">
        <f t="shared" si="5"/>
        <v>112</v>
      </c>
      <c r="O44" s="26">
        <f t="shared" si="6"/>
        <v>56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>
      <c r="A45" s="30">
        <v>36</v>
      </c>
      <c r="B45" s="85" t="s">
        <v>169</v>
      </c>
      <c r="C45" s="91" t="s">
        <v>170</v>
      </c>
      <c r="D45" s="26">
        <f>' MID Term 1'!D42+'MID Term 2'!D42</f>
        <v>28</v>
      </c>
      <c r="E45" s="26">
        <f>' MID Term 1'!H42+'MID Term 2'!E42</f>
        <v>28</v>
      </c>
      <c r="F45" s="26">
        <f>' MID Term 1'!L42+'MID Term 2'!F42</f>
        <v>25</v>
      </c>
      <c r="G45" s="26">
        <f>' MID Term 1'!P42+'MID Term 2'!J42</f>
        <v>19</v>
      </c>
      <c r="H45" s="26">
        <f>' MID Term 1'!Q42+'MID Term 2'!N42</f>
        <v>18</v>
      </c>
      <c r="I45" s="26">
        <f t="shared" si="0"/>
        <v>1</v>
      </c>
      <c r="J45" s="26">
        <f t="shared" si="1"/>
        <v>1</v>
      </c>
      <c r="K45" s="26">
        <f t="shared" si="2"/>
        <v>1</v>
      </c>
      <c r="L45" s="26">
        <f t="shared" si="3"/>
        <v>0</v>
      </c>
      <c r="M45" s="26">
        <f t="shared" si="4"/>
        <v>0</v>
      </c>
      <c r="N45" s="26">
        <f t="shared" si="5"/>
        <v>118</v>
      </c>
      <c r="O45" s="26">
        <f t="shared" si="6"/>
        <v>59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>
      <c r="A46" s="30">
        <v>37</v>
      </c>
      <c r="B46" s="85" t="s">
        <v>171</v>
      </c>
      <c r="C46" s="91" t="s">
        <v>172</v>
      </c>
      <c r="D46" s="26">
        <f>' MID Term 1'!D43+'MID Term 2'!D43</f>
        <v>18</v>
      </c>
      <c r="E46" s="26">
        <f>' MID Term 1'!H43+'MID Term 2'!E43</f>
        <v>16</v>
      </c>
      <c r="F46" s="26">
        <f>' MID Term 1'!L43+'MID Term 2'!F43</f>
        <v>23</v>
      </c>
      <c r="G46" s="26">
        <f>' MID Term 1'!P43+'MID Term 2'!J43</f>
        <v>27</v>
      </c>
      <c r="H46" s="26">
        <f>' MID Term 1'!Q43+'MID Term 2'!N43</f>
        <v>28</v>
      </c>
      <c r="I46" s="26">
        <f t="shared" si="0"/>
        <v>0</v>
      </c>
      <c r="J46" s="26">
        <f t="shared" si="1"/>
        <v>0</v>
      </c>
      <c r="K46" s="26">
        <f t="shared" si="2"/>
        <v>1</v>
      </c>
      <c r="L46" s="26">
        <f t="shared" si="3"/>
        <v>1</v>
      </c>
      <c r="M46" s="26">
        <f t="shared" si="4"/>
        <v>1</v>
      </c>
      <c r="N46" s="26">
        <f t="shared" si="5"/>
        <v>112</v>
      </c>
      <c r="O46" s="26">
        <f t="shared" si="6"/>
        <v>56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>
      <c r="A47" s="30">
        <v>38</v>
      </c>
      <c r="B47" s="85" t="s">
        <v>173</v>
      </c>
      <c r="C47" s="91" t="s">
        <v>174</v>
      </c>
      <c r="D47" s="26">
        <f>' MID Term 1'!D44+'MID Term 2'!D44</f>
        <v>26</v>
      </c>
      <c r="E47" s="26">
        <f>' MID Term 1'!H44+'MID Term 2'!E44</f>
        <v>24</v>
      </c>
      <c r="F47" s="26">
        <f>' MID Term 1'!L44+'MID Term 2'!F44</f>
        <v>20</v>
      </c>
      <c r="G47" s="26">
        <f>' MID Term 1'!P44+'MID Term 2'!J44</f>
        <v>28</v>
      </c>
      <c r="H47" s="26">
        <f>' MID Term 1'!Q44+'MID Term 2'!N44</f>
        <v>28</v>
      </c>
      <c r="I47" s="26">
        <f t="shared" si="0"/>
        <v>1</v>
      </c>
      <c r="J47" s="26">
        <f t="shared" si="1"/>
        <v>1</v>
      </c>
      <c r="K47" s="26">
        <f t="shared" si="2"/>
        <v>0</v>
      </c>
      <c r="L47" s="26">
        <f t="shared" si="3"/>
        <v>1</v>
      </c>
      <c r="M47" s="26">
        <f t="shared" si="4"/>
        <v>1</v>
      </c>
      <c r="N47" s="26">
        <f t="shared" si="5"/>
        <v>126</v>
      </c>
      <c r="O47" s="26">
        <f t="shared" si="6"/>
        <v>63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>
      <c r="A48" s="30">
        <v>39</v>
      </c>
      <c r="B48" s="85" t="s">
        <v>175</v>
      </c>
      <c r="C48" s="91" t="s">
        <v>176</v>
      </c>
      <c r="D48" s="26">
        <f>' MID Term 1'!D45+'MID Term 2'!D45</f>
        <v>28</v>
      </c>
      <c r="E48" s="26">
        <f>' MID Term 1'!H45+'MID Term 2'!E45</f>
        <v>28</v>
      </c>
      <c r="F48" s="26">
        <f>' MID Term 1'!L45+'MID Term 2'!F45</f>
        <v>26</v>
      </c>
      <c r="G48" s="26">
        <f>' MID Term 1'!P45+'MID Term 2'!J45</f>
        <v>24</v>
      </c>
      <c r="H48" s="26">
        <f>' MID Term 1'!Q45+'MID Term 2'!N45</f>
        <v>26</v>
      </c>
      <c r="I48" s="26">
        <f t="shared" si="0"/>
        <v>1</v>
      </c>
      <c r="J48" s="26">
        <f t="shared" si="1"/>
        <v>1</v>
      </c>
      <c r="K48" s="26">
        <f t="shared" si="2"/>
        <v>1</v>
      </c>
      <c r="L48" s="26">
        <f t="shared" si="3"/>
        <v>1</v>
      </c>
      <c r="M48" s="26">
        <f t="shared" si="4"/>
        <v>1</v>
      </c>
      <c r="N48" s="26">
        <f t="shared" si="5"/>
        <v>132</v>
      </c>
      <c r="O48" s="26">
        <f t="shared" si="6"/>
        <v>66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>
      <c r="A49" s="30">
        <v>40</v>
      </c>
      <c r="B49" s="85" t="s">
        <v>177</v>
      </c>
      <c r="C49" s="91" t="s">
        <v>178</v>
      </c>
      <c r="D49" s="26">
        <f>' MID Term 1'!D46+'MID Term 2'!D46</f>
        <v>27</v>
      </c>
      <c r="E49" s="26">
        <f>' MID Term 1'!H46+'MID Term 2'!E46</f>
        <v>28</v>
      </c>
      <c r="F49" s="26">
        <f>' MID Term 1'!L46+'MID Term 2'!F46</f>
        <v>25</v>
      </c>
      <c r="G49" s="26">
        <f>' MID Term 1'!P46+'MID Term 2'!J46</f>
        <v>20</v>
      </c>
      <c r="H49" s="26">
        <f>' MID Term 1'!Q46+'MID Term 2'!N46</f>
        <v>22</v>
      </c>
      <c r="I49" s="26">
        <f t="shared" si="0"/>
        <v>1</v>
      </c>
      <c r="J49" s="26">
        <f t="shared" si="1"/>
        <v>1</v>
      </c>
      <c r="K49" s="26">
        <f t="shared" si="2"/>
        <v>1</v>
      </c>
      <c r="L49" s="26">
        <f t="shared" si="3"/>
        <v>0</v>
      </c>
      <c r="M49" s="26">
        <f t="shared" si="4"/>
        <v>1</v>
      </c>
      <c r="N49" s="26">
        <f t="shared" si="5"/>
        <v>122</v>
      </c>
      <c r="O49" s="26">
        <f t="shared" si="6"/>
        <v>61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46" customFormat="1" ht="19.5" customHeight="1">
      <c r="A50" s="30">
        <v>41</v>
      </c>
      <c r="B50" s="85" t="s">
        <v>179</v>
      </c>
      <c r="C50" s="91" t="s">
        <v>180</v>
      </c>
      <c r="D50" s="26">
        <f>' MID Term 1'!D47+'MID Term 2'!D47</f>
        <v>28</v>
      </c>
      <c r="E50" s="26">
        <f>' MID Term 1'!H47+'MID Term 2'!E47</f>
        <v>27</v>
      </c>
      <c r="F50" s="26">
        <f>' MID Term 1'!L47+'MID Term 2'!F47</f>
        <v>25</v>
      </c>
      <c r="G50" s="26">
        <f>' MID Term 1'!P47+'MID Term 2'!J47</f>
        <v>25</v>
      </c>
      <c r="H50" s="26">
        <f>' MID Term 1'!Q47+'MID Term 2'!N47</f>
        <v>28</v>
      </c>
      <c r="I50" s="26"/>
      <c r="J50" s="26"/>
      <c r="K50" s="26"/>
      <c r="L50" s="26"/>
      <c r="M50" s="26"/>
      <c r="N50" s="26"/>
      <c r="O50" s="26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46" customFormat="1" ht="19.5" customHeight="1">
      <c r="A51" s="30">
        <v>42</v>
      </c>
      <c r="B51" s="85" t="s">
        <v>181</v>
      </c>
      <c r="C51" s="91" t="s">
        <v>182</v>
      </c>
      <c r="D51" s="26">
        <f>' MID Term 1'!D48+'MID Term 2'!D48</f>
        <v>28</v>
      </c>
      <c r="E51" s="26">
        <f>' MID Term 1'!H48+'MID Term 2'!E48</f>
        <v>28</v>
      </c>
      <c r="F51" s="26">
        <f>' MID Term 1'!L48+'MID Term 2'!F48</f>
        <v>26</v>
      </c>
      <c r="G51" s="26">
        <f>' MID Term 1'!P48+'MID Term 2'!J48</f>
        <v>20</v>
      </c>
      <c r="H51" s="26">
        <f>' MID Term 1'!Q48+'MID Term 2'!N48</f>
        <v>20</v>
      </c>
      <c r="I51" s="26"/>
      <c r="J51" s="26"/>
      <c r="K51" s="26"/>
      <c r="L51" s="26"/>
      <c r="M51" s="26"/>
      <c r="N51" s="26"/>
      <c r="O51" s="26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s="46" customFormat="1" ht="19.5" customHeight="1">
      <c r="A52" s="30">
        <v>43</v>
      </c>
      <c r="B52" s="85" t="s">
        <v>183</v>
      </c>
      <c r="C52" s="91" t="s">
        <v>184</v>
      </c>
      <c r="D52" s="26">
        <f>' MID Term 1'!D49+'MID Term 2'!D49</f>
        <v>19</v>
      </c>
      <c r="E52" s="26">
        <f>' MID Term 1'!H49+'MID Term 2'!E49</f>
        <v>20</v>
      </c>
      <c r="F52" s="26">
        <f>' MID Term 1'!L49+'MID Term 2'!F49</f>
        <v>23</v>
      </c>
      <c r="G52" s="26">
        <f>' MID Term 1'!P49+'MID Term 2'!J49</f>
        <v>28</v>
      </c>
      <c r="H52" s="26">
        <f>' MID Term 1'!Q49+'MID Term 2'!N49</f>
        <v>28</v>
      </c>
      <c r="I52" s="26"/>
      <c r="J52" s="26"/>
      <c r="K52" s="26"/>
      <c r="L52" s="26"/>
      <c r="M52" s="26"/>
      <c r="N52" s="26"/>
      <c r="O52" s="26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s="46" customFormat="1" ht="19.5" customHeight="1">
      <c r="A53" s="30">
        <v>44</v>
      </c>
      <c r="B53" s="85" t="s">
        <v>185</v>
      </c>
      <c r="C53" s="91" t="s">
        <v>186</v>
      </c>
      <c r="D53" s="26">
        <f>' MID Term 1'!D50+'MID Term 2'!D50</f>
        <v>26</v>
      </c>
      <c r="E53" s="26">
        <f>' MID Term 1'!H50+'MID Term 2'!E50</f>
        <v>26</v>
      </c>
      <c r="F53" s="26">
        <f>' MID Term 1'!L50+'MID Term 2'!F50</f>
        <v>28</v>
      </c>
      <c r="G53" s="26">
        <f>' MID Term 1'!P50+'MID Term 2'!J50</f>
        <v>28</v>
      </c>
      <c r="H53" s="26">
        <f>' MID Term 1'!Q50+'MID Term 2'!N50</f>
        <v>28</v>
      </c>
      <c r="I53" s="26"/>
      <c r="J53" s="26"/>
      <c r="K53" s="26"/>
      <c r="L53" s="26"/>
      <c r="M53" s="26"/>
      <c r="N53" s="26"/>
      <c r="O53" s="26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46" customFormat="1" ht="19.5" customHeight="1">
      <c r="A54" s="30">
        <v>45</v>
      </c>
      <c r="B54" s="85" t="s">
        <v>187</v>
      </c>
      <c r="C54" s="91" t="s">
        <v>188</v>
      </c>
      <c r="D54" s="26">
        <f>' MID Term 1'!D51+'MID Term 2'!D51</f>
        <v>27</v>
      </c>
      <c r="E54" s="26">
        <f>' MID Term 1'!H51+'MID Term 2'!E51</f>
        <v>27</v>
      </c>
      <c r="F54" s="26">
        <f>' MID Term 1'!L51+'MID Term 2'!F51</f>
        <v>25</v>
      </c>
      <c r="G54" s="26">
        <f>' MID Term 1'!P51+'MID Term 2'!J51</f>
        <v>19</v>
      </c>
      <c r="H54" s="26">
        <f>' MID Term 1'!Q51+'MID Term 2'!N51</f>
        <v>20</v>
      </c>
      <c r="I54" s="26"/>
      <c r="J54" s="26"/>
      <c r="K54" s="26"/>
      <c r="L54" s="26"/>
      <c r="M54" s="26"/>
      <c r="N54" s="26"/>
      <c r="O54" s="26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s="46" customFormat="1" ht="19.5" customHeight="1">
      <c r="A55" s="30">
        <v>46</v>
      </c>
      <c r="B55" s="85" t="s">
        <v>189</v>
      </c>
      <c r="C55" s="91" t="s">
        <v>190</v>
      </c>
      <c r="D55" s="26">
        <f>' MID Term 1'!D52+'MID Term 2'!D52</f>
        <v>28</v>
      </c>
      <c r="E55" s="26">
        <f>' MID Term 1'!H52+'MID Term 2'!E52</f>
        <v>28</v>
      </c>
      <c r="F55" s="26">
        <f>' MID Term 1'!L52+'MID Term 2'!F52</f>
        <v>22</v>
      </c>
      <c r="G55" s="26">
        <f>' MID Term 1'!P52+'MID Term 2'!J52</f>
        <v>28</v>
      </c>
      <c r="H55" s="26">
        <f>' MID Term 1'!Q52+'MID Term 2'!N52</f>
        <v>27</v>
      </c>
      <c r="I55" s="26"/>
      <c r="J55" s="26"/>
      <c r="K55" s="26"/>
      <c r="L55" s="26"/>
      <c r="M55" s="26"/>
      <c r="N55" s="26"/>
      <c r="O55" s="26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s="46" customFormat="1" ht="19.5" customHeight="1">
      <c r="A56" s="30">
        <v>47</v>
      </c>
      <c r="B56" s="85" t="s">
        <v>191</v>
      </c>
      <c r="C56" s="91" t="s">
        <v>192</v>
      </c>
      <c r="D56" s="26">
        <f>' MID Term 1'!D53+'MID Term 2'!D53</f>
        <v>26</v>
      </c>
      <c r="E56" s="26">
        <f>' MID Term 1'!H53+'MID Term 2'!E53</f>
        <v>27</v>
      </c>
      <c r="F56" s="26">
        <f>' MID Term 1'!L53+'MID Term 2'!F53</f>
        <v>23</v>
      </c>
      <c r="G56" s="26">
        <f>' MID Term 1'!P53+'MID Term 2'!J53</f>
        <v>28</v>
      </c>
      <c r="H56" s="26">
        <f>' MID Term 1'!Q53+'MID Term 2'!N53</f>
        <v>28</v>
      </c>
      <c r="I56" s="26"/>
      <c r="J56" s="26"/>
      <c r="K56" s="26"/>
      <c r="L56" s="26"/>
      <c r="M56" s="26"/>
      <c r="N56" s="26"/>
      <c r="O56" s="26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s="46" customFormat="1" ht="19.5" customHeight="1">
      <c r="A57" s="30">
        <v>48</v>
      </c>
      <c r="B57" s="85" t="s">
        <v>193</v>
      </c>
      <c r="C57" s="91" t="s">
        <v>194</v>
      </c>
      <c r="D57" s="26">
        <f>' MID Term 1'!D54+'MID Term 2'!D54</f>
        <v>28</v>
      </c>
      <c r="E57" s="26">
        <f>' MID Term 1'!H54+'MID Term 2'!E54</f>
        <v>28</v>
      </c>
      <c r="F57" s="26">
        <f>' MID Term 1'!L54+'MID Term 2'!F54</f>
        <v>23</v>
      </c>
      <c r="G57" s="26">
        <f>' MID Term 1'!P54+'MID Term 2'!J54</f>
        <v>27</v>
      </c>
      <c r="H57" s="26">
        <f>' MID Term 1'!Q54+'MID Term 2'!N54</f>
        <v>26</v>
      </c>
      <c r="I57" s="26"/>
      <c r="J57" s="26"/>
      <c r="K57" s="26"/>
      <c r="L57" s="26"/>
      <c r="M57" s="26"/>
      <c r="N57" s="26"/>
      <c r="O57" s="26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s="46" customFormat="1" ht="19.5" customHeight="1">
      <c r="A58" s="30">
        <v>49</v>
      </c>
      <c r="B58" s="85" t="s">
        <v>195</v>
      </c>
      <c r="C58" s="91" t="s">
        <v>196</v>
      </c>
      <c r="D58" s="26">
        <f>' MID Term 1'!D55+'MID Term 2'!D55</f>
        <v>20</v>
      </c>
      <c r="E58" s="26">
        <f>' MID Term 1'!H55+'MID Term 2'!E55</f>
        <v>21</v>
      </c>
      <c r="F58" s="26">
        <f>' MID Term 1'!L55+'MID Term 2'!F55</f>
        <v>26</v>
      </c>
      <c r="G58" s="26">
        <f>' MID Term 1'!P55+'MID Term 2'!J55</f>
        <v>27</v>
      </c>
      <c r="H58" s="26">
        <f>' MID Term 1'!Q55+'MID Term 2'!N55</f>
        <v>28</v>
      </c>
      <c r="I58" s="26"/>
      <c r="J58" s="26"/>
      <c r="K58" s="26"/>
      <c r="L58" s="26"/>
      <c r="M58" s="26"/>
      <c r="N58" s="26"/>
      <c r="O58" s="26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s="46" customFormat="1" ht="19.5" customHeight="1">
      <c r="A59" s="30">
        <v>50</v>
      </c>
      <c r="B59" s="85" t="s">
        <v>197</v>
      </c>
      <c r="C59" s="91" t="s">
        <v>198</v>
      </c>
      <c r="D59" s="26">
        <f>' MID Term 1'!D56+'MID Term 2'!D56</f>
        <v>28</v>
      </c>
      <c r="E59" s="26">
        <f>' MID Term 1'!H56+'MID Term 2'!E56</f>
        <v>28</v>
      </c>
      <c r="F59" s="26">
        <f>' MID Term 1'!L56+'MID Term 2'!F56</f>
        <v>28</v>
      </c>
      <c r="G59" s="26">
        <f>' MID Term 1'!P56+'MID Term 2'!J56</f>
        <v>26</v>
      </c>
      <c r="H59" s="26">
        <f>' MID Term 1'!Q56+'MID Term 2'!N56</f>
        <v>26</v>
      </c>
      <c r="I59" s="26"/>
      <c r="J59" s="26"/>
      <c r="K59" s="26"/>
      <c r="L59" s="26"/>
      <c r="M59" s="26"/>
      <c r="N59" s="26"/>
      <c r="O59" s="26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s="46" customFormat="1" ht="19.5" customHeight="1">
      <c r="A60" s="30">
        <v>51</v>
      </c>
      <c r="B60" s="85" t="s">
        <v>199</v>
      </c>
      <c r="C60" s="91" t="s">
        <v>200</v>
      </c>
      <c r="D60" s="26">
        <f>' MID Term 1'!D57+'MID Term 2'!D57</f>
        <v>26</v>
      </c>
      <c r="E60" s="26">
        <f>' MID Term 1'!H57+'MID Term 2'!E57</f>
        <v>26</v>
      </c>
      <c r="F60" s="26">
        <f>' MID Term 1'!L57+'MID Term 2'!F57</f>
        <v>24</v>
      </c>
      <c r="G60" s="26">
        <f>' MID Term 1'!P57+'MID Term 2'!J57</f>
        <v>28</v>
      </c>
      <c r="H60" s="26">
        <f>' MID Term 1'!Q57+'MID Term 2'!N57</f>
        <v>28</v>
      </c>
      <c r="I60" s="26"/>
      <c r="J60" s="26"/>
      <c r="K60" s="26"/>
      <c r="L60" s="26"/>
      <c r="M60" s="26"/>
      <c r="N60" s="26"/>
      <c r="O60" s="26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s="46" customFormat="1" ht="19.5" customHeight="1">
      <c r="A61" s="30">
        <v>52</v>
      </c>
      <c r="B61" s="85" t="s">
        <v>201</v>
      </c>
      <c r="C61" s="91" t="s">
        <v>202</v>
      </c>
      <c r="D61" s="26">
        <f>' MID Term 1'!D58+'MID Term 2'!D58</f>
        <v>25</v>
      </c>
      <c r="E61" s="26">
        <f>' MID Term 1'!H58+'MID Term 2'!E58</f>
        <v>28</v>
      </c>
      <c r="F61" s="26">
        <f>' MID Term 1'!L58+'MID Term 2'!F58</f>
        <v>28</v>
      </c>
      <c r="G61" s="26">
        <f>' MID Term 1'!P58+'MID Term 2'!J58</f>
        <v>27</v>
      </c>
      <c r="H61" s="26">
        <f>' MID Term 1'!Q58+'MID Term 2'!N58</f>
        <v>28</v>
      </c>
      <c r="I61" s="26"/>
      <c r="J61" s="26"/>
      <c r="K61" s="26"/>
      <c r="L61" s="26"/>
      <c r="M61" s="26"/>
      <c r="N61" s="26"/>
      <c r="O61" s="26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s="46" customFormat="1" ht="19.5" customHeight="1">
      <c r="A62" s="30">
        <v>53</v>
      </c>
      <c r="B62" s="85" t="s">
        <v>203</v>
      </c>
      <c r="C62" s="91" t="s">
        <v>204</v>
      </c>
      <c r="D62" s="26">
        <f>' MID Term 1'!D59+'MID Term 2'!D59</f>
        <v>28</v>
      </c>
      <c r="E62" s="26">
        <f>' MID Term 1'!H59+'MID Term 2'!E59</f>
        <v>25</v>
      </c>
      <c r="F62" s="26">
        <f>' MID Term 1'!L59+'MID Term 2'!F59</f>
        <v>23</v>
      </c>
      <c r="G62" s="26">
        <f>' MID Term 1'!P59+'MID Term 2'!J59</f>
        <v>26</v>
      </c>
      <c r="H62" s="26">
        <f>' MID Term 1'!Q59+'MID Term 2'!N59</f>
        <v>24</v>
      </c>
      <c r="I62" s="26"/>
      <c r="J62" s="26"/>
      <c r="K62" s="26"/>
      <c r="L62" s="26"/>
      <c r="M62" s="26"/>
      <c r="N62" s="26"/>
      <c r="O62" s="26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s="46" customFormat="1" ht="19.5" customHeight="1">
      <c r="A63" s="30">
        <v>54</v>
      </c>
      <c r="B63" s="85" t="s">
        <v>205</v>
      </c>
      <c r="C63" s="91" t="s">
        <v>206</v>
      </c>
      <c r="D63" s="26">
        <f>' MID Term 1'!D60+'MID Term 2'!D60</f>
        <v>28</v>
      </c>
      <c r="E63" s="26">
        <f>' MID Term 1'!H60+'MID Term 2'!E60</f>
        <v>27</v>
      </c>
      <c r="F63" s="26">
        <f>' MID Term 1'!L60+'MID Term 2'!F60</f>
        <v>28</v>
      </c>
      <c r="G63" s="26">
        <f>' MID Term 1'!P60+'MID Term 2'!J60</f>
        <v>25</v>
      </c>
      <c r="H63" s="26">
        <f>' MID Term 1'!Q60+'MID Term 2'!N60</f>
        <v>28</v>
      </c>
      <c r="I63" s="26"/>
      <c r="J63" s="26"/>
      <c r="K63" s="26"/>
      <c r="L63" s="26"/>
      <c r="M63" s="26"/>
      <c r="N63" s="26"/>
      <c r="O63" s="26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s="46" customFormat="1" ht="19.5" customHeight="1">
      <c r="A64" s="30">
        <v>55</v>
      </c>
      <c r="B64" s="85" t="s">
        <v>207</v>
      </c>
      <c r="C64" s="91" t="s">
        <v>208</v>
      </c>
      <c r="D64" s="26">
        <f>' MID Term 1'!D61+'MID Term 2'!D61</f>
        <v>28</v>
      </c>
      <c r="E64" s="26">
        <f>' MID Term 1'!H61+'MID Term 2'!E61</f>
        <v>28</v>
      </c>
      <c r="F64" s="26">
        <f>' MID Term 1'!L61+'MID Term 2'!F61</f>
        <v>28</v>
      </c>
      <c r="G64" s="26">
        <f>' MID Term 1'!P61+'MID Term 2'!J61</f>
        <v>28</v>
      </c>
      <c r="H64" s="26">
        <f>' MID Term 1'!Q61+'MID Term 2'!N61</f>
        <v>28</v>
      </c>
      <c r="I64" s="26"/>
      <c r="J64" s="26"/>
      <c r="K64" s="26"/>
      <c r="L64" s="26"/>
      <c r="M64" s="26"/>
      <c r="N64" s="26"/>
      <c r="O64" s="26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s="46" customFormat="1" ht="19.5" customHeight="1">
      <c r="A65" s="30">
        <v>56</v>
      </c>
      <c r="B65" s="85" t="s">
        <v>209</v>
      </c>
      <c r="C65" s="91" t="s">
        <v>210</v>
      </c>
      <c r="D65" s="26">
        <f>' MID Term 1'!D62+'MID Term 2'!D62</f>
        <v>24</v>
      </c>
      <c r="E65" s="26">
        <f>' MID Term 1'!H62+'MID Term 2'!E62</f>
        <v>28</v>
      </c>
      <c r="F65" s="26">
        <f>' MID Term 1'!L62+'MID Term 2'!F62</f>
        <v>28</v>
      </c>
      <c r="G65" s="26">
        <f>' MID Term 1'!P62+'MID Term 2'!J62</f>
        <v>28</v>
      </c>
      <c r="H65" s="26">
        <f>' MID Term 1'!Q62+'MID Term 2'!N62</f>
        <v>28</v>
      </c>
      <c r="I65" s="26"/>
      <c r="J65" s="26"/>
      <c r="K65" s="26"/>
      <c r="L65" s="26"/>
      <c r="M65" s="26"/>
      <c r="N65" s="26"/>
      <c r="O65" s="26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46" customFormat="1" ht="19.5" customHeight="1">
      <c r="A66" s="30">
        <v>57</v>
      </c>
      <c r="B66" s="85" t="s">
        <v>211</v>
      </c>
      <c r="C66" s="91" t="s">
        <v>212</v>
      </c>
      <c r="D66" s="26">
        <f>' MID Term 1'!D63+'MID Term 2'!D63</f>
        <v>18</v>
      </c>
      <c r="E66" s="26">
        <f>' MID Term 1'!H63+'MID Term 2'!E63</f>
        <v>18</v>
      </c>
      <c r="F66" s="26">
        <f>' MID Term 1'!L63+'MID Term 2'!F63</f>
        <v>26</v>
      </c>
      <c r="G66" s="26">
        <f>' MID Term 1'!P63+'MID Term 2'!J63</f>
        <v>28</v>
      </c>
      <c r="H66" s="26">
        <f>' MID Term 1'!Q63+'MID Term 2'!N63</f>
        <v>28</v>
      </c>
      <c r="I66" s="26"/>
      <c r="J66" s="26"/>
      <c r="K66" s="26"/>
      <c r="L66" s="26"/>
      <c r="M66" s="26"/>
      <c r="N66" s="26"/>
      <c r="O66" s="26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46" customFormat="1" ht="19.5" customHeight="1">
      <c r="A67" s="30">
        <v>58</v>
      </c>
      <c r="B67" s="85" t="s">
        <v>213</v>
      </c>
      <c r="C67" s="91" t="s">
        <v>214</v>
      </c>
      <c r="D67" s="26">
        <f>' MID Term 1'!D64+'MID Term 2'!D64</f>
        <v>25</v>
      </c>
      <c r="E67" s="26">
        <f>' MID Term 1'!H64+'MID Term 2'!E64</f>
        <v>24</v>
      </c>
      <c r="F67" s="26">
        <f>' MID Term 1'!L64+'MID Term 2'!F64</f>
        <v>23</v>
      </c>
      <c r="G67" s="26">
        <f>' MID Term 1'!P64+'MID Term 2'!J64</f>
        <v>16</v>
      </c>
      <c r="H67" s="26">
        <f>' MID Term 1'!Q64+'MID Term 2'!N64</f>
        <v>28</v>
      </c>
      <c r="I67" s="26"/>
      <c r="J67" s="26"/>
      <c r="K67" s="26"/>
      <c r="L67" s="26"/>
      <c r="M67" s="26"/>
      <c r="N67" s="26"/>
      <c r="O67" s="26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46" customFormat="1" ht="19.5" customHeight="1">
      <c r="A68" s="30">
        <v>59</v>
      </c>
      <c r="B68" s="85" t="s">
        <v>215</v>
      </c>
      <c r="C68" s="91" t="s">
        <v>216</v>
      </c>
      <c r="D68" s="26">
        <f>' MID Term 1'!D65+'MID Term 2'!D65</f>
        <v>26</v>
      </c>
      <c r="E68" s="26">
        <f>' MID Term 1'!H65+'MID Term 2'!E65</f>
        <v>28</v>
      </c>
      <c r="F68" s="26">
        <f>' MID Term 1'!L65+'MID Term 2'!F65</f>
        <v>23</v>
      </c>
      <c r="G68" s="26">
        <f>' MID Term 1'!P65+'MID Term 2'!J65</f>
        <v>25</v>
      </c>
      <c r="H68" s="26">
        <f>' MID Term 1'!Q65+'MID Term 2'!N65</f>
        <v>24</v>
      </c>
      <c r="I68" s="26"/>
      <c r="J68" s="26"/>
      <c r="K68" s="26"/>
      <c r="L68" s="26"/>
      <c r="M68" s="26"/>
      <c r="N68" s="26"/>
      <c r="O68" s="26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46" customFormat="1" ht="19.5" customHeight="1">
      <c r="A69" s="30">
        <v>60</v>
      </c>
      <c r="B69" s="85" t="s">
        <v>217</v>
      </c>
      <c r="C69" s="91" t="s">
        <v>218</v>
      </c>
      <c r="D69" s="26">
        <f>' MID Term 1'!D66+'MID Term 2'!D66</f>
        <v>27</v>
      </c>
      <c r="E69" s="26">
        <f>' MID Term 1'!H66+'MID Term 2'!E66</f>
        <v>28</v>
      </c>
      <c r="F69" s="26">
        <f>' MID Term 1'!L66+'MID Term 2'!F66</f>
        <v>23</v>
      </c>
      <c r="G69" s="26">
        <f>' MID Term 1'!P66+'MID Term 2'!J66</f>
        <v>18</v>
      </c>
      <c r="H69" s="26">
        <f>' MID Term 1'!Q66+'MID Term 2'!N66</f>
        <v>16</v>
      </c>
      <c r="I69" s="26"/>
      <c r="J69" s="26"/>
      <c r="K69" s="26"/>
      <c r="L69" s="26"/>
      <c r="M69" s="26"/>
      <c r="N69" s="26"/>
      <c r="O69" s="26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46" customFormat="1" ht="19.5" customHeight="1">
      <c r="A70" s="30">
        <v>61</v>
      </c>
      <c r="B70" s="85" t="s">
        <v>219</v>
      </c>
      <c r="C70" s="91" t="s">
        <v>220</v>
      </c>
      <c r="D70" s="26">
        <f>' MID Term 1'!D67+'MID Term 2'!D67</f>
        <v>28</v>
      </c>
      <c r="E70" s="26">
        <f>' MID Term 1'!H67+'MID Term 2'!E67</f>
        <v>28</v>
      </c>
      <c r="F70" s="26">
        <f>' MID Term 1'!L67+'MID Term 2'!F67</f>
        <v>28</v>
      </c>
      <c r="G70" s="26">
        <f>' MID Term 1'!P67+'MID Term 2'!J67</f>
        <v>24</v>
      </c>
      <c r="H70" s="26">
        <f>' MID Term 1'!Q67+'MID Term 2'!N67</f>
        <v>28</v>
      </c>
      <c r="I70" s="26"/>
      <c r="J70" s="26"/>
      <c r="K70" s="26"/>
      <c r="L70" s="26"/>
      <c r="M70" s="26"/>
      <c r="N70" s="26"/>
      <c r="O70" s="26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46" customFormat="1" ht="19.5" customHeight="1">
      <c r="A71" s="30">
        <v>62</v>
      </c>
      <c r="B71" s="85" t="s">
        <v>221</v>
      </c>
      <c r="C71" s="91" t="s">
        <v>222</v>
      </c>
      <c r="D71" s="26">
        <f>' MID Term 1'!D68+'MID Term 2'!D68</f>
        <v>27</v>
      </c>
      <c r="E71" s="26">
        <f>' MID Term 1'!H68+'MID Term 2'!E68</f>
        <v>28</v>
      </c>
      <c r="F71" s="26">
        <f>' MID Term 1'!L68+'MID Term 2'!F68</f>
        <v>24</v>
      </c>
      <c r="G71" s="26">
        <f>' MID Term 1'!P68+'MID Term 2'!J68</f>
        <v>27</v>
      </c>
      <c r="H71" s="26">
        <f>' MID Term 1'!Q68+'MID Term 2'!N68</f>
        <v>26</v>
      </c>
      <c r="I71" s="26"/>
      <c r="J71" s="26"/>
      <c r="K71" s="26"/>
      <c r="L71" s="26"/>
      <c r="M71" s="26"/>
      <c r="N71" s="26"/>
      <c r="O71" s="26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46" customFormat="1" ht="19.5" customHeight="1">
      <c r="A72" s="30">
        <v>63</v>
      </c>
      <c r="B72" s="85" t="s">
        <v>223</v>
      </c>
      <c r="C72" s="91" t="s">
        <v>224</v>
      </c>
      <c r="D72" s="26">
        <f>' MID Term 1'!D69+'MID Term 2'!D69</f>
        <v>28</v>
      </c>
      <c r="E72" s="26">
        <f>' MID Term 1'!H69+'MID Term 2'!E69</f>
        <v>28</v>
      </c>
      <c r="F72" s="26">
        <f>' MID Term 1'!L69+'MID Term 2'!F69</f>
        <v>26</v>
      </c>
      <c r="G72" s="26">
        <f>' MID Term 1'!P69+'MID Term 2'!J69</f>
        <v>18</v>
      </c>
      <c r="H72" s="26">
        <f>' MID Term 1'!Q69+'MID Term 2'!N69</f>
        <v>18</v>
      </c>
      <c r="I72" s="26"/>
      <c r="J72" s="26"/>
      <c r="K72" s="26"/>
      <c r="L72" s="26"/>
      <c r="M72" s="26"/>
      <c r="N72" s="26"/>
      <c r="O72" s="26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46" customFormat="1" ht="19.5" customHeight="1">
      <c r="A73" s="30">
        <v>64</v>
      </c>
      <c r="B73" s="85" t="s">
        <v>225</v>
      </c>
      <c r="C73" s="91" t="s">
        <v>226</v>
      </c>
      <c r="D73" s="26">
        <f>' MID Term 1'!D70+'MID Term 2'!D70</f>
        <v>21</v>
      </c>
      <c r="E73" s="26">
        <f>' MID Term 1'!H70+'MID Term 2'!E70</f>
        <v>24</v>
      </c>
      <c r="F73" s="26">
        <f>' MID Term 1'!L70+'MID Term 2'!F70</f>
        <v>26</v>
      </c>
      <c r="G73" s="26">
        <f>' MID Term 1'!P70+'MID Term 2'!J70</f>
        <v>27</v>
      </c>
      <c r="H73" s="26">
        <f>' MID Term 1'!Q70+'MID Term 2'!N70</f>
        <v>28</v>
      </c>
      <c r="I73" s="26"/>
      <c r="J73" s="26"/>
      <c r="K73" s="26"/>
      <c r="L73" s="26"/>
      <c r="M73" s="26"/>
      <c r="N73" s="26"/>
      <c r="O73" s="26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46" customFormat="1" ht="19.5" customHeight="1">
      <c r="A74" s="30">
        <v>65</v>
      </c>
      <c r="B74" s="85" t="s">
        <v>227</v>
      </c>
      <c r="C74" s="91" t="s">
        <v>228</v>
      </c>
      <c r="D74" s="26">
        <f>' MID Term 1'!D71+'MID Term 2'!D71</f>
        <v>28</v>
      </c>
      <c r="E74" s="26">
        <f>' MID Term 1'!H71+'MID Term 2'!E71</f>
        <v>27</v>
      </c>
      <c r="F74" s="26">
        <f>' MID Term 1'!L71+'MID Term 2'!F71</f>
        <v>26</v>
      </c>
      <c r="G74" s="26">
        <f>' MID Term 1'!P71+'MID Term 2'!J71</f>
        <v>20</v>
      </c>
      <c r="H74" s="26">
        <f>' MID Term 1'!Q71+'MID Term 2'!N71</f>
        <v>21</v>
      </c>
      <c r="I74" s="26"/>
      <c r="J74" s="26"/>
      <c r="K74" s="26"/>
      <c r="L74" s="26"/>
      <c r="M74" s="26"/>
      <c r="N74" s="26"/>
      <c r="O74" s="26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s="46" customFormat="1" ht="19.5" customHeight="1">
      <c r="A75" s="30">
        <v>66</v>
      </c>
      <c r="B75" s="85" t="s">
        <v>229</v>
      </c>
      <c r="C75" s="91" t="s">
        <v>230</v>
      </c>
      <c r="D75" s="26">
        <f>' MID Term 1'!D72+'MID Term 2'!D72</f>
        <v>18</v>
      </c>
      <c r="E75" s="26">
        <f>' MID Term 1'!H72+'MID Term 2'!E72</f>
        <v>22</v>
      </c>
      <c r="F75" s="26">
        <f>' MID Term 1'!L72+'MID Term 2'!F72</f>
        <v>26</v>
      </c>
      <c r="G75" s="26">
        <f>' MID Term 1'!P72+'MID Term 2'!J72</f>
        <v>27</v>
      </c>
      <c r="H75" s="26">
        <f>' MID Term 1'!Q72+'MID Term 2'!N72</f>
        <v>27</v>
      </c>
      <c r="I75" s="26"/>
      <c r="J75" s="26"/>
      <c r="K75" s="26"/>
      <c r="L75" s="26"/>
      <c r="M75" s="26"/>
      <c r="N75" s="26"/>
      <c r="O75" s="26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s="46" customFormat="1" ht="19.5" customHeight="1">
      <c r="A76" s="30">
        <v>67</v>
      </c>
      <c r="B76" s="85" t="s">
        <v>231</v>
      </c>
      <c r="C76" s="91" t="s">
        <v>232</v>
      </c>
      <c r="D76" s="26">
        <f>' MID Term 1'!D73+'MID Term 2'!D73</f>
        <v>24</v>
      </c>
      <c r="E76" s="26">
        <f>' MID Term 1'!H73+'MID Term 2'!E73</f>
        <v>26</v>
      </c>
      <c r="F76" s="26">
        <f>' MID Term 1'!L73+'MID Term 2'!F73</f>
        <v>26</v>
      </c>
      <c r="G76" s="26">
        <f>' MID Term 1'!P73+'MID Term 2'!J73</f>
        <v>28</v>
      </c>
      <c r="H76" s="26">
        <f>' MID Term 1'!Q73+'MID Term 2'!N73</f>
        <v>28</v>
      </c>
      <c r="I76" s="26"/>
      <c r="J76" s="26"/>
      <c r="K76" s="26"/>
      <c r="L76" s="26"/>
      <c r="M76" s="26"/>
      <c r="N76" s="26"/>
      <c r="O76" s="26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s="46" customFormat="1" ht="19.5" customHeight="1">
      <c r="A77" s="30">
        <v>68</v>
      </c>
      <c r="B77" s="85" t="s">
        <v>233</v>
      </c>
      <c r="C77" s="91" t="s">
        <v>234</v>
      </c>
      <c r="D77" s="26">
        <f>' MID Term 1'!D74+'MID Term 2'!D74</f>
        <v>28</v>
      </c>
      <c r="E77" s="26">
        <f>' MID Term 1'!H74+'MID Term 2'!E74</f>
        <v>27</v>
      </c>
      <c r="F77" s="26">
        <f>' MID Term 1'!L74+'MID Term 2'!F74</f>
        <v>25</v>
      </c>
      <c r="G77" s="26">
        <f>' MID Term 1'!P74+'MID Term 2'!J74</f>
        <v>18</v>
      </c>
      <c r="H77" s="26">
        <f>' MID Term 1'!Q74+'MID Term 2'!N74</f>
        <v>22</v>
      </c>
      <c r="I77" s="26"/>
      <c r="J77" s="26"/>
      <c r="K77" s="26"/>
      <c r="L77" s="26"/>
      <c r="M77" s="26"/>
      <c r="N77" s="26"/>
      <c r="O77" s="26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s="46" customFormat="1" ht="19.5" customHeight="1">
      <c r="A78" s="30">
        <v>69</v>
      </c>
      <c r="B78" s="85" t="s">
        <v>235</v>
      </c>
      <c r="C78" s="91" t="s">
        <v>236</v>
      </c>
      <c r="D78" s="26">
        <f>' MID Term 1'!D75+'MID Term 2'!D75</f>
        <v>18</v>
      </c>
      <c r="E78" s="26">
        <f>' MID Term 1'!H75+'MID Term 2'!E75</f>
        <v>18</v>
      </c>
      <c r="F78" s="26">
        <f>' MID Term 1'!L75+'MID Term 2'!F75</f>
        <v>24</v>
      </c>
      <c r="G78" s="26">
        <f>' MID Term 1'!P75+'MID Term 2'!J75</f>
        <v>24</v>
      </c>
      <c r="H78" s="26">
        <f>' MID Term 1'!Q75+'MID Term 2'!N75</f>
        <v>28</v>
      </c>
      <c r="I78" s="26"/>
      <c r="J78" s="26"/>
      <c r="K78" s="26"/>
      <c r="L78" s="26"/>
      <c r="M78" s="26"/>
      <c r="N78" s="26"/>
      <c r="O78" s="26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s="46" customFormat="1" ht="19.5" customHeight="1">
      <c r="A79" s="30">
        <v>70</v>
      </c>
      <c r="B79" s="85" t="s">
        <v>237</v>
      </c>
      <c r="C79" s="91" t="s">
        <v>238</v>
      </c>
      <c r="D79" s="26">
        <f>' MID Term 1'!D76+'MID Term 2'!D76</f>
        <v>27</v>
      </c>
      <c r="E79" s="26">
        <f>' MID Term 1'!H76+'MID Term 2'!E76</f>
        <v>28</v>
      </c>
      <c r="F79" s="26">
        <f>' MID Term 1'!L76+'MID Term 2'!F76</f>
        <v>26</v>
      </c>
      <c r="G79" s="26">
        <f>' MID Term 1'!P76+'MID Term 2'!J76</f>
        <v>21</v>
      </c>
      <c r="H79" s="26">
        <f>' MID Term 1'!Q76+'MID Term 2'!N76</f>
        <v>24</v>
      </c>
      <c r="I79" s="26"/>
      <c r="J79" s="26"/>
      <c r="K79" s="26"/>
      <c r="L79" s="26"/>
      <c r="M79" s="26"/>
      <c r="N79" s="26"/>
      <c r="O79" s="26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s="46" customFormat="1" ht="19.5" customHeight="1">
      <c r="A80" s="30">
        <v>71</v>
      </c>
      <c r="B80" s="85" t="s">
        <v>239</v>
      </c>
      <c r="C80" s="91" t="s">
        <v>240</v>
      </c>
      <c r="D80" s="26">
        <f>' MID Term 1'!D77+'MID Term 2'!D77</f>
        <v>28</v>
      </c>
      <c r="E80" s="26">
        <f>' MID Term 1'!H77+'MID Term 2'!E77</f>
        <v>28</v>
      </c>
      <c r="F80" s="26">
        <f>' MID Term 1'!L77+'MID Term 2'!F77</f>
        <v>28</v>
      </c>
      <c r="G80" s="26">
        <f>' MID Term 1'!P77+'MID Term 2'!J77</f>
        <v>28</v>
      </c>
      <c r="H80" s="26">
        <f>' MID Term 1'!Q77+'MID Term 2'!N77</f>
        <v>28</v>
      </c>
      <c r="I80" s="26"/>
      <c r="J80" s="26"/>
      <c r="K80" s="26"/>
      <c r="L80" s="26"/>
      <c r="M80" s="26"/>
      <c r="N80" s="26"/>
      <c r="O80" s="26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s="46" customFormat="1" ht="19.5" customHeight="1">
      <c r="A81" s="30">
        <v>72</v>
      </c>
      <c r="B81" s="85" t="s">
        <v>241</v>
      </c>
      <c r="C81" s="91" t="s">
        <v>242</v>
      </c>
      <c r="D81" s="26">
        <f>' MID Term 1'!D78+'MID Term 2'!D78</f>
        <v>28</v>
      </c>
      <c r="E81" s="26">
        <f>' MID Term 1'!H78+'MID Term 2'!E78</f>
        <v>28</v>
      </c>
      <c r="F81" s="26">
        <f>' MID Term 1'!L78+'MID Term 2'!F78</f>
        <v>28</v>
      </c>
      <c r="G81" s="26">
        <f>' MID Term 1'!P78+'MID Term 2'!J78</f>
        <v>28</v>
      </c>
      <c r="H81" s="26">
        <f>' MID Term 1'!Q78+'MID Term 2'!N78</f>
        <v>28</v>
      </c>
      <c r="I81" s="26"/>
      <c r="J81" s="26"/>
      <c r="K81" s="26"/>
      <c r="L81" s="26"/>
      <c r="M81" s="26"/>
      <c r="N81" s="26"/>
      <c r="O81" s="26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s="46" customFormat="1" ht="19.5" customHeight="1">
      <c r="A82" s="30">
        <v>73</v>
      </c>
      <c r="B82" s="85" t="s">
        <v>243</v>
      </c>
      <c r="C82" s="91" t="s">
        <v>244</v>
      </c>
      <c r="D82" s="26">
        <f>' MID Term 1'!D79+'MID Term 2'!D79</f>
        <v>20</v>
      </c>
      <c r="E82" s="26">
        <f>' MID Term 1'!H79+'MID Term 2'!E79</f>
        <v>24</v>
      </c>
      <c r="F82" s="26">
        <f>' MID Term 1'!L79+'MID Term 2'!F79</f>
        <v>26</v>
      </c>
      <c r="G82" s="26">
        <f>' MID Term 1'!P79+'MID Term 2'!J79</f>
        <v>28</v>
      </c>
      <c r="H82" s="26">
        <f>' MID Term 1'!Q79+'MID Term 2'!N79</f>
        <v>28</v>
      </c>
      <c r="I82" s="26"/>
      <c r="J82" s="26"/>
      <c r="K82" s="26"/>
      <c r="L82" s="26"/>
      <c r="M82" s="26"/>
      <c r="N82" s="26"/>
      <c r="O82" s="26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s="46" customFormat="1" ht="19.5" customHeight="1">
      <c r="A83" s="30">
        <v>74</v>
      </c>
      <c r="B83" s="85" t="s">
        <v>245</v>
      </c>
      <c r="C83" s="91" t="s">
        <v>246</v>
      </c>
      <c r="D83" s="26">
        <f>' MID Term 1'!D80+'MID Term 2'!D80</f>
        <v>28</v>
      </c>
      <c r="E83" s="26">
        <f>' MID Term 1'!H80+'MID Term 2'!E80</f>
        <v>28</v>
      </c>
      <c r="F83" s="26">
        <f>' MID Term 1'!L80+'MID Term 2'!F80</f>
        <v>26</v>
      </c>
      <c r="G83" s="26">
        <f>' MID Term 1'!P80+'MID Term 2'!J80</f>
        <v>24</v>
      </c>
      <c r="H83" s="26">
        <f>' MID Term 1'!Q80+'MID Term 2'!N80</f>
        <v>26</v>
      </c>
      <c r="I83" s="26"/>
      <c r="J83" s="26"/>
      <c r="K83" s="26"/>
      <c r="L83" s="26"/>
      <c r="M83" s="26"/>
      <c r="N83" s="26"/>
      <c r="O83" s="26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s="46" customFormat="1" ht="19.5" customHeight="1">
      <c r="A84" s="30">
        <v>75</v>
      </c>
      <c r="B84" s="85" t="s">
        <v>247</v>
      </c>
      <c r="C84" s="91" t="s">
        <v>248</v>
      </c>
      <c r="D84" s="26">
        <f>' MID Term 1'!D81+'MID Term 2'!D81</f>
        <v>24</v>
      </c>
      <c r="E84" s="26">
        <f>' MID Term 1'!H81+'MID Term 2'!E81</f>
        <v>27</v>
      </c>
      <c r="F84" s="26">
        <f>' MID Term 1'!L81+'MID Term 2'!F81</f>
        <v>26</v>
      </c>
      <c r="G84" s="26">
        <f>' MID Term 1'!P81+'MID Term 2'!J81</f>
        <v>28</v>
      </c>
      <c r="H84" s="26">
        <f>' MID Term 1'!Q81+'MID Term 2'!N81</f>
        <v>27</v>
      </c>
      <c r="I84" s="26"/>
      <c r="J84" s="26"/>
      <c r="K84" s="26"/>
      <c r="L84" s="26"/>
      <c r="M84" s="26"/>
      <c r="N84" s="26"/>
      <c r="O84" s="26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s="46" customFormat="1" ht="19.5" customHeight="1">
      <c r="A85" s="30">
        <v>76</v>
      </c>
      <c r="B85" s="85" t="s">
        <v>249</v>
      </c>
      <c r="C85" s="91" t="s">
        <v>250</v>
      </c>
      <c r="D85" s="26">
        <f>' MID Term 1'!D82+'MID Term 2'!D82</f>
        <v>28</v>
      </c>
      <c r="E85" s="26">
        <f>' MID Term 1'!H82+'MID Term 2'!E82</f>
        <v>27</v>
      </c>
      <c r="F85" s="26">
        <f>' MID Term 1'!L82+'MID Term 2'!F82</f>
        <v>25</v>
      </c>
      <c r="G85" s="26">
        <f>' MID Term 1'!P82+'MID Term 2'!J82</f>
        <v>26</v>
      </c>
      <c r="H85" s="26">
        <f>' MID Term 1'!Q82+'MID Term 2'!N82</f>
        <v>26</v>
      </c>
      <c r="I85" s="26"/>
      <c r="J85" s="26"/>
      <c r="K85" s="26"/>
      <c r="L85" s="26"/>
      <c r="M85" s="26"/>
      <c r="N85" s="26"/>
      <c r="O85" s="26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s="46" customFormat="1" ht="19.5" customHeight="1">
      <c r="A86" s="30">
        <v>77</v>
      </c>
      <c r="B86" s="85" t="s">
        <v>251</v>
      </c>
      <c r="C86" s="91" t="s">
        <v>252</v>
      </c>
      <c r="D86" s="26">
        <f>' MID Term 1'!D83+'MID Term 2'!D83</f>
        <v>28</v>
      </c>
      <c r="E86" s="26">
        <f>' MID Term 1'!H83+'MID Term 2'!E83</f>
        <v>25</v>
      </c>
      <c r="F86" s="26">
        <f>' MID Term 1'!L83+'MID Term 2'!F83</f>
        <v>28</v>
      </c>
      <c r="G86" s="26">
        <f>' MID Term 1'!P83+'MID Term 2'!J83</f>
        <v>28</v>
      </c>
      <c r="H86" s="26">
        <f>' MID Term 1'!Q83+'MID Term 2'!N83</f>
        <v>27</v>
      </c>
      <c r="I86" s="26"/>
      <c r="J86" s="26"/>
      <c r="K86" s="26"/>
      <c r="L86" s="26"/>
      <c r="M86" s="26"/>
      <c r="N86" s="26"/>
      <c r="O86" s="26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s="46" customFormat="1" ht="19.5" customHeight="1">
      <c r="A87" s="30">
        <v>78</v>
      </c>
      <c r="B87" s="85" t="s">
        <v>253</v>
      </c>
      <c r="C87" s="91" t="s">
        <v>254</v>
      </c>
      <c r="D87" s="26">
        <f>' MID Term 1'!D84+'MID Term 2'!D84</f>
        <v>28</v>
      </c>
      <c r="E87" s="26">
        <f>' MID Term 1'!H84+'MID Term 2'!E84</f>
        <v>26</v>
      </c>
      <c r="F87" s="26">
        <f>' MID Term 1'!L84+'MID Term 2'!F84</f>
        <v>22</v>
      </c>
      <c r="G87" s="26">
        <f>' MID Term 1'!P84+'MID Term 2'!J84</f>
        <v>18</v>
      </c>
      <c r="H87" s="26">
        <f>' MID Term 1'!Q84+'MID Term 2'!N84</f>
        <v>18</v>
      </c>
      <c r="I87" s="26"/>
      <c r="J87" s="26"/>
      <c r="K87" s="26"/>
      <c r="L87" s="26"/>
      <c r="M87" s="26"/>
      <c r="N87" s="26"/>
      <c r="O87" s="26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s="46" customFormat="1" ht="19.5" customHeight="1">
      <c r="A88" s="30">
        <v>79</v>
      </c>
      <c r="B88" s="85" t="s">
        <v>255</v>
      </c>
      <c r="C88" s="91" t="s">
        <v>256</v>
      </c>
      <c r="D88" s="26">
        <f>' MID Term 1'!D85+'MID Term 2'!D85</f>
        <v>26</v>
      </c>
      <c r="E88" s="26">
        <f>' MID Term 1'!H85+'MID Term 2'!E85</f>
        <v>26</v>
      </c>
      <c r="F88" s="26">
        <f>' MID Term 1'!L85+'MID Term 2'!F85</f>
        <v>24</v>
      </c>
      <c r="G88" s="26">
        <f>' MID Term 1'!P85+'MID Term 2'!J85</f>
        <v>28</v>
      </c>
      <c r="H88" s="26">
        <f>' MID Term 1'!Q85+'MID Term 2'!N85</f>
        <v>28</v>
      </c>
      <c r="I88" s="26"/>
      <c r="J88" s="26"/>
      <c r="K88" s="26"/>
      <c r="L88" s="26"/>
      <c r="M88" s="26"/>
      <c r="N88" s="26"/>
      <c r="O88" s="26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s="46" customFormat="1" ht="19.5" customHeight="1">
      <c r="A89" s="30">
        <v>80</v>
      </c>
      <c r="B89" s="85" t="s">
        <v>257</v>
      </c>
      <c r="C89" s="91" t="s">
        <v>258</v>
      </c>
      <c r="D89" s="26">
        <f>' MID Term 1'!D86+'MID Term 2'!D86</f>
        <v>28</v>
      </c>
      <c r="E89" s="26">
        <f>' MID Term 1'!H86+'MID Term 2'!E86</f>
        <v>28</v>
      </c>
      <c r="F89" s="26">
        <f>' MID Term 1'!L86+'MID Term 2'!F86</f>
        <v>24</v>
      </c>
      <c r="G89" s="26">
        <f>' MID Term 1'!P86+'MID Term 2'!J86</f>
        <v>26</v>
      </c>
      <c r="H89" s="26">
        <f>' MID Term 1'!Q86+'MID Term 2'!N86</f>
        <v>26</v>
      </c>
      <c r="I89" s="26"/>
      <c r="J89" s="26"/>
      <c r="K89" s="26"/>
      <c r="L89" s="26"/>
      <c r="M89" s="26"/>
      <c r="N89" s="26"/>
      <c r="O89" s="26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s="46" customFormat="1" ht="19.5" customHeight="1">
      <c r="A90" s="30">
        <v>81</v>
      </c>
      <c r="B90" s="85" t="s">
        <v>259</v>
      </c>
      <c r="C90" s="91" t="s">
        <v>260</v>
      </c>
      <c r="D90" s="26">
        <f>' MID Term 1'!D87+'MID Term 2'!D87</f>
        <v>28</v>
      </c>
      <c r="E90" s="26">
        <f>' MID Term 1'!H87+'MID Term 2'!E87</f>
        <v>27</v>
      </c>
      <c r="F90" s="26">
        <f>' MID Term 1'!L87+'MID Term 2'!F87</f>
        <v>28</v>
      </c>
      <c r="G90" s="26">
        <f>' MID Term 1'!P87+'MID Term 2'!J87</f>
        <v>28</v>
      </c>
      <c r="H90" s="26">
        <f>' MID Term 1'!Q87+'MID Term 2'!N87</f>
        <v>25</v>
      </c>
      <c r="I90" s="26"/>
      <c r="J90" s="26"/>
      <c r="K90" s="26"/>
      <c r="L90" s="26"/>
      <c r="M90" s="26"/>
      <c r="N90" s="26"/>
      <c r="O90" s="26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s="46" customFormat="1" ht="19.5" customHeight="1">
      <c r="A91" s="30">
        <v>82</v>
      </c>
      <c r="B91" s="85" t="s">
        <v>261</v>
      </c>
      <c r="C91" s="91" t="s">
        <v>262</v>
      </c>
      <c r="D91" s="26">
        <f>' MID Term 1'!D88+'MID Term 2'!D88</f>
        <v>28</v>
      </c>
      <c r="E91" s="26">
        <f>' MID Term 1'!H88+'MID Term 2'!E88</f>
        <v>28</v>
      </c>
      <c r="F91" s="26">
        <f>' MID Term 1'!L88+'MID Term 2'!F88</f>
        <v>26</v>
      </c>
      <c r="G91" s="26">
        <f>' MID Term 1'!P88+'MID Term 2'!J88</f>
        <v>20</v>
      </c>
      <c r="H91" s="26">
        <f>' MID Term 1'!Q88+'MID Term 2'!N88</f>
        <v>24</v>
      </c>
      <c r="I91" s="26"/>
      <c r="J91" s="26"/>
      <c r="K91" s="26"/>
      <c r="L91" s="26"/>
      <c r="M91" s="26"/>
      <c r="N91" s="26"/>
      <c r="O91" s="26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s="46" customFormat="1" ht="19.5" customHeight="1">
      <c r="A92" s="30">
        <v>83</v>
      </c>
      <c r="B92" s="85" t="s">
        <v>263</v>
      </c>
      <c r="C92" s="91" t="s">
        <v>264</v>
      </c>
      <c r="D92" s="26">
        <f>' MID Term 1'!D89+'MID Term 2'!D89</f>
        <v>20</v>
      </c>
      <c r="E92" s="26">
        <f>' MID Term 1'!H89+'MID Term 2'!E89</f>
        <v>18</v>
      </c>
      <c r="F92" s="26">
        <f>' MID Term 1'!L89+'MID Term 2'!F89</f>
        <v>26</v>
      </c>
      <c r="G92" s="26">
        <f>' MID Term 1'!P89+'MID Term 2'!J89</f>
        <v>28</v>
      </c>
      <c r="H92" s="26">
        <f>' MID Term 1'!Q89+'MID Term 2'!N89</f>
        <v>26</v>
      </c>
      <c r="I92" s="26"/>
      <c r="J92" s="26"/>
      <c r="K92" s="26"/>
      <c r="L92" s="26"/>
      <c r="M92" s="26"/>
      <c r="N92" s="26"/>
      <c r="O92" s="26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s="46" customFormat="1" ht="19.5" customHeight="1">
      <c r="A93" s="30">
        <v>84</v>
      </c>
      <c r="B93" s="85" t="s">
        <v>265</v>
      </c>
      <c r="C93" s="91" t="s">
        <v>266</v>
      </c>
      <c r="D93" s="26">
        <f>' MID Term 1'!D90+'MID Term 2'!D90</f>
        <v>17</v>
      </c>
      <c r="E93" s="26">
        <f>' MID Term 1'!H90+'MID Term 2'!E90</f>
        <v>17</v>
      </c>
      <c r="F93" s="26">
        <f>' MID Term 1'!L90+'MID Term 2'!F90</f>
        <v>23</v>
      </c>
      <c r="G93" s="26">
        <f>' MID Term 1'!P90+'MID Term 2'!J90</f>
        <v>28</v>
      </c>
      <c r="H93" s="26">
        <f>' MID Term 1'!Q90+'MID Term 2'!N90</f>
        <v>28</v>
      </c>
      <c r="I93" s="26"/>
      <c r="J93" s="26"/>
      <c r="K93" s="26"/>
      <c r="L93" s="26"/>
      <c r="M93" s="26"/>
      <c r="N93" s="26"/>
      <c r="O93" s="26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>
      <c r="A94" s="30">
        <v>85</v>
      </c>
      <c r="B94" s="85" t="s">
        <v>267</v>
      </c>
      <c r="C94" s="92" t="s">
        <v>268</v>
      </c>
      <c r="D94" s="26">
        <f>' MID Term 1'!D91+'MID Term 2'!D91</f>
        <v>28</v>
      </c>
      <c r="E94" s="26">
        <f>' MID Term 1'!H91+'MID Term 2'!E91</f>
        <v>28</v>
      </c>
      <c r="F94" s="26">
        <f>' MID Term 1'!L91+'MID Term 2'!F91</f>
        <v>28</v>
      </c>
      <c r="G94" s="26">
        <f>' MID Term 1'!P91+'MID Term 2'!J91</f>
        <v>28</v>
      </c>
      <c r="H94" s="26">
        <f>' MID Term 1'!Q91+'MID Term 2'!N91</f>
        <v>28</v>
      </c>
      <c r="I94" s="26">
        <f t="shared" si="0"/>
        <v>1</v>
      </c>
      <c r="J94" s="26">
        <f t="shared" si="1"/>
        <v>1</v>
      </c>
      <c r="K94" s="26">
        <f t="shared" si="2"/>
        <v>1</v>
      </c>
      <c r="L94" s="26">
        <f t="shared" si="3"/>
        <v>1</v>
      </c>
      <c r="M94" s="26">
        <f t="shared" si="4"/>
        <v>1</v>
      </c>
      <c r="N94" s="26">
        <f t="shared" si="5"/>
        <v>140</v>
      </c>
      <c r="O94" s="26">
        <f t="shared" si="6"/>
        <v>70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>
      <c r="A95" s="30">
        <v>86</v>
      </c>
      <c r="B95" s="85" t="s">
        <v>269</v>
      </c>
      <c r="C95" s="92" t="s">
        <v>270</v>
      </c>
      <c r="D95" s="26">
        <f>' MID Term 1'!D92+'MID Term 2'!D92</f>
        <v>28</v>
      </c>
      <c r="E95" s="26">
        <f>' MID Term 1'!H92+'MID Term 2'!E92</f>
        <v>28</v>
      </c>
      <c r="F95" s="26">
        <f>' MID Term 1'!L92+'MID Term 2'!F92</f>
        <v>28</v>
      </c>
      <c r="G95" s="26">
        <f>' MID Term 1'!P92+'MID Term 2'!J92</f>
        <v>28</v>
      </c>
      <c r="H95" s="26">
        <f>' MID Term 1'!Q92+'MID Term 2'!N92</f>
        <v>28</v>
      </c>
      <c r="I95" s="26">
        <f t="shared" si="0"/>
        <v>1</v>
      </c>
      <c r="J95" s="26">
        <f t="shared" si="1"/>
        <v>1</v>
      </c>
      <c r="K95" s="26">
        <f t="shared" si="2"/>
        <v>1</v>
      </c>
      <c r="L95" s="26">
        <f t="shared" si="3"/>
        <v>1</v>
      </c>
      <c r="M95" s="26">
        <f t="shared" si="4"/>
        <v>1</v>
      </c>
      <c r="N95" s="26">
        <f t="shared" si="5"/>
        <v>140</v>
      </c>
      <c r="O95" s="26">
        <f t="shared" si="6"/>
        <v>70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>
      <c r="A96" s="30">
        <v>87</v>
      </c>
      <c r="B96" s="85" t="s">
        <v>271</v>
      </c>
      <c r="C96" s="92" t="s">
        <v>272</v>
      </c>
      <c r="D96" s="26">
        <f>' MID Term 1'!D93+'MID Term 2'!D93</f>
        <v>28</v>
      </c>
      <c r="E96" s="26">
        <f>' MID Term 1'!H93+'MID Term 2'!E93</f>
        <v>28</v>
      </c>
      <c r="F96" s="26">
        <f>' MID Term 1'!L93+'MID Term 2'!F93</f>
        <v>28</v>
      </c>
      <c r="G96" s="26">
        <f>' MID Term 1'!P93+'MID Term 2'!J93</f>
        <v>28</v>
      </c>
      <c r="H96" s="26">
        <f>' MID Term 1'!Q93+'MID Term 2'!N93</f>
        <v>28</v>
      </c>
      <c r="I96" s="26">
        <f t="shared" si="0"/>
        <v>1</v>
      </c>
      <c r="J96" s="26">
        <f t="shared" si="1"/>
        <v>1</v>
      </c>
      <c r="K96" s="26">
        <f t="shared" si="2"/>
        <v>1</v>
      </c>
      <c r="L96" s="26">
        <f t="shared" si="3"/>
        <v>1</v>
      </c>
      <c r="M96" s="26">
        <f t="shared" si="4"/>
        <v>1</v>
      </c>
      <c r="N96" s="26">
        <f t="shared" si="5"/>
        <v>140</v>
      </c>
      <c r="O96" s="26">
        <f t="shared" si="6"/>
        <v>70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>
      <c r="A97" s="30">
        <v>88</v>
      </c>
      <c r="B97" s="85" t="s">
        <v>273</v>
      </c>
      <c r="C97" s="92" t="s">
        <v>274</v>
      </c>
      <c r="D97" s="26">
        <f>' MID Term 1'!D94+'MID Term 2'!D94</f>
        <v>24</v>
      </c>
      <c r="E97" s="26">
        <f>' MID Term 1'!H94+'MID Term 2'!E94</f>
        <v>28</v>
      </c>
      <c r="F97" s="26">
        <f>' MID Term 1'!L94+'MID Term 2'!F94</f>
        <v>27</v>
      </c>
      <c r="G97" s="26">
        <f>' MID Term 1'!P94+'MID Term 2'!J94</f>
        <v>28</v>
      </c>
      <c r="H97" s="26">
        <f>' MID Term 1'!Q94+'MID Term 2'!N94</f>
        <v>25</v>
      </c>
      <c r="I97" s="26">
        <f t="shared" si="0"/>
        <v>1</v>
      </c>
      <c r="J97" s="26">
        <f t="shared" si="1"/>
        <v>1</v>
      </c>
      <c r="K97" s="26">
        <f t="shared" si="2"/>
        <v>1</v>
      </c>
      <c r="L97" s="26">
        <f t="shared" si="3"/>
        <v>1</v>
      </c>
      <c r="M97" s="26">
        <f t="shared" si="4"/>
        <v>1</v>
      </c>
      <c r="N97" s="26">
        <f t="shared" si="5"/>
        <v>132</v>
      </c>
      <c r="O97" s="26">
        <f t="shared" si="6"/>
        <v>66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>
      <c r="A98" s="30">
        <v>89</v>
      </c>
      <c r="B98" s="85" t="s">
        <v>275</v>
      </c>
      <c r="C98" s="92" t="s">
        <v>276</v>
      </c>
      <c r="D98" s="26">
        <f>' MID Term 1'!D95+'MID Term 2'!D95</f>
        <v>28</v>
      </c>
      <c r="E98" s="26">
        <f>' MID Term 1'!H95+'MID Term 2'!E95</f>
        <v>28</v>
      </c>
      <c r="F98" s="26">
        <f>' MID Term 1'!L95+'MID Term 2'!F95</f>
        <v>23</v>
      </c>
      <c r="G98" s="26">
        <f>' MID Term 1'!P95+'MID Term 2'!J95</f>
        <v>17</v>
      </c>
      <c r="H98" s="26">
        <f>' MID Term 1'!Q95+'MID Term 2'!N95</f>
        <v>17</v>
      </c>
      <c r="I98" s="26">
        <f t="shared" si="0"/>
        <v>1</v>
      </c>
      <c r="J98" s="26">
        <f t="shared" si="1"/>
        <v>1</v>
      </c>
      <c r="K98" s="26">
        <f t="shared" si="2"/>
        <v>1</v>
      </c>
      <c r="L98" s="26">
        <f t="shared" si="3"/>
        <v>0</v>
      </c>
      <c r="M98" s="26">
        <f t="shared" si="4"/>
        <v>0</v>
      </c>
      <c r="N98" s="26">
        <f t="shared" si="5"/>
        <v>113</v>
      </c>
      <c r="O98" s="26">
        <f t="shared" si="6"/>
        <v>57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>
      <c r="A99" s="30">
        <v>90</v>
      </c>
      <c r="B99" s="85" t="s">
        <v>277</v>
      </c>
      <c r="C99" s="92" t="s">
        <v>278</v>
      </c>
      <c r="D99" s="26">
        <f>' MID Term 1'!D96+'MID Term 2'!D96</f>
        <v>28</v>
      </c>
      <c r="E99" s="26">
        <f>' MID Term 1'!H96+'MID Term 2'!E96</f>
        <v>26</v>
      </c>
      <c r="F99" s="26">
        <f>' MID Term 1'!L96+'MID Term 2'!F96</f>
        <v>26</v>
      </c>
      <c r="G99" s="26">
        <f>' MID Term 1'!P96+'MID Term 2'!J96</f>
        <v>28</v>
      </c>
      <c r="H99" s="26">
        <f>' MID Term 1'!Q96+'MID Term 2'!N96</f>
        <v>28</v>
      </c>
      <c r="I99" s="26">
        <f t="shared" si="0"/>
        <v>1</v>
      </c>
      <c r="J99" s="26">
        <f t="shared" si="1"/>
        <v>1</v>
      </c>
      <c r="K99" s="26">
        <f t="shared" si="2"/>
        <v>1</v>
      </c>
      <c r="L99" s="26">
        <f t="shared" si="3"/>
        <v>1</v>
      </c>
      <c r="M99" s="26">
        <f t="shared" si="4"/>
        <v>1</v>
      </c>
      <c r="N99" s="26">
        <f t="shared" si="5"/>
        <v>136</v>
      </c>
      <c r="O99" s="26">
        <f t="shared" si="6"/>
        <v>68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>
      <c r="A100" s="30">
        <v>91</v>
      </c>
      <c r="B100" s="85" t="s">
        <v>279</v>
      </c>
      <c r="C100" s="92" t="s">
        <v>280</v>
      </c>
      <c r="D100" s="26">
        <f>' MID Term 1'!D97+'MID Term 2'!D97</f>
        <v>28</v>
      </c>
      <c r="E100" s="26">
        <f>' MID Term 1'!H97+'MID Term 2'!E97</f>
        <v>28</v>
      </c>
      <c r="F100" s="26">
        <f>' MID Term 1'!L97+'MID Term 2'!F97</f>
        <v>20</v>
      </c>
      <c r="G100" s="26">
        <f>' MID Term 1'!P97+'MID Term 2'!J97</f>
        <v>24</v>
      </c>
      <c r="H100" s="26">
        <f>' MID Term 1'!Q97+'MID Term 2'!N97</f>
        <v>26</v>
      </c>
      <c r="I100" s="26">
        <f t="shared" si="0"/>
        <v>1</v>
      </c>
      <c r="J100" s="26">
        <f t="shared" si="1"/>
        <v>1</v>
      </c>
      <c r="K100" s="26">
        <f t="shared" si="2"/>
        <v>0</v>
      </c>
      <c r="L100" s="26">
        <f t="shared" si="3"/>
        <v>1</v>
      </c>
      <c r="M100" s="26">
        <f t="shared" si="4"/>
        <v>1</v>
      </c>
      <c r="N100" s="26">
        <f t="shared" si="5"/>
        <v>126</v>
      </c>
      <c r="O100" s="26">
        <f t="shared" si="6"/>
        <v>63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>
      <c r="A101" s="30">
        <v>92</v>
      </c>
      <c r="B101" s="85" t="s">
        <v>281</v>
      </c>
      <c r="C101" s="92" t="s">
        <v>282</v>
      </c>
      <c r="D101" s="26">
        <f>' MID Term 1'!D98+'MID Term 2'!D98</f>
        <v>28</v>
      </c>
      <c r="E101" s="26">
        <f>' MID Term 1'!H98+'MID Term 2'!E98</f>
        <v>28</v>
      </c>
      <c r="F101" s="26">
        <f>' MID Term 1'!L98+'MID Term 2'!F98</f>
        <v>24</v>
      </c>
      <c r="G101" s="26">
        <f>' MID Term 1'!P98+'MID Term 2'!J98</f>
        <v>20</v>
      </c>
      <c r="H101" s="26">
        <f>' MID Term 1'!Q98+'MID Term 2'!N98</f>
        <v>18</v>
      </c>
      <c r="I101" s="26">
        <f t="shared" si="0"/>
        <v>1</v>
      </c>
      <c r="J101" s="26">
        <f t="shared" si="1"/>
        <v>1</v>
      </c>
      <c r="K101" s="26">
        <f t="shared" si="2"/>
        <v>1</v>
      </c>
      <c r="L101" s="26">
        <f t="shared" si="3"/>
        <v>0</v>
      </c>
      <c r="M101" s="26">
        <f t="shared" si="4"/>
        <v>0</v>
      </c>
      <c r="N101" s="26">
        <f t="shared" si="5"/>
        <v>118</v>
      </c>
      <c r="O101" s="26">
        <f t="shared" si="6"/>
        <v>59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>
      <c r="A102" s="30">
        <v>93</v>
      </c>
      <c r="B102" s="85" t="s">
        <v>283</v>
      </c>
      <c r="C102" s="92" t="s">
        <v>284</v>
      </c>
      <c r="D102" s="26">
        <f>' MID Term 1'!D99+'MID Term 2'!D99</f>
        <v>20</v>
      </c>
      <c r="E102" s="26">
        <f>' MID Term 1'!H99+'MID Term 2'!E99</f>
        <v>18</v>
      </c>
      <c r="F102" s="26">
        <f>' MID Term 1'!L99+'MID Term 2'!F99</f>
        <v>24</v>
      </c>
      <c r="G102" s="26">
        <f>' MID Term 1'!P99+'MID Term 2'!J99</f>
        <v>28</v>
      </c>
      <c r="H102" s="26">
        <f>' MID Term 1'!Q99+'MID Term 2'!N99</f>
        <v>28</v>
      </c>
      <c r="I102" s="26">
        <f t="shared" si="0"/>
        <v>0</v>
      </c>
      <c r="J102" s="26">
        <f t="shared" si="1"/>
        <v>0</v>
      </c>
      <c r="K102" s="26">
        <f t="shared" si="2"/>
        <v>1</v>
      </c>
      <c r="L102" s="26">
        <f t="shared" si="3"/>
        <v>1</v>
      </c>
      <c r="M102" s="26">
        <f t="shared" si="4"/>
        <v>1</v>
      </c>
      <c r="N102" s="26">
        <f t="shared" si="5"/>
        <v>118</v>
      </c>
      <c r="O102" s="26">
        <f t="shared" si="6"/>
        <v>59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>
      <c r="A103" s="30">
        <v>94</v>
      </c>
      <c r="B103" s="85" t="s">
        <v>285</v>
      </c>
      <c r="C103" s="92" t="s">
        <v>286</v>
      </c>
      <c r="D103" s="26">
        <f>' MID Term 1'!D100+'MID Term 2'!D100</f>
        <v>28</v>
      </c>
      <c r="E103" s="26">
        <f>' MID Term 1'!H100+'MID Term 2'!E100</f>
        <v>28</v>
      </c>
      <c r="F103" s="26">
        <f>' MID Term 1'!L100+'MID Term 2'!F100</f>
        <v>24</v>
      </c>
      <c r="G103" s="26">
        <f>' MID Term 1'!P100+'MID Term 2'!J100</f>
        <v>20</v>
      </c>
      <c r="H103" s="26">
        <f>' MID Term 1'!Q100+'MID Term 2'!N100</f>
        <v>18</v>
      </c>
      <c r="I103" s="26">
        <f t="shared" si="0"/>
        <v>1</v>
      </c>
      <c r="J103" s="26">
        <f t="shared" si="1"/>
        <v>1</v>
      </c>
      <c r="K103" s="26">
        <f t="shared" si="2"/>
        <v>1</v>
      </c>
      <c r="L103" s="26">
        <f t="shared" si="3"/>
        <v>0</v>
      </c>
      <c r="M103" s="26">
        <f t="shared" si="4"/>
        <v>0</v>
      </c>
      <c r="N103" s="26">
        <f t="shared" si="5"/>
        <v>118</v>
      </c>
      <c r="O103" s="26">
        <f t="shared" si="6"/>
        <v>59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>
      <c r="A104" s="30">
        <v>95</v>
      </c>
      <c r="B104" s="85" t="s">
        <v>287</v>
      </c>
      <c r="C104" s="92" t="s">
        <v>288</v>
      </c>
      <c r="D104" s="26">
        <f>' MID Term 1'!D101+'MID Term 2'!D101</f>
        <v>20</v>
      </c>
      <c r="E104" s="26">
        <f>' MID Term 1'!H101+'MID Term 2'!E101</f>
        <v>18</v>
      </c>
      <c r="F104" s="26">
        <f>' MID Term 1'!L101+'MID Term 2'!F101</f>
        <v>26</v>
      </c>
      <c r="G104" s="26">
        <f>' MID Term 1'!P101+'MID Term 2'!J101</f>
        <v>16</v>
      </c>
      <c r="H104" s="26">
        <f>' MID Term 1'!Q101+'MID Term 2'!N101</f>
        <v>28</v>
      </c>
      <c r="I104" s="26">
        <f t="shared" si="0"/>
        <v>0</v>
      </c>
      <c r="J104" s="26">
        <f t="shared" si="1"/>
        <v>0</v>
      </c>
      <c r="K104" s="26">
        <f t="shared" si="2"/>
        <v>1</v>
      </c>
      <c r="L104" s="26">
        <f t="shared" si="3"/>
        <v>0</v>
      </c>
      <c r="M104" s="26">
        <f t="shared" si="4"/>
        <v>1</v>
      </c>
      <c r="N104" s="26">
        <f t="shared" si="5"/>
        <v>108</v>
      </c>
      <c r="O104" s="26">
        <f t="shared" si="6"/>
        <v>54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>
      <c r="A105" s="30">
        <v>96</v>
      </c>
      <c r="B105" s="85" t="s">
        <v>289</v>
      </c>
      <c r="C105" s="92" t="s">
        <v>290</v>
      </c>
      <c r="D105" s="26">
        <f>' MID Term 1'!D102+'MID Term 2'!D102</f>
        <v>28</v>
      </c>
      <c r="E105" s="26">
        <f>' MID Term 1'!H102+'MID Term 2'!E102</f>
        <v>28</v>
      </c>
      <c r="F105" s="26">
        <f>' MID Term 1'!L102+'MID Term 2'!F102</f>
        <v>28</v>
      </c>
      <c r="G105" s="26">
        <f>' MID Term 1'!P102+'MID Term 2'!J102</f>
        <v>28</v>
      </c>
      <c r="H105" s="26">
        <f>' MID Term 1'!Q102+'MID Term 2'!N102</f>
        <v>28</v>
      </c>
      <c r="I105" s="26">
        <f t="shared" si="0"/>
        <v>1</v>
      </c>
      <c r="J105" s="26">
        <f t="shared" si="1"/>
        <v>1</v>
      </c>
      <c r="K105" s="26">
        <f t="shared" si="2"/>
        <v>1</v>
      </c>
      <c r="L105" s="26">
        <f t="shared" si="3"/>
        <v>1</v>
      </c>
      <c r="M105" s="26">
        <f t="shared" si="4"/>
        <v>1</v>
      </c>
      <c r="N105" s="26">
        <f t="shared" si="5"/>
        <v>140</v>
      </c>
      <c r="O105" s="26">
        <f t="shared" si="6"/>
        <v>70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>
      <c r="A106" s="30">
        <v>97</v>
      </c>
      <c r="B106" s="85" t="s">
        <v>291</v>
      </c>
      <c r="C106" s="92" t="s">
        <v>292</v>
      </c>
      <c r="D106" s="26">
        <f>' MID Term 1'!D103+'MID Term 2'!D103</f>
        <v>28</v>
      </c>
      <c r="E106" s="26">
        <f>' MID Term 1'!H103+'MID Term 2'!E103</f>
        <v>28</v>
      </c>
      <c r="F106" s="26">
        <f>' MID Term 1'!L103+'MID Term 2'!F103</f>
        <v>26</v>
      </c>
      <c r="G106" s="26">
        <f>' MID Term 1'!P103+'MID Term 2'!J103</f>
        <v>28</v>
      </c>
      <c r="H106" s="26">
        <f>' MID Term 1'!Q103+'MID Term 2'!N103</f>
        <v>26</v>
      </c>
      <c r="I106" s="26">
        <f t="shared" si="0"/>
        <v>1</v>
      </c>
      <c r="J106" s="26">
        <f t="shared" si="1"/>
        <v>1</v>
      </c>
      <c r="K106" s="26">
        <f t="shared" si="2"/>
        <v>1</v>
      </c>
      <c r="L106" s="26">
        <f t="shared" si="3"/>
        <v>1</v>
      </c>
      <c r="M106" s="26">
        <f t="shared" si="4"/>
        <v>1</v>
      </c>
      <c r="N106" s="26">
        <f t="shared" si="5"/>
        <v>136</v>
      </c>
      <c r="O106" s="26">
        <f t="shared" si="6"/>
        <v>68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>
      <c r="A107" s="30">
        <v>98</v>
      </c>
      <c r="B107" s="85" t="s">
        <v>293</v>
      </c>
      <c r="C107" s="92" t="s">
        <v>294</v>
      </c>
      <c r="D107" s="26">
        <f>' MID Term 1'!D104+'MID Term 2'!D104</f>
        <v>26</v>
      </c>
      <c r="E107" s="26">
        <f>' MID Term 1'!H104+'MID Term 2'!E104</f>
        <v>23</v>
      </c>
      <c r="F107" s="26">
        <f>' MID Term 1'!L104+'MID Term 2'!F104</f>
        <v>22</v>
      </c>
      <c r="G107" s="26">
        <f>' MID Term 1'!P104+'MID Term 2'!J104</f>
        <v>28</v>
      </c>
      <c r="H107" s="26">
        <f>' MID Term 1'!Q104+'MID Term 2'!N104</f>
        <v>27</v>
      </c>
      <c r="I107" s="26">
        <f t="shared" si="0"/>
        <v>1</v>
      </c>
      <c r="J107" s="26">
        <f t="shared" si="1"/>
        <v>1</v>
      </c>
      <c r="K107" s="26">
        <f t="shared" si="2"/>
        <v>1</v>
      </c>
      <c r="L107" s="26">
        <f t="shared" si="3"/>
        <v>1</v>
      </c>
      <c r="M107" s="26">
        <f t="shared" si="4"/>
        <v>1</v>
      </c>
      <c r="N107" s="26">
        <f t="shared" si="5"/>
        <v>126</v>
      </c>
      <c r="O107" s="26">
        <f t="shared" si="6"/>
        <v>63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>
      <c r="A108" s="30">
        <v>99</v>
      </c>
      <c r="B108" s="85" t="s">
        <v>295</v>
      </c>
      <c r="C108" s="92" t="s">
        <v>296</v>
      </c>
      <c r="D108" s="26">
        <f>' MID Term 1'!D105+'MID Term 2'!D105</f>
        <v>28</v>
      </c>
      <c r="E108" s="26">
        <f>' MID Term 1'!H105+'MID Term 2'!E105</f>
        <v>28</v>
      </c>
      <c r="F108" s="26">
        <f>' MID Term 1'!L105+'MID Term 2'!F105</f>
        <v>28</v>
      </c>
      <c r="G108" s="26">
        <f>' MID Term 1'!P105+'MID Term 2'!J105</f>
        <v>28</v>
      </c>
      <c r="H108" s="26">
        <f>' MID Term 1'!Q105+'MID Term 2'!N105</f>
        <v>28</v>
      </c>
      <c r="I108" s="26">
        <f t="shared" si="0"/>
        <v>1</v>
      </c>
      <c r="J108" s="26">
        <f t="shared" si="1"/>
        <v>1</v>
      </c>
      <c r="K108" s="26">
        <f t="shared" si="2"/>
        <v>1</v>
      </c>
      <c r="L108" s="26">
        <f t="shared" si="3"/>
        <v>1</v>
      </c>
      <c r="M108" s="26">
        <f t="shared" si="4"/>
        <v>1</v>
      </c>
      <c r="N108" s="26">
        <f t="shared" si="5"/>
        <v>140</v>
      </c>
      <c r="O108" s="26">
        <f t="shared" si="6"/>
        <v>70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>
      <c r="A109" s="30">
        <v>100</v>
      </c>
      <c r="B109" s="85" t="s">
        <v>297</v>
      </c>
      <c r="C109" s="92" t="s">
        <v>298</v>
      </c>
      <c r="D109" s="26">
        <f>' MID Term 1'!D106+'MID Term 2'!D106</f>
        <v>28</v>
      </c>
      <c r="E109" s="26">
        <f>' MID Term 1'!H106+'MID Term 2'!E106</f>
        <v>16</v>
      </c>
      <c r="F109" s="26">
        <f>' MID Term 1'!L106+'MID Term 2'!F106</f>
        <v>23</v>
      </c>
      <c r="G109" s="26">
        <f>' MID Term 1'!P106+'MID Term 2'!J106</f>
        <v>26</v>
      </c>
      <c r="H109" s="26">
        <f>' MID Term 1'!Q106+'MID Term 2'!N106</f>
        <v>23</v>
      </c>
      <c r="I109" s="26">
        <f t="shared" si="0"/>
        <v>1</v>
      </c>
      <c r="J109" s="26">
        <f t="shared" si="1"/>
        <v>0</v>
      </c>
      <c r="K109" s="26">
        <f t="shared" si="2"/>
        <v>1</v>
      </c>
      <c r="L109" s="26">
        <f t="shared" si="3"/>
        <v>1</v>
      </c>
      <c r="M109" s="26">
        <f t="shared" si="4"/>
        <v>1</v>
      </c>
      <c r="N109" s="26">
        <f t="shared" si="5"/>
        <v>116</v>
      </c>
      <c r="O109" s="26">
        <f t="shared" si="6"/>
        <v>58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>
      <c r="A110" s="30">
        <v>101</v>
      </c>
      <c r="B110" s="85" t="s">
        <v>299</v>
      </c>
      <c r="C110" s="92" t="s">
        <v>300</v>
      </c>
      <c r="D110" s="26">
        <f>' MID Term 1'!D107+'MID Term 2'!D107</f>
        <v>25</v>
      </c>
      <c r="E110" s="26">
        <f>' MID Term 1'!H107+'MID Term 2'!E107</f>
        <v>28</v>
      </c>
      <c r="F110" s="26">
        <f>' MID Term 1'!L107+'MID Term 2'!F107</f>
        <v>27</v>
      </c>
      <c r="G110" s="26">
        <f>' MID Term 1'!P107+'MID Term 2'!J107</f>
        <v>24</v>
      </c>
      <c r="H110" s="26">
        <f>' MID Term 1'!Q107+'MID Term 2'!N107</f>
        <v>28</v>
      </c>
      <c r="I110" s="26">
        <f t="shared" si="0"/>
        <v>1</v>
      </c>
      <c r="J110" s="26">
        <f t="shared" si="1"/>
        <v>1</v>
      </c>
      <c r="K110" s="26">
        <f t="shared" si="2"/>
        <v>1</v>
      </c>
      <c r="L110" s="26">
        <f t="shared" si="3"/>
        <v>1</v>
      </c>
      <c r="M110" s="26">
        <f t="shared" si="4"/>
        <v>1</v>
      </c>
      <c r="N110" s="26">
        <f t="shared" si="5"/>
        <v>132</v>
      </c>
      <c r="O110" s="26">
        <f t="shared" si="6"/>
        <v>66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>
      <c r="A111" s="30">
        <v>102</v>
      </c>
      <c r="B111" s="85" t="s">
        <v>301</v>
      </c>
      <c r="C111" s="92" t="s">
        <v>302</v>
      </c>
      <c r="D111" s="26">
        <f>' MID Term 1'!D108+'MID Term 2'!D108</f>
        <v>28</v>
      </c>
      <c r="E111" s="26">
        <f>' MID Term 1'!H108+'MID Term 2'!E108</f>
        <v>28</v>
      </c>
      <c r="F111" s="26">
        <f>' MID Term 1'!L108+'MID Term 2'!F108</f>
        <v>28</v>
      </c>
      <c r="G111" s="26">
        <f>' MID Term 1'!P108+'MID Term 2'!J108</f>
        <v>28</v>
      </c>
      <c r="H111" s="26">
        <f>' MID Term 1'!Q108+'MID Term 2'!N108</f>
        <v>28</v>
      </c>
      <c r="I111" s="26">
        <f t="shared" si="0"/>
        <v>1</v>
      </c>
      <c r="J111" s="26">
        <f t="shared" si="1"/>
        <v>1</v>
      </c>
      <c r="K111" s="26">
        <f t="shared" si="2"/>
        <v>1</v>
      </c>
      <c r="L111" s="26">
        <f t="shared" si="3"/>
        <v>1</v>
      </c>
      <c r="M111" s="26">
        <f t="shared" si="4"/>
        <v>1</v>
      </c>
      <c r="N111" s="26">
        <f t="shared" si="5"/>
        <v>140</v>
      </c>
      <c r="O111" s="26">
        <f t="shared" si="6"/>
        <v>70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>
      <c r="A112" s="30">
        <v>103</v>
      </c>
      <c r="B112" s="85" t="s">
        <v>303</v>
      </c>
      <c r="C112" s="92" t="s">
        <v>304</v>
      </c>
      <c r="D112" s="26">
        <f>' MID Term 1'!D109+'MID Term 2'!D109</f>
        <v>22</v>
      </c>
      <c r="E112" s="26">
        <f>' MID Term 1'!H109+'MID Term 2'!E109</f>
        <v>23</v>
      </c>
      <c r="F112" s="26">
        <f>' MID Term 1'!L109+'MID Term 2'!F109</f>
        <v>26</v>
      </c>
      <c r="G112" s="26">
        <f>' MID Term 1'!P109+'MID Term 2'!J109</f>
        <v>28</v>
      </c>
      <c r="H112" s="26">
        <f>' MID Term 1'!Q109+'MID Term 2'!N109</f>
        <v>27</v>
      </c>
      <c r="I112" s="26">
        <f t="shared" si="0"/>
        <v>1</v>
      </c>
      <c r="J112" s="26">
        <f t="shared" si="1"/>
        <v>1</v>
      </c>
      <c r="K112" s="26">
        <f t="shared" si="2"/>
        <v>1</v>
      </c>
      <c r="L112" s="26">
        <f t="shared" si="3"/>
        <v>1</v>
      </c>
      <c r="M112" s="26">
        <f t="shared" si="4"/>
        <v>1</v>
      </c>
      <c r="N112" s="26">
        <f t="shared" si="5"/>
        <v>126</v>
      </c>
      <c r="O112" s="26">
        <f t="shared" si="6"/>
        <v>63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>
      <c r="A113" s="30">
        <v>104</v>
      </c>
      <c r="B113" s="85" t="s">
        <v>305</v>
      </c>
      <c r="C113" s="92" t="s">
        <v>306</v>
      </c>
      <c r="D113" s="26">
        <f>' MID Term 1'!D110+'MID Term 2'!D110</f>
        <v>26</v>
      </c>
      <c r="E113" s="26">
        <f>' MID Term 1'!H110+'MID Term 2'!E110</f>
        <v>28</v>
      </c>
      <c r="F113" s="26">
        <f>' MID Term 1'!L110+'MID Term 2'!F110</f>
        <v>26</v>
      </c>
      <c r="G113" s="26">
        <f>' MID Term 1'!P110+'MID Term 2'!J110</f>
        <v>20</v>
      </c>
      <c r="H113" s="26">
        <f>' MID Term 1'!Q110+'MID Term 2'!N110</f>
        <v>18</v>
      </c>
      <c r="I113" s="26">
        <f t="shared" si="0"/>
        <v>1</v>
      </c>
      <c r="J113" s="26">
        <f t="shared" si="1"/>
        <v>1</v>
      </c>
      <c r="K113" s="26">
        <f t="shared" si="2"/>
        <v>1</v>
      </c>
      <c r="L113" s="26">
        <f t="shared" si="3"/>
        <v>0</v>
      </c>
      <c r="M113" s="26">
        <f t="shared" si="4"/>
        <v>0</v>
      </c>
      <c r="N113" s="26">
        <f t="shared" si="5"/>
        <v>118</v>
      </c>
      <c r="O113" s="26">
        <f t="shared" si="6"/>
        <v>59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>
      <c r="A114" s="30">
        <v>105</v>
      </c>
      <c r="B114" s="85" t="s">
        <v>307</v>
      </c>
      <c r="C114" s="92" t="s">
        <v>308</v>
      </c>
      <c r="D114" s="26">
        <f>' MID Term 1'!D111+'MID Term 2'!D111</f>
        <v>28</v>
      </c>
      <c r="E114" s="26">
        <f>' MID Term 1'!H111+'MID Term 2'!E111</f>
        <v>28</v>
      </c>
      <c r="F114" s="26">
        <f>' MID Term 1'!L111+'MID Term 2'!F111</f>
        <v>25</v>
      </c>
      <c r="G114" s="26">
        <f>' MID Term 1'!P111+'MID Term 2'!J111</f>
        <v>22</v>
      </c>
      <c r="H114" s="26">
        <f>' MID Term 1'!Q111+'MID Term 2'!N111</f>
        <v>23</v>
      </c>
      <c r="I114" s="26">
        <f t="shared" si="0"/>
        <v>1</v>
      </c>
      <c r="J114" s="26">
        <f t="shared" si="1"/>
        <v>1</v>
      </c>
      <c r="K114" s="26">
        <f t="shared" si="2"/>
        <v>1</v>
      </c>
      <c r="L114" s="26">
        <f t="shared" si="3"/>
        <v>1</v>
      </c>
      <c r="M114" s="26">
        <f t="shared" si="4"/>
        <v>1</v>
      </c>
      <c r="N114" s="26">
        <f t="shared" si="5"/>
        <v>126</v>
      </c>
      <c r="O114" s="26">
        <f t="shared" si="6"/>
        <v>63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>
      <c r="A115" s="30">
        <v>106</v>
      </c>
      <c r="B115" s="85" t="s">
        <v>309</v>
      </c>
      <c r="C115" s="92" t="s">
        <v>310</v>
      </c>
      <c r="D115" s="26">
        <f>' MID Term 1'!D112+'MID Term 2'!D112</f>
        <v>28</v>
      </c>
      <c r="E115" s="26">
        <f>' MID Term 1'!H112+'MID Term 2'!E112</f>
        <v>28</v>
      </c>
      <c r="F115" s="26">
        <f>' MID Term 1'!L112+'MID Term 2'!F112</f>
        <v>26</v>
      </c>
      <c r="G115" s="26">
        <f>' MID Term 1'!P112+'MID Term 2'!J112</f>
        <v>27</v>
      </c>
      <c r="H115" s="26">
        <f>' MID Term 1'!Q112+'MID Term 2'!N112</f>
        <v>27</v>
      </c>
      <c r="I115" s="26">
        <f t="shared" si="0"/>
        <v>1</v>
      </c>
      <c r="J115" s="26">
        <f t="shared" si="1"/>
        <v>1</v>
      </c>
      <c r="K115" s="26">
        <f t="shared" si="2"/>
        <v>1</v>
      </c>
      <c r="L115" s="26">
        <f t="shared" si="3"/>
        <v>1</v>
      </c>
      <c r="M115" s="26">
        <f t="shared" si="4"/>
        <v>1</v>
      </c>
      <c r="N115" s="26">
        <f t="shared" si="5"/>
        <v>136</v>
      </c>
      <c r="O115" s="26">
        <f t="shared" si="6"/>
        <v>68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>
      <c r="A116" s="30">
        <v>107</v>
      </c>
      <c r="B116" s="85" t="s">
        <v>311</v>
      </c>
      <c r="C116" s="92" t="s">
        <v>312</v>
      </c>
      <c r="D116" s="26">
        <f>' MID Term 1'!D113+'MID Term 2'!D113</f>
        <v>28</v>
      </c>
      <c r="E116" s="26">
        <f>' MID Term 1'!H113+'MID Term 2'!E113</f>
        <v>28</v>
      </c>
      <c r="F116" s="26">
        <f>' MID Term 1'!L113+'MID Term 2'!F113</f>
        <v>24</v>
      </c>
      <c r="G116" s="26">
        <f>' MID Term 1'!P113+'MID Term 2'!J113</f>
        <v>28</v>
      </c>
      <c r="H116" s="26">
        <f>' MID Term 1'!Q113+'MID Term 2'!N113</f>
        <v>28</v>
      </c>
      <c r="I116" s="26">
        <f t="shared" si="0"/>
        <v>1</v>
      </c>
      <c r="J116" s="26">
        <f t="shared" si="1"/>
        <v>1</v>
      </c>
      <c r="K116" s="26">
        <f t="shared" si="2"/>
        <v>1</v>
      </c>
      <c r="L116" s="26">
        <f t="shared" si="3"/>
        <v>1</v>
      </c>
      <c r="M116" s="26">
        <f t="shared" si="4"/>
        <v>1</v>
      </c>
      <c r="N116" s="26">
        <f t="shared" si="5"/>
        <v>136</v>
      </c>
      <c r="O116" s="26">
        <f t="shared" si="6"/>
        <v>68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>
      <c r="A117" s="30">
        <v>108</v>
      </c>
      <c r="B117" s="85" t="s">
        <v>313</v>
      </c>
      <c r="C117" s="92" t="s">
        <v>314</v>
      </c>
      <c r="D117" s="26">
        <f>' MID Term 1'!D114+'MID Term 2'!D114</f>
        <v>20</v>
      </c>
      <c r="E117" s="26">
        <f>' MID Term 1'!H114+'MID Term 2'!E114</f>
        <v>18</v>
      </c>
      <c r="F117" s="26">
        <f>' MID Term 1'!L114+'MID Term 2'!F114</f>
        <v>27</v>
      </c>
      <c r="G117" s="26">
        <f>' MID Term 1'!P114+'MID Term 2'!J114</f>
        <v>25</v>
      </c>
      <c r="H117" s="26">
        <f>' MID Term 1'!Q114+'MID Term 2'!N114</f>
        <v>28</v>
      </c>
      <c r="I117" s="26">
        <f t="shared" si="0"/>
        <v>0</v>
      </c>
      <c r="J117" s="26">
        <f t="shared" si="1"/>
        <v>0</v>
      </c>
      <c r="K117" s="26">
        <f t="shared" si="2"/>
        <v>1</v>
      </c>
      <c r="L117" s="26">
        <f t="shared" si="3"/>
        <v>1</v>
      </c>
      <c r="M117" s="26">
        <f t="shared" si="4"/>
        <v>1</v>
      </c>
      <c r="N117" s="26">
        <f t="shared" si="5"/>
        <v>118</v>
      </c>
      <c r="O117" s="26">
        <f t="shared" si="6"/>
        <v>59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>
      <c r="A118" s="30">
        <v>109</v>
      </c>
      <c r="B118" s="85" t="s">
        <v>315</v>
      </c>
      <c r="C118" s="92" t="s">
        <v>316</v>
      </c>
      <c r="D118" s="26">
        <f>' MID Term 1'!D115+'MID Term 2'!D115</f>
        <v>17</v>
      </c>
      <c r="E118" s="26">
        <f>' MID Term 1'!H115+'MID Term 2'!E115</f>
        <v>17</v>
      </c>
      <c r="F118" s="26">
        <f>' MID Term 1'!L115+'MID Term 2'!F115</f>
        <v>23</v>
      </c>
      <c r="G118" s="26">
        <f>' MID Term 1'!P115+'MID Term 2'!J115</f>
        <v>27</v>
      </c>
      <c r="H118" s="26">
        <f>' MID Term 1'!Q115+'MID Term 2'!N115</f>
        <v>28</v>
      </c>
      <c r="I118" s="26">
        <f t="shared" si="0"/>
        <v>0</v>
      </c>
      <c r="J118" s="26">
        <f t="shared" si="1"/>
        <v>0</v>
      </c>
      <c r="K118" s="26">
        <f t="shared" si="2"/>
        <v>1</v>
      </c>
      <c r="L118" s="26">
        <f t="shared" si="3"/>
        <v>1</v>
      </c>
      <c r="M118" s="26">
        <f t="shared" si="4"/>
        <v>1</v>
      </c>
      <c r="N118" s="26">
        <f t="shared" si="5"/>
        <v>112</v>
      </c>
      <c r="O118" s="26">
        <f t="shared" si="6"/>
        <v>56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>
      <c r="A119" s="30">
        <v>110</v>
      </c>
      <c r="B119" s="85" t="s">
        <v>317</v>
      </c>
      <c r="C119" s="92" t="s">
        <v>318</v>
      </c>
      <c r="D119" s="26">
        <f>' MID Term 1'!D116+'MID Term 2'!D116</f>
        <v>28</v>
      </c>
      <c r="E119" s="26">
        <f>' MID Term 1'!H116+'MID Term 2'!E116</f>
        <v>27</v>
      </c>
      <c r="F119" s="26">
        <f>' MID Term 1'!L116+'MID Term 2'!F116</f>
        <v>23</v>
      </c>
      <c r="G119" s="26">
        <f>' MID Term 1'!P116+'MID Term 2'!J116</f>
        <v>17</v>
      </c>
      <c r="H119" s="26">
        <f>' MID Term 1'!Q116+'MID Term 2'!N116</f>
        <v>17</v>
      </c>
      <c r="I119" s="26">
        <f t="shared" si="0"/>
        <v>1</v>
      </c>
      <c r="J119" s="26">
        <f t="shared" si="1"/>
        <v>1</v>
      </c>
      <c r="K119" s="26">
        <f t="shared" si="2"/>
        <v>1</v>
      </c>
      <c r="L119" s="26">
        <f t="shared" si="3"/>
        <v>0</v>
      </c>
      <c r="M119" s="26">
        <f t="shared" si="4"/>
        <v>0</v>
      </c>
      <c r="N119" s="26">
        <f t="shared" si="5"/>
        <v>112</v>
      </c>
      <c r="O119" s="26">
        <f t="shared" si="6"/>
        <v>56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>
      <c r="A120" s="30">
        <v>111</v>
      </c>
      <c r="B120" s="85" t="s">
        <v>319</v>
      </c>
      <c r="C120" s="92" t="s">
        <v>320</v>
      </c>
      <c r="D120" s="26">
        <f>' MID Term 1'!D117+'MID Term 2'!D117</f>
        <v>24</v>
      </c>
      <c r="E120" s="26">
        <f>' MID Term 1'!H117+'MID Term 2'!E117</f>
        <v>28</v>
      </c>
      <c r="F120" s="26">
        <f>' MID Term 1'!L117+'MID Term 2'!F117</f>
        <v>26</v>
      </c>
      <c r="G120" s="26">
        <f>' MID Term 1'!P117+'MID Term 2'!J117</f>
        <v>28</v>
      </c>
      <c r="H120" s="26">
        <f>' MID Term 1'!Q117+'MID Term 2'!N117</f>
        <v>26</v>
      </c>
      <c r="I120" s="26">
        <f t="shared" si="0"/>
        <v>1</v>
      </c>
      <c r="J120" s="26">
        <f t="shared" si="1"/>
        <v>1</v>
      </c>
      <c r="K120" s="26">
        <f t="shared" si="2"/>
        <v>1</v>
      </c>
      <c r="L120" s="26">
        <f t="shared" si="3"/>
        <v>1</v>
      </c>
      <c r="M120" s="26">
        <f t="shared" si="4"/>
        <v>1</v>
      </c>
      <c r="N120" s="26">
        <f t="shared" si="5"/>
        <v>132</v>
      </c>
      <c r="O120" s="26">
        <f t="shared" si="6"/>
        <v>66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>
      <c r="A121" s="30">
        <v>112</v>
      </c>
      <c r="B121" s="85" t="s">
        <v>321</v>
      </c>
      <c r="C121" s="92" t="s">
        <v>322</v>
      </c>
      <c r="D121" s="26">
        <f>' MID Term 1'!D118+'MID Term 2'!D118</f>
        <v>28</v>
      </c>
      <c r="E121" s="26">
        <f>' MID Term 1'!H118+'MID Term 2'!E118</f>
        <v>28</v>
      </c>
      <c r="F121" s="26">
        <f>' MID Term 1'!L118+'MID Term 2'!F118</f>
        <v>28</v>
      </c>
      <c r="G121" s="26">
        <f>' MID Term 1'!P118+'MID Term 2'!J118</f>
        <v>28</v>
      </c>
      <c r="H121" s="26">
        <f>' MID Term 1'!Q118+'MID Term 2'!N118</f>
        <v>28</v>
      </c>
      <c r="I121" s="26">
        <f t="shared" si="0"/>
        <v>1</v>
      </c>
      <c r="J121" s="26">
        <f t="shared" si="1"/>
        <v>1</v>
      </c>
      <c r="K121" s="26">
        <f t="shared" si="2"/>
        <v>1</v>
      </c>
      <c r="L121" s="26">
        <f t="shared" si="3"/>
        <v>1</v>
      </c>
      <c r="M121" s="26">
        <f t="shared" si="4"/>
        <v>1</v>
      </c>
      <c r="N121" s="26">
        <f t="shared" si="5"/>
        <v>140</v>
      </c>
      <c r="O121" s="26">
        <f t="shared" si="6"/>
        <v>70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>
      <c r="A122" s="30">
        <v>113</v>
      </c>
      <c r="B122" s="85" t="s">
        <v>323</v>
      </c>
      <c r="C122" s="92" t="s">
        <v>324</v>
      </c>
      <c r="D122" s="26">
        <f>' MID Term 1'!D119+'MID Term 2'!D119</f>
        <v>22</v>
      </c>
      <c r="E122" s="26">
        <f>' MID Term 1'!H119+'MID Term 2'!E119</f>
        <v>22</v>
      </c>
      <c r="F122" s="26">
        <f>' MID Term 1'!L119+'MID Term 2'!F119</f>
        <v>26</v>
      </c>
      <c r="G122" s="26">
        <f>' MID Term 1'!P119+'MID Term 2'!J119</f>
        <v>28</v>
      </c>
      <c r="H122" s="26">
        <f>' MID Term 1'!Q119+'MID Term 2'!N119</f>
        <v>28</v>
      </c>
      <c r="I122" s="26">
        <f t="shared" si="0"/>
        <v>1</v>
      </c>
      <c r="J122" s="26">
        <f t="shared" si="1"/>
        <v>1</v>
      </c>
      <c r="K122" s="26">
        <f t="shared" si="2"/>
        <v>1</v>
      </c>
      <c r="L122" s="26">
        <f t="shared" si="3"/>
        <v>1</v>
      </c>
      <c r="M122" s="26">
        <f t="shared" si="4"/>
        <v>1</v>
      </c>
      <c r="N122" s="26">
        <f t="shared" si="5"/>
        <v>126</v>
      </c>
      <c r="O122" s="26">
        <f t="shared" si="6"/>
        <v>63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>
      <c r="A123" s="30">
        <v>114</v>
      </c>
      <c r="B123" s="85" t="s">
        <v>325</v>
      </c>
      <c r="C123" s="92" t="s">
        <v>326</v>
      </c>
      <c r="D123" s="26">
        <f>' MID Term 1'!D120+'MID Term 2'!D120</f>
        <v>18</v>
      </c>
      <c r="E123" s="26">
        <f>' MID Term 1'!H120+'MID Term 2'!E120</f>
        <v>18</v>
      </c>
      <c r="F123" s="26">
        <f>' MID Term 1'!L120+'MID Term 2'!F120</f>
        <v>22</v>
      </c>
      <c r="G123" s="26">
        <f>' MID Term 1'!P120+'MID Term 2'!J120</f>
        <v>28</v>
      </c>
      <c r="H123" s="26">
        <f>' MID Term 1'!Q120+'MID Term 2'!N120</f>
        <v>26</v>
      </c>
      <c r="I123" s="26">
        <f t="shared" si="0"/>
        <v>0</v>
      </c>
      <c r="J123" s="26">
        <f t="shared" si="1"/>
        <v>0</v>
      </c>
      <c r="K123" s="26">
        <f t="shared" si="2"/>
        <v>1</v>
      </c>
      <c r="L123" s="26">
        <f t="shared" si="3"/>
        <v>1</v>
      </c>
      <c r="M123" s="26">
        <f t="shared" si="4"/>
        <v>1</v>
      </c>
      <c r="N123" s="26">
        <f t="shared" si="5"/>
        <v>112</v>
      </c>
      <c r="O123" s="26">
        <f t="shared" si="6"/>
        <v>56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>
      <c r="A124" s="30">
        <v>115</v>
      </c>
      <c r="B124" s="85" t="s">
        <v>327</v>
      </c>
      <c r="C124" s="92" t="s">
        <v>328</v>
      </c>
      <c r="D124" s="26">
        <f>' MID Term 1'!D121+'MID Term 2'!D121</f>
        <v>20</v>
      </c>
      <c r="E124" s="26">
        <f>' MID Term 1'!H121+'MID Term 2'!E121</f>
        <v>24</v>
      </c>
      <c r="F124" s="26">
        <f>' MID Term 1'!L121+'MID Term 2'!F121</f>
        <v>26</v>
      </c>
      <c r="G124" s="26">
        <f>' MID Term 1'!P121+'MID Term 2'!J121</f>
        <v>28</v>
      </c>
      <c r="H124" s="26">
        <f>' MID Term 1'!Q121+'MID Term 2'!N121</f>
        <v>28</v>
      </c>
      <c r="I124" s="26">
        <f t="shared" si="0"/>
        <v>0</v>
      </c>
      <c r="J124" s="26">
        <f t="shared" si="1"/>
        <v>1</v>
      </c>
      <c r="K124" s="26">
        <f t="shared" si="2"/>
        <v>1</v>
      </c>
      <c r="L124" s="26">
        <f t="shared" si="3"/>
        <v>1</v>
      </c>
      <c r="M124" s="26">
        <f t="shared" si="4"/>
        <v>1</v>
      </c>
      <c r="N124" s="26">
        <f t="shared" si="5"/>
        <v>126</v>
      </c>
      <c r="O124" s="26">
        <f t="shared" si="6"/>
        <v>63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>
      <c r="A125" s="30">
        <v>116</v>
      </c>
      <c r="B125" s="85" t="s">
        <v>329</v>
      </c>
      <c r="C125" s="92" t="s">
        <v>330</v>
      </c>
      <c r="D125" s="26">
        <f>' MID Term 1'!D122+'MID Term 2'!D122</f>
        <v>25</v>
      </c>
      <c r="E125" s="26">
        <f>' MID Term 1'!H122+'MID Term 2'!E122</f>
        <v>28</v>
      </c>
      <c r="F125" s="26">
        <f>' MID Term 1'!L122+'MID Term 2'!F122</f>
        <v>25</v>
      </c>
      <c r="G125" s="26">
        <f>' MID Term 1'!P122+'MID Term 2'!J122</f>
        <v>20</v>
      </c>
      <c r="H125" s="26">
        <f>' MID Term 1'!Q122+'MID Term 2'!N122</f>
        <v>20</v>
      </c>
      <c r="I125" s="26">
        <f t="shared" si="0"/>
        <v>1</v>
      </c>
      <c r="J125" s="26">
        <f t="shared" si="1"/>
        <v>1</v>
      </c>
      <c r="K125" s="26">
        <f t="shared" si="2"/>
        <v>1</v>
      </c>
      <c r="L125" s="26">
        <f t="shared" si="3"/>
        <v>0</v>
      </c>
      <c r="M125" s="26">
        <f t="shared" si="4"/>
        <v>0</v>
      </c>
      <c r="N125" s="26">
        <f t="shared" si="5"/>
        <v>118</v>
      </c>
      <c r="O125" s="26">
        <f t="shared" si="6"/>
        <v>59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9.5" customHeight="1">
      <c r="A126" s="30">
        <v>117</v>
      </c>
      <c r="B126" s="85" t="s">
        <v>331</v>
      </c>
      <c r="C126" s="92" t="s">
        <v>332</v>
      </c>
      <c r="D126" s="26">
        <f>' MID Term 1'!D123+'MID Term 2'!D123</f>
        <v>27</v>
      </c>
      <c r="E126" s="26">
        <f>' MID Term 1'!H123+'MID Term 2'!E123</f>
        <v>27</v>
      </c>
      <c r="F126" s="26">
        <f>' MID Term 1'!L123+'MID Term 2'!F123</f>
        <v>26</v>
      </c>
      <c r="G126" s="26">
        <f>' MID Term 1'!P123+'MID Term 2'!J123</f>
        <v>20</v>
      </c>
      <c r="H126" s="26">
        <f>' MID Term 1'!Q123+'MID Term 2'!N123</f>
        <v>18</v>
      </c>
      <c r="I126" s="26">
        <f t="shared" si="0"/>
        <v>1</v>
      </c>
      <c r="J126" s="26">
        <f t="shared" si="1"/>
        <v>1</v>
      </c>
      <c r="K126" s="26">
        <f t="shared" si="2"/>
        <v>1</v>
      </c>
      <c r="L126" s="26">
        <f t="shared" si="3"/>
        <v>0</v>
      </c>
      <c r="M126" s="26">
        <f t="shared" si="4"/>
        <v>0</v>
      </c>
      <c r="N126" s="26">
        <f t="shared" si="5"/>
        <v>118</v>
      </c>
      <c r="O126" s="26">
        <f t="shared" si="6"/>
        <v>59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>
      <c r="A127" s="30">
        <v>118</v>
      </c>
      <c r="B127" s="85" t="s">
        <v>333</v>
      </c>
      <c r="C127" s="92" t="s">
        <v>334</v>
      </c>
      <c r="D127" s="26">
        <f>' MID Term 1'!D124+'MID Term 2'!D124</f>
        <v>28</v>
      </c>
      <c r="E127" s="26">
        <f>' MID Term 1'!H124+'MID Term 2'!E124</f>
        <v>28</v>
      </c>
      <c r="F127" s="26">
        <f>' MID Term 1'!L124+'MID Term 2'!F124</f>
        <v>25</v>
      </c>
      <c r="G127" s="26">
        <f>' MID Term 1'!P124+'MID Term 2'!J124</f>
        <v>20</v>
      </c>
      <c r="H127" s="26">
        <f>' MID Term 1'!Q124+'MID Term 2'!N124</f>
        <v>21</v>
      </c>
      <c r="I127" s="26">
        <f t="shared" si="0"/>
        <v>1</v>
      </c>
      <c r="J127" s="26">
        <f t="shared" si="1"/>
        <v>1</v>
      </c>
      <c r="K127" s="26">
        <f t="shared" si="2"/>
        <v>1</v>
      </c>
      <c r="L127" s="26">
        <f t="shared" si="3"/>
        <v>0</v>
      </c>
      <c r="M127" s="26">
        <f t="shared" si="4"/>
        <v>1</v>
      </c>
      <c r="N127" s="26">
        <f t="shared" si="5"/>
        <v>122</v>
      </c>
      <c r="O127" s="26">
        <f t="shared" si="6"/>
        <v>61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>
      <c r="A128" s="30">
        <v>119</v>
      </c>
      <c r="B128" s="85" t="s">
        <v>335</v>
      </c>
      <c r="C128" s="92" t="s">
        <v>336</v>
      </c>
      <c r="D128" s="26">
        <f>' MID Term 1'!D125+'MID Term 2'!D125</f>
        <v>28</v>
      </c>
      <c r="E128" s="26">
        <f>' MID Term 1'!H125+'MID Term 2'!E125</f>
        <v>26</v>
      </c>
      <c r="F128" s="26">
        <f>' MID Term 1'!L125+'MID Term 2'!F125</f>
        <v>22</v>
      </c>
      <c r="G128" s="26">
        <f>' MID Term 1'!P125+'MID Term 2'!J125</f>
        <v>18</v>
      </c>
      <c r="H128" s="26">
        <f>' MID Term 1'!Q125+'MID Term 2'!N125</f>
        <v>18</v>
      </c>
      <c r="I128" s="26">
        <f t="shared" si="0"/>
        <v>1</v>
      </c>
      <c r="J128" s="26">
        <f t="shared" si="1"/>
        <v>1</v>
      </c>
      <c r="K128" s="26">
        <f t="shared" si="2"/>
        <v>1</v>
      </c>
      <c r="L128" s="26">
        <f t="shared" si="3"/>
        <v>0</v>
      </c>
      <c r="M128" s="26">
        <f t="shared" si="4"/>
        <v>0</v>
      </c>
      <c r="N128" s="26">
        <f t="shared" si="5"/>
        <v>112</v>
      </c>
      <c r="O128" s="26">
        <f t="shared" si="6"/>
        <v>56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>
      <c r="A129" s="30">
        <v>120</v>
      </c>
      <c r="B129" s="85" t="s">
        <v>337</v>
      </c>
      <c r="C129" s="92" t="s">
        <v>338</v>
      </c>
      <c r="D129" s="26">
        <f>' MID Term 1'!D126+'MID Term 2'!D126</f>
        <v>20</v>
      </c>
      <c r="E129" s="26">
        <f>' MID Term 1'!H126+'MID Term 2'!E126</f>
        <v>20</v>
      </c>
      <c r="F129" s="26">
        <f>' MID Term 1'!L126+'MID Term 2'!F126</f>
        <v>26</v>
      </c>
      <c r="G129" s="26">
        <f>' MID Term 1'!P126+'MID Term 2'!J126</f>
        <v>28</v>
      </c>
      <c r="H129" s="26">
        <f>' MID Term 1'!Q126+'MID Term 2'!N126</f>
        <v>28</v>
      </c>
      <c r="I129" s="26">
        <f t="shared" si="0"/>
        <v>0</v>
      </c>
      <c r="J129" s="26">
        <f t="shared" si="1"/>
        <v>0</v>
      </c>
      <c r="K129" s="26">
        <f t="shared" si="2"/>
        <v>1</v>
      </c>
      <c r="L129" s="26">
        <f t="shared" si="3"/>
        <v>1</v>
      </c>
      <c r="M129" s="26">
        <f t="shared" si="4"/>
        <v>1</v>
      </c>
      <c r="N129" s="26">
        <f t="shared" si="5"/>
        <v>122</v>
      </c>
      <c r="O129" s="26">
        <f t="shared" si="6"/>
        <v>61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>
      <c r="A130" s="24"/>
      <c r="B130" s="24"/>
      <c r="C130" s="24" t="s">
        <v>75</v>
      </c>
      <c r="D130" s="38">
        <v>120</v>
      </c>
      <c r="E130" s="38">
        <v>120</v>
      </c>
      <c r="F130" s="38">
        <v>120</v>
      </c>
      <c r="G130" s="38">
        <v>120</v>
      </c>
      <c r="H130" s="38">
        <v>120</v>
      </c>
      <c r="I130" s="38">
        <f>SUM(I10:I129)</f>
        <v>60</v>
      </c>
      <c r="J130" s="38">
        <f>SUM(J10:J129)</f>
        <v>62</v>
      </c>
      <c r="K130" s="38">
        <f>SUM(K10:K129)</f>
        <v>73</v>
      </c>
      <c r="L130" s="38">
        <f>SUM(L10:L129)</f>
        <v>58</v>
      </c>
      <c r="M130" s="38">
        <f>SUM(M10:M129)</f>
        <v>63</v>
      </c>
      <c r="N130" s="24"/>
      <c r="O130" s="24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>
      <c r="A131" s="84" t="s">
        <v>76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9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>
      <c r="A132" s="68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70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>
      <c r="A133" s="68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70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>
      <c r="A134" s="60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2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72" t="s">
        <v>41</v>
      </c>
      <c r="B135" s="49"/>
      <c r="C135" s="50"/>
      <c r="D135" s="39" t="s">
        <v>42</v>
      </c>
      <c r="E135" s="39" t="s">
        <v>43</v>
      </c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9.5" customHeight="1">
      <c r="A136" s="72" t="s">
        <v>77</v>
      </c>
      <c r="B136" s="49"/>
      <c r="C136" s="50"/>
      <c r="D136" s="40">
        <f>ROUND((I130/D130*100),0)</f>
        <v>50</v>
      </c>
      <c r="E136" s="39">
        <f t="shared" ref="E136:E140" si="7">IF(D136&gt;100,"ERROR",IF(D136&gt;=61,3,IF(D136&gt;=46,2,IF(D136&gt;=16,1,IF(D136&gt;15,0,0)))))</f>
        <v>2</v>
      </c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9.5" customHeight="1">
      <c r="A137" s="72" t="s">
        <v>78</v>
      </c>
      <c r="B137" s="49"/>
      <c r="C137" s="50"/>
      <c r="D137" s="40">
        <f>ROUND((J130/E130*100),0)</f>
        <v>52</v>
      </c>
      <c r="E137" s="39">
        <f t="shared" si="7"/>
        <v>2</v>
      </c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9.5" customHeight="1">
      <c r="A138" s="72" t="s">
        <v>79</v>
      </c>
      <c r="B138" s="49"/>
      <c r="C138" s="50"/>
      <c r="D138" s="40">
        <f>ROUND((K130/F130*100),0)</f>
        <v>61</v>
      </c>
      <c r="E138" s="39">
        <f t="shared" si="7"/>
        <v>3</v>
      </c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9.5" customHeight="1">
      <c r="A139" s="72" t="s">
        <v>80</v>
      </c>
      <c r="B139" s="49"/>
      <c r="C139" s="50"/>
      <c r="D139" s="40">
        <f>ROUND((L130/G130*100),0)</f>
        <v>48</v>
      </c>
      <c r="E139" s="39">
        <f t="shared" si="7"/>
        <v>2</v>
      </c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9.5" customHeight="1">
      <c r="A140" s="72" t="s">
        <v>81</v>
      </c>
      <c r="B140" s="49"/>
      <c r="C140" s="50"/>
      <c r="D140" s="40">
        <f>ROUND((M130/H130*100),0)</f>
        <v>53</v>
      </c>
      <c r="E140" s="39">
        <f t="shared" si="7"/>
        <v>2</v>
      </c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9.5" customHeight="1">
      <c r="A141" s="84" t="s">
        <v>82</v>
      </c>
      <c r="B141" s="58"/>
      <c r="C141" s="58"/>
      <c r="D141" s="58"/>
      <c r="E141" s="58"/>
      <c r="F141" s="58"/>
      <c r="G141" s="58"/>
      <c r="H141" s="59"/>
      <c r="I141" s="84" t="s">
        <v>83</v>
      </c>
      <c r="J141" s="58"/>
      <c r="K141" s="58"/>
      <c r="L141" s="58"/>
      <c r="M141" s="58"/>
      <c r="N141" s="58"/>
      <c r="O141" s="59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9.5" customHeight="1">
      <c r="A142" s="68"/>
      <c r="B142" s="69"/>
      <c r="C142" s="69"/>
      <c r="D142" s="69"/>
      <c r="E142" s="69"/>
      <c r="F142" s="69"/>
      <c r="G142" s="69"/>
      <c r="H142" s="70"/>
      <c r="I142" s="68"/>
      <c r="J142" s="69"/>
      <c r="K142" s="69"/>
      <c r="L142" s="69"/>
      <c r="M142" s="69"/>
      <c r="N142" s="69"/>
      <c r="O142" s="70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9.5" customHeight="1">
      <c r="A143" s="68"/>
      <c r="B143" s="69"/>
      <c r="C143" s="69"/>
      <c r="D143" s="69"/>
      <c r="E143" s="69"/>
      <c r="F143" s="69"/>
      <c r="G143" s="69"/>
      <c r="H143" s="70"/>
      <c r="I143" s="68"/>
      <c r="J143" s="69"/>
      <c r="K143" s="69"/>
      <c r="L143" s="69"/>
      <c r="M143" s="69"/>
      <c r="N143" s="69"/>
      <c r="O143" s="70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9.5" customHeight="1">
      <c r="A144" s="60"/>
      <c r="B144" s="61"/>
      <c r="C144" s="61"/>
      <c r="D144" s="61"/>
      <c r="E144" s="61"/>
      <c r="F144" s="61"/>
      <c r="G144" s="61"/>
      <c r="H144" s="62"/>
      <c r="I144" s="60"/>
      <c r="J144" s="61"/>
      <c r="K144" s="61"/>
      <c r="L144" s="61"/>
      <c r="M144" s="61"/>
      <c r="N144" s="61"/>
      <c r="O144" s="62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3:3" ht="15.75" customHeight="1">
      <c r="C145" s="41"/>
    </row>
    <row r="146" spans="3:3" ht="15.75" customHeight="1"/>
    <row r="147" spans="3:3" ht="15.75" customHeight="1"/>
    <row r="148" spans="3:3" ht="15.75" customHeight="1"/>
    <row r="149" spans="3:3" ht="15.75" customHeight="1"/>
    <row r="150" spans="3:3" ht="15.75" customHeight="1"/>
    <row r="151" spans="3:3" ht="15.75" customHeight="1"/>
    <row r="152" spans="3:3" ht="15.75" customHeight="1"/>
    <row r="153" spans="3:3" ht="15.75" customHeight="1"/>
    <row r="154" spans="3:3" ht="15.75" customHeight="1"/>
    <row r="155" spans="3:3" ht="15.75" customHeight="1"/>
    <row r="156" spans="3:3" ht="15.75" customHeight="1"/>
    <row r="157" spans="3:3" ht="15.75" customHeight="1"/>
    <row r="158" spans="3:3" ht="15.75" customHeight="1"/>
    <row r="159" spans="3:3" ht="15.75" customHeight="1"/>
    <row r="160" spans="3:3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36">
    <mergeCell ref="A141:H144"/>
    <mergeCell ref="I141:O144"/>
    <mergeCell ref="A131:O134"/>
    <mergeCell ref="A135:C135"/>
    <mergeCell ref="A136:C136"/>
    <mergeCell ref="A137:C137"/>
    <mergeCell ref="A138:C138"/>
    <mergeCell ref="A139:C139"/>
    <mergeCell ref="A140:C140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130">
    <cfRule type="cellIs" dxfId="1" priority="1" operator="equal">
      <formula>0</formula>
    </cfRule>
  </conditionalFormatting>
  <conditionalFormatting sqref="N10:O129 D10:H130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9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 (2)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Home</cp:lastModifiedBy>
  <dcterms:created xsi:type="dcterms:W3CDTF">2018-02-21T04:44:08Z</dcterms:created>
  <dcterms:modified xsi:type="dcterms:W3CDTF">2024-06-22T06:50:51Z</dcterms:modified>
</cp:coreProperties>
</file>