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r7mld1p2DEGYiaSRXVvFN22zFvhDmFxNI+MX0lsu6Ck="/>
    </ext>
  </extLst>
</workbook>
</file>

<file path=xl/sharedStrings.xml><?xml version="1.0" encoding="utf-8"?>
<sst xmlns="http://schemas.openxmlformats.org/spreadsheetml/2006/main" count="1597" uniqueCount="436">
  <si>
    <t>Dept. of Basic Science</t>
  </si>
  <si>
    <t>CO to PO &amp; PSO Mapping</t>
  </si>
  <si>
    <t xml:space="preserve">I Year </t>
  </si>
  <si>
    <t>SUBJECT: Basic Mechanical Engineering                                                                                                Faculty: Mr. Abhishek Sharma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</si>
  <si>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</si>
  <si>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</si>
  <si>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</si>
  <si>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</si>
  <si>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</si>
  <si>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</si>
  <si>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</si>
  <si>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</si>
  <si>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</si>
  <si>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</si>
  <si>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</si>
  <si>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</si>
  <si>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</si>
  <si>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</si>
  <si>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</si>
  <si>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</si>
  <si>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CO1FY3-07.1</t>
  </si>
  <si>
    <t>CO1FY3-07.2</t>
  </si>
  <si>
    <t>CO1FY3-07.3</t>
  </si>
  <si>
    <t>CO1FY3-07.4</t>
  </si>
  <si>
    <t>CO1FY3-07.5</t>
  </si>
  <si>
    <t>CO1FY3-07(AVG)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</si>
  <si>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</si>
  <si>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</si>
  <si>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</si>
  <si>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Basic Mechanical Engineering                                                               Subject Teacher:  Mr. Abhishek Sharma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</si>
  <si>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</si>
  <si>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</si>
  <si>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</si>
  <si>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</si>
  <si>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</si>
  <si>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</si>
  <si>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</si>
  <si>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</si>
  <si>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</si>
  <si>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</si>
  <si>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</si>
  <si>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23ETCCS001</t>
  </si>
  <si>
    <t>AAKANSHA SILAWAT</t>
  </si>
  <si>
    <t>23ETCCS002</t>
  </si>
  <si>
    <t>ABHINAV MISHRA</t>
  </si>
  <si>
    <t>23ETCCS003</t>
  </si>
  <si>
    <t>ACHAL JAIN</t>
  </si>
  <si>
    <t>23ETCCS004</t>
  </si>
  <si>
    <t>ADITYA SISODIYA</t>
  </si>
  <si>
    <t>23ETCCS005</t>
  </si>
  <si>
    <t>AKSHAT JAIN</t>
  </si>
  <si>
    <t>23ETCCS006</t>
  </si>
  <si>
    <t>AKSHAY SUTHAR</t>
  </si>
  <si>
    <t>23ETCCS007</t>
  </si>
  <si>
    <t>ANANT SINGH JADON</t>
  </si>
  <si>
    <t>23ETCCS008</t>
  </si>
  <si>
    <t>ANISHKA RANAWAT</t>
  </si>
  <si>
    <t>23ETCCS009</t>
  </si>
  <si>
    <t>ANJEL NATHAN</t>
  </si>
  <si>
    <t>23ETCCS010</t>
  </si>
  <si>
    <t>AQSA MAKRANI</t>
  </si>
  <si>
    <t>23ETCCS011</t>
  </si>
  <si>
    <t>ARIHANT KOTHARI</t>
  </si>
  <si>
    <t>23ETCCS012</t>
  </si>
  <si>
    <t>ARYAN KUMAR SHRIVASTAVA</t>
  </si>
  <si>
    <t>23ETCCS013</t>
  </si>
  <si>
    <t>ARYAN SHARMA</t>
  </si>
  <si>
    <t>23ETCCS014</t>
  </si>
  <si>
    <t>ASHOK SUTHAR</t>
  </si>
  <si>
    <t>23ETCCS015</t>
  </si>
  <si>
    <t>ASHWIN RAJ SINGH CHOUHAN</t>
  </si>
  <si>
    <t>23ETCCS016</t>
  </si>
  <si>
    <t>BHARAT PRAJAPAT</t>
  </si>
  <si>
    <t>23ETCCS017</t>
  </si>
  <si>
    <t>BHAVESH GURJAR</t>
  </si>
  <si>
    <t>23ETCCS018</t>
  </si>
  <si>
    <t>BHAVESH SUTHAR</t>
  </si>
  <si>
    <t>23ETCCS019</t>
  </si>
  <si>
    <t>BHAVISHYA PALIWAL</t>
  </si>
  <si>
    <t>23ETCCS020</t>
  </si>
  <si>
    <t>BHAVY BAID</t>
  </si>
  <si>
    <t>23ETCCS021</t>
  </si>
  <si>
    <t>BHAVY SARVA</t>
  </si>
  <si>
    <t>23ETCCS022</t>
  </si>
  <si>
    <t>BHAVYARAJ SHRIMALI</t>
  </si>
  <si>
    <t>23ETCCS023</t>
  </si>
  <si>
    <t>BHUMI PALIWAL</t>
  </si>
  <si>
    <t>23ETCCS024</t>
  </si>
  <si>
    <t>CHINMAY TRIVEDI</t>
  </si>
  <si>
    <t>23ETCCS025</t>
  </si>
  <si>
    <t>DARAKSHAN KHAN</t>
  </si>
  <si>
    <t>23ETCCS026</t>
  </si>
  <si>
    <t>DASHRATH JANWA</t>
  </si>
  <si>
    <t>23ETCCS027</t>
  </si>
  <si>
    <t>DEEPAK SAINI</t>
  </si>
  <si>
    <t>23ETCCS028</t>
  </si>
  <si>
    <t>DEVENDRA SINGH</t>
  </si>
  <si>
    <t>23ETCCS029</t>
  </si>
  <si>
    <t>DEVIKA SAJEEV</t>
  </si>
  <si>
    <t>23ETCCS030</t>
  </si>
  <si>
    <t>DHRUV AMETA</t>
  </si>
  <si>
    <t>23ETCCS031</t>
  </si>
  <si>
    <t>DIBYOJYOTI BAL</t>
  </si>
  <si>
    <t>23ETCCS032</t>
  </si>
  <si>
    <t>DIKSHIT SUTHAR</t>
  </si>
  <si>
    <t>23ETCCS033</t>
  </si>
  <si>
    <t>DISHI GUPTA</t>
  </si>
  <si>
    <t>23ETCCS034</t>
  </si>
  <si>
    <t>DISHITA JAIN</t>
  </si>
  <si>
    <t>23ETCCS035</t>
  </si>
  <si>
    <t>DIVYANSH BOLIA</t>
  </si>
  <si>
    <t>23ETCCS036</t>
  </si>
  <si>
    <t>DIVYANSHU RAJ TAILOR</t>
  </si>
  <si>
    <t>23ETCCS037</t>
  </si>
  <si>
    <t>GAURAV JOSHI</t>
  </si>
  <si>
    <t>23ETCCS038</t>
  </si>
  <si>
    <t>GITIKA TRIVEDI</t>
  </si>
  <si>
    <t>23ETCCS039</t>
  </si>
  <si>
    <t>GOURAV CHANDALIYA</t>
  </si>
  <si>
    <t>23ETCCS040</t>
  </si>
  <si>
    <t>GOURI SHRIMALI</t>
  </si>
  <si>
    <t>23ETCCS041</t>
  </si>
  <si>
    <t>GURJAR NIKUNJ GIRDHARLAL</t>
  </si>
  <si>
    <t>23ETCCS042</t>
  </si>
  <si>
    <t>HARIDRUMAD SINGH JHALA</t>
  </si>
  <si>
    <t>23ETCCS043</t>
  </si>
  <si>
    <t>HARSH KUMAWAT</t>
  </si>
  <si>
    <t>23ETCCS044</t>
  </si>
  <si>
    <t>HASMUKH SUTHAR</t>
  </si>
  <si>
    <t>23ETCCS045</t>
  </si>
  <si>
    <t>HIMANSHI AGARWAL</t>
  </si>
  <si>
    <t>23ETCCS046</t>
  </si>
  <si>
    <t>HIMESH SHRIMALI</t>
  </si>
  <si>
    <t>23ETCCS047</t>
  </si>
  <si>
    <t>HIYA KARANPURIA</t>
  </si>
  <si>
    <t>23ETCCS048</t>
  </si>
  <si>
    <t>ISHWAR SONI</t>
  </si>
  <si>
    <t>23ETCCS049</t>
  </si>
  <si>
    <t>IVANSHI AGRAWAL</t>
  </si>
  <si>
    <t>23ETCCS050</t>
  </si>
  <si>
    <t>JAIDEEP SINGH RAO</t>
  </si>
  <si>
    <t>23ETCCS051</t>
  </si>
  <si>
    <t>JAISHEEL JAIN</t>
  </si>
  <si>
    <t>23ETCCS052</t>
  </si>
  <si>
    <t>JAY NIGAM</t>
  </si>
  <si>
    <t>23ETCCS053</t>
  </si>
  <si>
    <t>JAY SHARMA</t>
  </si>
  <si>
    <t>23ETCCS054</t>
  </si>
  <si>
    <t>JAY SINGHVI</t>
  </si>
  <si>
    <t>23ETCCS055</t>
  </si>
  <si>
    <t>JAYA SINGH</t>
  </si>
  <si>
    <t>23ETCCS056</t>
  </si>
  <si>
    <t>JAYAM JAIN</t>
  </si>
  <si>
    <t>23ETCCS057</t>
  </si>
  <si>
    <t>JAYESH GAYRI</t>
  </si>
  <si>
    <t>23ETCCS058</t>
  </si>
  <si>
    <t>JAYESH KALYANA</t>
  </si>
  <si>
    <t>23ETCCS059</t>
  </si>
  <si>
    <t>KANISHK RAJAWAT</t>
  </si>
  <si>
    <t>23ETCCS060</t>
  </si>
  <si>
    <t>KAVISH PATEL</t>
  </si>
  <si>
    <t>23ETCCS061</t>
  </si>
  <si>
    <t>KHUSHAL DAK</t>
  </si>
  <si>
    <t>23ETCCS062</t>
  </si>
  <si>
    <t>KHUSHAL TAMBAR</t>
  </si>
  <si>
    <t>23ETCCS063</t>
  </si>
  <si>
    <t>KHUSHBU BISHT</t>
  </si>
  <si>
    <t>23ETCCS064</t>
  </si>
  <si>
    <t>KHUSHI JAIN</t>
  </si>
  <si>
    <t>23ETCCS065</t>
  </si>
  <si>
    <t>KOMAL SHARMA</t>
  </si>
  <si>
    <t>23ETCCS066</t>
  </si>
  <si>
    <t>KRATIK SHARMA</t>
  </si>
  <si>
    <t>23ETCCS067</t>
  </si>
  <si>
    <t>KRISHNA DOSHI</t>
  </si>
  <si>
    <t>23ETCCS068</t>
  </si>
  <si>
    <t>KUASHAL KUMAWAT</t>
  </si>
  <si>
    <t>23ETCCS069</t>
  </si>
  <si>
    <t>LAKSH PATEL</t>
  </si>
  <si>
    <t>23ETCCS070</t>
  </si>
  <si>
    <t>LAKSHITA CHUNDAWAT</t>
  </si>
  <si>
    <t>23ETCCS071</t>
  </si>
  <si>
    <t>LAKSHYARAJ PURBIA</t>
  </si>
  <si>
    <t>23ETCCS072</t>
  </si>
  <si>
    <t>LALIT SUTHAR</t>
  </si>
  <si>
    <t>23ETCCS073</t>
  </si>
  <si>
    <t>MANAN JAIN</t>
  </si>
  <si>
    <t>23ETCCS074</t>
  </si>
  <si>
    <t>MANAN MEHTA</t>
  </si>
  <si>
    <t>23ETCCS075</t>
  </si>
  <si>
    <t>MANISH SUTHAR</t>
  </si>
  <si>
    <t>23ETCCS076</t>
  </si>
  <si>
    <t>MANRAJ SINGH CHOUHAN</t>
  </si>
  <si>
    <t>23ETCCS077</t>
  </si>
  <si>
    <t>MAYANK KUMAR GAUTAM</t>
  </si>
  <si>
    <t>23ETCCS078</t>
  </si>
  <si>
    <t>MAYANK LOHAR</t>
  </si>
  <si>
    <t>23ETCCS079</t>
  </si>
  <si>
    <t>MEET SHARMA</t>
  </si>
  <si>
    <t>23ETCCS080</t>
  </si>
  <si>
    <t>MISHIKA PARIKH</t>
  </si>
  <si>
    <t>23ETCCS081</t>
  </si>
  <si>
    <t>MOHIT KUMAR KALAL</t>
  </si>
  <si>
    <t>23ETCCS082</t>
  </si>
  <si>
    <t>MOHIT MALI</t>
  </si>
  <si>
    <t>23ETCCS083</t>
  </si>
  <si>
    <t>MRADUL BAHETI</t>
  </si>
  <si>
    <t>23ETCCS084</t>
  </si>
  <si>
    <t>MS.BHAVYA SAHU</t>
  </si>
  <si>
    <t>23ETCCS085</t>
  </si>
  <si>
    <t>MS.BHUVIKA SHARMA</t>
  </si>
  <si>
    <t>23ETCCS086</t>
  </si>
  <si>
    <t>MS.CHARU MALI</t>
  </si>
  <si>
    <t>23ETCCS087</t>
  </si>
  <si>
    <t>MS.EKTA JOSHI</t>
  </si>
  <si>
    <t>23ETCCS088</t>
  </si>
  <si>
    <t>MS.ISHI BHAVSAR</t>
  </si>
  <si>
    <t>23ETCCS089</t>
  </si>
  <si>
    <t>MS.KAJAL JOSHI</t>
  </si>
  <si>
    <t>23ETCCS090</t>
  </si>
  <si>
    <t>MS.KASHISH SONI</t>
  </si>
  <si>
    <t>23ETCCS091</t>
  </si>
  <si>
    <t>MS.KINSHUL YADAV</t>
  </si>
  <si>
    <t>23ETCCS092</t>
  </si>
  <si>
    <t>MS.KUMKUM LOHIYA</t>
  </si>
  <si>
    <t>23ETCCS093</t>
  </si>
  <si>
    <t>MS.LUBHANSHI RATHORE</t>
  </si>
  <si>
    <t>23ETCCS094</t>
  </si>
  <si>
    <t>MS.LUCKY OJHA</t>
  </si>
  <si>
    <t>23ETCCS095</t>
  </si>
  <si>
    <t>MS.MAHIMA KUMAWAT</t>
  </si>
  <si>
    <t>23ETCCS096</t>
  </si>
  <si>
    <t>MS.MAHIMA RAO</t>
  </si>
  <si>
    <t>23ETCCS097</t>
  </si>
  <si>
    <t>MS.MANSI LOHAR</t>
  </si>
  <si>
    <t>23ETCCS098</t>
  </si>
  <si>
    <t>MS.MONIKA PATEL</t>
  </si>
  <si>
    <t>23ETCCS099</t>
  </si>
  <si>
    <t>MS.MOXI TAK</t>
  </si>
  <si>
    <t>23ETCCS100</t>
  </si>
  <si>
    <t>MS.REENA AUDICHYA</t>
  </si>
  <si>
    <t>23ETCCS101</t>
  </si>
  <si>
    <t>MS.TAYSIDDHI MADHVI BHAVSAR</t>
  </si>
  <si>
    <t>23ETCCS102</t>
  </si>
  <si>
    <t>MS.USHA KUNWAR CHUNDAWAT</t>
  </si>
  <si>
    <t>23ETCCS103</t>
  </si>
  <si>
    <t>MUDIT GUPTA</t>
  </si>
  <si>
    <t>23ETCCS104</t>
  </si>
  <si>
    <t>NARESH SINGH BAGHEL</t>
  </si>
  <si>
    <t>23ETCCS105</t>
  </si>
  <si>
    <t>NASRAT ANSARI</t>
  </si>
  <si>
    <t>23ETCCS106</t>
  </si>
  <si>
    <t>NIKHIL SHARMA</t>
  </si>
  <si>
    <t>23ETCCS107</t>
  </si>
  <si>
    <t>NIKHIL SUTHAR</t>
  </si>
  <si>
    <t>23ETCCS108</t>
  </si>
  <si>
    <t>NIKITA DANGI</t>
  </si>
  <si>
    <t>23ETCCS109</t>
  </si>
  <si>
    <t>NILESH PURI</t>
  </si>
  <si>
    <t>23ETCCS110</t>
  </si>
  <si>
    <t>NISHTHA SONI</t>
  </si>
  <si>
    <t>23ETCCS111</t>
  </si>
  <si>
    <t>PALAK JAIN</t>
  </si>
  <si>
    <t>23ETCCS112</t>
  </si>
  <si>
    <t>PALAK NAGORI</t>
  </si>
  <si>
    <t>23ETCCS113</t>
  </si>
  <si>
    <t>PANKAJ DANGI</t>
  </si>
  <si>
    <t>23ETCCS114</t>
  </si>
  <si>
    <t>PANKAJ JOSHI</t>
  </si>
  <si>
    <t>23ETCCS115</t>
  </si>
  <si>
    <t>PARIDHI MEHRA</t>
  </si>
  <si>
    <t>23ETCCS116</t>
  </si>
  <si>
    <t>PATEL TISHANGKUMAR RAKESHKUMAR</t>
  </si>
  <si>
    <t>23ETCCS117</t>
  </si>
  <si>
    <t>PIYUSH YADAV</t>
  </si>
  <si>
    <t>23ETCCS118</t>
  </si>
  <si>
    <t>PRACHI KOTHARI</t>
  </si>
  <si>
    <t>23ETCCS119</t>
  </si>
  <si>
    <t>PRANAV CHAKRAVORTY</t>
  </si>
  <si>
    <t>23ETCCS121</t>
  </si>
  <si>
    <t>PRANAV RAJ SINGH RANAWAT</t>
  </si>
  <si>
    <t>23ETCCS122</t>
  </si>
  <si>
    <t>PRANAY TAILOR</t>
  </si>
  <si>
    <t>23ETCCS123</t>
  </si>
  <si>
    <t>PRASHANT MENARIA</t>
  </si>
  <si>
    <t>23ETCCS124</t>
  </si>
  <si>
    <t>PRIYANI JAIN</t>
  </si>
  <si>
    <t>23ETCCS125</t>
  </si>
  <si>
    <t>PRIYANSHU LUHARIA</t>
  </si>
  <si>
    <t>23ETCCS126</t>
  </si>
  <si>
    <t>PUNIT TAK</t>
  </si>
  <si>
    <t>23ETCCS127</t>
  </si>
  <si>
    <t>PURAN SUTHAR</t>
  </si>
  <si>
    <t>23ETCCS128</t>
  </si>
  <si>
    <t>PURVA R VERMA</t>
  </si>
  <si>
    <t>23ETCCS129</t>
  </si>
  <si>
    <t>RAGHAV KAUSHIK</t>
  </si>
  <si>
    <t>23ETCCS130</t>
  </si>
  <si>
    <t>RAJAT AMETA</t>
  </si>
  <si>
    <t>23ETCCS131</t>
  </si>
  <si>
    <t>REAL JAIN</t>
  </si>
  <si>
    <t>23ETCCS133</t>
  </si>
  <si>
    <t>RISHI MENARIA</t>
  </si>
  <si>
    <t>23ETCCS134</t>
  </si>
  <si>
    <t>ROHIT RAJPUT</t>
  </si>
  <si>
    <t>23ETCCS135</t>
  </si>
  <si>
    <t>RUDRA PRATAP SINGH RATHORE</t>
  </si>
  <si>
    <t>23ETCCS136</t>
  </si>
  <si>
    <t>RUDRAKSH CHITTORA</t>
  </si>
  <si>
    <t>23ETCCS137</t>
  </si>
  <si>
    <t>SANJAY JAT</t>
  </si>
  <si>
    <t>23ETCCS138</t>
  </si>
  <si>
    <t>SANJAY YADAV</t>
  </si>
  <si>
    <t>23ETCCS139</t>
  </si>
  <si>
    <t>SANYAM ARORA</t>
  </si>
  <si>
    <t>23ETCCS140</t>
  </si>
  <si>
    <t>SARANSH WADHWANI</t>
  </si>
  <si>
    <t>23ETCCS141</t>
  </si>
  <si>
    <t>SEJAL DASHORA</t>
  </si>
  <si>
    <t>23ETCCS142</t>
  </si>
  <si>
    <t>SHASHANK SONI</t>
  </si>
  <si>
    <t>23ETCCS143</t>
  </si>
  <si>
    <t>SHAWIL BHARGAVA</t>
  </si>
  <si>
    <t>23ETCCS144</t>
  </si>
  <si>
    <t>SHIKHAR JOSHI</t>
  </si>
  <si>
    <t>23ETCCS145</t>
  </si>
  <si>
    <t>SNEHA DADHICH</t>
  </si>
  <si>
    <t>23ETCCS146</t>
  </si>
  <si>
    <t>SONAL RAJWANI</t>
  </si>
  <si>
    <t>23ETCCS147</t>
  </si>
  <si>
    <t>SOUMYA JAIN</t>
  </si>
  <si>
    <t>23ETCCS148</t>
  </si>
  <si>
    <t>SUMER SINGH RAO</t>
  </si>
  <si>
    <t>23ETCCS149</t>
  </si>
  <si>
    <t>SURYABHAN SINGH RATHORE</t>
  </si>
  <si>
    <t>23ETCCS150</t>
  </si>
  <si>
    <t>TAKSH PANERI</t>
  </si>
  <si>
    <t>23ETCCS151</t>
  </si>
  <si>
    <t>TANISH JAIN</t>
  </si>
  <si>
    <t>23ETCCS152</t>
  </si>
  <si>
    <t>TANISHKA JAIN</t>
  </si>
  <si>
    <t>23ETCCS153</t>
  </si>
  <si>
    <t>TANMAY BANSAL</t>
  </si>
  <si>
    <t>23ETCCS154</t>
  </si>
  <si>
    <t>TUHINA BHADURI</t>
  </si>
  <si>
    <t>23ETCCS155</t>
  </si>
  <si>
    <t>TUSHAR OJHA</t>
  </si>
  <si>
    <t>23ETCCS156</t>
  </si>
  <si>
    <t>UMANG LADHA</t>
  </si>
  <si>
    <t>23ETCCS157</t>
  </si>
  <si>
    <t>VAIBHAV KUMAWAT</t>
  </si>
  <si>
    <t>23ETCCS158</t>
  </si>
  <si>
    <t>VAIBHAV MENARIA</t>
  </si>
  <si>
    <t>23ETCCS159</t>
  </si>
  <si>
    <t>VARUN PANERI</t>
  </si>
  <si>
    <t>23ETCCS160</t>
  </si>
  <si>
    <t>VASHISHTH SHARMA</t>
  </si>
  <si>
    <t>23ETCCS161</t>
  </si>
  <si>
    <t>VIBHANSHI JAIN</t>
  </si>
  <si>
    <t>23ETCCS162</t>
  </si>
  <si>
    <t>VINAYAK MAHESHWARI</t>
  </si>
  <si>
    <t>23ETCCS163</t>
  </si>
  <si>
    <t>VINIT INTODIA</t>
  </si>
  <si>
    <t>23ETCCS164</t>
  </si>
  <si>
    <t>VINIT JAIN</t>
  </si>
  <si>
    <t>23ETCCS165</t>
  </si>
  <si>
    <t>VIPANSHU PALIWAL</t>
  </si>
  <si>
    <t>23ETCCS166</t>
  </si>
  <si>
    <t>VISHESH JAIN</t>
  </si>
  <si>
    <t>23ETCCS167</t>
  </si>
  <si>
    <t>YAKSH JAIN</t>
  </si>
  <si>
    <t>23ETCCS168</t>
  </si>
  <si>
    <t>YAKSHIT SHARMA</t>
  </si>
  <si>
    <t>23ETCCS169</t>
  </si>
  <si>
    <t>YASH DAVE</t>
  </si>
  <si>
    <t>23ETCCS170</t>
  </si>
  <si>
    <t>YASH JAIN</t>
  </si>
  <si>
    <t>23ETCCS171</t>
  </si>
  <si>
    <t>YASH KHERODIYA</t>
  </si>
  <si>
    <t>23ETCCS172</t>
  </si>
  <si>
    <t>YASH KUMAR</t>
  </si>
  <si>
    <t>23ETCCS174</t>
  </si>
  <si>
    <t>YASHSWI JHALA</t>
  </si>
  <si>
    <t>23ETCCS175</t>
  </si>
  <si>
    <t>YATHARTH UPADHYAY</t>
  </si>
  <si>
    <t>23ETCCS176</t>
  </si>
  <si>
    <t>YUVRAJ SINGH GOUR</t>
  </si>
  <si>
    <t>23ETCCS177</t>
  </si>
  <si>
    <t>ZOHER ZARI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</si>
  <si>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</si>
  <si>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</si>
  <si>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</si>
  <si>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</si>
  <si>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</si>
  <si>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</si>
  <si>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</si>
  <si>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SUBJECT: Basic Mechanical Engineering                                              Subject Teacher:  Mr. Abhishek Sharma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</si>
  <si>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</si>
  <si>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</si>
  <si>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</si>
  <si>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</si>
  <si>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</si>
  <si>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</si>
  <si>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</si>
  <si>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</si>
  <si>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CO1FY3-07</t>
  </si>
  <si>
    <t>1FY3-07</t>
  </si>
  <si>
    <t>Signature HOD</t>
  </si>
  <si>
    <t>CO to PO &amp; PSO Attainment Through End Term Assessment</t>
  </si>
  <si>
    <t>SUBJECT: Basic Mechanical Engineering                                                                              Name of Faculty:  Mr. Abhishek Sharma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</si>
  <si>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</si>
  <si>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</si>
  <si>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</si>
  <si>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</si>
  <si>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</si>
  <si>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</si>
  <si>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</si>
  <si>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</si>
  <si>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</si>
  <si>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</si>
  <si>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</si>
  <si>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>SUBJECT:  Basic Mechanical Engineering                                                                                                                              Name of Faculty: Mr. Abhishek Sharma</t>
  </si>
  <si>
    <t>Course Attainment with Target in %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</si>
  <si>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</si>
  <si>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CO1FY3-07.1</t>
  </si>
  <si>
    <t>No. of Students Attained CO1FY3-07.2</t>
  </si>
  <si>
    <t>No. of Students Attained CO1FY3-07.3</t>
  </si>
  <si>
    <t>No. of Students Attained CO1FY3-07.4</t>
  </si>
  <si>
    <t>No. of Students Attained CO1FY3-07.5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</si>
  <si>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</si>
  <si>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</si>
  <si>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</si>
  <si>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Basic Mechanical Engineering                                                                 Name of Faculty: Mr. Abhishek Sharma</t>
  </si>
  <si>
    <t>Course to PO &amp; PSO Attainment From All Tools</t>
  </si>
  <si>
    <t>SUBJECT: Basic Mechanical Engineering                                                                                       Name of Faculty: Mr. Abhishek Sharma</t>
  </si>
  <si>
    <t>CO1FY3-07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</si>
</sst>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_ "/>
  </numFmts>
  <fonts count="11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sz val="8.0"/>
      <color theme="1"/>
      <name val="Times New Roman"/>
    </font>
    <font>
      <sz val="11.0"/>
      <color rgb="FF000000"/>
      <name val="Calibri"/>
    </font>
    <font>
      <sz val="11.0"/>
      <color theme="1"/>
      <name val="Arial"/>
    </font>
    <font>
      <sz val="11.0"/>
      <color rgb="FF000000"/>
      <name val="Arial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5" fillId="4" fontId="5" numFmtId="164" xfId="0" applyAlignment="1" applyBorder="1" applyFill="1" applyFont="1" applyNumberFormat="1">
      <alignment horizontal="center" readingOrder="1" shrinkToFit="0" wrapText="1"/>
    </xf>
    <xf borderId="4" fillId="4" fontId="5" numFmtId="2" xfId="0" applyAlignment="1" applyBorder="1" applyFont="1" applyNumberFormat="1">
      <alignment horizontal="center"/>
    </xf>
    <xf borderId="4" fillId="0" fontId="5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vertical="center"/>
    </xf>
    <xf borderId="0" fillId="0" fontId="5" numFmtId="0" xfId="0" applyAlignment="1" applyFont="1">
      <alignment horizontal="left"/>
    </xf>
    <xf borderId="6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7" fillId="0" fontId="2" numFmtId="0" xfId="0" applyBorder="1" applyFont="1"/>
    <xf borderId="8" fillId="2" fontId="1" numFmtId="0" xfId="0" applyAlignment="1" applyBorder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3" fontId="6" numFmtId="0" xfId="0" applyAlignment="1" applyBorder="1" applyFont="1">
      <alignment horizontal="center" shrinkToFit="0" wrapText="1"/>
    </xf>
    <xf borderId="4" fillId="0" fontId="5" numFmtId="1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11" fillId="2" fontId="5" numFmtId="0" xfId="0" applyAlignment="1" applyBorder="1" applyFont="1">
      <alignment horizontal="center" vertical="center"/>
    </xf>
    <xf borderId="11" fillId="2" fontId="5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horizontal="left" shrinkToFit="0" vertical="center" wrapText="1"/>
    </xf>
    <xf borderId="4" fillId="2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horizontal="center" vertical="center"/>
    </xf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0" fillId="0" fontId="5" numFmtId="0" xfId="0" applyAlignment="1" applyFont="1">
      <alignment horizont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6" fillId="2" fontId="4" numFmtId="0" xfId="0" applyAlignment="1" applyBorder="1" applyFont="1">
      <alignment horizontal="center" vertical="center"/>
    </xf>
    <xf borderId="6" fillId="2" fontId="4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21" fillId="2" fontId="4" numFmtId="0" xfId="0" applyAlignment="1" applyBorder="1" applyFont="1">
      <alignment horizontal="center" vertical="center"/>
    </xf>
    <xf borderId="4" fillId="0" fontId="8" numFmtId="49" xfId="0" applyAlignment="1" applyBorder="1" applyFont="1" applyNumberFormat="1">
      <alignment shrinkToFit="0" wrapText="1"/>
    </xf>
    <xf borderId="4" fillId="0" fontId="9" numFmtId="0" xfId="0" applyAlignment="1" applyBorder="1" applyFont="1">
      <alignment shrinkToFit="0" wrapText="1"/>
    </xf>
    <xf borderId="4" fillId="0" fontId="5" numFmtId="1" xfId="0" applyAlignment="1" applyBorder="1" applyFont="1" applyNumberFormat="1">
      <alignment horizontal="center"/>
    </xf>
    <xf borderId="4" fillId="0" fontId="5" numFmtId="0" xfId="0" applyAlignment="1" applyBorder="1" applyFont="1">
      <alignment horizontal="center"/>
    </xf>
    <xf borderId="4" fillId="2" fontId="4" numFmtId="1" xfId="0" applyAlignment="1" applyBorder="1" applyFont="1" applyNumberFormat="1">
      <alignment horizontal="center" vertical="center"/>
    </xf>
    <xf borderId="0" fillId="0" fontId="5" numFmtId="1" xfId="0" applyAlignment="1" applyFont="1" applyNumberFormat="1">
      <alignment horizontal="center" vertical="center"/>
    </xf>
    <xf borderId="4" fillId="0" fontId="5" numFmtId="0" xfId="0" applyAlignment="1" applyBorder="1" applyFont="1">
      <alignment horizontal="center" readingOrder="0" vertical="center"/>
    </xf>
    <xf borderId="22" fillId="2" fontId="4" numFmtId="0" xfId="0" applyAlignment="1" applyBorder="1" applyFont="1">
      <alignment horizontal="center" vertical="center"/>
    </xf>
    <xf borderId="22" fillId="2" fontId="4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left"/>
    </xf>
    <xf borderId="6" fillId="2" fontId="1" numFmtId="0" xfId="0" applyAlignment="1" applyBorder="1" applyFont="1">
      <alignment horizontal="center" shrinkToFit="0" vertical="center" wrapText="1"/>
    </xf>
    <xf borderId="6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6" fillId="0" fontId="5" numFmtId="1" xfId="0" applyAlignment="1" applyBorder="1" applyFont="1" applyNumberFormat="1">
      <alignment horizontal="center"/>
    </xf>
    <xf borderId="6" fillId="0" fontId="3" numFmtId="0" xfId="0" applyAlignment="1" applyBorder="1" applyFont="1">
      <alignment horizontal="center" vertical="center"/>
    </xf>
    <xf borderId="6" fillId="0" fontId="3" numFmtId="1" xfId="0" applyAlignment="1" applyBorder="1" applyFont="1" applyNumberFormat="1">
      <alignment horizontal="center" vertical="center"/>
    </xf>
    <xf borderId="4" fillId="3" fontId="3" numFmtId="0" xfId="0" applyAlignment="1" applyBorder="1" applyFont="1">
      <alignment horizontal="center" vertical="center"/>
    </xf>
    <xf borderId="4" fillId="3" fontId="4" numFmtId="0" xfId="0" applyAlignment="1" applyBorder="1" applyFont="1">
      <alignment horizontal="center" vertical="center"/>
    </xf>
    <xf borderId="23" fillId="3" fontId="4" numFmtId="0" xfId="0" applyAlignment="1" applyBorder="1" applyFont="1">
      <alignment horizontal="left" shrinkToFit="0" vertical="center" wrapText="1"/>
    </xf>
    <xf borderId="13" fillId="0" fontId="8" numFmtId="0" xfId="0" applyBorder="1" applyFont="1"/>
    <xf borderId="11" fillId="2" fontId="3" numFmtId="0" xfId="0" applyAlignment="1" applyBorder="1" applyFont="1">
      <alignment horizontal="center" vertical="center"/>
    </xf>
    <xf borderId="0" fillId="0" fontId="8" numFmtId="0" xfId="0" applyFont="1"/>
    <xf borderId="19" fillId="0" fontId="8" numFmtId="0" xfId="0" applyBorder="1" applyFont="1"/>
    <xf borderId="12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0" fillId="0" fontId="5" numFmtId="0" xfId="0" applyFont="1"/>
    <xf borderId="0" fillId="0" fontId="1" numFmtId="0" xfId="0" applyAlignment="1" applyFont="1">
      <alignment horizontal="center" vertical="top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6" t="s">
        <v>19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ht="19.5" customHeight="1">
      <c r="A6" s="8" t="s">
        <v>20</v>
      </c>
      <c r="B6" s="9">
        <v>3.0</v>
      </c>
      <c r="C6" s="9">
        <v>2.0</v>
      </c>
      <c r="D6" s="9">
        <v>1.0</v>
      </c>
      <c r="E6" s="9">
        <v>1.0</v>
      </c>
      <c r="F6" s="9">
        <v>0.0</v>
      </c>
      <c r="G6" s="9">
        <v>0.0</v>
      </c>
      <c r="H6" s="9">
        <v>0.0</v>
      </c>
      <c r="I6" s="9">
        <v>2.0</v>
      </c>
      <c r="J6" s="9">
        <v>1.0</v>
      </c>
      <c r="K6" s="9">
        <v>0.0</v>
      </c>
      <c r="L6" s="9">
        <v>1.0</v>
      </c>
      <c r="M6" s="9">
        <v>2.0</v>
      </c>
      <c r="N6" s="9">
        <v>0.0</v>
      </c>
      <c r="O6" s="9">
        <v>0.0</v>
      </c>
      <c r="P6" s="9">
        <v>0.0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8" t="s">
        <v>21</v>
      </c>
      <c r="B7" s="9">
        <v>3.0</v>
      </c>
      <c r="C7" s="9">
        <v>3.0</v>
      </c>
      <c r="D7" s="9">
        <v>2.0</v>
      </c>
      <c r="E7" s="9">
        <v>1.0</v>
      </c>
      <c r="F7" s="9">
        <v>0.0</v>
      </c>
      <c r="G7" s="9">
        <v>0.0</v>
      </c>
      <c r="H7" s="9">
        <v>0.0</v>
      </c>
      <c r="I7" s="9">
        <v>2.0</v>
      </c>
      <c r="J7" s="9">
        <v>1.0</v>
      </c>
      <c r="K7" s="9">
        <v>0.0</v>
      </c>
      <c r="L7" s="9">
        <v>2.0</v>
      </c>
      <c r="M7" s="9">
        <v>2.0</v>
      </c>
      <c r="N7" s="9">
        <v>0.0</v>
      </c>
      <c r="O7" s="9">
        <v>0.0</v>
      </c>
      <c r="P7" s="9">
        <v>0.0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8" t="s">
        <v>22</v>
      </c>
      <c r="B8" s="9">
        <v>2.0</v>
      </c>
      <c r="C8" s="9">
        <v>2.0</v>
      </c>
      <c r="D8" s="9">
        <v>2.0</v>
      </c>
      <c r="E8" s="9">
        <v>1.0</v>
      </c>
      <c r="F8" s="9">
        <v>0.0</v>
      </c>
      <c r="G8" s="9">
        <v>0.0</v>
      </c>
      <c r="H8" s="9">
        <v>0.0</v>
      </c>
      <c r="I8" s="9">
        <v>2.0</v>
      </c>
      <c r="J8" s="9">
        <v>1.0</v>
      </c>
      <c r="K8" s="9">
        <v>0.0</v>
      </c>
      <c r="L8" s="9">
        <v>2.0</v>
      </c>
      <c r="M8" s="9">
        <v>2.0</v>
      </c>
      <c r="N8" s="9">
        <v>0.0</v>
      </c>
      <c r="O8" s="9">
        <v>0.0</v>
      </c>
      <c r="P8" s="9">
        <v>0.0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8" t="s">
        <v>23</v>
      </c>
      <c r="B9" s="9">
        <v>2.0</v>
      </c>
      <c r="C9" s="9">
        <v>2.0</v>
      </c>
      <c r="D9" s="9">
        <v>1.0</v>
      </c>
      <c r="E9" s="9">
        <v>1.0</v>
      </c>
      <c r="F9" s="9">
        <v>0.0</v>
      </c>
      <c r="G9" s="9">
        <v>0.0</v>
      </c>
      <c r="H9" s="9">
        <v>0.0</v>
      </c>
      <c r="I9" s="9">
        <v>2.0</v>
      </c>
      <c r="J9" s="9">
        <v>1.0</v>
      </c>
      <c r="K9" s="9">
        <v>0.0</v>
      </c>
      <c r="L9" s="9">
        <v>1.0</v>
      </c>
      <c r="M9" s="9">
        <v>2.0</v>
      </c>
      <c r="N9" s="9">
        <v>0.0</v>
      </c>
      <c r="O9" s="9">
        <v>0.0</v>
      </c>
      <c r="P9" s="9">
        <v>0.0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8" t="s">
        <v>24</v>
      </c>
      <c r="B10" s="9">
        <v>2.0</v>
      </c>
      <c r="C10" s="9">
        <v>1.0</v>
      </c>
      <c r="D10" s="9">
        <v>1.0</v>
      </c>
      <c r="E10" s="9">
        <v>1.0</v>
      </c>
      <c r="F10" s="9">
        <v>0.0</v>
      </c>
      <c r="G10" s="9">
        <v>0.0</v>
      </c>
      <c r="H10" s="9">
        <v>0.0</v>
      </c>
      <c r="I10" s="9">
        <v>2.0</v>
      </c>
      <c r="J10" s="9">
        <v>1.0</v>
      </c>
      <c r="K10" s="9">
        <v>0.0</v>
      </c>
      <c r="L10" s="9">
        <v>1.0</v>
      </c>
      <c r="M10" s="9">
        <v>2.0</v>
      </c>
      <c r="N10" s="9">
        <v>0.0</v>
      </c>
      <c r="O10" s="9">
        <v>0.0</v>
      </c>
      <c r="P10" s="9">
        <v>0.0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8" t="s">
        <v>25</v>
      </c>
      <c r="B11" s="10">
        <f t="shared" ref="B11:P11" si="1">AVERAGE(B6:B8)</f>
        <v>2.666666667</v>
      </c>
      <c r="C11" s="10">
        <f t="shared" si="1"/>
        <v>2.333333333</v>
      </c>
      <c r="D11" s="10">
        <f t="shared" si="1"/>
        <v>1.666666667</v>
      </c>
      <c r="E11" s="10">
        <f t="shared" si="1"/>
        <v>1</v>
      </c>
      <c r="F11" s="10">
        <f t="shared" si="1"/>
        <v>0</v>
      </c>
      <c r="G11" s="10">
        <f t="shared" si="1"/>
        <v>0</v>
      </c>
      <c r="H11" s="10">
        <f t="shared" si="1"/>
        <v>0</v>
      </c>
      <c r="I11" s="10">
        <f t="shared" si="1"/>
        <v>2</v>
      </c>
      <c r="J11" s="10">
        <f t="shared" si="1"/>
        <v>1</v>
      </c>
      <c r="K11" s="10">
        <f t="shared" si="1"/>
        <v>0</v>
      </c>
      <c r="L11" s="10">
        <f t="shared" si="1"/>
        <v>1.666666667</v>
      </c>
      <c r="M11" s="10">
        <f t="shared" si="1"/>
        <v>2</v>
      </c>
      <c r="N11" s="10">
        <f t="shared" si="1"/>
        <v>0</v>
      </c>
      <c r="O11" s="10">
        <f t="shared" si="1"/>
        <v>0</v>
      </c>
      <c r="P11" s="10">
        <f t="shared" si="1"/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8" t="s">
        <v>26</v>
      </c>
      <c r="B12" s="11">
        <f t="shared" ref="B12:P12" si="2">ROUND(B11,0)</f>
        <v>3</v>
      </c>
      <c r="C12" s="11">
        <f t="shared" si="2"/>
        <v>2</v>
      </c>
      <c r="D12" s="11">
        <f t="shared" si="2"/>
        <v>2</v>
      </c>
      <c r="E12" s="11">
        <f t="shared" si="2"/>
        <v>1</v>
      </c>
      <c r="F12" s="11">
        <f t="shared" si="2"/>
        <v>0</v>
      </c>
      <c r="G12" s="11">
        <f t="shared" si="2"/>
        <v>0</v>
      </c>
      <c r="H12" s="11">
        <f t="shared" si="2"/>
        <v>0</v>
      </c>
      <c r="I12" s="11">
        <f t="shared" si="2"/>
        <v>2</v>
      </c>
      <c r="J12" s="11">
        <f t="shared" si="2"/>
        <v>1</v>
      </c>
      <c r="K12" s="11">
        <f t="shared" si="2"/>
        <v>0</v>
      </c>
      <c r="L12" s="11">
        <f t="shared" si="2"/>
        <v>2</v>
      </c>
      <c r="M12" s="11">
        <f t="shared" si="2"/>
        <v>2</v>
      </c>
      <c r="N12" s="11">
        <f t="shared" si="2"/>
        <v>0</v>
      </c>
      <c r="O12" s="11">
        <f t="shared" si="2"/>
        <v>0</v>
      </c>
      <c r="P12" s="11">
        <f t="shared" si="2"/>
        <v>0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2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2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3" t="s">
        <v>2</v>
      </c>
      <c r="B3" s="2"/>
      <c r="C3" s="2"/>
      <c r="D3" s="2"/>
      <c r="E3" s="2"/>
      <c r="F3" s="2"/>
      <c r="G3" s="2"/>
      <c r="H3" s="3"/>
    </row>
    <row r="4" ht="19.5" customHeight="1">
      <c r="A4" s="1" t="s">
        <v>29</v>
      </c>
      <c r="B4" s="2"/>
      <c r="C4" s="2"/>
      <c r="D4" s="2"/>
      <c r="E4" s="2"/>
      <c r="F4" s="2"/>
      <c r="G4" s="2"/>
      <c r="H4" s="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15" t="s">
        <v>30</v>
      </c>
      <c r="B5" s="15" t="s">
        <v>31</v>
      </c>
      <c r="C5" s="5" t="s">
        <v>32</v>
      </c>
      <c r="D5" s="8" t="s">
        <v>33</v>
      </c>
      <c r="E5" s="8" t="s">
        <v>34</v>
      </c>
      <c r="F5" s="5" t="s">
        <v>35</v>
      </c>
      <c r="G5" s="16" t="s">
        <v>36</v>
      </c>
      <c r="H5" s="3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18"/>
      <c r="B6" s="18"/>
      <c r="C6" s="5" t="s">
        <v>37</v>
      </c>
      <c r="D6" s="5">
        <v>70.0</v>
      </c>
      <c r="E6" s="5">
        <v>30.0</v>
      </c>
      <c r="F6" s="5">
        <f>D6+E6</f>
        <v>100</v>
      </c>
      <c r="G6" s="8" t="s">
        <v>38</v>
      </c>
      <c r="H6" s="8" t="s">
        <v>39</v>
      </c>
    </row>
    <row r="7" ht="19.5" customHeight="1">
      <c r="A7" s="19" t="s">
        <v>40</v>
      </c>
      <c r="B7" s="20"/>
      <c r="C7" s="21"/>
      <c r="D7" s="22">
        <v>0.6</v>
      </c>
      <c r="E7" s="22">
        <v>0.75</v>
      </c>
      <c r="F7" s="5"/>
      <c r="G7" s="22">
        <v>0.6</v>
      </c>
      <c r="H7" s="22">
        <v>0.75</v>
      </c>
    </row>
    <row r="8" ht="16.5" customHeight="1">
      <c r="A8" s="23">
        <v>1.0</v>
      </c>
      <c r="B8" s="24" t="s">
        <v>41</v>
      </c>
      <c r="C8" s="24" t="s">
        <v>42</v>
      </c>
      <c r="D8" s="24">
        <v>36.0</v>
      </c>
      <c r="E8" s="24">
        <v>28.0</v>
      </c>
      <c r="F8" s="24">
        <f t="shared" ref="F8:F181" si="1">SUM(D8,E8)</f>
        <v>64</v>
      </c>
      <c r="G8" s="25">
        <f t="shared" ref="G8:G181" si="2">IF((D8/$D$6)&gt;=$D$7,1,0)</f>
        <v>0</v>
      </c>
      <c r="H8" s="25">
        <f t="shared" ref="H8:H181" si="3">IF((E8/$E$6)&gt;=$E$7,1,0)</f>
        <v>1</v>
      </c>
    </row>
    <row r="9" ht="16.5" customHeight="1">
      <c r="A9" s="23">
        <v>2.0</v>
      </c>
      <c r="B9" s="24" t="s">
        <v>43</v>
      </c>
      <c r="C9" s="24" t="s">
        <v>44</v>
      </c>
      <c r="D9" s="24">
        <v>46.0</v>
      </c>
      <c r="E9" s="24">
        <v>28.0</v>
      </c>
      <c r="F9" s="24">
        <f t="shared" si="1"/>
        <v>74</v>
      </c>
      <c r="G9" s="25">
        <f t="shared" si="2"/>
        <v>1</v>
      </c>
      <c r="H9" s="25">
        <f t="shared" si="3"/>
        <v>1</v>
      </c>
    </row>
    <row r="10" ht="16.5" customHeight="1">
      <c r="A10" s="23">
        <v>3.0</v>
      </c>
      <c r="B10" s="24" t="s">
        <v>45</v>
      </c>
      <c r="C10" s="24" t="s">
        <v>46</v>
      </c>
      <c r="D10" s="24">
        <v>32.0</v>
      </c>
      <c r="E10" s="24">
        <v>27.0</v>
      </c>
      <c r="F10" s="24">
        <f t="shared" si="1"/>
        <v>59</v>
      </c>
      <c r="G10" s="25">
        <f t="shared" si="2"/>
        <v>0</v>
      </c>
      <c r="H10" s="25">
        <f t="shared" si="3"/>
        <v>1</v>
      </c>
    </row>
    <row r="11" ht="16.5" customHeight="1">
      <c r="A11" s="23">
        <v>4.0</v>
      </c>
      <c r="B11" s="24" t="s">
        <v>47</v>
      </c>
      <c r="C11" s="24" t="s">
        <v>48</v>
      </c>
      <c r="D11" s="24">
        <v>39.0</v>
      </c>
      <c r="E11" s="24">
        <v>28.0</v>
      </c>
      <c r="F11" s="24">
        <f t="shared" si="1"/>
        <v>67</v>
      </c>
      <c r="G11" s="25">
        <f t="shared" si="2"/>
        <v>0</v>
      </c>
      <c r="H11" s="25">
        <f t="shared" si="3"/>
        <v>1</v>
      </c>
    </row>
    <row r="12" ht="16.5" customHeight="1">
      <c r="A12" s="23">
        <v>5.0</v>
      </c>
      <c r="B12" s="24" t="s">
        <v>49</v>
      </c>
      <c r="C12" s="24" t="s">
        <v>50</v>
      </c>
      <c r="D12" s="24">
        <v>41.0</v>
      </c>
      <c r="E12" s="24">
        <v>27.0</v>
      </c>
      <c r="F12" s="24">
        <f t="shared" si="1"/>
        <v>68</v>
      </c>
      <c r="G12" s="25">
        <f t="shared" si="2"/>
        <v>0</v>
      </c>
      <c r="H12" s="25">
        <f t="shared" si="3"/>
        <v>1</v>
      </c>
    </row>
    <row r="13" ht="16.5" customHeight="1">
      <c r="A13" s="23">
        <v>6.0</v>
      </c>
      <c r="B13" s="24" t="s">
        <v>51</v>
      </c>
      <c r="C13" s="24" t="s">
        <v>52</v>
      </c>
      <c r="D13" s="24">
        <v>44.0</v>
      </c>
      <c r="E13" s="24">
        <v>29.0</v>
      </c>
      <c r="F13" s="24">
        <f t="shared" si="1"/>
        <v>73</v>
      </c>
      <c r="G13" s="25">
        <f t="shared" si="2"/>
        <v>1</v>
      </c>
      <c r="H13" s="25">
        <f t="shared" si="3"/>
        <v>1</v>
      </c>
    </row>
    <row r="14" ht="16.5" customHeight="1">
      <c r="A14" s="23">
        <v>7.0</v>
      </c>
      <c r="B14" s="24" t="s">
        <v>53</v>
      </c>
      <c r="C14" s="24" t="s">
        <v>54</v>
      </c>
      <c r="D14" s="24">
        <v>39.0</v>
      </c>
      <c r="E14" s="24">
        <v>28.0</v>
      </c>
      <c r="F14" s="24">
        <f t="shared" si="1"/>
        <v>67</v>
      </c>
      <c r="G14" s="25">
        <f t="shared" si="2"/>
        <v>0</v>
      </c>
      <c r="H14" s="25">
        <f t="shared" si="3"/>
        <v>1</v>
      </c>
    </row>
    <row r="15" ht="16.5" customHeight="1">
      <c r="A15" s="23">
        <v>8.0</v>
      </c>
      <c r="B15" s="24" t="s">
        <v>55</v>
      </c>
      <c r="C15" s="24" t="s">
        <v>56</v>
      </c>
      <c r="D15" s="24">
        <v>40.0</v>
      </c>
      <c r="E15" s="24">
        <v>29.0</v>
      </c>
      <c r="F15" s="24">
        <f t="shared" si="1"/>
        <v>69</v>
      </c>
      <c r="G15" s="25">
        <f t="shared" si="2"/>
        <v>0</v>
      </c>
      <c r="H15" s="25">
        <f t="shared" si="3"/>
        <v>1</v>
      </c>
    </row>
    <row r="16" ht="16.5" customHeight="1">
      <c r="A16" s="23">
        <v>9.0</v>
      </c>
      <c r="B16" s="24" t="s">
        <v>57</v>
      </c>
      <c r="C16" s="24" t="s">
        <v>58</v>
      </c>
      <c r="D16" s="24">
        <v>43.0</v>
      </c>
      <c r="E16" s="24">
        <v>29.0</v>
      </c>
      <c r="F16" s="24">
        <f t="shared" si="1"/>
        <v>72</v>
      </c>
      <c r="G16" s="25">
        <f t="shared" si="2"/>
        <v>1</v>
      </c>
      <c r="H16" s="25">
        <f t="shared" si="3"/>
        <v>1</v>
      </c>
    </row>
    <row r="17" ht="16.5" customHeight="1">
      <c r="A17" s="23">
        <v>10.0</v>
      </c>
      <c r="B17" s="24" t="s">
        <v>59</v>
      </c>
      <c r="C17" s="24" t="s">
        <v>60</v>
      </c>
      <c r="D17" s="24">
        <v>35.0</v>
      </c>
      <c r="E17" s="24">
        <v>28.0</v>
      </c>
      <c r="F17" s="24">
        <f t="shared" si="1"/>
        <v>63</v>
      </c>
      <c r="G17" s="25">
        <f t="shared" si="2"/>
        <v>0</v>
      </c>
      <c r="H17" s="25">
        <f t="shared" si="3"/>
        <v>1</v>
      </c>
    </row>
    <row r="18" ht="16.5" customHeight="1">
      <c r="A18" s="23">
        <v>11.0</v>
      </c>
      <c r="B18" s="24" t="s">
        <v>61</v>
      </c>
      <c r="C18" s="24" t="s">
        <v>62</v>
      </c>
      <c r="D18" s="24">
        <v>38.0</v>
      </c>
      <c r="E18" s="24">
        <v>29.0</v>
      </c>
      <c r="F18" s="24">
        <f t="shared" si="1"/>
        <v>67</v>
      </c>
      <c r="G18" s="25">
        <f t="shared" si="2"/>
        <v>0</v>
      </c>
      <c r="H18" s="25">
        <f t="shared" si="3"/>
        <v>1</v>
      </c>
    </row>
    <row r="19" ht="16.5" customHeight="1">
      <c r="A19" s="23">
        <v>12.0</v>
      </c>
      <c r="B19" s="24" t="s">
        <v>63</v>
      </c>
      <c r="C19" s="24" t="s">
        <v>64</v>
      </c>
      <c r="D19" s="24">
        <v>29.0</v>
      </c>
      <c r="E19" s="24">
        <v>28.0</v>
      </c>
      <c r="F19" s="24">
        <f t="shared" si="1"/>
        <v>57</v>
      </c>
      <c r="G19" s="25">
        <f t="shared" si="2"/>
        <v>0</v>
      </c>
      <c r="H19" s="25">
        <f t="shared" si="3"/>
        <v>1</v>
      </c>
    </row>
    <row r="20" ht="16.5" customHeight="1">
      <c r="A20" s="23">
        <v>13.0</v>
      </c>
      <c r="B20" s="24" t="s">
        <v>65</v>
      </c>
      <c r="C20" s="24" t="s">
        <v>66</v>
      </c>
      <c r="D20" s="24">
        <v>38.0</v>
      </c>
      <c r="E20" s="24">
        <v>27.0</v>
      </c>
      <c r="F20" s="24">
        <f t="shared" si="1"/>
        <v>65</v>
      </c>
      <c r="G20" s="25">
        <f t="shared" si="2"/>
        <v>0</v>
      </c>
      <c r="H20" s="25">
        <f t="shared" si="3"/>
        <v>1</v>
      </c>
    </row>
    <row r="21" ht="16.5" customHeight="1">
      <c r="A21" s="23">
        <v>14.0</v>
      </c>
      <c r="B21" s="24" t="s">
        <v>67</v>
      </c>
      <c r="C21" s="24" t="s">
        <v>68</v>
      </c>
      <c r="D21" s="24">
        <v>40.0</v>
      </c>
      <c r="E21" s="24">
        <v>28.0</v>
      </c>
      <c r="F21" s="24">
        <f t="shared" si="1"/>
        <v>68</v>
      </c>
      <c r="G21" s="25">
        <f t="shared" si="2"/>
        <v>0</v>
      </c>
      <c r="H21" s="25">
        <f t="shared" si="3"/>
        <v>1</v>
      </c>
    </row>
    <row r="22" ht="16.5" customHeight="1">
      <c r="A22" s="23">
        <v>15.0</v>
      </c>
      <c r="B22" s="24" t="s">
        <v>69</v>
      </c>
      <c r="C22" s="24" t="s">
        <v>70</v>
      </c>
      <c r="D22" s="24">
        <v>35.0</v>
      </c>
      <c r="E22" s="24">
        <v>26.0</v>
      </c>
      <c r="F22" s="24">
        <f t="shared" si="1"/>
        <v>61</v>
      </c>
      <c r="G22" s="25">
        <f t="shared" si="2"/>
        <v>0</v>
      </c>
      <c r="H22" s="25">
        <f t="shared" si="3"/>
        <v>1</v>
      </c>
    </row>
    <row r="23" ht="16.5" customHeight="1">
      <c r="A23" s="23">
        <v>16.0</v>
      </c>
      <c r="B23" s="24" t="s">
        <v>71</v>
      </c>
      <c r="C23" s="24" t="s">
        <v>72</v>
      </c>
      <c r="D23" s="24">
        <v>63.0</v>
      </c>
      <c r="E23" s="24">
        <v>28.0</v>
      </c>
      <c r="F23" s="24">
        <f t="shared" si="1"/>
        <v>91</v>
      </c>
      <c r="G23" s="25">
        <f t="shared" si="2"/>
        <v>1</v>
      </c>
      <c r="H23" s="25">
        <f t="shared" si="3"/>
        <v>1</v>
      </c>
    </row>
    <row r="24" ht="16.5" customHeight="1">
      <c r="A24" s="23">
        <v>17.0</v>
      </c>
      <c r="B24" s="24" t="s">
        <v>73</v>
      </c>
      <c r="C24" s="24" t="s">
        <v>74</v>
      </c>
      <c r="D24" s="24">
        <v>50.0</v>
      </c>
      <c r="E24" s="24">
        <v>28.0</v>
      </c>
      <c r="F24" s="24">
        <f t="shared" si="1"/>
        <v>78</v>
      </c>
      <c r="G24" s="25">
        <f t="shared" si="2"/>
        <v>1</v>
      </c>
      <c r="H24" s="25">
        <f t="shared" si="3"/>
        <v>1</v>
      </c>
    </row>
    <row r="25" ht="16.5" customHeight="1">
      <c r="A25" s="23">
        <v>18.0</v>
      </c>
      <c r="B25" s="24" t="s">
        <v>75</v>
      </c>
      <c r="C25" s="24" t="s">
        <v>76</v>
      </c>
      <c r="D25" s="24">
        <v>55.0</v>
      </c>
      <c r="E25" s="24">
        <v>27.0</v>
      </c>
      <c r="F25" s="24">
        <f t="shared" si="1"/>
        <v>82</v>
      </c>
      <c r="G25" s="25">
        <f t="shared" si="2"/>
        <v>1</v>
      </c>
      <c r="H25" s="25">
        <f t="shared" si="3"/>
        <v>1</v>
      </c>
    </row>
    <row r="26" ht="16.5" customHeight="1">
      <c r="A26" s="23">
        <v>19.0</v>
      </c>
      <c r="B26" s="24" t="s">
        <v>77</v>
      </c>
      <c r="C26" s="24" t="s">
        <v>78</v>
      </c>
      <c r="D26" s="24">
        <v>59.0</v>
      </c>
      <c r="E26" s="24">
        <v>28.0</v>
      </c>
      <c r="F26" s="24">
        <f t="shared" si="1"/>
        <v>87</v>
      </c>
      <c r="G26" s="25">
        <f t="shared" si="2"/>
        <v>1</v>
      </c>
      <c r="H26" s="25">
        <f t="shared" si="3"/>
        <v>1</v>
      </c>
    </row>
    <row r="27" ht="16.5" customHeight="1">
      <c r="A27" s="23">
        <v>20.0</v>
      </c>
      <c r="B27" s="24" t="s">
        <v>79</v>
      </c>
      <c r="C27" s="24" t="s">
        <v>80</v>
      </c>
      <c r="D27" s="24">
        <v>56.0</v>
      </c>
      <c r="E27" s="24">
        <v>29.0</v>
      </c>
      <c r="F27" s="24">
        <f t="shared" si="1"/>
        <v>85</v>
      </c>
      <c r="G27" s="25">
        <f t="shared" si="2"/>
        <v>1</v>
      </c>
      <c r="H27" s="25">
        <f t="shared" si="3"/>
        <v>1</v>
      </c>
    </row>
    <row r="28" ht="16.5" customHeight="1">
      <c r="A28" s="23">
        <v>21.0</v>
      </c>
      <c r="B28" s="24" t="s">
        <v>81</v>
      </c>
      <c r="C28" s="24" t="s">
        <v>82</v>
      </c>
      <c r="D28" s="24">
        <v>39.0</v>
      </c>
      <c r="E28" s="24">
        <v>28.0</v>
      </c>
      <c r="F28" s="24">
        <f t="shared" si="1"/>
        <v>67</v>
      </c>
      <c r="G28" s="25">
        <f t="shared" si="2"/>
        <v>0</v>
      </c>
      <c r="H28" s="25">
        <f t="shared" si="3"/>
        <v>1</v>
      </c>
    </row>
    <row r="29" ht="16.5" customHeight="1">
      <c r="A29" s="23">
        <v>22.0</v>
      </c>
      <c r="B29" s="24" t="s">
        <v>83</v>
      </c>
      <c r="C29" s="24" t="s">
        <v>84</v>
      </c>
      <c r="D29" s="24">
        <v>40.0</v>
      </c>
      <c r="E29" s="24">
        <v>29.0</v>
      </c>
      <c r="F29" s="24">
        <f t="shared" si="1"/>
        <v>69</v>
      </c>
      <c r="G29" s="25">
        <f t="shared" si="2"/>
        <v>0</v>
      </c>
      <c r="H29" s="25">
        <f t="shared" si="3"/>
        <v>1</v>
      </c>
    </row>
    <row r="30" ht="16.5" customHeight="1">
      <c r="A30" s="23">
        <v>23.0</v>
      </c>
      <c r="B30" s="24" t="s">
        <v>85</v>
      </c>
      <c r="C30" s="24" t="s">
        <v>86</v>
      </c>
      <c r="D30" s="24">
        <v>44.0</v>
      </c>
      <c r="E30" s="24">
        <v>30.0</v>
      </c>
      <c r="F30" s="24">
        <f t="shared" si="1"/>
        <v>74</v>
      </c>
      <c r="G30" s="25">
        <f t="shared" si="2"/>
        <v>1</v>
      </c>
      <c r="H30" s="25">
        <f t="shared" si="3"/>
        <v>1</v>
      </c>
    </row>
    <row r="31" ht="16.5" customHeight="1">
      <c r="A31" s="23">
        <v>24.0</v>
      </c>
      <c r="B31" s="24" t="s">
        <v>87</v>
      </c>
      <c r="C31" s="24" t="s">
        <v>88</v>
      </c>
      <c r="D31" s="24">
        <v>0.0</v>
      </c>
      <c r="E31" s="24">
        <v>27.0</v>
      </c>
      <c r="F31" s="24">
        <f t="shared" si="1"/>
        <v>27</v>
      </c>
      <c r="G31" s="25">
        <f t="shared" si="2"/>
        <v>0</v>
      </c>
      <c r="H31" s="25">
        <f t="shared" si="3"/>
        <v>1</v>
      </c>
    </row>
    <row r="32" ht="16.5" customHeight="1">
      <c r="A32" s="23">
        <v>25.0</v>
      </c>
      <c r="B32" s="24" t="s">
        <v>89</v>
      </c>
      <c r="C32" s="24" t="s">
        <v>90</v>
      </c>
      <c r="D32" s="24">
        <v>45.0</v>
      </c>
      <c r="E32" s="24">
        <v>28.0</v>
      </c>
      <c r="F32" s="24">
        <f t="shared" si="1"/>
        <v>73</v>
      </c>
      <c r="G32" s="25">
        <f t="shared" si="2"/>
        <v>1</v>
      </c>
      <c r="H32" s="25">
        <f t="shared" si="3"/>
        <v>1</v>
      </c>
    </row>
    <row r="33" ht="16.5" customHeight="1">
      <c r="A33" s="23">
        <v>26.0</v>
      </c>
      <c r="B33" s="24" t="s">
        <v>91</v>
      </c>
      <c r="C33" s="24" t="s">
        <v>92</v>
      </c>
      <c r="D33" s="24">
        <v>36.0</v>
      </c>
      <c r="E33" s="24">
        <v>26.0</v>
      </c>
      <c r="F33" s="24">
        <f t="shared" si="1"/>
        <v>62</v>
      </c>
      <c r="G33" s="25">
        <f t="shared" si="2"/>
        <v>0</v>
      </c>
      <c r="H33" s="25">
        <f t="shared" si="3"/>
        <v>1</v>
      </c>
    </row>
    <row r="34" ht="16.5" customHeight="1">
      <c r="A34" s="23">
        <v>27.0</v>
      </c>
      <c r="B34" s="24" t="s">
        <v>93</v>
      </c>
      <c r="C34" s="24" t="s">
        <v>94</v>
      </c>
      <c r="D34" s="24">
        <v>34.0</v>
      </c>
      <c r="E34" s="24">
        <v>30.0</v>
      </c>
      <c r="F34" s="24">
        <f t="shared" si="1"/>
        <v>64</v>
      </c>
      <c r="G34" s="25">
        <f t="shared" si="2"/>
        <v>0</v>
      </c>
      <c r="H34" s="25">
        <f t="shared" si="3"/>
        <v>1</v>
      </c>
    </row>
    <row r="35" ht="16.5" customHeight="1">
      <c r="A35" s="23">
        <v>28.0</v>
      </c>
      <c r="B35" s="24" t="s">
        <v>95</v>
      </c>
      <c r="C35" s="24" t="s">
        <v>96</v>
      </c>
      <c r="D35" s="24">
        <v>38.0</v>
      </c>
      <c r="E35" s="24">
        <v>28.0</v>
      </c>
      <c r="F35" s="24">
        <f t="shared" si="1"/>
        <v>66</v>
      </c>
      <c r="G35" s="25">
        <f t="shared" si="2"/>
        <v>0</v>
      </c>
      <c r="H35" s="25">
        <f t="shared" si="3"/>
        <v>1</v>
      </c>
    </row>
    <row r="36" ht="16.5" customHeight="1">
      <c r="A36" s="23">
        <v>29.0</v>
      </c>
      <c r="B36" s="24" t="s">
        <v>97</v>
      </c>
      <c r="C36" s="24" t="s">
        <v>98</v>
      </c>
      <c r="D36" s="24">
        <v>62.0</v>
      </c>
      <c r="E36" s="24">
        <v>28.0</v>
      </c>
      <c r="F36" s="24">
        <f t="shared" si="1"/>
        <v>90</v>
      </c>
      <c r="G36" s="25">
        <f t="shared" si="2"/>
        <v>1</v>
      </c>
      <c r="H36" s="25">
        <f t="shared" si="3"/>
        <v>1</v>
      </c>
    </row>
    <row r="37" ht="16.5" customHeight="1">
      <c r="A37" s="23">
        <v>30.0</v>
      </c>
      <c r="B37" s="24" t="s">
        <v>99</v>
      </c>
      <c r="C37" s="24" t="s">
        <v>100</v>
      </c>
      <c r="D37" s="24">
        <v>36.0</v>
      </c>
      <c r="E37" s="24">
        <v>25.0</v>
      </c>
      <c r="F37" s="24">
        <f t="shared" si="1"/>
        <v>61</v>
      </c>
      <c r="G37" s="25">
        <f t="shared" si="2"/>
        <v>0</v>
      </c>
      <c r="H37" s="25">
        <f t="shared" si="3"/>
        <v>1</v>
      </c>
    </row>
    <row r="38" ht="16.5" customHeight="1">
      <c r="A38" s="23">
        <v>31.0</v>
      </c>
      <c r="B38" s="24" t="s">
        <v>101</v>
      </c>
      <c r="C38" s="24" t="s">
        <v>102</v>
      </c>
      <c r="D38" s="24">
        <v>32.0</v>
      </c>
      <c r="E38" s="24">
        <v>29.0</v>
      </c>
      <c r="F38" s="24">
        <f t="shared" si="1"/>
        <v>61</v>
      </c>
      <c r="G38" s="25">
        <f t="shared" si="2"/>
        <v>0</v>
      </c>
      <c r="H38" s="25">
        <f t="shared" si="3"/>
        <v>1</v>
      </c>
    </row>
    <row r="39" ht="16.5" customHeight="1">
      <c r="A39" s="23">
        <v>32.0</v>
      </c>
      <c r="B39" s="24" t="s">
        <v>103</v>
      </c>
      <c r="C39" s="24" t="s">
        <v>104</v>
      </c>
      <c r="D39" s="24">
        <v>32.0</v>
      </c>
      <c r="E39" s="24">
        <v>28.0</v>
      </c>
      <c r="F39" s="24">
        <f t="shared" si="1"/>
        <v>60</v>
      </c>
      <c r="G39" s="25">
        <f t="shared" si="2"/>
        <v>0</v>
      </c>
      <c r="H39" s="25">
        <f t="shared" si="3"/>
        <v>1</v>
      </c>
    </row>
    <row r="40" ht="16.5" customHeight="1">
      <c r="A40" s="23">
        <v>33.0</v>
      </c>
      <c r="B40" s="24" t="s">
        <v>105</v>
      </c>
      <c r="C40" s="24" t="s">
        <v>106</v>
      </c>
      <c r="D40" s="24">
        <v>59.0</v>
      </c>
      <c r="E40" s="24">
        <v>30.0</v>
      </c>
      <c r="F40" s="24">
        <f t="shared" si="1"/>
        <v>89</v>
      </c>
      <c r="G40" s="25">
        <f t="shared" si="2"/>
        <v>1</v>
      </c>
      <c r="H40" s="25">
        <f t="shared" si="3"/>
        <v>1</v>
      </c>
    </row>
    <row r="41" ht="16.5" customHeight="1">
      <c r="A41" s="23">
        <v>34.0</v>
      </c>
      <c r="B41" s="24" t="s">
        <v>107</v>
      </c>
      <c r="C41" s="24" t="s">
        <v>108</v>
      </c>
      <c r="D41" s="24">
        <v>42.0</v>
      </c>
      <c r="E41" s="24">
        <v>28.0</v>
      </c>
      <c r="F41" s="24">
        <f t="shared" si="1"/>
        <v>70</v>
      </c>
      <c r="G41" s="25">
        <f t="shared" si="2"/>
        <v>1</v>
      </c>
      <c r="H41" s="25">
        <f t="shared" si="3"/>
        <v>1</v>
      </c>
    </row>
    <row r="42" ht="16.5" customHeight="1">
      <c r="A42" s="23">
        <v>35.0</v>
      </c>
      <c r="B42" s="24" t="s">
        <v>109</v>
      </c>
      <c r="C42" s="24" t="s">
        <v>110</v>
      </c>
      <c r="D42" s="24">
        <v>32.0</v>
      </c>
      <c r="E42" s="24">
        <v>26.0</v>
      </c>
      <c r="F42" s="24">
        <f t="shared" si="1"/>
        <v>58</v>
      </c>
      <c r="G42" s="25">
        <f t="shared" si="2"/>
        <v>0</v>
      </c>
      <c r="H42" s="25">
        <f t="shared" si="3"/>
        <v>1</v>
      </c>
    </row>
    <row r="43" ht="16.5" customHeight="1">
      <c r="A43" s="23">
        <v>36.0</v>
      </c>
      <c r="B43" s="24" t="s">
        <v>111</v>
      </c>
      <c r="C43" s="24" t="s">
        <v>112</v>
      </c>
      <c r="D43" s="24">
        <v>47.0</v>
      </c>
      <c r="E43" s="24">
        <v>29.0</v>
      </c>
      <c r="F43" s="24">
        <f t="shared" si="1"/>
        <v>76</v>
      </c>
      <c r="G43" s="25">
        <f t="shared" si="2"/>
        <v>1</v>
      </c>
      <c r="H43" s="25">
        <f t="shared" si="3"/>
        <v>1</v>
      </c>
    </row>
    <row r="44" ht="16.5" customHeight="1">
      <c r="A44" s="23">
        <v>37.0</v>
      </c>
      <c r="B44" s="24" t="s">
        <v>113</v>
      </c>
      <c r="C44" s="24" t="s">
        <v>114</v>
      </c>
      <c r="D44" s="24">
        <v>36.0</v>
      </c>
      <c r="E44" s="24">
        <v>28.0</v>
      </c>
      <c r="F44" s="24">
        <f t="shared" si="1"/>
        <v>64</v>
      </c>
      <c r="G44" s="25">
        <f t="shared" si="2"/>
        <v>0</v>
      </c>
      <c r="H44" s="25">
        <f t="shared" si="3"/>
        <v>1</v>
      </c>
    </row>
    <row r="45" ht="16.5" customHeight="1">
      <c r="A45" s="23">
        <v>38.0</v>
      </c>
      <c r="B45" s="24" t="s">
        <v>115</v>
      </c>
      <c r="C45" s="24" t="s">
        <v>116</v>
      </c>
      <c r="D45" s="24">
        <v>14.0</v>
      </c>
      <c r="E45" s="24">
        <v>28.0</v>
      </c>
      <c r="F45" s="24">
        <f t="shared" si="1"/>
        <v>42</v>
      </c>
      <c r="G45" s="25">
        <f t="shared" si="2"/>
        <v>0</v>
      </c>
      <c r="H45" s="25">
        <f t="shared" si="3"/>
        <v>1</v>
      </c>
    </row>
    <row r="46" ht="16.5" customHeight="1">
      <c r="A46" s="23">
        <v>39.0</v>
      </c>
      <c r="B46" s="24" t="s">
        <v>117</v>
      </c>
      <c r="C46" s="24" t="s">
        <v>118</v>
      </c>
      <c r="D46" s="24">
        <v>39.0</v>
      </c>
      <c r="E46" s="24">
        <v>27.0</v>
      </c>
      <c r="F46" s="24">
        <f t="shared" si="1"/>
        <v>66</v>
      </c>
      <c r="G46" s="25">
        <f t="shared" si="2"/>
        <v>0</v>
      </c>
      <c r="H46" s="25">
        <f t="shared" si="3"/>
        <v>1</v>
      </c>
    </row>
    <row r="47" ht="16.5" customHeight="1">
      <c r="A47" s="23">
        <v>40.0</v>
      </c>
      <c r="B47" s="24" t="s">
        <v>119</v>
      </c>
      <c r="C47" s="24" t="s">
        <v>120</v>
      </c>
      <c r="D47" s="24">
        <v>34.0</v>
      </c>
      <c r="E47" s="24">
        <v>28.0</v>
      </c>
      <c r="F47" s="24">
        <f t="shared" si="1"/>
        <v>62</v>
      </c>
      <c r="G47" s="25">
        <f t="shared" si="2"/>
        <v>0</v>
      </c>
      <c r="H47" s="25">
        <f t="shared" si="3"/>
        <v>1</v>
      </c>
    </row>
    <row r="48" ht="16.5" customHeight="1">
      <c r="A48" s="23">
        <v>41.0</v>
      </c>
      <c r="B48" s="24" t="s">
        <v>121</v>
      </c>
      <c r="C48" s="24" t="s">
        <v>122</v>
      </c>
      <c r="D48" s="24">
        <v>41.0</v>
      </c>
      <c r="E48" s="24">
        <v>30.0</v>
      </c>
      <c r="F48" s="24">
        <f t="shared" si="1"/>
        <v>71</v>
      </c>
      <c r="G48" s="25">
        <f t="shared" si="2"/>
        <v>0</v>
      </c>
      <c r="H48" s="25">
        <f t="shared" si="3"/>
        <v>1</v>
      </c>
    </row>
    <row r="49" ht="16.5" customHeight="1">
      <c r="A49" s="23">
        <v>42.0</v>
      </c>
      <c r="B49" s="24" t="s">
        <v>123</v>
      </c>
      <c r="C49" s="24" t="s">
        <v>124</v>
      </c>
      <c r="D49" s="24">
        <v>27.0</v>
      </c>
      <c r="E49" s="24">
        <v>26.0</v>
      </c>
      <c r="F49" s="24">
        <f t="shared" si="1"/>
        <v>53</v>
      </c>
      <c r="G49" s="25">
        <f t="shared" si="2"/>
        <v>0</v>
      </c>
      <c r="H49" s="25">
        <f t="shared" si="3"/>
        <v>1</v>
      </c>
    </row>
    <row r="50" ht="16.5" customHeight="1">
      <c r="A50" s="23">
        <v>43.0</v>
      </c>
      <c r="B50" s="24" t="s">
        <v>125</v>
      </c>
      <c r="C50" s="24" t="s">
        <v>126</v>
      </c>
      <c r="D50" s="24">
        <v>39.0</v>
      </c>
      <c r="E50" s="24">
        <v>30.0</v>
      </c>
      <c r="F50" s="24">
        <f t="shared" si="1"/>
        <v>69</v>
      </c>
      <c r="G50" s="25">
        <f t="shared" si="2"/>
        <v>0</v>
      </c>
      <c r="H50" s="25">
        <f t="shared" si="3"/>
        <v>1</v>
      </c>
    </row>
    <row r="51" ht="16.5" customHeight="1">
      <c r="A51" s="23">
        <v>44.0</v>
      </c>
      <c r="B51" s="24" t="s">
        <v>127</v>
      </c>
      <c r="C51" s="24" t="s">
        <v>128</v>
      </c>
      <c r="D51" s="24">
        <v>27.0</v>
      </c>
      <c r="E51" s="24">
        <v>29.0</v>
      </c>
      <c r="F51" s="24">
        <f t="shared" si="1"/>
        <v>56</v>
      </c>
      <c r="G51" s="25">
        <f t="shared" si="2"/>
        <v>0</v>
      </c>
      <c r="H51" s="25">
        <f t="shared" si="3"/>
        <v>1</v>
      </c>
    </row>
    <row r="52" ht="16.5" customHeight="1">
      <c r="A52" s="23">
        <v>45.0</v>
      </c>
      <c r="B52" s="24" t="s">
        <v>129</v>
      </c>
      <c r="C52" s="24" t="s">
        <v>130</v>
      </c>
      <c r="D52" s="24">
        <v>36.0</v>
      </c>
      <c r="E52" s="24">
        <v>28.0</v>
      </c>
      <c r="F52" s="24">
        <f t="shared" si="1"/>
        <v>64</v>
      </c>
      <c r="G52" s="25">
        <f t="shared" si="2"/>
        <v>0</v>
      </c>
      <c r="H52" s="25">
        <f t="shared" si="3"/>
        <v>1</v>
      </c>
    </row>
    <row r="53" ht="16.5" customHeight="1">
      <c r="A53" s="23">
        <v>46.0</v>
      </c>
      <c r="B53" s="24" t="s">
        <v>131</v>
      </c>
      <c r="C53" s="24" t="s">
        <v>132</v>
      </c>
      <c r="D53" s="24">
        <v>49.0</v>
      </c>
      <c r="E53" s="24">
        <v>28.0</v>
      </c>
      <c r="F53" s="24">
        <f t="shared" si="1"/>
        <v>77</v>
      </c>
      <c r="G53" s="25">
        <f t="shared" si="2"/>
        <v>1</v>
      </c>
      <c r="H53" s="25">
        <f t="shared" si="3"/>
        <v>1</v>
      </c>
    </row>
    <row r="54" ht="16.5" customHeight="1">
      <c r="A54" s="23">
        <v>47.0</v>
      </c>
      <c r="B54" s="24" t="s">
        <v>133</v>
      </c>
      <c r="C54" s="24" t="s">
        <v>134</v>
      </c>
      <c r="D54" s="24">
        <v>55.0</v>
      </c>
      <c r="E54" s="24">
        <v>30.0</v>
      </c>
      <c r="F54" s="24">
        <f t="shared" si="1"/>
        <v>85</v>
      </c>
      <c r="G54" s="25">
        <f t="shared" si="2"/>
        <v>1</v>
      </c>
      <c r="H54" s="25">
        <f t="shared" si="3"/>
        <v>1</v>
      </c>
    </row>
    <row r="55" ht="16.5" customHeight="1">
      <c r="A55" s="23">
        <v>48.0</v>
      </c>
      <c r="B55" s="24" t="s">
        <v>135</v>
      </c>
      <c r="C55" s="24" t="s">
        <v>136</v>
      </c>
      <c r="D55" s="24">
        <v>43.0</v>
      </c>
      <c r="E55" s="24">
        <v>26.0</v>
      </c>
      <c r="F55" s="24">
        <f t="shared" si="1"/>
        <v>69</v>
      </c>
      <c r="G55" s="25">
        <f t="shared" si="2"/>
        <v>1</v>
      </c>
      <c r="H55" s="25">
        <f t="shared" si="3"/>
        <v>1</v>
      </c>
    </row>
    <row r="56" ht="16.5" customHeight="1">
      <c r="A56" s="23">
        <v>49.0</v>
      </c>
      <c r="B56" s="24" t="s">
        <v>137</v>
      </c>
      <c r="C56" s="24" t="s">
        <v>138</v>
      </c>
      <c r="D56" s="24">
        <v>26.0</v>
      </c>
      <c r="E56" s="24">
        <v>28.0</v>
      </c>
      <c r="F56" s="24">
        <f t="shared" si="1"/>
        <v>54</v>
      </c>
      <c r="G56" s="25">
        <f t="shared" si="2"/>
        <v>0</v>
      </c>
      <c r="H56" s="25">
        <f t="shared" si="3"/>
        <v>1</v>
      </c>
    </row>
    <row r="57" ht="16.5" customHeight="1">
      <c r="A57" s="23">
        <v>50.0</v>
      </c>
      <c r="B57" s="24" t="s">
        <v>139</v>
      </c>
      <c r="C57" s="24" t="s">
        <v>140</v>
      </c>
      <c r="D57" s="24">
        <v>47.0</v>
      </c>
      <c r="E57" s="24">
        <v>30.0</v>
      </c>
      <c r="F57" s="24">
        <f t="shared" si="1"/>
        <v>77</v>
      </c>
      <c r="G57" s="25">
        <f t="shared" si="2"/>
        <v>1</v>
      </c>
      <c r="H57" s="25">
        <f t="shared" si="3"/>
        <v>1</v>
      </c>
    </row>
    <row r="58" ht="16.5" customHeight="1">
      <c r="A58" s="23">
        <v>51.0</v>
      </c>
      <c r="B58" s="24" t="s">
        <v>141</v>
      </c>
      <c r="C58" s="24" t="s">
        <v>142</v>
      </c>
      <c r="D58" s="24">
        <v>36.0</v>
      </c>
      <c r="E58" s="24">
        <v>28.0</v>
      </c>
      <c r="F58" s="24">
        <f t="shared" si="1"/>
        <v>64</v>
      </c>
      <c r="G58" s="25">
        <f t="shared" si="2"/>
        <v>0</v>
      </c>
      <c r="H58" s="25">
        <f t="shared" si="3"/>
        <v>1</v>
      </c>
    </row>
    <row r="59" ht="16.5" customHeight="1">
      <c r="A59" s="23">
        <v>52.0</v>
      </c>
      <c r="B59" s="24" t="s">
        <v>143</v>
      </c>
      <c r="C59" s="24" t="s">
        <v>144</v>
      </c>
      <c r="D59" s="24">
        <v>29.0</v>
      </c>
      <c r="E59" s="24">
        <v>28.0</v>
      </c>
      <c r="F59" s="24">
        <f t="shared" si="1"/>
        <v>57</v>
      </c>
      <c r="G59" s="25">
        <f t="shared" si="2"/>
        <v>0</v>
      </c>
      <c r="H59" s="25">
        <f t="shared" si="3"/>
        <v>1</v>
      </c>
    </row>
    <row r="60" ht="16.5" customHeight="1">
      <c r="A60" s="23">
        <v>53.0</v>
      </c>
      <c r="B60" s="24" t="s">
        <v>145</v>
      </c>
      <c r="C60" s="24" t="s">
        <v>146</v>
      </c>
      <c r="D60" s="24">
        <v>28.0</v>
      </c>
      <c r="E60" s="24">
        <v>28.0</v>
      </c>
      <c r="F60" s="24">
        <f t="shared" si="1"/>
        <v>56</v>
      </c>
      <c r="G60" s="25">
        <f t="shared" si="2"/>
        <v>0</v>
      </c>
      <c r="H60" s="25">
        <f t="shared" si="3"/>
        <v>1</v>
      </c>
    </row>
    <row r="61" ht="16.5" customHeight="1">
      <c r="A61" s="23">
        <v>54.0</v>
      </c>
      <c r="B61" s="24" t="s">
        <v>147</v>
      </c>
      <c r="C61" s="24" t="s">
        <v>148</v>
      </c>
      <c r="D61" s="24">
        <v>41.0</v>
      </c>
      <c r="E61" s="24">
        <v>30.0</v>
      </c>
      <c r="F61" s="24">
        <f t="shared" si="1"/>
        <v>71</v>
      </c>
      <c r="G61" s="25">
        <f t="shared" si="2"/>
        <v>0</v>
      </c>
      <c r="H61" s="25">
        <f t="shared" si="3"/>
        <v>1</v>
      </c>
    </row>
    <row r="62" ht="16.5" customHeight="1">
      <c r="A62" s="23">
        <v>55.0</v>
      </c>
      <c r="B62" s="24" t="s">
        <v>149</v>
      </c>
      <c r="C62" s="24" t="s">
        <v>150</v>
      </c>
      <c r="D62" s="24">
        <v>29.0</v>
      </c>
      <c r="E62" s="24">
        <v>28.0</v>
      </c>
      <c r="F62" s="24">
        <f t="shared" si="1"/>
        <v>57</v>
      </c>
      <c r="G62" s="25">
        <f t="shared" si="2"/>
        <v>0</v>
      </c>
      <c r="H62" s="25">
        <f t="shared" si="3"/>
        <v>1</v>
      </c>
    </row>
    <row r="63" ht="16.5" customHeight="1">
      <c r="A63" s="23">
        <v>56.0</v>
      </c>
      <c r="B63" s="24" t="s">
        <v>151</v>
      </c>
      <c r="C63" s="24" t="s">
        <v>152</v>
      </c>
      <c r="D63" s="24">
        <v>53.0</v>
      </c>
      <c r="E63" s="24">
        <v>30.0</v>
      </c>
      <c r="F63" s="24">
        <f t="shared" si="1"/>
        <v>83</v>
      </c>
      <c r="G63" s="25">
        <f t="shared" si="2"/>
        <v>1</v>
      </c>
      <c r="H63" s="25">
        <f t="shared" si="3"/>
        <v>1</v>
      </c>
    </row>
    <row r="64" ht="16.5" customHeight="1">
      <c r="A64" s="23">
        <v>57.0</v>
      </c>
      <c r="B64" s="24" t="s">
        <v>153</v>
      </c>
      <c r="C64" s="24" t="s">
        <v>154</v>
      </c>
      <c r="D64" s="24">
        <v>50.0</v>
      </c>
      <c r="E64" s="24">
        <v>28.0</v>
      </c>
      <c r="F64" s="24">
        <f t="shared" si="1"/>
        <v>78</v>
      </c>
      <c r="G64" s="25">
        <f t="shared" si="2"/>
        <v>1</v>
      </c>
      <c r="H64" s="25">
        <f t="shared" si="3"/>
        <v>1</v>
      </c>
    </row>
    <row r="65" ht="16.5" customHeight="1">
      <c r="A65" s="23">
        <v>58.0</v>
      </c>
      <c r="B65" s="24" t="s">
        <v>155</v>
      </c>
      <c r="C65" s="24" t="s">
        <v>156</v>
      </c>
      <c r="D65" s="24">
        <v>32.0</v>
      </c>
      <c r="E65" s="24">
        <v>27.0</v>
      </c>
      <c r="F65" s="24">
        <f t="shared" si="1"/>
        <v>59</v>
      </c>
      <c r="G65" s="25">
        <f t="shared" si="2"/>
        <v>0</v>
      </c>
      <c r="H65" s="25">
        <f t="shared" si="3"/>
        <v>1</v>
      </c>
    </row>
    <row r="66" ht="16.5" customHeight="1">
      <c r="A66" s="23">
        <v>59.0</v>
      </c>
      <c r="B66" s="24" t="s">
        <v>157</v>
      </c>
      <c r="C66" s="24" t="s">
        <v>158</v>
      </c>
      <c r="D66" s="24">
        <v>38.0</v>
      </c>
      <c r="E66" s="24">
        <v>29.0</v>
      </c>
      <c r="F66" s="24">
        <f t="shared" si="1"/>
        <v>67</v>
      </c>
      <c r="G66" s="25">
        <f t="shared" si="2"/>
        <v>0</v>
      </c>
      <c r="H66" s="25">
        <f t="shared" si="3"/>
        <v>1</v>
      </c>
    </row>
    <row r="67" ht="16.5" customHeight="1">
      <c r="A67" s="23">
        <v>60.0</v>
      </c>
      <c r="B67" s="24" t="s">
        <v>159</v>
      </c>
      <c r="C67" s="24" t="s">
        <v>160</v>
      </c>
      <c r="D67" s="24">
        <v>29.0</v>
      </c>
      <c r="E67" s="24">
        <v>27.0</v>
      </c>
      <c r="F67" s="24">
        <f t="shared" si="1"/>
        <v>56</v>
      </c>
      <c r="G67" s="25">
        <f t="shared" si="2"/>
        <v>0</v>
      </c>
      <c r="H67" s="25">
        <f t="shared" si="3"/>
        <v>1</v>
      </c>
    </row>
    <row r="68" ht="16.5" customHeight="1">
      <c r="A68" s="23">
        <v>61.0</v>
      </c>
      <c r="B68" s="24" t="s">
        <v>161</v>
      </c>
      <c r="C68" s="24" t="s">
        <v>162</v>
      </c>
      <c r="D68" s="24">
        <v>38.0</v>
      </c>
      <c r="E68" s="24">
        <v>29.0</v>
      </c>
      <c r="F68" s="24">
        <f t="shared" si="1"/>
        <v>67</v>
      </c>
      <c r="G68" s="25">
        <f t="shared" si="2"/>
        <v>0</v>
      </c>
      <c r="H68" s="25">
        <f t="shared" si="3"/>
        <v>1</v>
      </c>
    </row>
    <row r="69" ht="16.5" customHeight="1">
      <c r="A69" s="23">
        <v>62.0</v>
      </c>
      <c r="B69" s="24" t="s">
        <v>163</v>
      </c>
      <c r="C69" s="24" t="s">
        <v>164</v>
      </c>
      <c r="D69" s="24">
        <v>42.0</v>
      </c>
      <c r="E69" s="24">
        <v>28.0</v>
      </c>
      <c r="F69" s="24">
        <f t="shared" si="1"/>
        <v>70</v>
      </c>
      <c r="G69" s="25">
        <f t="shared" si="2"/>
        <v>1</v>
      </c>
      <c r="H69" s="25">
        <f t="shared" si="3"/>
        <v>1</v>
      </c>
    </row>
    <row r="70" ht="16.5" customHeight="1">
      <c r="A70" s="23">
        <v>63.0</v>
      </c>
      <c r="B70" s="24" t="s">
        <v>165</v>
      </c>
      <c r="C70" s="24" t="s">
        <v>166</v>
      </c>
      <c r="D70" s="24">
        <v>56.0</v>
      </c>
      <c r="E70" s="24">
        <v>30.0</v>
      </c>
      <c r="F70" s="24">
        <f t="shared" si="1"/>
        <v>86</v>
      </c>
      <c r="G70" s="25">
        <f t="shared" si="2"/>
        <v>1</v>
      </c>
      <c r="H70" s="25">
        <f t="shared" si="3"/>
        <v>1</v>
      </c>
    </row>
    <row r="71" ht="16.5" customHeight="1">
      <c r="A71" s="23">
        <v>64.0</v>
      </c>
      <c r="B71" s="24" t="s">
        <v>167</v>
      </c>
      <c r="C71" s="24" t="s">
        <v>168</v>
      </c>
      <c r="D71" s="24">
        <v>59.0</v>
      </c>
      <c r="E71" s="24">
        <v>30.0</v>
      </c>
      <c r="F71" s="24">
        <f t="shared" si="1"/>
        <v>89</v>
      </c>
      <c r="G71" s="25">
        <f t="shared" si="2"/>
        <v>1</v>
      </c>
      <c r="H71" s="25">
        <f t="shared" si="3"/>
        <v>1</v>
      </c>
    </row>
    <row r="72" ht="16.5" customHeight="1">
      <c r="A72" s="23">
        <v>65.0</v>
      </c>
      <c r="B72" s="24" t="s">
        <v>169</v>
      </c>
      <c r="C72" s="24" t="s">
        <v>170</v>
      </c>
      <c r="D72" s="24">
        <v>41.0</v>
      </c>
      <c r="E72" s="24">
        <v>29.0</v>
      </c>
      <c r="F72" s="24">
        <f t="shared" si="1"/>
        <v>70</v>
      </c>
      <c r="G72" s="25">
        <f t="shared" si="2"/>
        <v>0</v>
      </c>
      <c r="H72" s="25">
        <f t="shared" si="3"/>
        <v>1</v>
      </c>
    </row>
    <row r="73" ht="16.5" customHeight="1">
      <c r="A73" s="23">
        <v>66.0</v>
      </c>
      <c r="B73" s="24" t="s">
        <v>171</v>
      </c>
      <c r="C73" s="24" t="s">
        <v>172</v>
      </c>
      <c r="D73" s="24">
        <v>43.0</v>
      </c>
      <c r="E73" s="24">
        <v>29.0</v>
      </c>
      <c r="F73" s="24">
        <f t="shared" si="1"/>
        <v>72</v>
      </c>
      <c r="G73" s="25">
        <f t="shared" si="2"/>
        <v>1</v>
      </c>
      <c r="H73" s="25">
        <f t="shared" si="3"/>
        <v>1</v>
      </c>
    </row>
    <row r="74" ht="16.5" customHeight="1">
      <c r="A74" s="23">
        <v>67.0</v>
      </c>
      <c r="B74" s="24" t="s">
        <v>173</v>
      </c>
      <c r="C74" s="24" t="s">
        <v>174</v>
      </c>
      <c r="D74" s="24">
        <v>45.0</v>
      </c>
      <c r="E74" s="24">
        <v>26.0</v>
      </c>
      <c r="F74" s="24">
        <f t="shared" si="1"/>
        <v>71</v>
      </c>
      <c r="G74" s="25">
        <f t="shared" si="2"/>
        <v>1</v>
      </c>
      <c r="H74" s="25">
        <f t="shared" si="3"/>
        <v>1</v>
      </c>
    </row>
    <row r="75" ht="16.5" customHeight="1">
      <c r="A75" s="23">
        <v>68.0</v>
      </c>
      <c r="B75" s="24" t="s">
        <v>175</v>
      </c>
      <c r="C75" s="24" t="s">
        <v>176</v>
      </c>
      <c r="D75" s="24">
        <v>45.0</v>
      </c>
      <c r="E75" s="24">
        <v>28.0</v>
      </c>
      <c r="F75" s="24">
        <f t="shared" si="1"/>
        <v>73</v>
      </c>
      <c r="G75" s="25">
        <f t="shared" si="2"/>
        <v>1</v>
      </c>
      <c r="H75" s="25">
        <f t="shared" si="3"/>
        <v>1</v>
      </c>
    </row>
    <row r="76" ht="16.5" customHeight="1">
      <c r="A76" s="23">
        <v>69.0</v>
      </c>
      <c r="B76" s="24" t="s">
        <v>177</v>
      </c>
      <c r="C76" s="24" t="s">
        <v>178</v>
      </c>
      <c r="D76" s="24">
        <v>42.0</v>
      </c>
      <c r="E76" s="24">
        <v>28.0</v>
      </c>
      <c r="F76" s="24">
        <f t="shared" si="1"/>
        <v>70</v>
      </c>
      <c r="G76" s="25">
        <f t="shared" si="2"/>
        <v>1</v>
      </c>
      <c r="H76" s="25">
        <f t="shared" si="3"/>
        <v>1</v>
      </c>
    </row>
    <row r="77" ht="16.5" customHeight="1">
      <c r="A77" s="23">
        <v>70.0</v>
      </c>
      <c r="B77" s="24" t="s">
        <v>179</v>
      </c>
      <c r="C77" s="24" t="s">
        <v>180</v>
      </c>
      <c r="D77" s="24">
        <v>32.0</v>
      </c>
      <c r="E77" s="24">
        <v>29.0</v>
      </c>
      <c r="F77" s="24">
        <f t="shared" si="1"/>
        <v>61</v>
      </c>
      <c r="G77" s="25">
        <f t="shared" si="2"/>
        <v>0</v>
      </c>
      <c r="H77" s="25">
        <f t="shared" si="3"/>
        <v>1</v>
      </c>
    </row>
    <row r="78" ht="16.5" customHeight="1">
      <c r="A78" s="23">
        <v>71.0</v>
      </c>
      <c r="B78" s="24" t="s">
        <v>181</v>
      </c>
      <c r="C78" s="24" t="s">
        <v>182</v>
      </c>
      <c r="D78" s="24">
        <v>49.0</v>
      </c>
      <c r="E78" s="24">
        <v>29.0</v>
      </c>
      <c r="F78" s="24">
        <f t="shared" si="1"/>
        <v>78</v>
      </c>
      <c r="G78" s="25">
        <f t="shared" si="2"/>
        <v>1</v>
      </c>
      <c r="H78" s="25">
        <f t="shared" si="3"/>
        <v>1</v>
      </c>
    </row>
    <row r="79" ht="16.5" customHeight="1">
      <c r="A79" s="23">
        <v>72.0</v>
      </c>
      <c r="B79" s="24" t="s">
        <v>183</v>
      </c>
      <c r="C79" s="24" t="s">
        <v>184</v>
      </c>
      <c r="D79" s="24">
        <v>33.0</v>
      </c>
      <c r="E79" s="24">
        <v>30.0</v>
      </c>
      <c r="F79" s="24">
        <f t="shared" si="1"/>
        <v>63</v>
      </c>
      <c r="G79" s="25">
        <f t="shared" si="2"/>
        <v>0</v>
      </c>
      <c r="H79" s="25">
        <f t="shared" si="3"/>
        <v>1</v>
      </c>
    </row>
    <row r="80" ht="16.5" customHeight="1">
      <c r="A80" s="23">
        <v>73.0</v>
      </c>
      <c r="B80" s="24" t="s">
        <v>185</v>
      </c>
      <c r="C80" s="24" t="s">
        <v>186</v>
      </c>
      <c r="D80" s="24">
        <v>35.0</v>
      </c>
      <c r="E80" s="24">
        <v>29.0</v>
      </c>
      <c r="F80" s="24">
        <f t="shared" si="1"/>
        <v>64</v>
      </c>
      <c r="G80" s="25">
        <f t="shared" si="2"/>
        <v>0</v>
      </c>
      <c r="H80" s="25">
        <f t="shared" si="3"/>
        <v>1</v>
      </c>
    </row>
    <row r="81" ht="16.5" customHeight="1">
      <c r="A81" s="23">
        <v>74.0</v>
      </c>
      <c r="B81" s="24" t="s">
        <v>187</v>
      </c>
      <c r="C81" s="24" t="s">
        <v>188</v>
      </c>
      <c r="D81" s="24">
        <v>28.0</v>
      </c>
      <c r="E81" s="24">
        <v>26.0</v>
      </c>
      <c r="F81" s="24">
        <f t="shared" si="1"/>
        <v>54</v>
      </c>
      <c r="G81" s="25">
        <f t="shared" si="2"/>
        <v>0</v>
      </c>
      <c r="H81" s="25">
        <f t="shared" si="3"/>
        <v>1</v>
      </c>
    </row>
    <row r="82" ht="16.5" customHeight="1">
      <c r="A82" s="23">
        <v>75.0</v>
      </c>
      <c r="B82" s="24" t="s">
        <v>189</v>
      </c>
      <c r="C82" s="24" t="s">
        <v>190</v>
      </c>
      <c r="D82" s="24">
        <v>29.0</v>
      </c>
      <c r="E82" s="24">
        <v>28.0</v>
      </c>
      <c r="F82" s="24">
        <f t="shared" si="1"/>
        <v>57</v>
      </c>
      <c r="G82" s="25">
        <f t="shared" si="2"/>
        <v>0</v>
      </c>
      <c r="H82" s="25">
        <f t="shared" si="3"/>
        <v>1</v>
      </c>
    </row>
    <row r="83" ht="16.5" customHeight="1">
      <c r="A83" s="23">
        <v>76.0</v>
      </c>
      <c r="B83" s="24" t="s">
        <v>191</v>
      </c>
      <c r="C83" s="24" t="s">
        <v>192</v>
      </c>
      <c r="D83" s="24">
        <v>20.0</v>
      </c>
      <c r="E83" s="24">
        <v>25.0</v>
      </c>
      <c r="F83" s="24">
        <f t="shared" si="1"/>
        <v>45</v>
      </c>
      <c r="G83" s="25">
        <f t="shared" si="2"/>
        <v>0</v>
      </c>
      <c r="H83" s="25">
        <f t="shared" si="3"/>
        <v>1</v>
      </c>
    </row>
    <row r="84" ht="16.5" customHeight="1">
      <c r="A84" s="23">
        <v>77.0</v>
      </c>
      <c r="B84" s="24" t="s">
        <v>193</v>
      </c>
      <c r="C84" s="24" t="s">
        <v>194</v>
      </c>
      <c r="D84" s="24">
        <v>31.0</v>
      </c>
      <c r="E84" s="24">
        <v>30.0</v>
      </c>
      <c r="F84" s="24">
        <f t="shared" si="1"/>
        <v>61</v>
      </c>
      <c r="G84" s="25">
        <f t="shared" si="2"/>
        <v>0</v>
      </c>
      <c r="H84" s="25">
        <f t="shared" si="3"/>
        <v>1</v>
      </c>
    </row>
    <row r="85" ht="16.5" customHeight="1">
      <c r="A85" s="23">
        <v>78.0</v>
      </c>
      <c r="B85" s="24" t="s">
        <v>195</v>
      </c>
      <c r="C85" s="24" t="s">
        <v>196</v>
      </c>
      <c r="D85" s="24">
        <v>40.0</v>
      </c>
      <c r="E85" s="24">
        <v>30.0</v>
      </c>
      <c r="F85" s="24">
        <f t="shared" si="1"/>
        <v>70</v>
      </c>
      <c r="G85" s="25">
        <f t="shared" si="2"/>
        <v>0</v>
      </c>
      <c r="H85" s="25">
        <f t="shared" si="3"/>
        <v>1</v>
      </c>
    </row>
    <row r="86" ht="16.5" customHeight="1">
      <c r="A86" s="23">
        <v>79.0</v>
      </c>
      <c r="B86" s="24" t="s">
        <v>197</v>
      </c>
      <c r="C86" s="24" t="s">
        <v>198</v>
      </c>
      <c r="D86" s="24">
        <v>43.0</v>
      </c>
      <c r="E86" s="24">
        <v>29.0</v>
      </c>
      <c r="F86" s="24">
        <f t="shared" si="1"/>
        <v>72</v>
      </c>
      <c r="G86" s="25">
        <f t="shared" si="2"/>
        <v>1</v>
      </c>
      <c r="H86" s="25">
        <f t="shared" si="3"/>
        <v>1</v>
      </c>
    </row>
    <row r="87" ht="16.5" customHeight="1">
      <c r="A87" s="23">
        <v>80.0</v>
      </c>
      <c r="B87" s="24" t="s">
        <v>199</v>
      </c>
      <c r="C87" s="24" t="s">
        <v>200</v>
      </c>
      <c r="D87" s="24">
        <v>26.0</v>
      </c>
      <c r="E87" s="24">
        <v>28.0</v>
      </c>
      <c r="F87" s="24">
        <f t="shared" si="1"/>
        <v>54</v>
      </c>
      <c r="G87" s="25">
        <f t="shared" si="2"/>
        <v>0</v>
      </c>
      <c r="H87" s="25">
        <f t="shared" si="3"/>
        <v>1</v>
      </c>
    </row>
    <row r="88" ht="16.5" customHeight="1">
      <c r="A88" s="23">
        <v>81.0</v>
      </c>
      <c r="B88" s="24" t="s">
        <v>201</v>
      </c>
      <c r="C88" s="24" t="s">
        <v>202</v>
      </c>
      <c r="D88" s="24">
        <v>32.0</v>
      </c>
      <c r="E88" s="24">
        <v>28.0</v>
      </c>
      <c r="F88" s="24">
        <f t="shared" si="1"/>
        <v>60</v>
      </c>
      <c r="G88" s="25">
        <f t="shared" si="2"/>
        <v>0</v>
      </c>
      <c r="H88" s="25">
        <f t="shared" si="3"/>
        <v>1</v>
      </c>
    </row>
    <row r="89" ht="16.5" customHeight="1">
      <c r="A89" s="23">
        <v>82.0</v>
      </c>
      <c r="B89" s="24" t="s">
        <v>203</v>
      </c>
      <c r="C89" s="24" t="s">
        <v>204</v>
      </c>
      <c r="D89" s="24">
        <v>17.0</v>
      </c>
      <c r="E89" s="24">
        <v>28.0</v>
      </c>
      <c r="F89" s="24">
        <f t="shared" si="1"/>
        <v>45</v>
      </c>
      <c r="G89" s="25">
        <f t="shared" si="2"/>
        <v>0</v>
      </c>
      <c r="H89" s="25">
        <f t="shared" si="3"/>
        <v>1</v>
      </c>
    </row>
    <row r="90" ht="16.5" customHeight="1">
      <c r="A90" s="23">
        <v>83.0</v>
      </c>
      <c r="B90" s="24" t="s">
        <v>205</v>
      </c>
      <c r="C90" s="24" t="s">
        <v>206</v>
      </c>
      <c r="D90" s="24">
        <v>36.0</v>
      </c>
      <c r="E90" s="24">
        <v>30.0</v>
      </c>
      <c r="F90" s="24">
        <f t="shared" si="1"/>
        <v>66</v>
      </c>
      <c r="G90" s="25">
        <f t="shared" si="2"/>
        <v>0</v>
      </c>
      <c r="H90" s="25">
        <f t="shared" si="3"/>
        <v>1</v>
      </c>
    </row>
    <row r="91" ht="16.5" customHeight="1">
      <c r="A91" s="23">
        <v>84.0</v>
      </c>
      <c r="B91" s="24" t="s">
        <v>207</v>
      </c>
      <c r="C91" s="24" t="s">
        <v>208</v>
      </c>
      <c r="D91" s="24">
        <v>44.0</v>
      </c>
      <c r="E91" s="24">
        <v>30.0</v>
      </c>
      <c r="F91" s="24">
        <f t="shared" si="1"/>
        <v>74</v>
      </c>
      <c r="G91" s="25">
        <f t="shared" si="2"/>
        <v>1</v>
      </c>
      <c r="H91" s="25">
        <f t="shared" si="3"/>
        <v>1</v>
      </c>
    </row>
    <row r="92" ht="16.5" customHeight="1">
      <c r="A92" s="23">
        <v>85.0</v>
      </c>
      <c r="B92" s="24" t="s">
        <v>209</v>
      </c>
      <c r="C92" s="24" t="s">
        <v>210</v>
      </c>
      <c r="D92" s="24">
        <v>29.0</v>
      </c>
      <c r="E92" s="24">
        <v>28.0</v>
      </c>
      <c r="F92" s="24">
        <f t="shared" si="1"/>
        <v>57</v>
      </c>
      <c r="G92" s="25">
        <f t="shared" si="2"/>
        <v>0</v>
      </c>
      <c r="H92" s="25">
        <f t="shared" si="3"/>
        <v>1</v>
      </c>
    </row>
    <row r="93" ht="16.5" customHeight="1">
      <c r="A93" s="23">
        <v>86.0</v>
      </c>
      <c r="B93" s="24" t="s">
        <v>211</v>
      </c>
      <c r="C93" s="24" t="s">
        <v>212</v>
      </c>
      <c r="D93" s="24">
        <v>44.0</v>
      </c>
      <c r="E93" s="24">
        <v>30.0</v>
      </c>
      <c r="F93" s="24">
        <f t="shared" si="1"/>
        <v>74</v>
      </c>
      <c r="G93" s="25">
        <f t="shared" si="2"/>
        <v>1</v>
      </c>
      <c r="H93" s="25">
        <f t="shared" si="3"/>
        <v>1</v>
      </c>
    </row>
    <row r="94" ht="16.5" customHeight="1">
      <c r="A94" s="23">
        <v>87.0</v>
      </c>
      <c r="B94" s="24" t="s">
        <v>213</v>
      </c>
      <c r="C94" s="24" t="s">
        <v>214</v>
      </c>
      <c r="D94" s="24">
        <v>7.0</v>
      </c>
      <c r="E94" s="24">
        <v>27.0</v>
      </c>
      <c r="F94" s="24">
        <f t="shared" si="1"/>
        <v>34</v>
      </c>
      <c r="G94" s="25">
        <f t="shared" si="2"/>
        <v>0</v>
      </c>
      <c r="H94" s="25">
        <f t="shared" si="3"/>
        <v>1</v>
      </c>
    </row>
    <row r="95" ht="16.5" customHeight="1">
      <c r="A95" s="23">
        <v>88.0</v>
      </c>
      <c r="B95" s="24" t="s">
        <v>215</v>
      </c>
      <c r="C95" s="24" t="s">
        <v>216</v>
      </c>
      <c r="D95" s="24">
        <v>46.0</v>
      </c>
      <c r="E95" s="24">
        <v>30.0</v>
      </c>
      <c r="F95" s="24">
        <f t="shared" si="1"/>
        <v>76</v>
      </c>
      <c r="G95" s="25">
        <f t="shared" si="2"/>
        <v>1</v>
      </c>
      <c r="H95" s="25">
        <f t="shared" si="3"/>
        <v>1</v>
      </c>
    </row>
    <row r="96" ht="16.5" customHeight="1">
      <c r="A96" s="23">
        <v>89.0</v>
      </c>
      <c r="B96" s="24" t="s">
        <v>217</v>
      </c>
      <c r="C96" s="24" t="s">
        <v>218</v>
      </c>
      <c r="D96" s="24">
        <v>31.0</v>
      </c>
      <c r="E96" s="24">
        <v>28.0</v>
      </c>
      <c r="F96" s="24">
        <f t="shared" si="1"/>
        <v>59</v>
      </c>
      <c r="G96" s="25">
        <f t="shared" si="2"/>
        <v>0</v>
      </c>
      <c r="H96" s="25">
        <f t="shared" si="3"/>
        <v>1</v>
      </c>
    </row>
    <row r="97" ht="16.5" customHeight="1">
      <c r="A97" s="23">
        <v>90.0</v>
      </c>
      <c r="B97" s="24" t="s">
        <v>219</v>
      </c>
      <c r="C97" s="24" t="s">
        <v>220</v>
      </c>
      <c r="D97" s="24">
        <v>39.0</v>
      </c>
      <c r="E97" s="24">
        <v>29.0</v>
      </c>
      <c r="F97" s="24">
        <f t="shared" si="1"/>
        <v>68</v>
      </c>
      <c r="G97" s="25">
        <f t="shared" si="2"/>
        <v>0</v>
      </c>
      <c r="H97" s="25">
        <f t="shared" si="3"/>
        <v>1</v>
      </c>
    </row>
    <row r="98" ht="16.5" customHeight="1">
      <c r="A98" s="23">
        <v>91.0</v>
      </c>
      <c r="B98" s="24" t="s">
        <v>221</v>
      </c>
      <c r="C98" s="24" t="s">
        <v>222</v>
      </c>
      <c r="D98" s="24">
        <v>22.0</v>
      </c>
      <c r="E98" s="24">
        <v>26.0</v>
      </c>
      <c r="F98" s="24">
        <f t="shared" si="1"/>
        <v>48</v>
      </c>
      <c r="G98" s="25">
        <f t="shared" si="2"/>
        <v>0</v>
      </c>
      <c r="H98" s="25">
        <f t="shared" si="3"/>
        <v>1</v>
      </c>
    </row>
    <row r="99" ht="16.5" customHeight="1">
      <c r="A99" s="23">
        <v>92.0</v>
      </c>
      <c r="B99" s="24" t="s">
        <v>223</v>
      </c>
      <c r="C99" s="24" t="s">
        <v>224</v>
      </c>
      <c r="D99" s="24">
        <v>43.0</v>
      </c>
      <c r="E99" s="24">
        <v>30.0</v>
      </c>
      <c r="F99" s="24">
        <f t="shared" si="1"/>
        <v>73</v>
      </c>
      <c r="G99" s="25">
        <f t="shared" si="2"/>
        <v>1</v>
      </c>
      <c r="H99" s="25">
        <f t="shared" si="3"/>
        <v>1</v>
      </c>
    </row>
    <row r="100" ht="16.5" customHeight="1">
      <c r="A100" s="23">
        <v>93.0</v>
      </c>
      <c r="B100" s="24" t="s">
        <v>225</v>
      </c>
      <c r="C100" s="24" t="s">
        <v>226</v>
      </c>
      <c r="D100" s="24">
        <v>33.0</v>
      </c>
      <c r="E100" s="24">
        <v>28.0</v>
      </c>
      <c r="F100" s="24">
        <f t="shared" si="1"/>
        <v>61</v>
      </c>
      <c r="G100" s="25">
        <f t="shared" si="2"/>
        <v>0</v>
      </c>
      <c r="H100" s="25">
        <f t="shared" si="3"/>
        <v>1</v>
      </c>
    </row>
    <row r="101" ht="16.5" customHeight="1">
      <c r="A101" s="23">
        <v>94.0</v>
      </c>
      <c r="B101" s="24" t="s">
        <v>227</v>
      </c>
      <c r="C101" s="24" t="s">
        <v>228</v>
      </c>
      <c r="D101" s="24">
        <v>50.0</v>
      </c>
      <c r="E101" s="24">
        <v>30.0</v>
      </c>
      <c r="F101" s="24">
        <f t="shared" si="1"/>
        <v>80</v>
      </c>
      <c r="G101" s="25">
        <f t="shared" si="2"/>
        <v>1</v>
      </c>
      <c r="H101" s="25">
        <f t="shared" si="3"/>
        <v>1</v>
      </c>
    </row>
    <row r="102" ht="16.5" customHeight="1">
      <c r="A102" s="23">
        <v>95.0</v>
      </c>
      <c r="B102" s="24" t="s">
        <v>229</v>
      </c>
      <c r="C102" s="24" t="s">
        <v>230</v>
      </c>
      <c r="D102" s="24">
        <v>47.0</v>
      </c>
      <c r="E102" s="24">
        <v>30.0</v>
      </c>
      <c r="F102" s="24">
        <f t="shared" si="1"/>
        <v>77</v>
      </c>
      <c r="G102" s="25">
        <f t="shared" si="2"/>
        <v>1</v>
      </c>
      <c r="H102" s="25">
        <f t="shared" si="3"/>
        <v>1</v>
      </c>
    </row>
    <row r="103" ht="16.5" customHeight="1">
      <c r="A103" s="23">
        <v>96.0</v>
      </c>
      <c r="B103" s="24" t="s">
        <v>231</v>
      </c>
      <c r="C103" s="24" t="s">
        <v>232</v>
      </c>
      <c r="D103" s="24">
        <v>38.0</v>
      </c>
      <c r="E103" s="24">
        <v>29.0</v>
      </c>
      <c r="F103" s="24">
        <f t="shared" si="1"/>
        <v>67</v>
      </c>
      <c r="G103" s="25">
        <f t="shared" si="2"/>
        <v>0</v>
      </c>
      <c r="H103" s="25">
        <f t="shared" si="3"/>
        <v>1</v>
      </c>
    </row>
    <row r="104" ht="16.5" customHeight="1">
      <c r="A104" s="23">
        <v>97.0</v>
      </c>
      <c r="B104" s="24" t="s">
        <v>233</v>
      </c>
      <c r="C104" s="24" t="s">
        <v>234</v>
      </c>
      <c r="D104" s="24">
        <v>27.0</v>
      </c>
      <c r="E104" s="24">
        <v>28.0</v>
      </c>
      <c r="F104" s="24">
        <f t="shared" si="1"/>
        <v>55</v>
      </c>
      <c r="G104" s="25">
        <f t="shared" si="2"/>
        <v>0</v>
      </c>
      <c r="H104" s="25">
        <f t="shared" si="3"/>
        <v>1</v>
      </c>
    </row>
    <row r="105" ht="16.5" customHeight="1">
      <c r="A105" s="23">
        <v>98.0</v>
      </c>
      <c r="B105" s="24" t="s">
        <v>235</v>
      </c>
      <c r="C105" s="24" t="s">
        <v>236</v>
      </c>
      <c r="D105" s="24">
        <v>32.0</v>
      </c>
      <c r="E105" s="24">
        <v>30.0</v>
      </c>
      <c r="F105" s="24">
        <f t="shared" si="1"/>
        <v>62</v>
      </c>
      <c r="G105" s="25">
        <f t="shared" si="2"/>
        <v>0</v>
      </c>
      <c r="H105" s="25">
        <f t="shared" si="3"/>
        <v>1</v>
      </c>
    </row>
    <row r="106" ht="16.5" customHeight="1">
      <c r="A106" s="23">
        <v>99.0</v>
      </c>
      <c r="B106" s="24" t="s">
        <v>237</v>
      </c>
      <c r="C106" s="24" t="s">
        <v>238</v>
      </c>
      <c r="D106" s="24">
        <v>37.0</v>
      </c>
      <c r="E106" s="24">
        <v>30.0</v>
      </c>
      <c r="F106" s="24">
        <f t="shared" si="1"/>
        <v>67</v>
      </c>
      <c r="G106" s="25">
        <f t="shared" si="2"/>
        <v>0</v>
      </c>
      <c r="H106" s="25">
        <f t="shared" si="3"/>
        <v>1</v>
      </c>
    </row>
    <row r="107" ht="16.5" customHeight="1">
      <c r="A107" s="23">
        <v>100.0</v>
      </c>
      <c r="B107" s="24" t="s">
        <v>239</v>
      </c>
      <c r="C107" s="24" t="s">
        <v>240</v>
      </c>
      <c r="D107" s="24">
        <v>60.0</v>
      </c>
      <c r="E107" s="24">
        <v>30.0</v>
      </c>
      <c r="F107" s="24">
        <f t="shared" si="1"/>
        <v>90</v>
      </c>
      <c r="G107" s="25">
        <f t="shared" si="2"/>
        <v>1</v>
      </c>
      <c r="H107" s="25">
        <f t="shared" si="3"/>
        <v>1</v>
      </c>
    </row>
    <row r="108" ht="16.5" customHeight="1">
      <c r="A108" s="23">
        <v>101.0</v>
      </c>
      <c r="B108" s="24" t="s">
        <v>241</v>
      </c>
      <c r="C108" s="24" t="s">
        <v>242</v>
      </c>
      <c r="D108" s="24">
        <v>38.0</v>
      </c>
      <c r="E108" s="24">
        <v>29.0</v>
      </c>
      <c r="F108" s="24">
        <f t="shared" si="1"/>
        <v>67</v>
      </c>
      <c r="G108" s="25">
        <f t="shared" si="2"/>
        <v>0</v>
      </c>
      <c r="H108" s="25">
        <f t="shared" si="3"/>
        <v>1</v>
      </c>
    </row>
    <row r="109" ht="16.5" customHeight="1">
      <c r="A109" s="23">
        <v>102.0</v>
      </c>
      <c r="B109" s="24" t="s">
        <v>243</v>
      </c>
      <c r="C109" s="24" t="s">
        <v>244</v>
      </c>
      <c r="D109" s="24">
        <v>52.0</v>
      </c>
      <c r="E109" s="24">
        <v>30.0</v>
      </c>
      <c r="F109" s="24">
        <f t="shared" si="1"/>
        <v>82</v>
      </c>
      <c r="G109" s="25">
        <f t="shared" si="2"/>
        <v>1</v>
      </c>
      <c r="H109" s="25">
        <f t="shared" si="3"/>
        <v>1</v>
      </c>
    </row>
    <row r="110" ht="16.5" customHeight="1">
      <c r="A110" s="23">
        <v>103.0</v>
      </c>
      <c r="B110" s="24" t="s">
        <v>245</v>
      </c>
      <c r="C110" s="24" t="s">
        <v>246</v>
      </c>
      <c r="D110" s="24">
        <v>54.0</v>
      </c>
      <c r="E110" s="24">
        <v>29.0</v>
      </c>
      <c r="F110" s="24">
        <f t="shared" si="1"/>
        <v>83</v>
      </c>
      <c r="G110" s="25">
        <f t="shared" si="2"/>
        <v>1</v>
      </c>
      <c r="H110" s="25">
        <f t="shared" si="3"/>
        <v>1</v>
      </c>
    </row>
    <row r="111" ht="16.5" customHeight="1">
      <c r="A111" s="23">
        <v>104.0</v>
      </c>
      <c r="B111" s="24" t="s">
        <v>247</v>
      </c>
      <c r="C111" s="24" t="s">
        <v>248</v>
      </c>
      <c r="D111" s="24">
        <v>56.0</v>
      </c>
      <c r="E111" s="24">
        <v>30.0</v>
      </c>
      <c r="F111" s="24">
        <f t="shared" si="1"/>
        <v>86</v>
      </c>
      <c r="G111" s="25">
        <f t="shared" si="2"/>
        <v>1</v>
      </c>
      <c r="H111" s="25">
        <f t="shared" si="3"/>
        <v>1</v>
      </c>
    </row>
    <row r="112" ht="16.5" customHeight="1">
      <c r="A112" s="23">
        <v>105.0</v>
      </c>
      <c r="B112" s="24" t="s">
        <v>249</v>
      </c>
      <c r="C112" s="24" t="s">
        <v>250</v>
      </c>
      <c r="D112" s="24">
        <v>4.0</v>
      </c>
      <c r="E112" s="24">
        <v>27.0</v>
      </c>
      <c r="F112" s="24">
        <f t="shared" si="1"/>
        <v>31</v>
      </c>
      <c r="G112" s="25">
        <f t="shared" si="2"/>
        <v>0</v>
      </c>
      <c r="H112" s="25">
        <f t="shared" si="3"/>
        <v>1</v>
      </c>
    </row>
    <row r="113" ht="16.5" customHeight="1">
      <c r="A113" s="23">
        <v>106.0</v>
      </c>
      <c r="B113" s="24" t="s">
        <v>251</v>
      </c>
      <c r="C113" s="24" t="s">
        <v>252</v>
      </c>
      <c r="D113" s="24">
        <v>47.0</v>
      </c>
      <c r="E113" s="24">
        <v>25.0</v>
      </c>
      <c r="F113" s="24">
        <f t="shared" si="1"/>
        <v>72</v>
      </c>
      <c r="G113" s="25">
        <f t="shared" si="2"/>
        <v>1</v>
      </c>
      <c r="H113" s="25">
        <f t="shared" si="3"/>
        <v>1</v>
      </c>
    </row>
    <row r="114" ht="16.5" customHeight="1">
      <c r="A114" s="23">
        <v>107.0</v>
      </c>
      <c r="B114" s="24" t="s">
        <v>253</v>
      </c>
      <c r="C114" s="24" t="s">
        <v>254</v>
      </c>
      <c r="D114" s="24">
        <v>50.0</v>
      </c>
      <c r="E114" s="24">
        <v>30.0</v>
      </c>
      <c r="F114" s="24">
        <f t="shared" si="1"/>
        <v>80</v>
      </c>
      <c r="G114" s="25">
        <f t="shared" si="2"/>
        <v>1</v>
      </c>
      <c r="H114" s="25">
        <f t="shared" si="3"/>
        <v>1</v>
      </c>
    </row>
    <row r="115" ht="16.5" customHeight="1">
      <c r="A115" s="23">
        <v>108.0</v>
      </c>
      <c r="B115" s="24" t="s">
        <v>255</v>
      </c>
      <c r="C115" s="24" t="s">
        <v>256</v>
      </c>
      <c r="D115" s="24">
        <v>63.0</v>
      </c>
      <c r="E115" s="24">
        <v>29.0</v>
      </c>
      <c r="F115" s="24">
        <f t="shared" si="1"/>
        <v>92</v>
      </c>
      <c r="G115" s="25">
        <f t="shared" si="2"/>
        <v>1</v>
      </c>
      <c r="H115" s="25">
        <f t="shared" si="3"/>
        <v>1</v>
      </c>
    </row>
    <row r="116" ht="16.5" customHeight="1">
      <c r="A116" s="23">
        <v>109.0</v>
      </c>
      <c r="B116" s="24" t="s">
        <v>257</v>
      </c>
      <c r="C116" s="24" t="s">
        <v>258</v>
      </c>
      <c r="D116" s="24">
        <v>29.0</v>
      </c>
      <c r="E116" s="24">
        <v>24.0</v>
      </c>
      <c r="F116" s="24">
        <f t="shared" si="1"/>
        <v>53</v>
      </c>
      <c r="G116" s="25">
        <f t="shared" si="2"/>
        <v>0</v>
      </c>
      <c r="H116" s="25">
        <f t="shared" si="3"/>
        <v>1</v>
      </c>
    </row>
    <row r="117" ht="16.5" customHeight="1">
      <c r="A117" s="23">
        <v>110.0</v>
      </c>
      <c r="B117" s="24" t="s">
        <v>259</v>
      </c>
      <c r="C117" s="24" t="s">
        <v>260</v>
      </c>
      <c r="D117" s="24">
        <v>56.0</v>
      </c>
      <c r="E117" s="24">
        <v>28.0</v>
      </c>
      <c r="F117" s="24">
        <f t="shared" si="1"/>
        <v>84</v>
      </c>
      <c r="G117" s="25">
        <f t="shared" si="2"/>
        <v>1</v>
      </c>
      <c r="H117" s="25">
        <f t="shared" si="3"/>
        <v>1</v>
      </c>
    </row>
    <row r="118" ht="16.5" customHeight="1">
      <c r="A118" s="23">
        <v>111.0</v>
      </c>
      <c r="B118" s="24" t="s">
        <v>261</v>
      </c>
      <c r="C118" s="24" t="s">
        <v>262</v>
      </c>
      <c r="D118" s="24">
        <v>52.0</v>
      </c>
      <c r="E118" s="24">
        <v>25.0</v>
      </c>
      <c r="F118" s="24">
        <f t="shared" si="1"/>
        <v>77</v>
      </c>
      <c r="G118" s="25">
        <f t="shared" si="2"/>
        <v>1</v>
      </c>
      <c r="H118" s="25">
        <f t="shared" si="3"/>
        <v>1</v>
      </c>
    </row>
    <row r="119" ht="16.5" customHeight="1">
      <c r="A119" s="23">
        <v>112.0</v>
      </c>
      <c r="B119" s="24" t="s">
        <v>263</v>
      </c>
      <c r="C119" s="24" t="s">
        <v>264</v>
      </c>
      <c r="D119" s="24">
        <v>42.0</v>
      </c>
      <c r="E119" s="24">
        <v>30.0</v>
      </c>
      <c r="F119" s="24">
        <f t="shared" si="1"/>
        <v>72</v>
      </c>
      <c r="G119" s="25">
        <f t="shared" si="2"/>
        <v>1</v>
      </c>
      <c r="H119" s="25">
        <f t="shared" si="3"/>
        <v>1</v>
      </c>
    </row>
    <row r="120" ht="16.5" customHeight="1">
      <c r="A120" s="23">
        <v>113.0</v>
      </c>
      <c r="B120" s="24" t="s">
        <v>265</v>
      </c>
      <c r="C120" s="24" t="s">
        <v>266</v>
      </c>
      <c r="D120" s="24">
        <v>51.0</v>
      </c>
      <c r="E120" s="24">
        <v>30.0</v>
      </c>
      <c r="F120" s="24">
        <f t="shared" si="1"/>
        <v>81</v>
      </c>
      <c r="G120" s="25">
        <f t="shared" si="2"/>
        <v>1</v>
      </c>
      <c r="H120" s="25">
        <f t="shared" si="3"/>
        <v>1</v>
      </c>
    </row>
    <row r="121" ht="16.5" customHeight="1">
      <c r="A121" s="23">
        <v>114.0</v>
      </c>
      <c r="B121" s="24" t="s">
        <v>267</v>
      </c>
      <c r="C121" s="24" t="s">
        <v>268</v>
      </c>
      <c r="D121" s="24">
        <v>43.0</v>
      </c>
      <c r="E121" s="24">
        <v>29.0</v>
      </c>
      <c r="F121" s="24">
        <f t="shared" si="1"/>
        <v>72</v>
      </c>
      <c r="G121" s="25">
        <f t="shared" si="2"/>
        <v>1</v>
      </c>
      <c r="H121" s="25">
        <f t="shared" si="3"/>
        <v>1</v>
      </c>
    </row>
    <row r="122" ht="16.5" customHeight="1">
      <c r="A122" s="23">
        <v>115.0</v>
      </c>
      <c r="B122" s="24" t="s">
        <v>269</v>
      </c>
      <c r="C122" s="24" t="s">
        <v>270</v>
      </c>
      <c r="D122" s="24">
        <v>30.0</v>
      </c>
      <c r="E122" s="24">
        <v>28.0</v>
      </c>
      <c r="F122" s="24">
        <f t="shared" si="1"/>
        <v>58</v>
      </c>
      <c r="G122" s="25">
        <f t="shared" si="2"/>
        <v>0</v>
      </c>
      <c r="H122" s="25">
        <f t="shared" si="3"/>
        <v>1</v>
      </c>
    </row>
    <row r="123" ht="16.5" customHeight="1">
      <c r="A123" s="23">
        <v>116.0</v>
      </c>
      <c r="B123" s="24" t="s">
        <v>271</v>
      </c>
      <c r="C123" s="24" t="s">
        <v>272</v>
      </c>
      <c r="D123" s="24">
        <v>58.0</v>
      </c>
      <c r="E123" s="24">
        <v>30.0</v>
      </c>
      <c r="F123" s="24">
        <f t="shared" si="1"/>
        <v>88</v>
      </c>
      <c r="G123" s="25">
        <f t="shared" si="2"/>
        <v>1</v>
      </c>
      <c r="H123" s="25">
        <f t="shared" si="3"/>
        <v>1</v>
      </c>
    </row>
    <row r="124" ht="16.5" customHeight="1">
      <c r="A124" s="23">
        <v>117.0</v>
      </c>
      <c r="B124" s="24" t="s">
        <v>273</v>
      </c>
      <c r="C124" s="24" t="s">
        <v>274</v>
      </c>
      <c r="D124" s="24">
        <v>47.0</v>
      </c>
      <c r="E124" s="24">
        <v>29.0</v>
      </c>
      <c r="F124" s="24">
        <f t="shared" si="1"/>
        <v>76</v>
      </c>
      <c r="G124" s="25">
        <f t="shared" si="2"/>
        <v>1</v>
      </c>
      <c r="H124" s="25">
        <f t="shared" si="3"/>
        <v>1</v>
      </c>
    </row>
    <row r="125" ht="16.5" customHeight="1">
      <c r="A125" s="23">
        <v>118.0</v>
      </c>
      <c r="B125" s="24" t="s">
        <v>275</v>
      </c>
      <c r="C125" s="24" t="s">
        <v>276</v>
      </c>
      <c r="D125" s="24">
        <v>44.0</v>
      </c>
      <c r="E125" s="24">
        <v>30.0</v>
      </c>
      <c r="F125" s="24">
        <f t="shared" si="1"/>
        <v>74</v>
      </c>
      <c r="G125" s="25">
        <f t="shared" si="2"/>
        <v>1</v>
      </c>
      <c r="H125" s="25">
        <f t="shared" si="3"/>
        <v>1</v>
      </c>
    </row>
    <row r="126" ht="16.5" customHeight="1">
      <c r="A126" s="23">
        <v>119.0</v>
      </c>
      <c r="B126" s="24" t="s">
        <v>277</v>
      </c>
      <c r="C126" s="24" t="s">
        <v>278</v>
      </c>
      <c r="D126" s="24">
        <v>49.0</v>
      </c>
      <c r="E126" s="24">
        <v>29.0</v>
      </c>
      <c r="F126" s="24">
        <f t="shared" si="1"/>
        <v>78</v>
      </c>
      <c r="G126" s="25">
        <f t="shared" si="2"/>
        <v>1</v>
      </c>
      <c r="H126" s="25">
        <f t="shared" si="3"/>
        <v>1</v>
      </c>
    </row>
    <row r="127" ht="16.5" customHeight="1">
      <c r="A127" s="23">
        <v>120.0</v>
      </c>
      <c r="B127" s="24" t="s">
        <v>279</v>
      </c>
      <c r="C127" s="24" t="s">
        <v>280</v>
      </c>
      <c r="D127" s="24">
        <v>35.0</v>
      </c>
      <c r="E127" s="24">
        <v>28.0</v>
      </c>
      <c r="F127" s="24">
        <f t="shared" si="1"/>
        <v>63</v>
      </c>
      <c r="G127" s="25">
        <f t="shared" si="2"/>
        <v>0</v>
      </c>
      <c r="H127" s="25">
        <f t="shared" si="3"/>
        <v>1</v>
      </c>
    </row>
    <row r="128" ht="16.5" customHeight="1">
      <c r="A128" s="23">
        <v>121.0</v>
      </c>
      <c r="B128" s="24" t="s">
        <v>281</v>
      </c>
      <c r="C128" s="24" t="s">
        <v>282</v>
      </c>
      <c r="D128" s="24">
        <v>51.0</v>
      </c>
      <c r="E128" s="24">
        <v>29.0</v>
      </c>
      <c r="F128" s="24">
        <f t="shared" si="1"/>
        <v>80</v>
      </c>
      <c r="G128" s="25">
        <f t="shared" si="2"/>
        <v>1</v>
      </c>
      <c r="H128" s="25">
        <f t="shared" si="3"/>
        <v>1</v>
      </c>
    </row>
    <row r="129" ht="16.5" customHeight="1">
      <c r="A129" s="23">
        <v>122.0</v>
      </c>
      <c r="B129" s="24" t="s">
        <v>283</v>
      </c>
      <c r="C129" s="24" t="s">
        <v>284</v>
      </c>
      <c r="D129" s="24">
        <v>29.0</v>
      </c>
      <c r="E129" s="24">
        <v>29.0</v>
      </c>
      <c r="F129" s="24">
        <f t="shared" si="1"/>
        <v>58</v>
      </c>
      <c r="G129" s="25">
        <f t="shared" si="2"/>
        <v>0</v>
      </c>
      <c r="H129" s="25">
        <f t="shared" si="3"/>
        <v>1</v>
      </c>
    </row>
    <row r="130" ht="16.5" customHeight="1">
      <c r="A130" s="23">
        <v>123.0</v>
      </c>
      <c r="B130" s="24" t="s">
        <v>285</v>
      </c>
      <c r="C130" s="24" t="s">
        <v>286</v>
      </c>
      <c r="D130" s="24">
        <v>53.0</v>
      </c>
      <c r="E130" s="24">
        <v>30.0</v>
      </c>
      <c r="F130" s="24">
        <f t="shared" si="1"/>
        <v>83</v>
      </c>
      <c r="G130" s="25">
        <f t="shared" si="2"/>
        <v>1</v>
      </c>
      <c r="H130" s="25">
        <f t="shared" si="3"/>
        <v>1</v>
      </c>
    </row>
    <row r="131" ht="16.5" customHeight="1">
      <c r="A131" s="23">
        <v>124.0</v>
      </c>
      <c r="B131" s="24" t="s">
        <v>287</v>
      </c>
      <c r="C131" s="24" t="s">
        <v>288</v>
      </c>
      <c r="D131" s="24">
        <v>47.0</v>
      </c>
      <c r="E131" s="24">
        <v>30.0</v>
      </c>
      <c r="F131" s="24">
        <f t="shared" si="1"/>
        <v>77</v>
      </c>
      <c r="G131" s="25">
        <f t="shared" si="2"/>
        <v>1</v>
      </c>
      <c r="H131" s="25">
        <f t="shared" si="3"/>
        <v>1</v>
      </c>
    </row>
    <row r="132" ht="16.5" customHeight="1">
      <c r="A132" s="23">
        <v>125.0</v>
      </c>
      <c r="B132" s="24" t="s">
        <v>289</v>
      </c>
      <c r="C132" s="24" t="s">
        <v>290</v>
      </c>
      <c r="D132" s="24">
        <v>56.0</v>
      </c>
      <c r="E132" s="24">
        <v>30.0</v>
      </c>
      <c r="F132" s="24">
        <f t="shared" si="1"/>
        <v>86</v>
      </c>
      <c r="G132" s="25">
        <f t="shared" si="2"/>
        <v>1</v>
      </c>
      <c r="H132" s="25">
        <f t="shared" si="3"/>
        <v>1</v>
      </c>
    </row>
    <row r="133" ht="16.5" customHeight="1">
      <c r="A133" s="23">
        <v>126.0</v>
      </c>
      <c r="B133" s="24" t="s">
        <v>291</v>
      </c>
      <c r="C133" s="24" t="s">
        <v>292</v>
      </c>
      <c r="D133" s="24">
        <v>26.0</v>
      </c>
      <c r="E133" s="24">
        <v>28.0</v>
      </c>
      <c r="F133" s="24">
        <f t="shared" si="1"/>
        <v>54</v>
      </c>
      <c r="G133" s="25">
        <f t="shared" si="2"/>
        <v>0</v>
      </c>
      <c r="H133" s="25">
        <f t="shared" si="3"/>
        <v>1</v>
      </c>
    </row>
    <row r="134" ht="16.5" customHeight="1">
      <c r="A134" s="23">
        <v>127.0</v>
      </c>
      <c r="B134" s="24" t="s">
        <v>293</v>
      </c>
      <c r="C134" s="24" t="s">
        <v>294</v>
      </c>
      <c r="D134" s="24">
        <v>40.0</v>
      </c>
      <c r="E134" s="24">
        <v>29.0</v>
      </c>
      <c r="F134" s="24">
        <f t="shared" si="1"/>
        <v>69</v>
      </c>
      <c r="G134" s="25">
        <f t="shared" si="2"/>
        <v>0</v>
      </c>
      <c r="H134" s="25">
        <f t="shared" si="3"/>
        <v>1</v>
      </c>
    </row>
    <row r="135" ht="16.5" customHeight="1">
      <c r="A135" s="23">
        <v>128.0</v>
      </c>
      <c r="B135" s="24" t="s">
        <v>295</v>
      </c>
      <c r="C135" s="24" t="s">
        <v>296</v>
      </c>
      <c r="D135" s="24">
        <v>45.0</v>
      </c>
      <c r="E135" s="24">
        <v>28.0</v>
      </c>
      <c r="F135" s="24">
        <f t="shared" si="1"/>
        <v>73</v>
      </c>
      <c r="G135" s="25">
        <f t="shared" si="2"/>
        <v>1</v>
      </c>
      <c r="H135" s="25">
        <f t="shared" si="3"/>
        <v>1</v>
      </c>
    </row>
    <row r="136" ht="16.5" customHeight="1">
      <c r="A136" s="23">
        <v>129.0</v>
      </c>
      <c r="B136" s="24" t="s">
        <v>297</v>
      </c>
      <c r="C136" s="24" t="s">
        <v>298</v>
      </c>
      <c r="D136" s="24">
        <v>43.0</v>
      </c>
      <c r="E136" s="24">
        <v>28.0</v>
      </c>
      <c r="F136" s="24">
        <f t="shared" si="1"/>
        <v>71</v>
      </c>
      <c r="G136" s="25">
        <f t="shared" si="2"/>
        <v>1</v>
      </c>
      <c r="H136" s="25">
        <f t="shared" si="3"/>
        <v>1</v>
      </c>
    </row>
    <row r="137" ht="16.5" customHeight="1">
      <c r="A137" s="23">
        <v>130.0</v>
      </c>
      <c r="B137" s="24" t="s">
        <v>299</v>
      </c>
      <c r="C137" s="24" t="s">
        <v>300</v>
      </c>
      <c r="D137" s="24">
        <v>41.0</v>
      </c>
      <c r="E137" s="24">
        <v>30.0</v>
      </c>
      <c r="F137" s="24">
        <f t="shared" si="1"/>
        <v>71</v>
      </c>
      <c r="G137" s="25">
        <f t="shared" si="2"/>
        <v>0</v>
      </c>
      <c r="H137" s="25">
        <f t="shared" si="3"/>
        <v>1</v>
      </c>
    </row>
    <row r="138" ht="16.5" customHeight="1">
      <c r="A138" s="23">
        <v>131.0</v>
      </c>
      <c r="B138" s="24" t="s">
        <v>301</v>
      </c>
      <c r="C138" s="24" t="s">
        <v>302</v>
      </c>
      <c r="D138" s="24">
        <v>49.0</v>
      </c>
      <c r="E138" s="24">
        <v>30.0</v>
      </c>
      <c r="F138" s="24">
        <f t="shared" si="1"/>
        <v>79</v>
      </c>
      <c r="G138" s="25">
        <f t="shared" si="2"/>
        <v>1</v>
      </c>
      <c r="H138" s="25">
        <f t="shared" si="3"/>
        <v>1</v>
      </c>
    </row>
    <row r="139" ht="16.5" customHeight="1">
      <c r="A139" s="23">
        <v>132.0</v>
      </c>
      <c r="B139" s="24" t="s">
        <v>303</v>
      </c>
      <c r="C139" s="24" t="s">
        <v>304</v>
      </c>
      <c r="D139" s="24">
        <v>45.0</v>
      </c>
      <c r="E139" s="24">
        <v>28.0</v>
      </c>
      <c r="F139" s="24">
        <f t="shared" si="1"/>
        <v>73</v>
      </c>
      <c r="G139" s="25">
        <f t="shared" si="2"/>
        <v>1</v>
      </c>
      <c r="H139" s="25">
        <f t="shared" si="3"/>
        <v>1</v>
      </c>
    </row>
    <row r="140" ht="16.5" customHeight="1">
      <c r="A140" s="23">
        <v>133.0</v>
      </c>
      <c r="B140" s="24" t="s">
        <v>305</v>
      </c>
      <c r="C140" s="24" t="s">
        <v>306</v>
      </c>
      <c r="D140" s="24">
        <v>54.0</v>
      </c>
      <c r="E140" s="24">
        <v>30.0</v>
      </c>
      <c r="F140" s="24">
        <f t="shared" si="1"/>
        <v>84</v>
      </c>
      <c r="G140" s="25">
        <f t="shared" si="2"/>
        <v>1</v>
      </c>
      <c r="H140" s="25">
        <f t="shared" si="3"/>
        <v>1</v>
      </c>
    </row>
    <row r="141" ht="16.5" customHeight="1">
      <c r="A141" s="23">
        <v>134.0</v>
      </c>
      <c r="B141" s="24" t="s">
        <v>307</v>
      </c>
      <c r="C141" s="24" t="s">
        <v>308</v>
      </c>
      <c r="D141" s="24">
        <v>45.0</v>
      </c>
      <c r="E141" s="24">
        <v>30.0</v>
      </c>
      <c r="F141" s="24">
        <f t="shared" si="1"/>
        <v>75</v>
      </c>
      <c r="G141" s="25">
        <f t="shared" si="2"/>
        <v>1</v>
      </c>
      <c r="H141" s="25">
        <f t="shared" si="3"/>
        <v>1</v>
      </c>
    </row>
    <row r="142" ht="16.5" customHeight="1">
      <c r="A142" s="23">
        <v>135.0</v>
      </c>
      <c r="B142" s="24" t="s">
        <v>309</v>
      </c>
      <c r="C142" s="24" t="s">
        <v>310</v>
      </c>
      <c r="D142" s="24">
        <v>45.0</v>
      </c>
      <c r="E142" s="24">
        <v>28.0</v>
      </c>
      <c r="F142" s="24">
        <f t="shared" si="1"/>
        <v>73</v>
      </c>
      <c r="G142" s="25">
        <f t="shared" si="2"/>
        <v>1</v>
      </c>
      <c r="H142" s="25">
        <f t="shared" si="3"/>
        <v>1</v>
      </c>
    </row>
    <row r="143" ht="16.5" customHeight="1">
      <c r="A143" s="23">
        <v>136.0</v>
      </c>
      <c r="B143" s="24" t="s">
        <v>311</v>
      </c>
      <c r="C143" s="24" t="s">
        <v>312</v>
      </c>
      <c r="D143" s="24">
        <v>54.0</v>
      </c>
      <c r="E143" s="24">
        <v>25.0</v>
      </c>
      <c r="F143" s="24">
        <f t="shared" si="1"/>
        <v>79</v>
      </c>
      <c r="G143" s="25">
        <f t="shared" si="2"/>
        <v>1</v>
      </c>
      <c r="H143" s="25">
        <f t="shared" si="3"/>
        <v>1</v>
      </c>
    </row>
    <row r="144" ht="16.5" customHeight="1">
      <c r="A144" s="23">
        <v>137.0</v>
      </c>
      <c r="B144" s="24" t="s">
        <v>313</v>
      </c>
      <c r="C144" s="24" t="s">
        <v>314</v>
      </c>
      <c r="D144" s="24">
        <v>16.0</v>
      </c>
      <c r="E144" s="24">
        <v>28.0</v>
      </c>
      <c r="F144" s="24">
        <f t="shared" si="1"/>
        <v>44</v>
      </c>
      <c r="G144" s="25">
        <f t="shared" si="2"/>
        <v>0</v>
      </c>
      <c r="H144" s="25">
        <f t="shared" si="3"/>
        <v>1</v>
      </c>
    </row>
    <row r="145" ht="16.5" customHeight="1">
      <c r="A145" s="23">
        <v>138.0</v>
      </c>
      <c r="B145" s="24" t="s">
        <v>315</v>
      </c>
      <c r="C145" s="24" t="s">
        <v>316</v>
      </c>
      <c r="D145" s="24">
        <v>62.0</v>
      </c>
      <c r="E145" s="24">
        <v>30.0</v>
      </c>
      <c r="F145" s="24">
        <f t="shared" si="1"/>
        <v>92</v>
      </c>
      <c r="G145" s="25">
        <f t="shared" si="2"/>
        <v>1</v>
      </c>
      <c r="H145" s="25">
        <f t="shared" si="3"/>
        <v>1</v>
      </c>
    </row>
    <row r="146" ht="16.5" customHeight="1">
      <c r="A146" s="23">
        <v>139.0</v>
      </c>
      <c r="B146" s="24" t="s">
        <v>317</v>
      </c>
      <c r="C146" s="24" t="s">
        <v>318</v>
      </c>
      <c r="D146" s="24">
        <v>26.0</v>
      </c>
      <c r="E146" s="24">
        <v>28.0</v>
      </c>
      <c r="F146" s="24">
        <f t="shared" si="1"/>
        <v>54</v>
      </c>
      <c r="G146" s="25">
        <f t="shared" si="2"/>
        <v>0</v>
      </c>
      <c r="H146" s="25">
        <f t="shared" si="3"/>
        <v>1</v>
      </c>
    </row>
    <row r="147" ht="16.5" customHeight="1">
      <c r="A147" s="23">
        <v>140.0</v>
      </c>
      <c r="B147" s="24" t="s">
        <v>319</v>
      </c>
      <c r="C147" s="24" t="s">
        <v>320</v>
      </c>
      <c r="D147" s="24">
        <v>46.0</v>
      </c>
      <c r="E147" s="24">
        <v>30.0</v>
      </c>
      <c r="F147" s="24">
        <f t="shared" si="1"/>
        <v>76</v>
      </c>
      <c r="G147" s="25">
        <f t="shared" si="2"/>
        <v>1</v>
      </c>
      <c r="H147" s="25">
        <f t="shared" si="3"/>
        <v>1</v>
      </c>
    </row>
    <row r="148" ht="16.5" customHeight="1">
      <c r="A148" s="23">
        <v>141.0</v>
      </c>
      <c r="B148" s="24" t="s">
        <v>321</v>
      </c>
      <c r="C148" s="24" t="s">
        <v>322</v>
      </c>
      <c r="D148" s="24">
        <v>43.0</v>
      </c>
      <c r="E148" s="24">
        <v>28.0</v>
      </c>
      <c r="F148" s="24">
        <f t="shared" si="1"/>
        <v>71</v>
      </c>
      <c r="G148" s="25">
        <f t="shared" si="2"/>
        <v>1</v>
      </c>
      <c r="H148" s="25">
        <f t="shared" si="3"/>
        <v>1</v>
      </c>
    </row>
    <row r="149" ht="16.5" customHeight="1">
      <c r="A149" s="23">
        <v>142.0</v>
      </c>
      <c r="B149" s="24" t="s">
        <v>323</v>
      </c>
      <c r="C149" s="24" t="s">
        <v>324</v>
      </c>
      <c r="D149" s="24">
        <v>50.0</v>
      </c>
      <c r="E149" s="24">
        <v>27.0</v>
      </c>
      <c r="F149" s="24">
        <f t="shared" si="1"/>
        <v>77</v>
      </c>
      <c r="G149" s="25">
        <f t="shared" si="2"/>
        <v>1</v>
      </c>
      <c r="H149" s="25">
        <f t="shared" si="3"/>
        <v>1</v>
      </c>
    </row>
    <row r="150" ht="16.5" customHeight="1">
      <c r="A150" s="23">
        <v>143.0</v>
      </c>
      <c r="B150" s="24" t="s">
        <v>325</v>
      </c>
      <c r="C150" s="24" t="s">
        <v>326</v>
      </c>
      <c r="D150" s="24">
        <v>59.0</v>
      </c>
      <c r="E150" s="24">
        <v>28.0</v>
      </c>
      <c r="F150" s="24">
        <f t="shared" si="1"/>
        <v>87</v>
      </c>
      <c r="G150" s="25">
        <f t="shared" si="2"/>
        <v>1</v>
      </c>
      <c r="H150" s="25">
        <f t="shared" si="3"/>
        <v>1</v>
      </c>
    </row>
    <row r="151" ht="16.5" customHeight="1">
      <c r="A151" s="23">
        <v>144.0</v>
      </c>
      <c r="B151" s="24" t="s">
        <v>327</v>
      </c>
      <c r="C151" s="24" t="s">
        <v>328</v>
      </c>
      <c r="D151" s="24">
        <v>49.0</v>
      </c>
      <c r="E151" s="24">
        <v>30.0</v>
      </c>
      <c r="F151" s="24">
        <f t="shared" si="1"/>
        <v>79</v>
      </c>
      <c r="G151" s="25">
        <f t="shared" si="2"/>
        <v>1</v>
      </c>
      <c r="H151" s="25">
        <f t="shared" si="3"/>
        <v>1</v>
      </c>
    </row>
    <row r="152" ht="16.5" customHeight="1">
      <c r="A152" s="23">
        <v>145.0</v>
      </c>
      <c r="B152" s="24" t="s">
        <v>329</v>
      </c>
      <c r="C152" s="24" t="s">
        <v>330</v>
      </c>
      <c r="D152" s="24">
        <v>35.0</v>
      </c>
      <c r="E152" s="24">
        <v>30.0</v>
      </c>
      <c r="F152" s="24">
        <f t="shared" si="1"/>
        <v>65</v>
      </c>
      <c r="G152" s="25">
        <f t="shared" si="2"/>
        <v>0</v>
      </c>
      <c r="H152" s="25">
        <f t="shared" si="3"/>
        <v>1</v>
      </c>
    </row>
    <row r="153" ht="16.5" customHeight="1">
      <c r="A153" s="23">
        <v>146.0</v>
      </c>
      <c r="B153" s="24" t="s">
        <v>331</v>
      </c>
      <c r="C153" s="24" t="s">
        <v>332</v>
      </c>
      <c r="D153" s="24">
        <v>39.0</v>
      </c>
      <c r="E153" s="24">
        <v>30.0</v>
      </c>
      <c r="F153" s="24">
        <f t="shared" si="1"/>
        <v>69</v>
      </c>
      <c r="G153" s="25">
        <f t="shared" si="2"/>
        <v>0</v>
      </c>
      <c r="H153" s="25">
        <f t="shared" si="3"/>
        <v>1</v>
      </c>
    </row>
    <row r="154" ht="16.5" customHeight="1">
      <c r="A154" s="23">
        <v>147.0</v>
      </c>
      <c r="B154" s="24" t="s">
        <v>333</v>
      </c>
      <c r="C154" s="24" t="s">
        <v>334</v>
      </c>
      <c r="D154" s="24">
        <v>44.0</v>
      </c>
      <c r="E154" s="24">
        <v>28.0</v>
      </c>
      <c r="F154" s="24">
        <f t="shared" si="1"/>
        <v>72</v>
      </c>
      <c r="G154" s="25">
        <f t="shared" si="2"/>
        <v>1</v>
      </c>
      <c r="H154" s="25">
        <f t="shared" si="3"/>
        <v>1</v>
      </c>
    </row>
    <row r="155" ht="16.5" customHeight="1">
      <c r="A155" s="23">
        <v>148.0</v>
      </c>
      <c r="B155" s="24" t="s">
        <v>335</v>
      </c>
      <c r="C155" s="24" t="s">
        <v>336</v>
      </c>
      <c r="D155" s="24">
        <v>30.0</v>
      </c>
      <c r="E155" s="24">
        <v>28.0</v>
      </c>
      <c r="F155" s="24">
        <f t="shared" si="1"/>
        <v>58</v>
      </c>
      <c r="G155" s="25">
        <f t="shared" si="2"/>
        <v>0</v>
      </c>
      <c r="H155" s="25">
        <f t="shared" si="3"/>
        <v>1</v>
      </c>
    </row>
    <row r="156" ht="16.5" customHeight="1">
      <c r="A156" s="23">
        <v>149.0</v>
      </c>
      <c r="B156" s="24" t="s">
        <v>337</v>
      </c>
      <c r="C156" s="24" t="s">
        <v>338</v>
      </c>
      <c r="D156" s="24">
        <v>49.0</v>
      </c>
      <c r="E156" s="24">
        <v>28.0</v>
      </c>
      <c r="F156" s="24">
        <f t="shared" si="1"/>
        <v>77</v>
      </c>
      <c r="G156" s="25">
        <f t="shared" si="2"/>
        <v>1</v>
      </c>
      <c r="H156" s="25">
        <f t="shared" si="3"/>
        <v>1</v>
      </c>
    </row>
    <row r="157" ht="16.5" customHeight="1">
      <c r="A157" s="23">
        <v>150.0</v>
      </c>
      <c r="B157" s="24" t="s">
        <v>339</v>
      </c>
      <c r="C157" s="24" t="s">
        <v>340</v>
      </c>
      <c r="D157" s="24">
        <v>57.0</v>
      </c>
      <c r="E157" s="24">
        <v>30.0</v>
      </c>
      <c r="F157" s="24">
        <f t="shared" si="1"/>
        <v>87</v>
      </c>
      <c r="G157" s="25">
        <f t="shared" si="2"/>
        <v>1</v>
      </c>
      <c r="H157" s="25">
        <f t="shared" si="3"/>
        <v>1</v>
      </c>
    </row>
    <row r="158" ht="16.5" customHeight="1">
      <c r="A158" s="23">
        <v>151.0</v>
      </c>
      <c r="B158" s="24" t="s">
        <v>341</v>
      </c>
      <c r="C158" s="24" t="s">
        <v>342</v>
      </c>
      <c r="D158" s="24">
        <v>35.0</v>
      </c>
      <c r="E158" s="24">
        <v>29.0</v>
      </c>
      <c r="F158" s="24">
        <f t="shared" si="1"/>
        <v>64</v>
      </c>
      <c r="G158" s="25">
        <f t="shared" si="2"/>
        <v>0</v>
      </c>
      <c r="H158" s="25">
        <f t="shared" si="3"/>
        <v>1</v>
      </c>
    </row>
    <row r="159" ht="16.5" customHeight="1">
      <c r="A159" s="23">
        <v>152.0</v>
      </c>
      <c r="B159" s="24" t="s">
        <v>343</v>
      </c>
      <c r="C159" s="24" t="s">
        <v>344</v>
      </c>
      <c r="D159" s="24">
        <v>38.0</v>
      </c>
      <c r="E159" s="24">
        <v>29.0</v>
      </c>
      <c r="F159" s="24">
        <f t="shared" si="1"/>
        <v>67</v>
      </c>
      <c r="G159" s="25">
        <f t="shared" si="2"/>
        <v>0</v>
      </c>
      <c r="H159" s="25">
        <f t="shared" si="3"/>
        <v>1</v>
      </c>
    </row>
    <row r="160" ht="16.5" customHeight="1">
      <c r="A160" s="23">
        <v>153.0</v>
      </c>
      <c r="B160" s="24" t="s">
        <v>345</v>
      </c>
      <c r="C160" s="24" t="s">
        <v>346</v>
      </c>
      <c r="D160" s="24">
        <v>42.0</v>
      </c>
      <c r="E160" s="24">
        <v>29.0</v>
      </c>
      <c r="F160" s="24">
        <f t="shared" si="1"/>
        <v>71</v>
      </c>
      <c r="G160" s="25">
        <f t="shared" si="2"/>
        <v>1</v>
      </c>
      <c r="H160" s="25">
        <f t="shared" si="3"/>
        <v>1</v>
      </c>
    </row>
    <row r="161" ht="16.5" customHeight="1">
      <c r="A161" s="23">
        <v>154.0</v>
      </c>
      <c r="B161" s="24" t="s">
        <v>347</v>
      </c>
      <c r="C161" s="24" t="s">
        <v>348</v>
      </c>
      <c r="D161" s="24">
        <v>59.0</v>
      </c>
      <c r="E161" s="24">
        <v>29.0</v>
      </c>
      <c r="F161" s="24">
        <f t="shared" si="1"/>
        <v>88</v>
      </c>
      <c r="G161" s="25">
        <f t="shared" si="2"/>
        <v>1</v>
      </c>
      <c r="H161" s="25">
        <f t="shared" si="3"/>
        <v>1</v>
      </c>
    </row>
    <row r="162" ht="16.5" customHeight="1">
      <c r="A162" s="23">
        <v>155.0</v>
      </c>
      <c r="B162" s="24" t="s">
        <v>349</v>
      </c>
      <c r="C162" s="24" t="s">
        <v>350</v>
      </c>
      <c r="D162" s="24">
        <v>38.0</v>
      </c>
      <c r="E162" s="24">
        <v>30.0</v>
      </c>
      <c r="F162" s="24">
        <f t="shared" si="1"/>
        <v>68</v>
      </c>
      <c r="G162" s="25">
        <f t="shared" si="2"/>
        <v>0</v>
      </c>
      <c r="H162" s="25">
        <f t="shared" si="3"/>
        <v>1</v>
      </c>
    </row>
    <row r="163" ht="16.5" customHeight="1">
      <c r="A163" s="23">
        <v>156.0</v>
      </c>
      <c r="B163" s="24" t="s">
        <v>351</v>
      </c>
      <c r="C163" s="24" t="s">
        <v>352</v>
      </c>
      <c r="D163" s="24">
        <v>18.0</v>
      </c>
      <c r="E163" s="24">
        <v>28.0</v>
      </c>
      <c r="F163" s="24">
        <f t="shared" si="1"/>
        <v>46</v>
      </c>
      <c r="G163" s="25">
        <f t="shared" si="2"/>
        <v>0</v>
      </c>
      <c r="H163" s="25">
        <f t="shared" si="3"/>
        <v>1</v>
      </c>
    </row>
    <row r="164" ht="16.5" customHeight="1">
      <c r="A164" s="23">
        <v>157.0</v>
      </c>
      <c r="B164" s="24" t="s">
        <v>353</v>
      </c>
      <c r="C164" s="24" t="s">
        <v>354</v>
      </c>
      <c r="D164" s="24">
        <v>19.0</v>
      </c>
      <c r="E164" s="24">
        <v>27.0</v>
      </c>
      <c r="F164" s="24">
        <f t="shared" si="1"/>
        <v>46</v>
      </c>
      <c r="G164" s="25">
        <f t="shared" si="2"/>
        <v>0</v>
      </c>
      <c r="H164" s="25">
        <f t="shared" si="3"/>
        <v>1</v>
      </c>
    </row>
    <row r="165" ht="16.5" customHeight="1">
      <c r="A165" s="23">
        <v>158.0</v>
      </c>
      <c r="B165" s="24" t="s">
        <v>355</v>
      </c>
      <c r="C165" s="24" t="s">
        <v>356</v>
      </c>
      <c r="D165" s="24">
        <v>52.0</v>
      </c>
      <c r="E165" s="24">
        <v>30.0</v>
      </c>
      <c r="F165" s="24">
        <f t="shared" si="1"/>
        <v>82</v>
      </c>
      <c r="G165" s="25">
        <f t="shared" si="2"/>
        <v>1</v>
      </c>
      <c r="H165" s="25">
        <f t="shared" si="3"/>
        <v>1</v>
      </c>
    </row>
    <row r="166" ht="16.5" customHeight="1">
      <c r="A166" s="23">
        <v>159.0</v>
      </c>
      <c r="B166" s="24" t="s">
        <v>357</v>
      </c>
      <c r="C166" s="24" t="s">
        <v>358</v>
      </c>
      <c r="D166" s="24">
        <v>44.0</v>
      </c>
      <c r="E166" s="24">
        <v>30.0</v>
      </c>
      <c r="F166" s="24">
        <f t="shared" si="1"/>
        <v>74</v>
      </c>
      <c r="G166" s="25">
        <f t="shared" si="2"/>
        <v>1</v>
      </c>
      <c r="H166" s="25">
        <f t="shared" si="3"/>
        <v>1</v>
      </c>
    </row>
    <row r="167" ht="16.5" customHeight="1">
      <c r="A167" s="23">
        <v>160.0</v>
      </c>
      <c r="B167" s="24" t="s">
        <v>359</v>
      </c>
      <c r="C167" s="24" t="s">
        <v>360</v>
      </c>
      <c r="D167" s="24">
        <v>21.0</v>
      </c>
      <c r="E167" s="24">
        <v>29.0</v>
      </c>
      <c r="F167" s="24">
        <f t="shared" si="1"/>
        <v>50</v>
      </c>
      <c r="G167" s="25">
        <f t="shared" si="2"/>
        <v>0</v>
      </c>
      <c r="H167" s="25">
        <f t="shared" si="3"/>
        <v>1</v>
      </c>
    </row>
    <row r="168" ht="16.5" customHeight="1">
      <c r="A168" s="23">
        <v>161.0</v>
      </c>
      <c r="B168" s="24" t="s">
        <v>361</v>
      </c>
      <c r="C168" s="24" t="s">
        <v>362</v>
      </c>
      <c r="D168" s="24">
        <v>31.0</v>
      </c>
      <c r="E168" s="24">
        <v>28.0</v>
      </c>
      <c r="F168" s="24">
        <f t="shared" si="1"/>
        <v>59</v>
      </c>
      <c r="G168" s="25">
        <f t="shared" si="2"/>
        <v>0</v>
      </c>
      <c r="H168" s="25">
        <f t="shared" si="3"/>
        <v>1</v>
      </c>
    </row>
    <row r="169" ht="16.5" customHeight="1">
      <c r="A169" s="23">
        <v>162.0</v>
      </c>
      <c r="B169" s="24" t="s">
        <v>363</v>
      </c>
      <c r="C169" s="24" t="s">
        <v>364</v>
      </c>
      <c r="D169" s="24">
        <v>50.0</v>
      </c>
      <c r="E169" s="24">
        <v>28.0</v>
      </c>
      <c r="F169" s="24">
        <f t="shared" si="1"/>
        <v>78</v>
      </c>
      <c r="G169" s="25">
        <f t="shared" si="2"/>
        <v>1</v>
      </c>
      <c r="H169" s="25">
        <f t="shared" si="3"/>
        <v>1</v>
      </c>
    </row>
    <row r="170" ht="16.5" customHeight="1">
      <c r="A170" s="23">
        <v>163.0</v>
      </c>
      <c r="B170" s="24" t="s">
        <v>365</v>
      </c>
      <c r="C170" s="24" t="s">
        <v>366</v>
      </c>
      <c r="D170" s="24">
        <v>17.0</v>
      </c>
      <c r="E170" s="24">
        <v>28.0</v>
      </c>
      <c r="F170" s="24">
        <f t="shared" si="1"/>
        <v>45</v>
      </c>
      <c r="G170" s="25">
        <f t="shared" si="2"/>
        <v>0</v>
      </c>
      <c r="H170" s="25">
        <f t="shared" si="3"/>
        <v>1</v>
      </c>
    </row>
    <row r="171" ht="16.5" customHeight="1">
      <c r="A171" s="23">
        <v>164.0</v>
      </c>
      <c r="B171" s="24" t="s">
        <v>367</v>
      </c>
      <c r="C171" s="24" t="s">
        <v>368</v>
      </c>
      <c r="D171" s="24">
        <v>54.0</v>
      </c>
      <c r="E171" s="24">
        <v>30.0</v>
      </c>
      <c r="F171" s="24">
        <f t="shared" si="1"/>
        <v>84</v>
      </c>
      <c r="G171" s="25">
        <f t="shared" si="2"/>
        <v>1</v>
      </c>
      <c r="H171" s="25">
        <f t="shared" si="3"/>
        <v>1</v>
      </c>
    </row>
    <row r="172" ht="16.5" customHeight="1">
      <c r="A172" s="23">
        <v>165.0</v>
      </c>
      <c r="B172" s="24" t="s">
        <v>369</v>
      </c>
      <c r="C172" s="24" t="s">
        <v>370</v>
      </c>
      <c r="D172" s="24">
        <v>42.0</v>
      </c>
      <c r="E172" s="24">
        <v>28.0</v>
      </c>
      <c r="F172" s="24">
        <f t="shared" si="1"/>
        <v>70</v>
      </c>
      <c r="G172" s="25">
        <f t="shared" si="2"/>
        <v>1</v>
      </c>
      <c r="H172" s="25">
        <f t="shared" si="3"/>
        <v>1</v>
      </c>
    </row>
    <row r="173" ht="16.5" customHeight="1">
      <c r="A173" s="23">
        <v>166.0</v>
      </c>
      <c r="B173" s="24" t="s">
        <v>371</v>
      </c>
      <c r="C173" s="24" t="s">
        <v>372</v>
      </c>
      <c r="D173" s="24">
        <v>24.0</v>
      </c>
      <c r="E173" s="24">
        <v>26.0</v>
      </c>
      <c r="F173" s="24">
        <f t="shared" si="1"/>
        <v>50</v>
      </c>
      <c r="G173" s="25">
        <f t="shared" si="2"/>
        <v>0</v>
      </c>
      <c r="H173" s="25">
        <f t="shared" si="3"/>
        <v>1</v>
      </c>
    </row>
    <row r="174" ht="16.5" customHeight="1">
      <c r="A174" s="23">
        <v>167.0</v>
      </c>
      <c r="B174" s="24" t="s">
        <v>373</v>
      </c>
      <c r="C174" s="24" t="s">
        <v>374</v>
      </c>
      <c r="D174" s="24">
        <v>33.0</v>
      </c>
      <c r="E174" s="24">
        <v>30.0</v>
      </c>
      <c r="F174" s="24">
        <f t="shared" si="1"/>
        <v>63</v>
      </c>
      <c r="G174" s="25">
        <f t="shared" si="2"/>
        <v>0</v>
      </c>
      <c r="H174" s="25">
        <f t="shared" si="3"/>
        <v>1</v>
      </c>
    </row>
    <row r="175" ht="16.5" customHeight="1">
      <c r="A175" s="23">
        <v>168.0</v>
      </c>
      <c r="B175" s="24" t="s">
        <v>375</v>
      </c>
      <c r="C175" s="24" t="s">
        <v>376</v>
      </c>
      <c r="D175" s="24">
        <v>55.0</v>
      </c>
      <c r="E175" s="24">
        <v>30.0</v>
      </c>
      <c r="F175" s="24">
        <f t="shared" si="1"/>
        <v>85</v>
      </c>
      <c r="G175" s="25">
        <f t="shared" si="2"/>
        <v>1</v>
      </c>
      <c r="H175" s="25">
        <f t="shared" si="3"/>
        <v>1</v>
      </c>
    </row>
    <row r="176" ht="16.5" customHeight="1">
      <c r="A176" s="23">
        <v>169.0</v>
      </c>
      <c r="B176" s="24" t="s">
        <v>377</v>
      </c>
      <c r="C176" s="24" t="s">
        <v>378</v>
      </c>
      <c r="D176" s="24">
        <v>53.0</v>
      </c>
      <c r="E176" s="24">
        <v>29.0</v>
      </c>
      <c r="F176" s="24">
        <f t="shared" si="1"/>
        <v>82</v>
      </c>
      <c r="G176" s="25">
        <f t="shared" si="2"/>
        <v>1</v>
      </c>
      <c r="H176" s="25">
        <f t="shared" si="3"/>
        <v>1</v>
      </c>
    </row>
    <row r="177" ht="16.5" customHeight="1">
      <c r="A177" s="23">
        <v>170.0</v>
      </c>
      <c r="B177" s="24" t="s">
        <v>379</v>
      </c>
      <c r="C177" s="24" t="s">
        <v>380</v>
      </c>
      <c r="D177" s="24">
        <v>33.0</v>
      </c>
      <c r="E177" s="24">
        <v>30.0</v>
      </c>
      <c r="F177" s="24">
        <f t="shared" si="1"/>
        <v>63</v>
      </c>
      <c r="G177" s="25">
        <f t="shared" si="2"/>
        <v>0</v>
      </c>
      <c r="H177" s="25">
        <f t="shared" si="3"/>
        <v>1</v>
      </c>
    </row>
    <row r="178" ht="15.75" customHeight="1">
      <c r="A178" s="23">
        <v>171.0</v>
      </c>
      <c r="B178" s="24" t="s">
        <v>381</v>
      </c>
      <c r="C178" s="24" t="s">
        <v>382</v>
      </c>
      <c r="D178" s="24">
        <v>50.0</v>
      </c>
      <c r="E178" s="24">
        <v>28.0</v>
      </c>
      <c r="F178" s="24">
        <f t="shared" si="1"/>
        <v>78</v>
      </c>
      <c r="G178" s="25">
        <f t="shared" si="2"/>
        <v>1</v>
      </c>
      <c r="H178" s="25">
        <f t="shared" si="3"/>
        <v>1</v>
      </c>
    </row>
    <row r="179" ht="16.5" customHeight="1">
      <c r="A179" s="23">
        <v>172.0</v>
      </c>
      <c r="B179" s="24" t="s">
        <v>383</v>
      </c>
      <c r="C179" s="24" t="s">
        <v>384</v>
      </c>
      <c r="D179" s="24">
        <v>46.0</v>
      </c>
      <c r="E179" s="24">
        <v>29.0</v>
      </c>
      <c r="F179" s="24">
        <f t="shared" si="1"/>
        <v>75</v>
      </c>
      <c r="G179" s="25">
        <f t="shared" si="2"/>
        <v>1</v>
      </c>
      <c r="H179" s="25">
        <f t="shared" si="3"/>
        <v>1</v>
      </c>
    </row>
    <row r="180" ht="16.5" customHeight="1">
      <c r="A180" s="23">
        <v>173.0</v>
      </c>
      <c r="B180" s="24" t="s">
        <v>385</v>
      </c>
      <c r="C180" s="24" t="s">
        <v>386</v>
      </c>
      <c r="D180" s="24">
        <v>51.0</v>
      </c>
      <c r="E180" s="24">
        <v>30.0</v>
      </c>
      <c r="F180" s="24">
        <f t="shared" si="1"/>
        <v>81</v>
      </c>
      <c r="G180" s="25">
        <f t="shared" si="2"/>
        <v>1</v>
      </c>
      <c r="H180" s="25">
        <f t="shared" si="3"/>
        <v>1</v>
      </c>
    </row>
    <row r="181" ht="16.5" customHeight="1">
      <c r="A181" s="23">
        <v>174.0</v>
      </c>
      <c r="B181" s="24" t="s">
        <v>387</v>
      </c>
      <c r="C181" s="24" t="s">
        <v>388</v>
      </c>
      <c r="D181" s="24">
        <v>52.0</v>
      </c>
      <c r="E181" s="24">
        <v>29.0</v>
      </c>
      <c r="F181" s="24">
        <f t="shared" si="1"/>
        <v>81</v>
      </c>
      <c r="G181" s="25">
        <f t="shared" si="2"/>
        <v>1</v>
      </c>
      <c r="H181" s="25">
        <f t="shared" si="3"/>
        <v>1</v>
      </c>
    </row>
    <row r="182" ht="19.5" customHeight="1">
      <c r="A182" s="26"/>
      <c r="B182" s="27"/>
      <c r="C182" s="28"/>
      <c r="D182" s="29">
        <v>174.0</v>
      </c>
      <c r="E182" s="29">
        <v>174.0</v>
      </c>
      <c r="F182" s="29"/>
      <c r="G182" s="29">
        <f t="shared" ref="G182:H182" si="4">COUNTIF(G8:G181,1)</f>
        <v>85</v>
      </c>
      <c r="H182" s="29">
        <f t="shared" si="4"/>
        <v>174</v>
      </c>
    </row>
    <row r="183" ht="15.75" customHeight="1">
      <c r="A183" s="30" t="s">
        <v>389</v>
      </c>
      <c r="B183" s="2"/>
      <c r="C183" s="3"/>
      <c r="D183" s="31" t="s">
        <v>390</v>
      </c>
      <c r="E183" s="31" t="s">
        <v>391</v>
      </c>
      <c r="F183" s="32" t="s">
        <v>392</v>
      </c>
      <c r="G183" s="2"/>
      <c r="H183" s="3"/>
    </row>
    <row r="184" ht="19.5" customHeight="1">
      <c r="A184" s="30" t="s">
        <v>393</v>
      </c>
      <c r="B184" s="2"/>
      <c r="C184" s="3"/>
      <c r="D184" s="25">
        <f>ROUND((G182/D182*100),0)</f>
        <v>49</v>
      </c>
      <c r="E184" s="31">
        <f t="shared" ref="E184:E185" si="5">IF(D184&gt;100,"ERROR",IF(D184&gt;=61,3,IF(D184&gt;=46,2,IF(D184&gt;=16,1,IF(D184&gt;15,0,0)))))</f>
        <v>2</v>
      </c>
      <c r="F184" s="33"/>
      <c r="G184" s="34"/>
      <c r="H184" s="35"/>
    </row>
    <row r="185" ht="19.5" customHeight="1">
      <c r="A185" s="30" t="s">
        <v>394</v>
      </c>
      <c r="B185" s="2"/>
      <c r="C185" s="3"/>
      <c r="D185" s="25">
        <f>ROUND((H182/E182*100),0)</f>
        <v>100</v>
      </c>
      <c r="E185" s="25">
        <f t="shared" si="5"/>
        <v>3</v>
      </c>
      <c r="F185" s="36"/>
      <c r="G185" s="37"/>
      <c r="H185" s="38"/>
    </row>
    <row r="186" ht="15.75" customHeight="1">
      <c r="D186" s="39"/>
      <c r="E186" s="39"/>
    </row>
    <row r="187" ht="15.75" customHeight="1">
      <c r="D187" s="39"/>
      <c r="E187" s="39"/>
    </row>
    <row r="188" ht="15.75" customHeight="1">
      <c r="D188" s="39"/>
      <c r="E188" s="39"/>
    </row>
    <row r="189" ht="15.75" customHeight="1">
      <c r="D189" s="39"/>
      <c r="E189" s="39"/>
    </row>
    <row r="190" ht="15.75" customHeight="1">
      <c r="D190" s="39"/>
      <c r="E190" s="39"/>
    </row>
    <row r="191" ht="15.75" customHeight="1">
      <c r="D191" s="39"/>
      <c r="E191" s="39"/>
    </row>
    <row r="192" ht="15.75" customHeight="1">
      <c r="D192" s="39"/>
      <c r="E192" s="39"/>
    </row>
    <row r="193" ht="15.75" customHeight="1">
      <c r="D193" s="39"/>
      <c r="E193" s="39"/>
    </row>
    <row r="194" ht="15.75" customHeight="1">
      <c r="D194" s="39"/>
      <c r="E194" s="39"/>
    </row>
    <row r="195" ht="15.75" customHeight="1">
      <c r="D195" s="39"/>
      <c r="E195" s="39"/>
    </row>
    <row r="196" ht="15.75" customHeight="1">
      <c r="D196" s="39"/>
      <c r="E196" s="39"/>
    </row>
    <row r="197" ht="15.75" customHeight="1">
      <c r="D197" s="39"/>
      <c r="E197" s="39"/>
    </row>
    <row r="198" ht="15.75" customHeight="1">
      <c r="D198" s="39"/>
      <c r="E198" s="39"/>
    </row>
    <row r="199" ht="15.75" customHeight="1">
      <c r="D199" s="39"/>
      <c r="E199" s="39"/>
    </row>
    <row r="200" ht="15.75" customHeight="1">
      <c r="D200" s="39"/>
      <c r="E200" s="39"/>
    </row>
    <row r="201" ht="15.75" customHeight="1">
      <c r="D201" s="39"/>
      <c r="E201" s="39"/>
    </row>
    <row r="202" ht="15.75" customHeight="1">
      <c r="D202" s="39"/>
      <c r="E202" s="39"/>
    </row>
    <row r="203" ht="15.75" customHeight="1">
      <c r="D203" s="39"/>
      <c r="E203" s="39"/>
    </row>
    <row r="204" ht="15.75" customHeight="1">
      <c r="D204" s="39"/>
      <c r="E204" s="39"/>
    </row>
    <row r="205" ht="15.75" customHeight="1">
      <c r="D205" s="39"/>
      <c r="E205" s="39"/>
    </row>
    <row r="206" ht="15.75" customHeight="1">
      <c r="D206" s="39"/>
      <c r="E206" s="39"/>
    </row>
    <row r="207" ht="15.75" customHeight="1">
      <c r="D207" s="39"/>
      <c r="E207" s="39"/>
    </row>
    <row r="208" ht="15.75" customHeight="1">
      <c r="D208" s="39"/>
      <c r="E208" s="39"/>
    </row>
    <row r="209" ht="15.75" customHeight="1">
      <c r="D209" s="39"/>
      <c r="E209" s="39"/>
    </row>
    <row r="210" ht="15.75" customHeight="1">
      <c r="D210" s="39"/>
      <c r="E210" s="39"/>
    </row>
    <row r="211" ht="15.75" customHeight="1">
      <c r="D211" s="39"/>
      <c r="E211" s="39"/>
    </row>
    <row r="212" ht="15.75" customHeight="1">
      <c r="D212" s="39"/>
      <c r="E212" s="39"/>
    </row>
    <row r="213" ht="15.75" customHeight="1">
      <c r="D213" s="39"/>
      <c r="E213" s="39"/>
    </row>
    <row r="214" ht="15.75" customHeight="1">
      <c r="D214" s="39"/>
      <c r="E214" s="39"/>
    </row>
    <row r="215" ht="15.75" customHeight="1">
      <c r="D215" s="39"/>
      <c r="E215" s="39"/>
    </row>
    <row r="216" ht="15.75" customHeight="1">
      <c r="D216" s="39"/>
      <c r="E216" s="39"/>
    </row>
    <row r="217" ht="15.75" customHeight="1">
      <c r="D217" s="39"/>
      <c r="E217" s="39"/>
    </row>
    <row r="218" ht="15.75" customHeight="1">
      <c r="D218" s="39"/>
      <c r="E218" s="39"/>
    </row>
    <row r="219" ht="15.75" customHeight="1">
      <c r="D219" s="39"/>
      <c r="E219" s="39"/>
    </row>
    <row r="220" ht="15.75" customHeight="1">
      <c r="D220" s="39"/>
      <c r="E220" s="39"/>
    </row>
    <row r="221" ht="15.75" customHeight="1">
      <c r="D221" s="39"/>
      <c r="E221" s="39"/>
    </row>
    <row r="222" ht="15.75" customHeight="1">
      <c r="D222" s="39"/>
      <c r="E222" s="39"/>
    </row>
    <row r="223" ht="15.75" customHeight="1">
      <c r="D223" s="39"/>
      <c r="E223" s="39"/>
    </row>
    <row r="224" ht="15.75" customHeight="1">
      <c r="D224" s="39"/>
      <c r="E224" s="39"/>
    </row>
    <row r="225" ht="15.75" customHeight="1">
      <c r="D225" s="39"/>
      <c r="E225" s="39"/>
    </row>
    <row r="226" ht="15.75" customHeight="1">
      <c r="D226" s="39"/>
      <c r="E226" s="39"/>
    </row>
    <row r="227" ht="15.75" customHeight="1">
      <c r="D227" s="39"/>
      <c r="E227" s="39"/>
    </row>
    <row r="228" ht="15.75" customHeight="1">
      <c r="D228" s="39"/>
      <c r="E228" s="39"/>
    </row>
    <row r="229" ht="15.75" customHeight="1">
      <c r="D229" s="39"/>
      <c r="E229" s="39"/>
    </row>
    <row r="230" ht="15.75" customHeight="1">
      <c r="D230" s="39"/>
      <c r="E230" s="39"/>
    </row>
    <row r="231" ht="15.75" customHeight="1">
      <c r="D231" s="39"/>
      <c r="E231" s="39"/>
    </row>
    <row r="232" ht="15.75" customHeight="1">
      <c r="D232" s="39"/>
      <c r="E232" s="39"/>
    </row>
    <row r="233" ht="15.75" customHeight="1">
      <c r="D233" s="39"/>
      <c r="E233" s="39"/>
    </row>
    <row r="234" ht="15.75" customHeight="1">
      <c r="D234" s="39"/>
      <c r="E234" s="39"/>
    </row>
    <row r="235" ht="15.75" customHeight="1">
      <c r="D235" s="39"/>
      <c r="E235" s="39"/>
    </row>
    <row r="236" ht="15.75" customHeight="1">
      <c r="D236" s="39"/>
      <c r="E236" s="39"/>
    </row>
    <row r="237" ht="15.75" customHeight="1">
      <c r="D237" s="39"/>
      <c r="E237" s="39"/>
    </row>
    <row r="238" ht="15.75" customHeight="1">
      <c r="D238" s="39"/>
      <c r="E238" s="39"/>
    </row>
    <row r="239" ht="15.75" customHeight="1">
      <c r="D239" s="39"/>
      <c r="E239" s="39"/>
    </row>
    <row r="240" ht="15.75" customHeight="1">
      <c r="D240" s="39"/>
      <c r="E240" s="39"/>
    </row>
    <row r="241" ht="15.75" customHeight="1">
      <c r="D241" s="39"/>
      <c r="E241" s="39"/>
    </row>
    <row r="242" ht="15.75" customHeight="1">
      <c r="D242" s="39"/>
      <c r="E242" s="39"/>
    </row>
    <row r="243" ht="15.75" customHeight="1">
      <c r="D243" s="39"/>
      <c r="E243" s="39"/>
    </row>
    <row r="244" ht="15.75" customHeight="1">
      <c r="D244" s="39"/>
      <c r="E244" s="39"/>
    </row>
    <row r="245" ht="15.75" customHeight="1">
      <c r="D245" s="39"/>
      <c r="E245" s="39"/>
    </row>
    <row r="246" ht="15.75" customHeight="1">
      <c r="D246" s="39"/>
      <c r="E246" s="39"/>
    </row>
    <row r="247" ht="15.75" customHeight="1">
      <c r="D247" s="39"/>
      <c r="E247" s="39"/>
    </row>
    <row r="248" ht="15.75" customHeight="1">
      <c r="D248" s="39"/>
      <c r="E248" s="39"/>
    </row>
    <row r="249" ht="15.75" customHeight="1">
      <c r="D249" s="39"/>
      <c r="E249" s="39"/>
    </row>
    <row r="250" ht="15.75" customHeight="1">
      <c r="D250" s="39"/>
      <c r="E250" s="39"/>
    </row>
    <row r="251" ht="15.75" customHeight="1">
      <c r="D251" s="39"/>
      <c r="E251" s="39"/>
    </row>
    <row r="252" ht="15.75" customHeight="1">
      <c r="D252" s="39"/>
      <c r="E252" s="39"/>
    </row>
    <row r="253" ht="15.75" customHeight="1">
      <c r="D253" s="39"/>
      <c r="E253" s="39"/>
    </row>
    <row r="254" ht="15.75" customHeight="1">
      <c r="D254" s="39"/>
      <c r="E254" s="39"/>
    </row>
    <row r="255" ht="15.75" customHeight="1">
      <c r="D255" s="39"/>
      <c r="E255" s="39"/>
    </row>
    <row r="256" ht="15.75" customHeight="1">
      <c r="D256" s="39"/>
      <c r="E256" s="39"/>
    </row>
    <row r="257" ht="15.75" customHeight="1">
      <c r="D257" s="39"/>
      <c r="E257" s="39"/>
    </row>
    <row r="258" ht="15.75" customHeight="1">
      <c r="D258" s="39"/>
      <c r="E258" s="39"/>
    </row>
    <row r="259" ht="15.75" customHeight="1">
      <c r="D259" s="39"/>
      <c r="E259" s="39"/>
    </row>
    <row r="260" ht="15.75" customHeight="1">
      <c r="D260" s="39"/>
      <c r="E260" s="39"/>
    </row>
    <row r="261" ht="15.75" customHeight="1">
      <c r="D261" s="39"/>
      <c r="E261" s="39"/>
    </row>
    <row r="262" ht="15.75" customHeight="1">
      <c r="D262" s="39"/>
      <c r="E262" s="39"/>
    </row>
    <row r="263" ht="15.75" customHeight="1">
      <c r="D263" s="39"/>
      <c r="E263" s="39"/>
    </row>
    <row r="264" ht="15.75" customHeight="1">
      <c r="D264" s="39"/>
      <c r="E264" s="39"/>
    </row>
    <row r="265" ht="15.75" customHeight="1">
      <c r="D265" s="39"/>
      <c r="E265" s="39"/>
    </row>
    <row r="266" ht="15.75" customHeight="1">
      <c r="D266" s="39"/>
      <c r="E266" s="39"/>
    </row>
    <row r="267" ht="15.75" customHeight="1">
      <c r="D267" s="39"/>
      <c r="E267" s="39"/>
    </row>
    <row r="268" ht="15.75" customHeight="1">
      <c r="D268" s="39"/>
      <c r="E268" s="39"/>
    </row>
    <row r="269" ht="15.75" customHeight="1">
      <c r="D269" s="39"/>
      <c r="E269" s="39"/>
    </row>
    <row r="270" ht="15.75" customHeight="1">
      <c r="D270" s="39"/>
      <c r="E270" s="39"/>
    </row>
    <row r="271" ht="15.75" customHeight="1">
      <c r="D271" s="39"/>
      <c r="E271" s="39"/>
    </row>
    <row r="272" ht="15.75" customHeight="1">
      <c r="D272" s="39"/>
      <c r="E272" s="39"/>
    </row>
    <row r="273" ht="15.75" customHeight="1">
      <c r="D273" s="39"/>
      <c r="E273" s="39"/>
    </row>
    <row r="274" ht="15.75" customHeight="1">
      <c r="D274" s="39"/>
      <c r="E274" s="39"/>
    </row>
    <row r="275" ht="15.75" customHeight="1">
      <c r="D275" s="39"/>
      <c r="E275" s="39"/>
    </row>
    <row r="276" ht="15.75" customHeight="1">
      <c r="D276" s="39"/>
      <c r="E276" s="39"/>
    </row>
    <row r="277" ht="15.75" customHeight="1">
      <c r="D277" s="39"/>
      <c r="E277" s="39"/>
    </row>
    <row r="278" ht="15.75" customHeight="1">
      <c r="D278" s="39"/>
      <c r="E278" s="39"/>
    </row>
    <row r="279" ht="15.75" customHeight="1">
      <c r="D279" s="39"/>
      <c r="E279" s="39"/>
    </row>
    <row r="280" ht="15.75" customHeight="1">
      <c r="D280" s="39"/>
      <c r="E280" s="39"/>
    </row>
    <row r="281" ht="15.75" customHeight="1">
      <c r="D281" s="39"/>
      <c r="E281" s="39"/>
    </row>
    <row r="282" ht="15.75" customHeight="1">
      <c r="D282" s="39"/>
      <c r="E282" s="39"/>
    </row>
    <row r="283" ht="15.75" customHeight="1">
      <c r="D283" s="39"/>
      <c r="E283" s="39"/>
    </row>
    <row r="284" ht="15.75" customHeight="1">
      <c r="D284" s="39"/>
      <c r="E284" s="39"/>
    </row>
    <row r="285" ht="15.75" customHeight="1">
      <c r="D285" s="39"/>
      <c r="E285" s="39"/>
    </row>
    <row r="286" ht="15.75" customHeight="1">
      <c r="D286" s="39"/>
      <c r="E286" s="39"/>
    </row>
    <row r="287" ht="15.75" customHeight="1">
      <c r="D287" s="39"/>
      <c r="E287" s="39"/>
    </row>
    <row r="288" ht="15.75" customHeight="1">
      <c r="D288" s="39"/>
      <c r="E288" s="39"/>
    </row>
    <row r="289" ht="15.75" customHeight="1">
      <c r="D289" s="39"/>
      <c r="E289" s="39"/>
    </row>
    <row r="290" ht="15.75" customHeight="1">
      <c r="D290" s="39"/>
      <c r="E290" s="39"/>
    </row>
    <row r="291" ht="15.75" customHeight="1">
      <c r="D291" s="39"/>
      <c r="E291" s="39"/>
    </row>
    <row r="292" ht="15.75" customHeight="1">
      <c r="D292" s="39"/>
      <c r="E292" s="39"/>
    </row>
    <row r="293" ht="15.75" customHeight="1">
      <c r="D293" s="39"/>
      <c r="E293" s="39"/>
    </row>
    <row r="294" ht="15.75" customHeight="1">
      <c r="D294" s="39"/>
      <c r="E294" s="39"/>
    </row>
    <row r="295" ht="15.75" customHeight="1">
      <c r="D295" s="39"/>
      <c r="E295" s="39"/>
    </row>
    <row r="296" ht="15.75" customHeight="1">
      <c r="D296" s="39"/>
      <c r="E296" s="39"/>
    </row>
    <row r="297" ht="15.75" customHeight="1">
      <c r="D297" s="39"/>
      <c r="E297" s="39"/>
    </row>
    <row r="298" ht="15.75" customHeight="1">
      <c r="D298" s="39"/>
      <c r="E298" s="39"/>
    </row>
    <row r="299" ht="15.75" customHeight="1">
      <c r="D299" s="39"/>
      <c r="E299" s="39"/>
    </row>
    <row r="300" ht="15.75" customHeight="1">
      <c r="D300" s="39"/>
      <c r="E300" s="39"/>
    </row>
    <row r="301" ht="15.75" customHeight="1">
      <c r="D301" s="39"/>
      <c r="E301" s="39"/>
    </row>
    <row r="302" ht="15.75" customHeight="1">
      <c r="D302" s="39"/>
      <c r="E302" s="39"/>
    </row>
    <row r="303" ht="15.75" customHeight="1">
      <c r="D303" s="39"/>
      <c r="E303" s="39"/>
    </row>
    <row r="304" ht="15.75" customHeight="1">
      <c r="D304" s="39"/>
      <c r="E304" s="39"/>
    </row>
    <row r="305" ht="15.75" customHeight="1">
      <c r="D305" s="39"/>
      <c r="E305" s="39"/>
    </row>
    <row r="306" ht="15.75" customHeight="1">
      <c r="D306" s="39"/>
      <c r="E306" s="39"/>
    </row>
    <row r="307" ht="15.75" customHeight="1">
      <c r="D307" s="39"/>
      <c r="E307" s="39"/>
    </row>
    <row r="308" ht="15.75" customHeight="1">
      <c r="D308" s="39"/>
      <c r="E308" s="39"/>
    </row>
    <row r="309" ht="15.75" customHeight="1">
      <c r="D309" s="39"/>
      <c r="E309" s="39"/>
    </row>
    <row r="310" ht="15.75" customHeight="1">
      <c r="D310" s="39"/>
      <c r="E310" s="39"/>
    </row>
    <row r="311" ht="15.75" customHeight="1">
      <c r="D311" s="39"/>
      <c r="E311" s="39"/>
    </row>
    <row r="312" ht="15.75" customHeight="1">
      <c r="D312" s="39"/>
      <c r="E312" s="39"/>
    </row>
    <row r="313" ht="15.75" customHeight="1">
      <c r="D313" s="39"/>
      <c r="E313" s="39"/>
    </row>
    <row r="314" ht="15.75" customHeight="1">
      <c r="D314" s="39"/>
      <c r="E314" s="39"/>
    </row>
    <row r="315" ht="15.75" customHeight="1">
      <c r="D315" s="39"/>
      <c r="E315" s="39"/>
    </row>
    <row r="316" ht="15.75" customHeight="1">
      <c r="D316" s="39"/>
      <c r="E316" s="39"/>
    </row>
    <row r="317" ht="15.75" customHeight="1">
      <c r="D317" s="39"/>
      <c r="E317" s="39"/>
    </row>
    <row r="318" ht="15.75" customHeight="1">
      <c r="D318" s="39"/>
      <c r="E318" s="39"/>
    </row>
    <row r="319" ht="15.75" customHeight="1">
      <c r="D319" s="39"/>
      <c r="E319" s="39"/>
    </row>
    <row r="320" ht="15.75" customHeight="1">
      <c r="D320" s="39"/>
      <c r="E320" s="39"/>
    </row>
    <row r="321" ht="15.75" customHeight="1">
      <c r="D321" s="39"/>
      <c r="E321" s="39"/>
    </row>
    <row r="322" ht="15.75" customHeight="1">
      <c r="D322" s="39"/>
      <c r="E322" s="39"/>
    </row>
    <row r="323" ht="15.75" customHeight="1">
      <c r="D323" s="39"/>
      <c r="E323" s="39"/>
    </row>
    <row r="324" ht="15.75" customHeight="1">
      <c r="D324" s="39"/>
      <c r="E324" s="39"/>
    </row>
    <row r="325" ht="15.75" customHeight="1">
      <c r="D325" s="39"/>
      <c r="E325" s="39"/>
    </row>
    <row r="326" ht="15.75" customHeight="1">
      <c r="D326" s="39"/>
      <c r="E326" s="39"/>
    </row>
    <row r="327" ht="15.75" customHeight="1">
      <c r="D327" s="39"/>
      <c r="E327" s="39"/>
    </row>
    <row r="328" ht="15.75" customHeight="1">
      <c r="D328" s="39"/>
      <c r="E328" s="39"/>
    </row>
    <row r="329" ht="15.75" customHeight="1">
      <c r="D329" s="39"/>
      <c r="E329" s="39"/>
    </row>
    <row r="330" ht="15.75" customHeight="1">
      <c r="D330" s="39"/>
      <c r="E330" s="39"/>
    </row>
    <row r="331" ht="15.75" customHeight="1">
      <c r="D331" s="39"/>
      <c r="E331" s="39"/>
    </row>
    <row r="332" ht="15.75" customHeight="1">
      <c r="D332" s="39"/>
      <c r="E332" s="39"/>
    </row>
    <row r="333" ht="15.75" customHeight="1">
      <c r="D333" s="39"/>
      <c r="E333" s="39"/>
    </row>
    <row r="334" ht="15.75" customHeight="1">
      <c r="D334" s="39"/>
      <c r="E334" s="39"/>
    </row>
    <row r="335" ht="15.75" customHeight="1">
      <c r="D335" s="39"/>
      <c r="E335" s="39"/>
    </row>
    <row r="336" ht="15.75" customHeight="1">
      <c r="D336" s="39"/>
      <c r="E336" s="39"/>
    </row>
    <row r="337" ht="15.75" customHeight="1">
      <c r="D337" s="39"/>
      <c r="E337" s="39"/>
    </row>
    <row r="338" ht="15.75" customHeight="1">
      <c r="D338" s="39"/>
      <c r="E338" s="39"/>
    </row>
    <row r="339" ht="15.75" customHeight="1">
      <c r="D339" s="39"/>
      <c r="E339" s="39"/>
    </row>
    <row r="340" ht="15.75" customHeight="1">
      <c r="D340" s="39"/>
      <c r="E340" s="39"/>
    </row>
    <row r="341" ht="15.75" customHeight="1">
      <c r="D341" s="39"/>
      <c r="E341" s="39"/>
    </row>
    <row r="342" ht="15.75" customHeight="1">
      <c r="D342" s="39"/>
      <c r="E342" s="39"/>
    </row>
    <row r="343" ht="15.75" customHeight="1">
      <c r="D343" s="39"/>
      <c r="E343" s="39"/>
    </row>
    <row r="344" ht="15.75" customHeight="1">
      <c r="D344" s="39"/>
      <c r="E344" s="39"/>
    </row>
    <row r="345" ht="15.75" customHeight="1">
      <c r="D345" s="39"/>
      <c r="E345" s="39"/>
    </row>
    <row r="346" ht="15.75" customHeight="1">
      <c r="D346" s="39"/>
      <c r="E346" s="39"/>
    </row>
    <row r="347" ht="15.75" customHeight="1">
      <c r="D347" s="39"/>
      <c r="E347" s="39"/>
    </row>
    <row r="348" ht="15.75" customHeight="1">
      <c r="D348" s="39"/>
      <c r="E348" s="39"/>
    </row>
    <row r="349" ht="15.75" customHeight="1">
      <c r="D349" s="39"/>
      <c r="E349" s="39"/>
    </row>
    <row r="350" ht="15.75" customHeight="1">
      <c r="D350" s="39"/>
      <c r="E350" s="39"/>
    </row>
    <row r="351" ht="15.75" customHeight="1">
      <c r="D351" s="39"/>
      <c r="E351" s="39"/>
    </row>
    <row r="352" ht="15.75" customHeight="1">
      <c r="D352" s="39"/>
      <c r="E352" s="39"/>
    </row>
    <row r="353" ht="15.75" customHeight="1">
      <c r="D353" s="39"/>
      <c r="E353" s="39"/>
    </row>
    <row r="354" ht="15.75" customHeight="1">
      <c r="D354" s="39"/>
      <c r="E354" s="39"/>
    </row>
    <row r="355" ht="15.75" customHeight="1">
      <c r="D355" s="39"/>
      <c r="E355" s="39"/>
    </row>
    <row r="356" ht="15.75" customHeight="1">
      <c r="D356" s="39"/>
      <c r="E356" s="39"/>
    </row>
    <row r="357" ht="15.75" customHeight="1">
      <c r="D357" s="39"/>
      <c r="E357" s="39"/>
    </row>
    <row r="358" ht="15.75" customHeight="1">
      <c r="D358" s="39"/>
      <c r="E358" s="39"/>
    </row>
    <row r="359" ht="15.75" customHeight="1">
      <c r="D359" s="39"/>
      <c r="E359" s="39"/>
    </row>
    <row r="360" ht="15.75" customHeight="1">
      <c r="D360" s="39"/>
      <c r="E360" s="39"/>
    </row>
    <row r="361" ht="15.75" customHeight="1">
      <c r="D361" s="39"/>
      <c r="E361" s="39"/>
    </row>
    <row r="362" ht="15.75" customHeight="1">
      <c r="D362" s="39"/>
      <c r="E362" s="39"/>
    </row>
    <row r="363" ht="15.75" customHeight="1">
      <c r="D363" s="39"/>
      <c r="E363" s="39"/>
    </row>
    <row r="364" ht="15.75" customHeight="1">
      <c r="D364" s="39"/>
      <c r="E364" s="39"/>
    </row>
    <row r="365" ht="15.75" customHeight="1">
      <c r="D365" s="39"/>
      <c r="E365" s="39"/>
    </row>
    <row r="366" ht="15.75" customHeight="1">
      <c r="D366" s="39"/>
      <c r="E366" s="39"/>
    </row>
    <row r="367" ht="15.75" customHeight="1">
      <c r="D367" s="39"/>
      <c r="E367" s="39"/>
    </row>
    <row r="368" ht="15.75" customHeight="1">
      <c r="D368" s="39"/>
      <c r="E368" s="39"/>
    </row>
    <row r="369" ht="15.75" customHeight="1">
      <c r="D369" s="39"/>
      <c r="E369" s="39"/>
    </row>
    <row r="370" ht="15.75" customHeight="1">
      <c r="D370" s="39"/>
      <c r="E370" s="39"/>
    </row>
    <row r="371" ht="15.75" customHeight="1">
      <c r="D371" s="39"/>
      <c r="E371" s="39"/>
    </row>
    <row r="372" ht="15.75" customHeight="1">
      <c r="D372" s="39"/>
      <c r="E372" s="39"/>
    </row>
    <row r="373" ht="15.75" customHeight="1">
      <c r="D373" s="39"/>
      <c r="E373" s="39"/>
    </row>
    <row r="374" ht="15.75" customHeight="1">
      <c r="D374" s="39"/>
      <c r="E374" s="39"/>
    </row>
    <row r="375" ht="15.75" customHeight="1">
      <c r="D375" s="39"/>
      <c r="E375" s="39"/>
    </row>
    <row r="376" ht="15.75" customHeight="1">
      <c r="D376" s="39"/>
      <c r="E376" s="39"/>
    </row>
    <row r="377" ht="15.75" customHeight="1">
      <c r="D377" s="39"/>
      <c r="E377" s="39"/>
    </row>
    <row r="378" ht="15.75" customHeight="1">
      <c r="D378" s="39"/>
      <c r="E378" s="39"/>
    </row>
    <row r="379" ht="15.75" customHeight="1">
      <c r="D379" s="39"/>
      <c r="E379" s="39"/>
    </row>
    <row r="380" ht="15.75" customHeight="1">
      <c r="D380" s="39"/>
      <c r="E380" s="39"/>
    </row>
    <row r="381" ht="15.75" customHeight="1">
      <c r="D381" s="39"/>
      <c r="E381" s="39"/>
    </row>
    <row r="382" ht="15.75" customHeight="1">
      <c r="D382" s="39"/>
      <c r="E382" s="39"/>
    </row>
    <row r="383" ht="15.75" customHeight="1">
      <c r="D383" s="39"/>
      <c r="E383" s="39"/>
    </row>
    <row r="384" ht="15.75" customHeight="1">
      <c r="D384" s="39"/>
      <c r="E384" s="39"/>
    </row>
    <row r="385" ht="15.75" customHeight="1">
      <c r="D385" s="39"/>
      <c r="E385" s="39"/>
    </row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83:C183"/>
    <mergeCell ref="F183:H183"/>
    <mergeCell ref="A184:C184"/>
    <mergeCell ref="F184:H185"/>
    <mergeCell ref="A185:C185"/>
    <mergeCell ref="A1:H1"/>
    <mergeCell ref="A2:H2"/>
    <mergeCell ref="A3:H3"/>
    <mergeCell ref="A4:H4"/>
    <mergeCell ref="A5:A6"/>
    <mergeCell ref="B5:B6"/>
    <mergeCell ref="G5:H5"/>
  </mergeCells>
  <conditionalFormatting sqref="B8:C181">
    <cfRule type="containsText" dxfId="0" priority="1" operator="containsText" text="AB">
      <formula>NOT(ISERROR(SEARCH(("AB"),(B8))))</formula>
    </cfRule>
  </conditionalFormatting>
  <conditionalFormatting sqref="B8:C181">
    <cfRule type="cellIs" dxfId="1" priority="2" operator="equal">
      <formula>"F"</formula>
    </cfRule>
  </conditionalFormatting>
  <conditionalFormatting sqref="B8:C181">
    <cfRule type="colorScale" priority="3">
      <colorScale>
        <cfvo type="formula" val="F"/>
        <cfvo type="max"/>
        <color rgb="FFFF7128"/>
        <color rgb="FFFFEF9C"/>
      </colorScale>
    </cfRule>
  </conditionalFormatting>
  <conditionalFormatting sqref="D8:F181">
    <cfRule type="containsText" dxfId="0" priority="4" operator="containsText" text="AB">
      <formula>NOT(ISERROR(SEARCH(("AB"),(D8))))</formula>
    </cfRule>
  </conditionalFormatting>
  <conditionalFormatting sqref="D9 D127 E8:E58 E60:E181">
    <cfRule type="cellIs" dxfId="1" priority="5" operator="equal">
      <formula>"F"</formula>
    </cfRule>
  </conditionalFormatting>
  <conditionalFormatting sqref="D9 D127 E8:E58 E60:E181">
    <cfRule type="colorScale" priority="6">
      <colorScale>
        <cfvo type="formula" val="F"/>
        <cfvo type="max"/>
        <color rgb="FFFF7128"/>
        <color rgb="FFFFEF9C"/>
      </colorScale>
    </cfRule>
  </conditionalFormatting>
  <conditionalFormatting sqref="G8:H181">
    <cfRule type="cellIs" dxfId="1" priority="7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13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13" t="s">
        <v>395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3" t="s">
        <v>396</v>
      </c>
      <c r="B4" s="2"/>
      <c r="C4" s="2"/>
      <c r="D4" s="2"/>
      <c r="E4" s="2"/>
      <c r="F4" s="2"/>
      <c r="G4" s="2"/>
      <c r="H4" s="2"/>
      <c r="I4" s="3"/>
    </row>
    <row r="5">
      <c r="A5" s="40" t="s">
        <v>397</v>
      </c>
      <c r="B5" s="40" t="s">
        <v>398</v>
      </c>
      <c r="C5" s="40" t="s">
        <v>399</v>
      </c>
      <c r="D5" s="40" t="s">
        <v>400</v>
      </c>
      <c r="E5" s="40" t="s">
        <v>401</v>
      </c>
      <c r="F5" s="40" t="s">
        <v>402</v>
      </c>
      <c r="G5" s="40" t="s">
        <v>400</v>
      </c>
      <c r="H5" s="40" t="s">
        <v>403</v>
      </c>
      <c r="I5" s="40" t="s">
        <v>404</v>
      </c>
    </row>
    <row r="6" ht="19.5" customHeight="1">
      <c r="A6" s="41" t="s">
        <v>405</v>
      </c>
      <c r="B6" s="41" t="s">
        <v>406</v>
      </c>
      <c r="C6" s="41">
        <f>'Sessional + End Term Assessment'!D184</f>
        <v>49</v>
      </c>
      <c r="D6" s="41">
        <f>'Sessional + End Term Assessment'!E184</f>
        <v>2</v>
      </c>
      <c r="E6" s="41">
        <f>D6*'Sessional + End Term Assessment'!D6/'Sessional + End Term Assessment'!F6</f>
        <v>1.4</v>
      </c>
      <c r="F6" s="41">
        <f>'Sessional + End Term Assessment'!D185</f>
        <v>100</v>
      </c>
      <c r="G6" s="41">
        <f>'Sessional + End Term Assessment'!E185</f>
        <v>3</v>
      </c>
      <c r="H6" s="41">
        <f>G6*'Sessional + End Term Assessment'!E6/'Sessional + End Term Assessment'!F6</f>
        <v>0.9</v>
      </c>
      <c r="I6" s="41">
        <f>E6+H6</f>
        <v>2.3</v>
      </c>
    </row>
    <row r="7" ht="30.75" customHeight="1">
      <c r="A7" s="42" t="s">
        <v>407</v>
      </c>
      <c r="B7" s="34"/>
      <c r="C7" s="34"/>
      <c r="D7" s="34"/>
      <c r="E7" s="34"/>
      <c r="F7" s="35"/>
      <c r="G7" s="43" t="s">
        <v>392</v>
      </c>
      <c r="H7" s="2"/>
      <c r="I7" s="3"/>
    </row>
    <row r="8">
      <c r="A8" s="44"/>
      <c r="F8" s="45"/>
      <c r="G8" s="42"/>
      <c r="H8" s="34"/>
      <c r="I8" s="35"/>
    </row>
    <row r="9">
      <c r="A9" s="36"/>
      <c r="B9" s="37"/>
      <c r="C9" s="37"/>
      <c r="D9" s="37"/>
      <c r="E9" s="37"/>
      <c r="F9" s="38"/>
      <c r="G9" s="36"/>
      <c r="H9" s="37"/>
      <c r="I9" s="3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1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3" t="s">
        <v>408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3" t="s">
        <v>409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46" t="s">
        <v>410</v>
      </c>
      <c r="B5" s="46" t="s">
        <v>5</v>
      </c>
      <c r="C5" s="46" t="s">
        <v>6</v>
      </c>
      <c r="D5" s="46" t="s">
        <v>7</v>
      </c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6" t="s">
        <v>13</v>
      </c>
      <c r="K5" s="46" t="s">
        <v>14</v>
      </c>
      <c r="L5" s="46" t="s">
        <v>15</v>
      </c>
      <c r="M5" s="46" t="s">
        <v>16</v>
      </c>
      <c r="N5" s="46" t="s">
        <v>17</v>
      </c>
      <c r="O5" s="46" t="s">
        <v>18</v>
      </c>
      <c r="P5" s="46" t="s">
        <v>19</v>
      </c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19.5" customHeight="1">
      <c r="A6" s="48" t="s">
        <v>405</v>
      </c>
      <c r="B6" s="49">
        <f>'Attainment of Subject Code'!$I$6*'CO-PO Mapping'!B11/3</f>
        <v>2.044444444</v>
      </c>
      <c r="C6" s="49">
        <f>'Attainment of Subject Code'!$I$6*'CO-PO Mapping'!C11/3</f>
        <v>1.788888889</v>
      </c>
      <c r="D6" s="49">
        <f>'Attainment of Subject Code'!$I$6*'CO-PO Mapping'!D11/3</f>
        <v>1.277777778</v>
      </c>
      <c r="E6" s="49">
        <f>'Attainment of Subject Code'!$I$6*'CO-PO Mapping'!E11/3</f>
        <v>0.7666666667</v>
      </c>
      <c r="F6" s="49">
        <f>'Attainment of Subject Code'!$I$6*'CO-PO Mapping'!F11/3</f>
        <v>0</v>
      </c>
      <c r="G6" s="49">
        <f>'Attainment of Subject Code'!$I$6*'CO-PO Mapping'!G11/3</f>
        <v>0</v>
      </c>
      <c r="H6" s="49">
        <f>'Attainment of Subject Code'!$I$6*'CO-PO Mapping'!H11/3</f>
        <v>0</v>
      </c>
      <c r="I6" s="49">
        <f>'Attainment of Subject Code'!$I$6*'CO-PO Mapping'!I11/3</f>
        <v>1.533333333</v>
      </c>
      <c r="J6" s="49">
        <f>'Attainment of Subject Code'!$I$6*'CO-PO Mapping'!J11/3</f>
        <v>0.7666666667</v>
      </c>
      <c r="K6" s="49">
        <f>'Attainment of Subject Code'!$I$6*'CO-PO Mapping'!K11/3</f>
        <v>0</v>
      </c>
      <c r="L6" s="49">
        <f>'Attainment of Subject Code'!$I$6*'CO-PO Mapping'!L11/3</f>
        <v>1.277777778</v>
      </c>
      <c r="M6" s="49">
        <f>'Attainment of Subject Code'!$I$6*'CO-PO Mapping'!M11/3</f>
        <v>1.533333333</v>
      </c>
      <c r="N6" s="49">
        <f>'Attainment of Subject Code'!$I$6*'CO-PO Mapping'!N11/3</f>
        <v>0</v>
      </c>
      <c r="O6" s="49">
        <f>'Attainment of Subject Code'!$I$6*'CO-PO Mapping'!O11/3</f>
        <v>0</v>
      </c>
      <c r="P6" s="49">
        <f>'Attainment of Subject Code'!$I$6*'CO-PO Mapping'!P11/3</f>
        <v>0</v>
      </c>
    </row>
    <row r="7" ht="39.75" customHeight="1">
      <c r="A7" s="50" t="s">
        <v>392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50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3" width="8.0"/>
  </cols>
  <sheetData>
    <row r="1" ht="19.5" customHeight="1">
      <c r="A1" s="13" t="s">
        <v>0</v>
      </c>
      <c r="B1" s="2"/>
      <c r="C1" s="2"/>
      <c r="D1" s="2"/>
      <c r="E1" s="2"/>
      <c r="F1" s="2"/>
      <c r="G1" s="2"/>
      <c r="H1" s="2"/>
      <c r="I1" s="3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ht="19.5" customHeight="1">
      <c r="A2" s="13" t="s">
        <v>411</v>
      </c>
      <c r="B2" s="2"/>
      <c r="C2" s="2"/>
      <c r="D2" s="2"/>
      <c r="E2" s="2"/>
      <c r="F2" s="2"/>
      <c r="G2" s="2"/>
      <c r="H2" s="2"/>
      <c r="I2" s="3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3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9.5" customHeight="1">
      <c r="A4" s="52" t="s">
        <v>30</v>
      </c>
      <c r="B4" s="53" t="s">
        <v>412</v>
      </c>
      <c r="C4" s="46" t="s">
        <v>32</v>
      </c>
      <c r="D4" s="13"/>
      <c r="E4" s="2"/>
      <c r="F4" s="2"/>
      <c r="G4" s="2"/>
      <c r="H4" s="3"/>
      <c r="I4" s="52" t="s">
        <v>35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ht="19.5" customHeight="1">
      <c r="A5" s="54"/>
      <c r="B5" s="54"/>
      <c r="C5" s="46" t="s">
        <v>413</v>
      </c>
      <c r="D5" s="46" t="s">
        <v>414</v>
      </c>
      <c r="E5" s="46" t="s">
        <v>415</v>
      </c>
      <c r="F5" s="46" t="s">
        <v>416</v>
      </c>
      <c r="G5" s="46" t="s">
        <v>417</v>
      </c>
      <c r="H5" s="46" t="s">
        <v>418</v>
      </c>
      <c r="I5" s="18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ht="19.5" customHeight="1">
      <c r="A6" s="18"/>
      <c r="B6" s="18"/>
      <c r="C6" s="46" t="s">
        <v>37</v>
      </c>
      <c r="D6" s="46">
        <v>30.0</v>
      </c>
      <c r="E6" s="46">
        <v>26.0</v>
      </c>
      <c r="F6" s="46">
        <v>14.0</v>
      </c>
      <c r="G6" s="46"/>
      <c r="H6" s="55"/>
      <c r="I6" s="46">
        <f t="shared" ref="I6:I180" si="1">SUM(D6:H6)</f>
        <v>70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ht="19.5" customHeight="1">
      <c r="A7" s="23">
        <v>1.0</v>
      </c>
      <c r="B7" s="56" t="s">
        <v>41</v>
      </c>
      <c r="C7" s="57" t="s">
        <v>42</v>
      </c>
      <c r="D7" s="25">
        <v>28.0</v>
      </c>
      <c r="E7" s="58">
        <v>25.0</v>
      </c>
      <c r="F7" s="58">
        <v>14.0</v>
      </c>
      <c r="G7" s="59"/>
      <c r="H7" s="59"/>
      <c r="I7" s="60">
        <f t="shared" si="1"/>
        <v>67</v>
      </c>
      <c r="J7" s="61"/>
      <c r="K7" s="6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ht="19.5" customHeight="1">
      <c r="A8" s="23">
        <v>2.0</v>
      </c>
      <c r="B8" s="56" t="s">
        <v>43</v>
      </c>
      <c r="C8" s="57" t="s">
        <v>44</v>
      </c>
      <c r="D8" s="25">
        <v>28.0</v>
      </c>
      <c r="E8" s="58">
        <v>23.0</v>
      </c>
      <c r="F8" s="58">
        <v>13.0</v>
      </c>
      <c r="G8" s="59"/>
      <c r="H8" s="59"/>
      <c r="I8" s="60">
        <f t="shared" si="1"/>
        <v>64</v>
      </c>
      <c r="J8" s="61"/>
      <c r="K8" s="6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ht="19.5" customHeight="1">
      <c r="A9" s="23">
        <v>3.0</v>
      </c>
      <c r="B9" s="56" t="s">
        <v>45</v>
      </c>
      <c r="C9" s="57" t="s">
        <v>46</v>
      </c>
      <c r="D9" s="25">
        <v>27.0</v>
      </c>
      <c r="E9" s="58">
        <v>23.0</v>
      </c>
      <c r="F9" s="58">
        <v>13.0</v>
      </c>
      <c r="G9" s="59"/>
      <c r="H9" s="59"/>
      <c r="I9" s="60">
        <f t="shared" si="1"/>
        <v>63</v>
      </c>
      <c r="J9" s="61"/>
      <c r="K9" s="6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ht="19.5" customHeight="1">
      <c r="A10" s="23">
        <v>4.0</v>
      </c>
      <c r="B10" s="56" t="s">
        <v>47</v>
      </c>
      <c r="C10" s="57" t="s">
        <v>48</v>
      </c>
      <c r="D10" s="25">
        <v>28.0</v>
      </c>
      <c r="E10" s="58">
        <v>26.0</v>
      </c>
      <c r="F10" s="58">
        <v>14.0</v>
      </c>
      <c r="G10" s="59"/>
      <c r="H10" s="59"/>
      <c r="I10" s="60">
        <f t="shared" si="1"/>
        <v>68</v>
      </c>
      <c r="J10" s="61"/>
      <c r="K10" s="6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ht="19.5" customHeight="1">
      <c r="A11" s="23">
        <v>5.0</v>
      </c>
      <c r="B11" s="56" t="s">
        <v>49</v>
      </c>
      <c r="C11" s="57" t="s">
        <v>50</v>
      </c>
      <c r="D11" s="25">
        <v>27.0</v>
      </c>
      <c r="E11" s="58">
        <v>22.0</v>
      </c>
      <c r="F11" s="58">
        <v>13.0</v>
      </c>
      <c r="G11" s="59"/>
      <c r="H11" s="59"/>
      <c r="I11" s="60">
        <f t="shared" si="1"/>
        <v>62</v>
      </c>
      <c r="J11" s="61"/>
      <c r="K11" s="6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ht="26.25" customHeight="1">
      <c r="A12" s="23">
        <v>6.0</v>
      </c>
      <c r="B12" s="56" t="s">
        <v>51</v>
      </c>
      <c r="C12" s="57" t="s">
        <v>52</v>
      </c>
      <c r="D12" s="25">
        <v>28.0</v>
      </c>
      <c r="E12" s="25">
        <v>23.0</v>
      </c>
      <c r="F12" s="25">
        <v>13.0</v>
      </c>
      <c r="G12" s="25"/>
      <c r="H12" s="25"/>
      <c r="I12" s="60">
        <f t="shared" si="1"/>
        <v>64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ht="15.75" customHeight="1">
      <c r="A13" s="23">
        <v>7.0</v>
      </c>
      <c r="B13" s="56" t="s">
        <v>53</v>
      </c>
      <c r="C13" s="57" t="s">
        <v>54</v>
      </c>
      <c r="D13" s="25">
        <v>28.0</v>
      </c>
      <c r="E13" s="25">
        <v>22.0</v>
      </c>
      <c r="F13" s="25">
        <v>13.0</v>
      </c>
      <c r="G13" s="25"/>
      <c r="H13" s="25"/>
      <c r="I13" s="60">
        <f t="shared" si="1"/>
        <v>63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  <row r="14" ht="15.75" customHeight="1">
      <c r="A14" s="23">
        <v>8.0</v>
      </c>
      <c r="B14" s="56" t="s">
        <v>55</v>
      </c>
      <c r="C14" s="57" t="s">
        <v>56</v>
      </c>
      <c r="D14" s="25">
        <v>28.0</v>
      </c>
      <c r="E14" s="25">
        <v>25.0</v>
      </c>
      <c r="F14" s="25">
        <v>13.0</v>
      </c>
      <c r="G14" s="25"/>
      <c r="H14" s="25"/>
      <c r="I14" s="60">
        <f t="shared" si="1"/>
        <v>66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ht="15.75" customHeight="1">
      <c r="A15" s="23">
        <v>9.0</v>
      </c>
      <c r="B15" s="56" t="s">
        <v>57</v>
      </c>
      <c r="C15" s="57" t="s">
        <v>58</v>
      </c>
      <c r="D15" s="25">
        <v>28.0</v>
      </c>
      <c r="E15" s="25">
        <v>23.0</v>
      </c>
      <c r="F15" s="25">
        <v>12.0</v>
      </c>
      <c r="G15" s="25"/>
      <c r="H15" s="25"/>
      <c r="I15" s="60">
        <f t="shared" si="1"/>
        <v>63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ht="15.75" customHeight="1">
      <c r="A16" s="23">
        <v>10.0</v>
      </c>
      <c r="B16" s="56" t="s">
        <v>59</v>
      </c>
      <c r="C16" s="57" t="s">
        <v>60</v>
      </c>
      <c r="D16" s="25">
        <v>28.0</v>
      </c>
      <c r="E16" s="25">
        <v>22.0</v>
      </c>
      <c r="F16" s="25">
        <v>12.0</v>
      </c>
      <c r="G16" s="25"/>
      <c r="H16" s="25"/>
      <c r="I16" s="60">
        <f t="shared" si="1"/>
        <v>62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ht="15.75" customHeight="1">
      <c r="A17" s="23">
        <v>11.0</v>
      </c>
      <c r="B17" s="56" t="s">
        <v>61</v>
      </c>
      <c r="C17" s="57" t="s">
        <v>62</v>
      </c>
      <c r="D17" s="25">
        <v>28.0</v>
      </c>
      <c r="E17" s="25">
        <v>25.0</v>
      </c>
      <c r="F17" s="25">
        <v>12.0</v>
      </c>
      <c r="G17" s="25"/>
      <c r="H17" s="25"/>
      <c r="I17" s="60">
        <f t="shared" si="1"/>
        <v>65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ht="15.75" customHeight="1">
      <c r="A18" s="23">
        <v>12.0</v>
      </c>
      <c r="B18" s="56" t="s">
        <v>63</v>
      </c>
      <c r="C18" s="57" t="s">
        <v>64</v>
      </c>
      <c r="D18" s="25">
        <v>28.0</v>
      </c>
      <c r="E18" s="25">
        <v>23.0</v>
      </c>
      <c r="F18" s="25">
        <v>14.0</v>
      </c>
      <c r="G18" s="25"/>
      <c r="H18" s="25"/>
      <c r="I18" s="60">
        <f t="shared" si="1"/>
        <v>65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ht="15.75" customHeight="1">
      <c r="A19" s="23">
        <v>13.0</v>
      </c>
      <c r="B19" s="56" t="s">
        <v>65</v>
      </c>
      <c r="C19" s="57" t="s">
        <v>66</v>
      </c>
      <c r="D19" s="25">
        <v>27.0</v>
      </c>
      <c r="E19" s="25">
        <v>26.0</v>
      </c>
      <c r="F19" s="25">
        <v>12.0</v>
      </c>
      <c r="G19" s="25"/>
      <c r="H19" s="25"/>
      <c r="I19" s="60">
        <f t="shared" si="1"/>
        <v>65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ht="15.75" customHeight="1">
      <c r="A20" s="23">
        <v>14.0</v>
      </c>
      <c r="B20" s="56" t="s">
        <v>67</v>
      </c>
      <c r="C20" s="57" t="s">
        <v>68</v>
      </c>
      <c r="D20" s="25">
        <v>28.0</v>
      </c>
      <c r="E20" s="25">
        <v>24.0</v>
      </c>
      <c r="F20" s="25">
        <v>13.0</v>
      </c>
      <c r="G20" s="25"/>
      <c r="H20" s="25"/>
      <c r="I20" s="60">
        <f t="shared" si="1"/>
        <v>65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ht="15.75" customHeight="1">
      <c r="A21" s="23">
        <v>15.0</v>
      </c>
      <c r="B21" s="56" t="s">
        <v>69</v>
      </c>
      <c r="C21" s="57" t="s">
        <v>70</v>
      </c>
      <c r="D21" s="25">
        <v>26.0</v>
      </c>
      <c r="E21" s="25">
        <v>24.0</v>
      </c>
      <c r="F21" s="25">
        <v>14.0</v>
      </c>
      <c r="G21" s="25"/>
      <c r="H21" s="25"/>
      <c r="I21" s="60">
        <f t="shared" si="1"/>
        <v>64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</row>
    <row r="22" ht="15.75" customHeight="1">
      <c r="A22" s="23">
        <v>16.0</v>
      </c>
      <c r="B22" s="56" t="s">
        <v>71</v>
      </c>
      <c r="C22" s="57" t="s">
        <v>72</v>
      </c>
      <c r="D22" s="25">
        <v>28.0</v>
      </c>
      <c r="E22" s="25">
        <v>23.0</v>
      </c>
      <c r="F22" s="25">
        <v>14.0</v>
      </c>
      <c r="G22" s="25"/>
      <c r="H22" s="25"/>
      <c r="I22" s="60">
        <f t="shared" si="1"/>
        <v>65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</row>
    <row r="23" ht="15.75" customHeight="1">
      <c r="A23" s="23">
        <v>17.0</v>
      </c>
      <c r="B23" s="56" t="s">
        <v>73</v>
      </c>
      <c r="C23" s="57" t="s">
        <v>74</v>
      </c>
      <c r="D23" s="25">
        <v>28.0</v>
      </c>
      <c r="E23" s="25">
        <v>22.0</v>
      </c>
      <c r="F23" s="25">
        <v>13.0</v>
      </c>
      <c r="G23" s="25"/>
      <c r="H23" s="25"/>
      <c r="I23" s="60">
        <f t="shared" si="1"/>
        <v>63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</row>
    <row r="24" ht="15.75" customHeight="1">
      <c r="A24" s="23">
        <v>18.0</v>
      </c>
      <c r="B24" s="56" t="s">
        <v>75</v>
      </c>
      <c r="C24" s="57" t="s">
        <v>76</v>
      </c>
      <c r="D24" s="25">
        <v>27.0</v>
      </c>
      <c r="E24" s="25">
        <v>22.0</v>
      </c>
      <c r="F24" s="25">
        <v>14.0</v>
      </c>
      <c r="G24" s="25"/>
      <c r="H24" s="25"/>
      <c r="I24" s="60">
        <f t="shared" si="1"/>
        <v>63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</row>
    <row r="25" ht="15.75" customHeight="1">
      <c r="A25" s="23">
        <v>19.0</v>
      </c>
      <c r="B25" s="56" t="s">
        <v>77</v>
      </c>
      <c r="C25" s="57" t="s">
        <v>78</v>
      </c>
      <c r="D25" s="25">
        <v>28.0</v>
      </c>
      <c r="E25" s="25">
        <v>22.0</v>
      </c>
      <c r="F25" s="25">
        <v>12.0</v>
      </c>
      <c r="G25" s="25"/>
      <c r="H25" s="25"/>
      <c r="I25" s="60">
        <f t="shared" si="1"/>
        <v>62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ht="15.75" customHeight="1">
      <c r="A26" s="23">
        <v>20.0</v>
      </c>
      <c r="B26" s="56" t="s">
        <v>79</v>
      </c>
      <c r="C26" s="57" t="s">
        <v>80</v>
      </c>
      <c r="D26" s="25">
        <v>28.0</v>
      </c>
      <c r="E26" s="25">
        <v>22.0</v>
      </c>
      <c r="F26" s="25">
        <v>13.0</v>
      </c>
      <c r="G26" s="25"/>
      <c r="H26" s="25"/>
      <c r="I26" s="60">
        <f t="shared" si="1"/>
        <v>63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ht="15.75" customHeight="1">
      <c r="A27" s="23">
        <v>21.0</v>
      </c>
      <c r="B27" s="56" t="s">
        <v>81</v>
      </c>
      <c r="C27" s="57" t="s">
        <v>82</v>
      </c>
      <c r="D27" s="25">
        <v>28.0</v>
      </c>
      <c r="E27" s="25">
        <v>25.0</v>
      </c>
      <c r="F27" s="25">
        <v>12.0</v>
      </c>
      <c r="G27" s="25"/>
      <c r="H27" s="25"/>
      <c r="I27" s="60">
        <f t="shared" si="1"/>
        <v>65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ht="15.75" customHeight="1">
      <c r="A28" s="23">
        <v>22.0</v>
      </c>
      <c r="B28" s="56" t="s">
        <v>83</v>
      </c>
      <c r="C28" s="57" t="s">
        <v>84</v>
      </c>
      <c r="D28" s="25">
        <v>28.0</v>
      </c>
      <c r="E28" s="25">
        <v>24.0</v>
      </c>
      <c r="F28" s="25">
        <v>12.0</v>
      </c>
      <c r="G28" s="25"/>
      <c r="H28" s="25"/>
      <c r="I28" s="60">
        <f t="shared" si="1"/>
        <v>64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ht="15.75" customHeight="1">
      <c r="A29" s="23">
        <v>23.0</v>
      </c>
      <c r="B29" s="56" t="s">
        <v>85</v>
      </c>
      <c r="C29" s="57" t="s">
        <v>86</v>
      </c>
      <c r="D29" s="25">
        <v>28.0</v>
      </c>
      <c r="E29" s="25">
        <v>23.0</v>
      </c>
      <c r="F29" s="25">
        <v>12.0</v>
      </c>
      <c r="G29" s="25"/>
      <c r="H29" s="25"/>
      <c r="I29" s="60">
        <f t="shared" si="1"/>
        <v>63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ht="15.75" customHeight="1">
      <c r="A30" s="23">
        <v>24.0</v>
      </c>
      <c r="B30" s="56" t="s">
        <v>87</v>
      </c>
      <c r="C30" s="57" t="s">
        <v>88</v>
      </c>
      <c r="D30" s="25">
        <v>27.0</v>
      </c>
      <c r="E30" s="25">
        <v>24.0</v>
      </c>
      <c r="F30" s="25">
        <v>12.0</v>
      </c>
      <c r="G30" s="25"/>
      <c r="H30" s="25"/>
      <c r="I30" s="60">
        <f t="shared" si="1"/>
        <v>63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ht="15.75" customHeight="1">
      <c r="A31" s="23">
        <v>25.0</v>
      </c>
      <c r="B31" s="56" t="s">
        <v>89</v>
      </c>
      <c r="C31" s="57" t="s">
        <v>90</v>
      </c>
      <c r="D31" s="25">
        <v>28.0</v>
      </c>
      <c r="E31" s="25">
        <v>22.0</v>
      </c>
      <c r="F31" s="25">
        <v>13.0</v>
      </c>
      <c r="G31" s="25"/>
      <c r="H31" s="25"/>
      <c r="I31" s="60">
        <f t="shared" si="1"/>
        <v>63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ht="15.75" customHeight="1">
      <c r="A32" s="23">
        <v>26.0</v>
      </c>
      <c r="B32" s="56" t="s">
        <v>91</v>
      </c>
      <c r="C32" s="57" t="s">
        <v>92</v>
      </c>
      <c r="D32" s="25">
        <v>26.0</v>
      </c>
      <c r="E32" s="25">
        <v>25.0</v>
      </c>
      <c r="F32" s="25">
        <v>12.0</v>
      </c>
      <c r="G32" s="25"/>
      <c r="H32" s="25"/>
      <c r="I32" s="60">
        <f t="shared" si="1"/>
        <v>63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ht="15.75" customHeight="1">
      <c r="A33" s="23">
        <v>27.0</v>
      </c>
      <c r="B33" s="56" t="s">
        <v>93</v>
      </c>
      <c r="C33" s="57" t="s">
        <v>94</v>
      </c>
      <c r="D33" s="25">
        <v>28.0</v>
      </c>
      <c r="E33" s="25">
        <v>24.0</v>
      </c>
      <c r="F33" s="25">
        <v>12.0</v>
      </c>
      <c r="G33" s="25"/>
      <c r="H33" s="25"/>
      <c r="I33" s="60">
        <f t="shared" si="1"/>
        <v>64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ht="15.75" customHeight="1">
      <c r="A34" s="23">
        <v>28.0</v>
      </c>
      <c r="B34" s="56" t="s">
        <v>95</v>
      </c>
      <c r="C34" s="57" t="s">
        <v>96</v>
      </c>
      <c r="D34" s="25">
        <v>28.0</v>
      </c>
      <c r="E34" s="25">
        <v>24.0</v>
      </c>
      <c r="F34" s="25">
        <v>13.0</v>
      </c>
      <c r="G34" s="25"/>
      <c r="H34" s="25"/>
      <c r="I34" s="60">
        <f t="shared" si="1"/>
        <v>65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ht="15.75" customHeight="1">
      <c r="A35" s="23">
        <v>29.0</v>
      </c>
      <c r="B35" s="56" t="s">
        <v>97</v>
      </c>
      <c r="C35" s="57" t="s">
        <v>98</v>
      </c>
      <c r="D35" s="25">
        <v>28.0</v>
      </c>
      <c r="E35" s="25">
        <v>24.0</v>
      </c>
      <c r="F35" s="25">
        <v>14.0</v>
      </c>
      <c r="G35" s="25"/>
      <c r="H35" s="25"/>
      <c r="I35" s="60">
        <f t="shared" si="1"/>
        <v>66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ht="15.75" customHeight="1">
      <c r="A36" s="23">
        <v>30.0</v>
      </c>
      <c r="B36" s="56" t="s">
        <v>99</v>
      </c>
      <c r="C36" s="57" t="s">
        <v>100</v>
      </c>
      <c r="D36" s="25">
        <v>25.0</v>
      </c>
      <c r="E36" s="25">
        <v>25.0</v>
      </c>
      <c r="F36" s="25">
        <v>12.0</v>
      </c>
      <c r="G36" s="25"/>
      <c r="H36" s="25"/>
      <c r="I36" s="60">
        <f t="shared" si="1"/>
        <v>62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ht="15.75" customHeight="1">
      <c r="A37" s="23">
        <v>31.0</v>
      </c>
      <c r="B37" s="56" t="s">
        <v>101</v>
      </c>
      <c r="C37" s="57" t="s">
        <v>102</v>
      </c>
      <c r="D37" s="25">
        <v>27.0</v>
      </c>
      <c r="E37" s="25">
        <v>23.0</v>
      </c>
      <c r="F37" s="25">
        <v>12.0</v>
      </c>
      <c r="G37" s="25"/>
      <c r="H37" s="25"/>
      <c r="I37" s="60">
        <f t="shared" si="1"/>
        <v>62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38" ht="15.75" customHeight="1">
      <c r="A38" s="23">
        <v>32.0</v>
      </c>
      <c r="B38" s="56" t="s">
        <v>103</v>
      </c>
      <c r="C38" s="57" t="s">
        <v>104</v>
      </c>
      <c r="D38" s="25">
        <v>28.0</v>
      </c>
      <c r="E38" s="25">
        <v>26.0</v>
      </c>
      <c r="F38" s="25">
        <v>12.0</v>
      </c>
      <c r="G38" s="25"/>
      <c r="H38" s="25"/>
      <c r="I38" s="60">
        <f t="shared" si="1"/>
        <v>66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</row>
    <row r="39" ht="15.75" customHeight="1">
      <c r="A39" s="23">
        <v>33.0</v>
      </c>
      <c r="B39" s="56" t="s">
        <v>105</v>
      </c>
      <c r="C39" s="57" t="s">
        <v>106</v>
      </c>
      <c r="D39" s="25">
        <v>27.0</v>
      </c>
      <c r="E39" s="25">
        <v>22.0</v>
      </c>
      <c r="F39" s="25">
        <v>14.0</v>
      </c>
      <c r="G39" s="25"/>
      <c r="H39" s="25"/>
      <c r="I39" s="60">
        <f t="shared" si="1"/>
        <v>63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ht="15.75" customHeight="1">
      <c r="A40" s="23">
        <v>34.0</v>
      </c>
      <c r="B40" s="56" t="s">
        <v>107</v>
      </c>
      <c r="C40" s="57" t="s">
        <v>108</v>
      </c>
      <c r="D40" s="25">
        <v>28.0</v>
      </c>
      <c r="E40" s="25">
        <v>25.0</v>
      </c>
      <c r="F40" s="25">
        <v>13.0</v>
      </c>
      <c r="G40" s="25"/>
      <c r="H40" s="25"/>
      <c r="I40" s="60">
        <f t="shared" si="1"/>
        <v>66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</row>
    <row r="41" ht="15.75" customHeight="1">
      <c r="A41" s="23">
        <v>35.0</v>
      </c>
      <c r="B41" s="56" t="s">
        <v>109</v>
      </c>
      <c r="C41" s="57" t="s">
        <v>110</v>
      </c>
      <c r="D41" s="25">
        <v>26.0</v>
      </c>
      <c r="E41" s="25">
        <v>26.0</v>
      </c>
      <c r="F41" s="25">
        <v>12.0</v>
      </c>
      <c r="G41" s="25"/>
      <c r="H41" s="25"/>
      <c r="I41" s="60">
        <f t="shared" si="1"/>
        <v>64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</row>
    <row r="42" ht="15.75" customHeight="1">
      <c r="A42" s="23">
        <v>36.0</v>
      </c>
      <c r="B42" s="56" t="s">
        <v>111</v>
      </c>
      <c r="C42" s="57" t="s">
        <v>112</v>
      </c>
      <c r="D42" s="25">
        <v>27.0</v>
      </c>
      <c r="E42" s="25">
        <v>24.0</v>
      </c>
      <c r="F42" s="25">
        <v>14.0</v>
      </c>
      <c r="G42" s="25"/>
      <c r="H42" s="25"/>
      <c r="I42" s="60">
        <f t="shared" si="1"/>
        <v>65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</row>
    <row r="43" ht="15.75" customHeight="1">
      <c r="A43" s="23">
        <v>37.0</v>
      </c>
      <c r="B43" s="56" t="s">
        <v>113</v>
      </c>
      <c r="C43" s="57" t="s">
        <v>114</v>
      </c>
      <c r="D43" s="25">
        <v>28.0</v>
      </c>
      <c r="E43" s="25">
        <v>22.0</v>
      </c>
      <c r="F43" s="25">
        <v>13.0</v>
      </c>
      <c r="G43" s="25"/>
      <c r="H43" s="25"/>
      <c r="I43" s="60">
        <f t="shared" si="1"/>
        <v>63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</row>
    <row r="44" ht="15.75" customHeight="1">
      <c r="A44" s="23">
        <v>38.0</v>
      </c>
      <c r="B44" s="56" t="s">
        <v>115</v>
      </c>
      <c r="C44" s="57" t="s">
        <v>116</v>
      </c>
      <c r="D44" s="25">
        <v>28.0</v>
      </c>
      <c r="E44" s="25">
        <v>22.0</v>
      </c>
      <c r="F44" s="25">
        <v>13.0</v>
      </c>
      <c r="G44" s="25"/>
      <c r="H44" s="25"/>
      <c r="I44" s="60">
        <f t="shared" si="1"/>
        <v>63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ht="15.75" customHeight="1">
      <c r="A45" s="23">
        <v>39.0</v>
      </c>
      <c r="B45" s="56" t="s">
        <v>117</v>
      </c>
      <c r="C45" s="57" t="s">
        <v>118</v>
      </c>
      <c r="D45" s="25">
        <v>27.0</v>
      </c>
      <c r="E45" s="25">
        <v>22.0</v>
      </c>
      <c r="F45" s="25">
        <v>13.0</v>
      </c>
      <c r="G45" s="25"/>
      <c r="H45" s="25"/>
      <c r="I45" s="60">
        <f t="shared" si="1"/>
        <v>62</v>
      </c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ht="15.75" customHeight="1">
      <c r="A46" s="23">
        <v>40.0</v>
      </c>
      <c r="B46" s="56" t="s">
        <v>119</v>
      </c>
      <c r="C46" s="57" t="s">
        <v>120</v>
      </c>
      <c r="D46" s="25">
        <v>28.0</v>
      </c>
      <c r="E46" s="25">
        <v>22.0</v>
      </c>
      <c r="F46" s="25">
        <v>13.0</v>
      </c>
      <c r="G46" s="25"/>
      <c r="H46" s="25"/>
      <c r="I46" s="60">
        <f t="shared" si="1"/>
        <v>63</v>
      </c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ht="15.75" customHeight="1">
      <c r="A47" s="23">
        <v>41.0</v>
      </c>
      <c r="B47" s="56" t="s">
        <v>121</v>
      </c>
      <c r="C47" s="57" t="s">
        <v>122</v>
      </c>
      <c r="D47" s="25">
        <v>27.0</v>
      </c>
      <c r="E47" s="25">
        <v>22.0</v>
      </c>
      <c r="F47" s="25">
        <v>13.0</v>
      </c>
      <c r="G47" s="25"/>
      <c r="H47" s="25"/>
      <c r="I47" s="60">
        <f t="shared" si="1"/>
        <v>62</v>
      </c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ht="15.75" customHeight="1">
      <c r="A48" s="23">
        <v>42.0</v>
      </c>
      <c r="B48" s="56" t="s">
        <v>123</v>
      </c>
      <c r="C48" s="57" t="s">
        <v>124</v>
      </c>
      <c r="D48" s="25">
        <v>26.0</v>
      </c>
      <c r="E48" s="25">
        <v>25.0</v>
      </c>
      <c r="F48" s="25">
        <v>12.0</v>
      </c>
      <c r="G48" s="25"/>
      <c r="H48" s="25"/>
      <c r="I48" s="60">
        <f t="shared" si="1"/>
        <v>63</v>
      </c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ht="15.75" customHeight="1">
      <c r="A49" s="23">
        <v>43.0</v>
      </c>
      <c r="B49" s="56" t="s">
        <v>125</v>
      </c>
      <c r="C49" s="57" t="s">
        <v>126</v>
      </c>
      <c r="D49" s="25">
        <v>27.0</v>
      </c>
      <c r="E49" s="25">
        <v>25.0</v>
      </c>
      <c r="F49" s="25">
        <v>13.0</v>
      </c>
      <c r="G49" s="25"/>
      <c r="H49" s="25"/>
      <c r="I49" s="60">
        <f t="shared" si="1"/>
        <v>65</v>
      </c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ht="15.75" customHeight="1">
      <c r="A50" s="23">
        <v>44.0</v>
      </c>
      <c r="B50" s="56" t="s">
        <v>127</v>
      </c>
      <c r="C50" s="57" t="s">
        <v>128</v>
      </c>
      <c r="D50" s="25">
        <v>29.0</v>
      </c>
      <c r="E50" s="25">
        <v>22.0</v>
      </c>
      <c r="F50" s="25">
        <v>13.0</v>
      </c>
      <c r="G50" s="25"/>
      <c r="H50" s="25"/>
      <c r="I50" s="60">
        <f t="shared" si="1"/>
        <v>64</v>
      </c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ht="15.75" customHeight="1">
      <c r="A51" s="23">
        <v>45.0</v>
      </c>
      <c r="B51" s="56" t="s">
        <v>129</v>
      </c>
      <c r="C51" s="57" t="s">
        <v>130</v>
      </c>
      <c r="D51" s="25">
        <v>28.0</v>
      </c>
      <c r="E51" s="25">
        <v>26.0</v>
      </c>
      <c r="F51" s="25">
        <v>14.0</v>
      </c>
      <c r="G51" s="25"/>
      <c r="H51" s="25"/>
      <c r="I51" s="60">
        <f t="shared" si="1"/>
        <v>68</v>
      </c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ht="15.75" customHeight="1">
      <c r="A52" s="23">
        <v>46.0</v>
      </c>
      <c r="B52" s="56" t="s">
        <v>131</v>
      </c>
      <c r="C52" s="57" t="s">
        <v>132</v>
      </c>
      <c r="D52" s="25">
        <v>28.0</v>
      </c>
      <c r="E52" s="25">
        <v>25.0</v>
      </c>
      <c r="F52" s="25">
        <v>13.0</v>
      </c>
      <c r="G52" s="25"/>
      <c r="H52" s="25"/>
      <c r="I52" s="60">
        <f t="shared" si="1"/>
        <v>66</v>
      </c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ht="15.75" customHeight="1">
      <c r="A53" s="23">
        <v>47.0</v>
      </c>
      <c r="B53" s="56" t="s">
        <v>133</v>
      </c>
      <c r="C53" s="57" t="s">
        <v>134</v>
      </c>
      <c r="D53" s="25">
        <v>28.0</v>
      </c>
      <c r="E53" s="25">
        <v>25.0</v>
      </c>
      <c r="F53" s="25">
        <v>13.0</v>
      </c>
      <c r="G53" s="25"/>
      <c r="H53" s="25"/>
      <c r="I53" s="60">
        <f t="shared" si="1"/>
        <v>66</v>
      </c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</row>
    <row r="54" ht="15.75" customHeight="1">
      <c r="A54" s="23">
        <v>48.0</v>
      </c>
      <c r="B54" s="56" t="s">
        <v>135</v>
      </c>
      <c r="C54" s="57" t="s">
        <v>136</v>
      </c>
      <c r="D54" s="25">
        <v>26.0</v>
      </c>
      <c r="E54" s="25">
        <v>25.0</v>
      </c>
      <c r="F54" s="25">
        <v>14.0</v>
      </c>
      <c r="G54" s="25"/>
      <c r="H54" s="25"/>
      <c r="I54" s="60">
        <f t="shared" si="1"/>
        <v>65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5" ht="15.75" customHeight="1">
      <c r="A55" s="23">
        <v>49.0</v>
      </c>
      <c r="B55" s="56" t="s">
        <v>137</v>
      </c>
      <c r="C55" s="57" t="s">
        <v>138</v>
      </c>
      <c r="D55" s="25">
        <v>28.0</v>
      </c>
      <c r="E55" s="25">
        <v>26.0</v>
      </c>
      <c r="F55" s="25">
        <v>13.0</v>
      </c>
      <c r="G55" s="25"/>
      <c r="H55" s="25"/>
      <c r="I55" s="60">
        <f t="shared" si="1"/>
        <v>67</v>
      </c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ht="15.75" customHeight="1">
      <c r="A56" s="23">
        <v>50.0</v>
      </c>
      <c r="B56" s="56" t="s">
        <v>139</v>
      </c>
      <c r="C56" s="57" t="s">
        <v>140</v>
      </c>
      <c r="D56" s="25">
        <v>28.0</v>
      </c>
      <c r="E56" s="25">
        <v>23.0</v>
      </c>
      <c r="F56" s="25">
        <v>12.0</v>
      </c>
      <c r="G56" s="25"/>
      <c r="H56" s="25"/>
      <c r="I56" s="60">
        <f t="shared" si="1"/>
        <v>63</v>
      </c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</row>
    <row r="57" ht="15.75" customHeight="1">
      <c r="A57" s="23">
        <v>51.0</v>
      </c>
      <c r="B57" s="56" t="s">
        <v>141</v>
      </c>
      <c r="C57" s="57" t="s">
        <v>142</v>
      </c>
      <c r="D57" s="25">
        <v>28.0</v>
      </c>
      <c r="E57" s="25">
        <v>22.0</v>
      </c>
      <c r="F57" s="25">
        <v>12.0</v>
      </c>
      <c r="G57" s="25"/>
      <c r="H57" s="25"/>
      <c r="I57" s="60">
        <f t="shared" si="1"/>
        <v>62</v>
      </c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</row>
    <row r="58" ht="15.75" customHeight="1">
      <c r="A58" s="23">
        <v>52.0</v>
      </c>
      <c r="B58" s="56" t="s">
        <v>143</v>
      </c>
      <c r="C58" s="57" t="s">
        <v>144</v>
      </c>
      <c r="D58" s="25">
        <v>28.0</v>
      </c>
      <c r="E58" s="25">
        <v>23.0</v>
      </c>
      <c r="F58" s="25">
        <v>14.0</v>
      </c>
      <c r="G58" s="25"/>
      <c r="H58" s="25"/>
      <c r="I58" s="60">
        <f t="shared" si="1"/>
        <v>65</v>
      </c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</row>
    <row r="59" ht="15.75" customHeight="1">
      <c r="A59" s="23">
        <v>53.0</v>
      </c>
      <c r="B59" s="56" t="s">
        <v>145</v>
      </c>
      <c r="C59" s="57" t="s">
        <v>146</v>
      </c>
      <c r="D59" s="25">
        <v>28.0</v>
      </c>
      <c r="E59" s="25">
        <v>25.0</v>
      </c>
      <c r="F59" s="25">
        <v>12.0</v>
      </c>
      <c r="G59" s="25"/>
      <c r="H59" s="25"/>
      <c r="I59" s="60">
        <f t="shared" si="1"/>
        <v>65</v>
      </c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</row>
    <row r="60" ht="15.75" customHeight="1">
      <c r="A60" s="23">
        <v>54.0</v>
      </c>
      <c r="B60" s="56" t="s">
        <v>147</v>
      </c>
      <c r="C60" s="57" t="s">
        <v>148</v>
      </c>
      <c r="D60" s="25">
        <v>28.0</v>
      </c>
      <c r="E60" s="25">
        <v>26.0</v>
      </c>
      <c r="F60" s="25">
        <v>14.0</v>
      </c>
      <c r="G60" s="25"/>
      <c r="H60" s="25"/>
      <c r="I60" s="60">
        <f t="shared" si="1"/>
        <v>68</v>
      </c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</row>
    <row r="61" ht="15.75" customHeight="1">
      <c r="A61" s="23">
        <v>55.0</v>
      </c>
      <c r="B61" s="56" t="s">
        <v>149</v>
      </c>
      <c r="C61" s="57" t="s">
        <v>150</v>
      </c>
      <c r="D61" s="25">
        <v>28.0</v>
      </c>
      <c r="E61" s="25">
        <v>25.0</v>
      </c>
      <c r="F61" s="25">
        <v>13.0</v>
      </c>
      <c r="G61" s="25"/>
      <c r="H61" s="25"/>
      <c r="I61" s="60">
        <f t="shared" si="1"/>
        <v>66</v>
      </c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</row>
    <row r="62" ht="15.75" customHeight="1">
      <c r="A62" s="23">
        <v>56.0</v>
      </c>
      <c r="B62" s="56" t="s">
        <v>151</v>
      </c>
      <c r="C62" s="57" t="s">
        <v>152</v>
      </c>
      <c r="D62" s="25">
        <v>28.0</v>
      </c>
      <c r="E62" s="25">
        <v>22.0</v>
      </c>
      <c r="F62" s="25">
        <v>13.0</v>
      </c>
      <c r="G62" s="25"/>
      <c r="H62" s="25"/>
      <c r="I62" s="60">
        <f t="shared" si="1"/>
        <v>63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</row>
    <row r="63" ht="15.75" customHeight="1">
      <c r="A63" s="23">
        <v>57.0</v>
      </c>
      <c r="B63" s="56" t="s">
        <v>153</v>
      </c>
      <c r="C63" s="57" t="s">
        <v>154</v>
      </c>
      <c r="D63" s="25">
        <v>28.0</v>
      </c>
      <c r="E63" s="25">
        <v>22.0</v>
      </c>
      <c r="F63" s="25">
        <v>14.0</v>
      </c>
      <c r="G63" s="25"/>
      <c r="H63" s="25"/>
      <c r="I63" s="60">
        <f t="shared" si="1"/>
        <v>64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</row>
    <row r="64" ht="15.75" customHeight="1">
      <c r="A64" s="23">
        <v>58.0</v>
      </c>
      <c r="B64" s="56" t="s">
        <v>155</v>
      </c>
      <c r="C64" s="57" t="s">
        <v>156</v>
      </c>
      <c r="D64" s="25">
        <v>27.0</v>
      </c>
      <c r="E64" s="25">
        <v>24.0</v>
      </c>
      <c r="F64" s="25">
        <v>12.0</v>
      </c>
      <c r="G64" s="25"/>
      <c r="H64" s="25"/>
      <c r="I64" s="60">
        <f t="shared" si="1"/>
        <v>63</v>
      </c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</row>
    <row r="65" ht="15.75" customHeight="1">
      <c r="A65" s="23">
        <v>59.0</v>
      </c>
      <c r="B65" s="56" t="s">
        <v>157</v>
      </c>
      <c r="C65" s="57" t="s">
        <v>158</v>
      </c>
      <c r="D65" s="25">
        <v>27.0</v>
      </c>
      <c r="E65" s="25">
        <v>24.0</v>
      </c>
      <c r="F65" s="25">
        <v>12.0</v>
      </c>
      <c r="G65" s="25"/>
      <c r="H65" s="25"/>
      <c r="I65" s="60">
        <f t="shared" si="1"/>
        <v>63</v>
      </c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</row>
    <row r="66" ht="15.75" customHeight="1">
      <c r="A66" s="23">
        <v>60.0</v>
      </c>
      <c r="B66" s="56" t="s">
        <v>159</v>
      </c>
      <c r="C66" s="57" t="s">
        <v>160</v>
      </c>
      <c r="D66" s="25">
        <v>27.0</v>
      </c>
      <c r="E66" s="25">
        <v>26.0</v>
      </c>
      <c r="F66" s="25">
        <v>14.0</v>
      </c>
      <c r="G66" s="25"/>
      <c r="H66" s="25"/>
      <c r="I66" s="60">
        <f t="shared" si="1"/>
        <v>67</v>
      </c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ht="15.75" customHeight="1">
      <c r="A67" s="23">
        <v>61.0</v>
      </c>
      <c r="B67" s="56" t="s">
        <v>161</v>
      </c>
      <c r="C67" s="57" t="s">
        <v>162</v>
      </c>
      <c r="D67" s="25">
        <v>27.0</v>
      </c>
      <c r="E67" s="25">
        <v>22.0</v>
      </c>
      <c r="F67" s="25">
        <v>12.0</v>
      </c>
      <c r="G67" s="25"/>
      <c r="H67" s="25"/>
      <c r="I67" s="60">
        <f t="shared" si="1"/>
        <v>61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</row>
    <row r="68" ht="15.75" customHeight="1">
      <c r="A68" s="23">
        <v>62.0</v>
      </c>
      <c r="B68" s="56" t="s">
        <v>163</v>
      </c>
      <c r="C68" s="57" t="s">
        <v>164</v>
      </c>
      <c r="D68" s="25">
        <v>28.0</v>
      </c>
      <c r="E68" s="25">
        <v>22.0</v>
      </c>
      <c r="F68" s="25">
        <v>14.0</v>
      </c>
      <c r="G68" s="25"/>
      <c r="H68" s="25"/>
      <c r="I68" s="60">
        <f t="shared" si="1"/>
        <v>64</v>
      </c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</row>
    <row r="69" ht="15.75" customHeight="1">
      <c r="A69" s="23">
        <v>63.0</v>
      </c>
      <c r="B69" s="56" t="s">
        <v>165</v>
      </c>
      <c r="C69" s="57" t="s">
        <v>166</v>
      </c>
      <c r="D69" s="25">
        <v>27.0</v>
      </c>
      <c r="E69" s="25">
        <v>22.0</v>
      </c>
      <c r="F69" s="25">
        <v>13.0</v>
      </c>
      <c r="G69" s="25"/>
      <c r="H69" s="25"/>
      <c r="I69" s="60">
        <f t="shared" si="1"/>
        <v>62</v>
      </c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</row>
    <row r="70" ht="15.75" customHeight="1">
      <c r="A70" s="23">
        <v>64.0</v>
      </c>
      <c r="B70" s="56" t="s">
        <v>167</v>
      </c>
      <c r="C70" s="57" t="s">
        <v>168</v>
      </c>
      <c r="D70" s="62">
        <v>20.0</v>
      </c>
      <c r="E70" s="25">
        <v>23.0</v>
      </c>
      <c r="F70" s="25">
        <v>13.0</v>
      </c>
      <c r="G70" s="25"/>
      <c r="H70" s="25"/>
      <c r="I70" s="60">
        <f t="shared" si="1"/>
        <v>56</v>
      </c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ht="15.75" customHeight="1">
      <c r="A71" s="23">
        <v>65.0</v>
      </c>
      <c r="B71" s="56" t="s">
        <v>169</v>
      </c>
      <c r="C71" s="57" t="s">
        <v>170</v>
      </c>
      <c r="D71" s="25">
        <v>29.0</v>
      </c>
      <c r="E71" s="25">
        <v>22.0</v>
      </c>
      <c r="F71" s="25">
        <v>13.0</v>
      </c>
      <c r="G71" s="25"/>
      <c r="H71" s="25"/>
      <c r="I71" s="60">
        <f t="shared" si="1"/>
        <v>64</v>
      </c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ht="15.75" customHeight="1">
      <c r="A72" s="23">
        <v>66.0</v>
      </c>
      <c r="B72" s="56" t="s">
        <v>171</v>
      </c>
      <c r="C72" s="57" t="s">
        <v>172</v>
      </c>
      <c r="D72" s="25">
        <v>29.0</v>
      </c>
      <c r="E72" s="25">
        <v>22.0</v>
      </c>
      <c r="F72" s="25">
        <v>12.0</v>
      </c>
      <c r="G72" s="25"/>
      <c r="H72" s="25"/>
      <c r="I72" s="60">
        <f t="shared" si="1"/>
        <v>63</v>
      </c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ht="15.75" customHeight="1">
      <c r="A73" s="23">
        <v>67.0</v>
      </c>
      <c r="B73" s="56" t="s">
        <v>173</v>
      </c>
      <c r="C73" s="57" t="s">
        <v>174</v>
      </c>
      <c r="D73" s="25">
        <v>26.0</v>
      </c>
      <c r="E73" s="25">
        <v>22.0</v>
      </c>
      <c r="F73" s="25">
        <v>14.0</v>
      </c>
      <c r="G73" s="25"/>
      <c r="H73" s="25"/>
      <c r="I73" s="60">
        <f t="shared" si="1"/>
        <v>62</v>
      </c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  <row r="74" ht="15.75" customHeight="1">
      <c r="A74" s="23">
        <v>68.0</v>
      </c>
      <c r="B74" s="56" t="s">
        <v>175</v>
      </c>
      <c r="C74" s="57" t="s">
        <v>176</v>
      </c>
      <c r="D74" s="25">
        <v>28.0</v>
      </c>
      <c r="E74" s="25">
        <v>22.0</v>
      </c>
      <c r="F74" s="25">
        <v>12.0</v>
      </c>
      <c r="G74" s="25"/>
      <c r="H74" s="25"/>
      <c r="I74" s="60">
        <f t="shared" si="1"/>
        <v>62</v>
      </c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</row>
    <row r="75" ht="15.75" customHeight="1">
      <c r="A75" s="23">
        <v>69.0</v>
      </c>
      <c r="B75" s="56" t="s">
        <v>177</v>
      </c>
      <c r="C75" s="57" t="s">
        <v>178</v>
      </c>
      <c r="D75" s="25">
        <v>28.0</v>
      </c>
      <c r="E75" s="25">
        <v>23.0</v>
      </c>
      <c r="F75" s="25">
        <v>12.0</v>
      </c>
      <c r="G75" s="25"/>
      <c r="H75" s="25"/>
      <c r="I75" s="60">
        <f t="shared" si="1"/>
        <v>63</v>
      </c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</row>
    <row r="76" ht="15.75" customHeight="1">
      <c r="A76" s="23">
        <v>70.0</v>
      </c>
      <c r="B76" s="56" t="s">
        <v>179</v>
      </c>
      <c r="C76" s="57" t="s">
        <v>180</v>
      </c>
      <c r="D76" s="25">
        <v>29.0</v>
      </c>
      <c r="E76" s="25">
        <v>25.0</v>
      </c>
      <c r="F76" s="25">
        <v>12.0</v>
      </c>
      <c r="G76" s="25"/>
      <c r="H76" s="25"/>
      <c r="I76" s="60">
        <f t="shared" si="1"/>
        <v>66</v>
      </c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</row>
    <row r="77" ht="15.75" customHeight="1">
      <c r="A77" s="23">
        <v>71.0</v>
      </c>
      <c r="B77" s="56" t="s">
        <v>181</v>
      </c>
      <c r="C77" s="57" t="s">
        <v>182</v>
      </c>
      <c r="D77" s="25">
        <v>29.0</v>
      </c>
      <c r="E77" s="25">
        <v>23.0</v>
      </c>
      <c r="F77" s="25">
        <v>14.0</v>
      </c>
      <c r="G77" s="25"/>
      <c r="H77" s="25"/>
      <c r="I77" s="60">
        <f t="shared" si="1"/>
        <v>66</v>
      </c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</row>
    <row r="78" ht="15.75" customHeight="1">
      <c r="A78" s="23">
        <v>72.0</v>
      </c>
      <c r="B78" s="56" t="s">
        <v>183</v>
      </c>
      <c r="C78" s="57" t="s">
        <v>184</v>
      </c>
      <c r="D78" s="25">
        <v>30.0</v>
      </c>
      <c r="E78" s="25">
        <v>22.0</v>
      </c>
      <c r="F78" s="25">
        <v>12.0</v>
      </c>
      <c r="G78" s="25"/>
      <c r="H78" s="25"/>
      <c r="I78" s="60">
        <f t="shared" si="1"/>
        <v>64</v>
      </c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</row>
    <row r="79" ht="15.75" customHeight="1">
      <c r="A79" s="23">
        <v>73.0</v>
      </c>
      <c r="B79" s="56" t="s">
        <v>185</v>
      </c>
      <c r="C79" s="57" t="s">
        <v>186</v>
      </c>
      <c r="D79" s="25">
        <v>29.0</v>
      </c>
      <c r="E79" s="25">
        <v>25.0</v>
      </c>
      <c r="F79" s="25">
        <v>14.0</v>
      </c>
      <c r="G79" s="25"/>
      <c r="H79" s="25"/>
      <c r="I79" s="60">
        <f t="shared" si="1"/>
        <v>68</v>
      </c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</row>
    <row r="80" ht="15.75" customHeight="1">
      <c r="A80" s="23">
        <v>74.0</v>
      </c>
      <c r="B80" s="56" t="s">
        <v>187</v>
      </c>
      <c r="C80" s="57" t="s">
        <v>188</v>
      </c>
      <c r="D80" s="25">
        <v>26.0</v>
      </c>
      <c r="E80" s="25">
        <v>25.0</v>
      </c>
      <c r="F80" s="25">
        <v>12.0</v>
      </c>
      <c r="G80" s="25"/>
      <c r="H80" s="25"/>
      <c r="I80" s="60">
        <f t="shared" si="1"/>
        <v>63</v>
      </c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</row>
    <row r="81" ht="15.75" customHeight="1">
      <c r="A81" s="23">
        <v>75.0</v>
      </c>
      <c r="B81" s="56" t="s">
        <v>189</v>
      </c>
      <c r="C81" s="57" t="s">
        <v>190</v>
      </c>
      <c r="D81" s="25">
        <v>28.0</v>
      </c>
      <c r="E81" s="25">
        <v>24.0</v>
      </c>
      <c r="F81" s="25">
        <v>14.0</v>
      </c>
      <c r="G81" s="25"/>
      <c r="H81" s="25"/>
      <c r="I81" s="60">
        <f t="shared" si="1"/>
        <v>66</v>
      </c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</row>
    <row r="82" ht="15.75" customHeight="1">
      <c r="A82" s="23">
        <v>76.0</v>
      </c>
      <c r="B82" s="56" t="s">
        <v>191</v>
      </c>
      <c r="C82" s="57" t="s">
        <v>192</v>
      </c>
      <c r="D82" s="25">
        <v>25.0</v>
      </c>
      <c r="E82" s="25">
        <v>23.0</v>
      </c>
      <c r="F82" s="25">
        <v>12.0</v>
      </c>
      <c r="G82" s="25"/>
      <c r="H82" s="25"/>
      <c r="I82" s="60">
        <f t="shared" si="1"/>
        <v>60</v>
      </c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</row>
    <row r="83" ht="15.75" customHeight="1">
      <c r="A83" s="23">
        <v>77.0</v>
      </c>
      <c r="B83" s="56" t="s">
        <v>193</v>
      </c>
      <c r="C83" s="57" t="s">
        <v>194</v>
      </c>
      <c r="D83" s="25">
        <v>30.0</v>
      </c>
      <c r="E83" s="25">
        <v>26.0</v>
      </c>
      <c r="F83" s="25">
        <v>12.0</v>
      </c>
      <c r="G83" s="25"/>
      <c r="H83" s="25"/>
      <c r="I83" s="60">
        <f t="shared" si="1"/>
        <v>68</v>
      </c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</row>
    <row r="84" ht="15.75" customHeight="1">
      <c r="A84" s="23">
        <v>78.0</v>
      </c>
      <c r="B84" s="56" t="s">
        <v>195</v>
      </c>
      <c r="C84" s="57" t="s">
        <v>196</v>
      </c>
      <c r="D84" s="25">
        <v>30.0</v>
      </c>
      <c r="E84" s="25">
        <v>26.0</v>
      </c>
      <c r="F84" s="25">
        <v>13.0</v>
      </c>
      <c r="G84" s="25"/>
      <c r="H84" s="25"/>
      <c r="I84" s="60">
        <f t="shared" si="1"/>
        <v>69</v>
      </c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ht="15.75" customHeight="1">
      <c r="A85" s="23">
        <v>79.0</v>
      </c>
      <c r="B85" s="56" t="s">
        <v>197</v>
      </c>
      <c r="C85" s="57" t="s">
        <v>198</v>
      </c>
      <c r="D85" s="25">
        <v>29.0</v>
      </c>
      <c r="E85" s="25">
        <v>24.0</v>
      </c>
      <c r="F85" s="25">
        <v>13.0</v>
      </c>
      <c r="G85" s="25"/>
      <c r="H85" s="25"/>
      <c r="I85" s="60">
        <f t="shared" si="1"/>
        <v>66</v>
      </c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ht="15.75" customHeight="1">
      <c r="A86" s="23">
        <v>80.0</v>
      </c>
      <c r="B86" s="56" t="s">
        <v>199</v>
      </c>
      <c r="C86" s="57" t="s">
        <v>200</v>
      </c>
      <c r="D86" s="25">
        <v>28.0</v>
      </c>
      <c r="E86" s="25">
        <v>22.0</v>
      </c>
      <c r="F86" s="25">
        <v>14.0</v>
      </c>
      <c r="G86" s="25"/>
      <c r="H86" s="25"/>
      <c r="I86" s="60">
        <f t="shared" si="1"/>
        <v>64</v>
      </c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ht="15.75" customHeight="1">
      <c r="A87" s="23">
        <v>81.0</v>
      </c>
      <c r="B87" s="56" t="s">
        <v>201</v>
      </c>
      <c r="C87" s="57" t="s">
        <v>202</v>
      </c>
      <c r="D87" s="25">
        <v>28.0</v>
      </c>
      <c r="E87" s="25">
        <v>26.0</v>
      </c>
      <c r="F87" s="25">
        <v>13.0</v>
      </c>
      <c r="G87" s="25"/>
      <c r="H87" s="25"/>
      <c r="I87" s="60">
        <f t="shared" si="1"/>
        <v>67</v>
      </c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ht="15.75" customHeight="1">
      <c r="A88" s="23">
        <v>82.0</v>
      </c>
      <c r="B88" s="56" t="s">
        <v>203</v>
      </c>
      <c r="C88" s="57" t="s">
        <v>204</v>
      </c>
      <c r="D88" s="25">
        <v>28.0</v>
      </c>
      <c r="E88" s="25">
        <v>24.0</v>
      </c>
      <c r="F88" s="25">
        <v>13.0</v>
      </c>
      <c r="G88" s="25"/>
      <c r="H88" s="25"/>
      <c r="I88" s="60">
        <f t="shared" si="1"/>
        <v>65</v>
      </c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ht="15.75" customHeight="1">
      <c r="A89" s="23">
        <v>83.0</v>
      </c>
      <c r="B89" s="56" t="s">
        <v>205</v>
      </c>
      <c r="C89" s="57" t="s">
        <v>206</v>
      </c>
      <c r="D89" s="25">
        <v>30.0</v>
      </c>
      <c r="E89" s="25">
        <v>22.0</v>
      </c>
      <c r="F89" s="25">
        <v>12.0</v>
      </c>
      <c r="G89" s="25"/>
      <c r="H89" s="25"/>
      <c r="I89" s="60">
        <f t="shared" si="1"/>
        <v>64</v>
      </c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ht="15.75" customHeight="1">
      <c r="A90" s="23">
        <v>84.0</v>
      </c>
      <c r="B90" s="56" t="s">
        <v>207</v>
      </c>
      <c r="C90" s="57" t="s">
        <v>208</v>
      </c>
      <c r="D90" s="25">
        <v>30.0</v>
      </c>
      <c r="E90" s="25">
        <v>24.0</v>
      </c>
      <c r="F90" s="25">
        <v>14.0</v>
      </c>
      <c r="G90" s="25"/>
      <c r="H90" s="25"/>
      <c r="I90" s="60">
        <f t="shared" si="1"/>
        <v>68</v>
      </c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  <row r="91" ht="15.75" customHeight="1">
      <c r="A91" s="23">
        <v>85.0</v>
      </c>
      <c r="B91" s="56" t="s">
        <v>209</v>
      </c>
      <c r="C91" s="57" t="s">
        <v>210</v>
      </c>
      <c r="D91" s="25">
        <v>28.0</v>
      </c>
      <c r="E91" s="25">
        <v>22.0</v>
      </c>
      <c r="F91" s="25">
        <v>13.0</v>
      </c>
      <c r="G91" s="25"/>
      <c r="H91" s="25"/>
      <c r="I91" s="60">
        <f t="shared" si="1"/>
        <v>63</v>
      </c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</row>
    <row r="92" ht="15.75" customHeight="1">
      <c r="A92" s="23">
        <v>86.0</v>
      </c>
      <c r="B92" s="56" t="s">
        <v>211</v>
      </c>
      <c r="C92" s="57" t="s">
        <v>212</v>
      </c>
      <c r="D92" s="25">
        <v>30.0</v>
      </c>
      <c r="E92" s="25">
        <v>26.0</v>
      </c>
      <c r="F92" s="25">
        <v>12.0</v>
      </c>
      <c r="G92" s="25"/>
      <c r="H92" s="25"/>
      <c r="I92" s="60">
        <f t="shared" si="1"/>
        <v>68</v>
      </c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</row>
    <row r="93" ht="15.75" customHeight="1">
      <c r="A93" s="23">
        <v>87.0</v>
      </c>
      <c r="B93" s="56" t="s">
        <v>213</v>
      </c>
      <c r="C93" s="57" t="s">
        <v>214</v>
      </c>
      <c r="D93" s="25">
        <v>27.0</v>
      </c>
      <c r="E93" s="25">
        <v>26.0</v>
      </c>
      <c r="F93" s="25">
        <v>13.0</v>
      </c>
      <c r="G93" s="25"/>
      <c r="H93" s="25"/>
      <c r="I93" s="60">
        <f t="shared" si="1"/>
        <v>66</v>
      </c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</row>
    <row r="94" ht="15.75" customHeight="1">
      <c r="A94" s="23">
        <v>88.0</v>
      </c>
      <c r="B94" s="56" t="s">
        <v>215</v>
      </c>
      <c r="C94" s="57" t="s">
        <v>216</v>
      </c>
      <c r="D94" s="25">
        <v>30.0</v>
      </c>
      <c r="E94" s="25">
        <v>23.0</v>
      </c>
      <c r="F94" s="25">
        <v>14.0</v>
      </c>
      <c r="G94" s="25"/>
      <c r="H94" s="25"/>
      <c r="I94" s="60">
        <f t="shared" si="1"/>
        <v>67</v>
      </c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</row>
    <row r="95" ht="15.75" customHeight="1">
      <c r="A95" s="23">
        <v>89.0</v>
      </c>
      <c r="B95" s="56" t="s">
        <v>217</v>
      </c>
      <c r="C95" s="57" t="s">
        <v>218</v>
      </c>
      <c r="D95" s="25">
        <v>28.0</v>
      </c>
      <c r="E95" s="25">
        <v>25.0</v>
      </c>
      <c r="F95" s="25">
        <v>13.0</v>
      </c>
      <c r="G95" s="25"/>
      <c r="H95" s="25"/>
      <c r="I95" s="60">
        <f t="shared" si="1"/>
        <v>66</v>
      </c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</row>
    <row r="96" ht="15.75" customHeight="1">
      <c r="A96" s="23">
        <v>90.0</v>
      </c>
      <c r="B96" s="56" t="s">
        <v>219</v>
      </c>
      <c r="C96" s="57" t="s">
        <v>220</v>
      </c>
      <c r="D96" s="25">
        <v>28.0</v>
      </c>
      <c r="E96" s="25">
        <v>26.0</v>
      </c>
      <c r="F96" s="25">
        <v>13.0</v>
      </c>
      <c r="G96" s="25"/>
      <c r="H96" s="25"/>
      <c r="I96" s="60">
        <f t="shared" si="1"/>
        <v>67</v>
      </c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</row>
    <row r="97" ht="15.75" customHeight="1">
      <c r="A97" s="23">
        <v>91.0</v>
      </c>
      <c r="B97" s="56" t="s">
        <v>221</v>
      </c>
      <c r="C97" s="57" t="s">
        <v>222</v>
      </c>
      <c r="D97" s="25">
        <v>26.0</v>
      </c>
      <c r="E97" s="25">
        <v>22.0</v>
      </c>
      <c r="F97" s="25">
        <v>12.0</v>
      </c>
      <c r="G97" s="25"/>
      <c r="H97" s="25"/>
      <c r="I97" s="60">
        <f t="shared" si="1"/>
        <v>60</v>
      </c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</row>
    <row r="98" ht="15.75" customHeight="1">
      <c r="A98" s="23">
        <v>92.0</v>
      </c>
      <c r="B98" s="56" t="s">
        <v>223</v>
      </c>
      <c r="C98" s="57" t="s">
        <v>224</v>
      </c>
      <c r="D98" s="25">
        <v>28.0</v>
      </c>
      <c r="E98" s="25">
        <v>26.0</v>
      </c>
      <c r="F98" s="25">
        <v>12.0</v>
      </c>
      <c r="G98" s="25"/>
      <c r="H98" s="25"/>
      <c r="I98" s="60">
        <f t="shared" si="1"/>
        <v>66</v>
      </c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</row>
    <row r="99" ht="15.75" customHeight="1">
      <c r="A99" s="23">
        <v>93.0</v>
      </c>
      <c r="B99" s="56" t="s">
        <v>225</v>
      </c>
      <c r="C99" s="57" t="s">
        <v>226</v>
      </c>
      <c r="D99" s="25">
        <v>28.0</v>
      </c>
      <c r="E99" s="25">
        <v>25.0</v>
      </c>
      <c r="F99" s="25">
        <v>12.0</v>
      </c>
      <c r="G99" s="25"/>
      <c r="H99" s="25"/>
      <c r="I99" s="60">
        <f t="shared" si="1"/>
        <v>65</v>
      </c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</row>
    <row r="100" ht="15.75" customHeight="1">
      <c r="A100" s="23">
        <v>94.0</v>
      </c>
      <c r="B100" s="56" t="s">
        <v>227</v>
      </c>
      <c r="C100" s="57" t="s">
        <v>228</v>
      </c>
      <c r="D100" s="25">
        <v>27.0</v>
      </c>
      <c r="E100" s="25">
        <v>23.0</v>
      </c>
      <c r="F100" s="25">
        <v>14.0</v>
      </c>
      <c r="G100" s="25"/>
      <c r="H100" s="25"/>
      <c r="I100" s="60">
        <f t="shared" si="1"/>
        <v>64</v>
      </c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</row>
    <row r="101" ht="15.75" customHeight="1">
      <c r="A101" s="23">
        <v>95.0</v>
      </c>
      <c r="B101" s="56" t="s">
        <v>229</v>
      </c>
      <c r="C101" s="57" t="s">
        <v>230</v>
      </c>
      <c r="D101" s="25">
        <v>27.0</v>
      </c>
      <c r="E101" s="25">
        <v>24.0</v>
      </c>
      <c r="F101" s="25">
        <v>14.0</v>
      </c>
      <c r="G101" s="25"/>
      <c r="H101" s="25"/>
      <c r="I101" s="60">
        <f t="shared" si="1"/>
        <v>65</v>
      </c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</row>
    <row r="102" ht="15.75" customHeight="1">
      <c r="A102" s="23">
        <v>96.0</v>
      </c>
      <c r="B102" s="56" t="s">
        <v>231</v>
      </c>
      <c r="C102" s="57" t="s">
        <v>232</v>
      </c>
      <c r="D102" s="25">
        <v>27.0</v>
      </c>
      <c r="E102" s="25">
        <v>23.0</v>
      </c>
      <c r="F102" s="25">
        <v>14.0</v>
      </c>
      <c r="G102" s="25"/>
      <c r="H102" s="25"/>
      <c r="I102" s="60">
        <f t="shared" si="1"/>
        <v>64</v>
      </c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</row>
    <row r="103" ht="15.75" customHeight="1">
      <c r="A103" s="23">
        <v>97.0</v>
      </c>
      <c r="B103" s="56" t="s">
        <v>233</v>
      </c>
      <c r="C103" s="57" t="s">
        <v>234</v>
      </c>
      <c r="D103" s="25">
        <v>27.0</v>
      </c>
      <c r="E103" s="25">
        <v>26.0</v>
      </c>
      <c r="F103" s="25">
        <v>13.0</v>
      </c>
      <c r="G103" s="25"/>
      <c r="H103" s="25"/>
      <c r="I103" s="60">
        <f t="shared" si="1"/>
        <v>66</v>
      </c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</row>
    <row r="104" ht="15.75" customHeight="1">
      <c r="A104" s="23">
        <v>98.0</v>
      </c>
      <c r="B104" s="56" t="s">
        <v>235</v>
      </c>
      <c r="C104" s="57" t="s">
        <v>236</v>
      </c>
      <c r="D104" s="25">
        <v>27.0</v>
      </c>
      <c r="E104" s="25">
        <v>23.0</v>
      </c>
      <c r="F104" s="25">
        <v>14.0</v>
      </c>
      <c r="G104" s="25"/>
      <c r="H104" s="25"/>
      <c r="I104" s="60">
        <f t="shared" si="1"/>
        <v>64</v>
      </c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</row>
    <row r="105" ht="15.75" customHeight="1">
      <c r="A105" s="23">
        <v>99.0</v>
      </c>
      <c r="B105" s="56" t="s">
        <v>237</v>
      </c>
      <c r="C105" s="57" t="s">
        <v>238</v>
      </c>
      <c r="D105" s="25">
        <v>27.0</v>
      </c>
      <c r="E105" s="25">
        <v>23.0</v>
      </c>
      <c r="F105" s="25">
        <v>13.0</v>
      </c>
      <c r="G105" s="25"/>
      <c r="H105" s="25"/>
      <c r="I105" s="60">
        <f t="shared" si="1"/>
        <v>63</v>
      </c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</row>
    <row r="106" ht="15.75" customHeight="1">
      <c r="A106" s="23">
        <v>100.0</v>
      </c>
      <c r="B106" s="56" t="s">
        <v>239</v>
      </c>
      <c r="C106" s="57" t="s">
        <v>240</v>
      </c>
      <c r="D106" s="25">
        <v>27.0</v>
      </c>
      <c r="E106" s="25">
        <v>25.0</v>
      </c>
      <c r="F106" s="25">
        <v>13.0</v>
      </c>
      <c r="G106" s="25"/>
      <c r="H106" s="25"/>
      <c r="I106" s="60">
        <f t="shared" si="1"/>
        <v>65</v>
      </c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</row>
    <row r="107" ht="15.75" customHeight="1">
      <c r="A107" s="23">
        <v>101.0</v>
      </c>
      <c r="B107" s="56" t="s">
        <v>241</v>
      </c>
      <c r="C107" s="57" t="s">
        <v>242</v>
      </c>
      <c r="D107" s="25">
        <v>27.0</v>
      </c>
      <c r="E107" s="25">
        <v>22.0</v>
      </c>
      <c r="F107" s="25">
        <v>13.0</v>
      </c>
      <c r="G107" s="25"/>
      <c r="H107" s="25"/>
      <c r="I107" s="60">
        <f t="shared" si="1"/>
        <v>62</v>
      </c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</row>
    <row r="108" ht="15.75" customHeight="1">
      <c r="A108" s="23">
        <v>102.0</v>
      </c>
      <c r="B108" s="56" t="s">
        <v>243</v>
      </c>
      <c r="C108" s="57" t="s">
        <v>244</v>
      </c>
      <c r="D108" s="25">
        <v>27.0</v>
      </c>
      <c r="E108" s="25">
        <v>26.0</v>
      </c>
      <c r="F108" s="25">
        <v>14.0</v>
      </c>
      <c r="G108" s="25"/>
      <c r="H108" s="25"/>
      <c r="I108" s="60">
        <f t="shared" si="1"/>
        <v>67</v>
      </c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</row>
    <row r="109" ht="15.75" customHeight="1">
      <c r="A109" s="23">
        <v>103.0</v>
      </c>
      <c r="B109" s="56" t="s">
        <v>245</v>
      </c>
      <c r="C109" s="57" t="s">
        <v>246</v>
      </c>
      <c r="D109" s="25">
        <v>27.0</v>
      </c>
      <c r="E109" s="25">
        <v>25.0</v>
      </c>
      <c r="F109" s="25">
        <v>13.0</v>
      </c>
      <c r="G109" s="25"/>
      <c r="H109" s="25"/>
      <c r="I109" s="60">
        <f t="shared" si="1"/>
        <v>65</v>
      </c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</row>
    <row r="110" ht="15.75" customHeight="1">
      <c r="A110" s="23">
        <v>104.0</v>
      </c>
      <c r="B110" s="56" t="s">
        <v>247</v>
      </c>
      <c r="C110" s="57" t="s">
        <v>248</v>
      </c>
      <c r="D110" s="25">
        <v>27.0</v>
      </c>
      <c r="E110" s="25">
        <v>24.0</v>
      </c>
      <c r="F110" s="25">
        <v>14.0</v>
      </c>
      <c r="G110" s="25"/>
      <c r="H110" s="25"/>
      <c r="I110" s="60">
        <f t="shared" si="1"/>
        <v>65</v>
      </c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</row>
    <row r="111" ht="15.75" customHeight="1">
      <c r="A111" s="23">
        <v>105.0</v>
      </c>
      <c r="B111" s="56" t="s">
        <v>249</v>
      </c>
      <c r="C111" s="57" t="s">
        <v>250</v>
      </c>
      <c r="D111" s="25">
        <v>27.0</v>
      </c>
      <c r="E111" s="25">
        <v>22.0</v>
      </c>
      <c r="F111" s="25">
        <v>13.0</v>
      </c>
      <c r="G111" s="25"/>
      <c r="H111" s="25"/>
      <c r="I111" s="60">
        <f t="shared" si="1"/>
        <v>62</v>
      </c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</row>
    <row r="112" ht="15.75" customHeight="1">
      <c r="A112" s="23">
        <v>106.0</v>
      </c>
      <c r="B112" s="56" t="s">
        <v>251</v>
      </c>
      <c r="C112" s="57" t="s">
        <v>252</v>
      </c>
      <c r="D112" s="25">
        <v>25.0</v>
      </c>
      <c r="E112" s="25">
        <v>26.0</v>
      </c>
      <c r="F112" s="25">
        <v>13.0</v>
      </c>
      <c r="G112" s="25"/>
      <c r="H112" s="25"/>
      <c r="I112" s="60">
        <f t="shared" si="1"/>
        <v>64</v>
      </c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</row>
    <row r="113" ht="15.75" customHeight="1">
      <c r="A113" s="23">
        <v>107.0</v>
      </c>
      <c r="B113" s="56" t="s">
        <v>253</v>
      </c>
      <c r="C113" s="57" t="s">
        <v>254</v>
      </c>
      <c r="D113" s="25">
        <v>27.0</v>
      </c>
      <c r="E113" s="25">
        <v>22.0</v>
      </c>
      <c r="F113" s="25">
        <v>12.0</v>
      </c>
      <c r="G113" s="25"/>
      <c r="H113" s="25"/>
      <c r="I113" s="60">
        <f t="shared" si="1"/>
        <v>61</v>
      </c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</row>
    <row r="114" ht="15.75" customHeight="1">
      <c r="A114" s="23">
        <v>108.0</v>
      </c>
      <c r="B114" s="56" t="s">
        <v>255</v>
      </c>
      <c r="C114" s="57" t="s">
        <v>256</v>
      </c>
      <c r="D114" s="25">
        <v>27.0</v>
      </c>
      <c r="E114" s="25">
        <v>24.0</v>
      </c>
      <c r="F114" s="25">
        <v>14.0</v>
      </c>
      <c r="G114" s="25"/>
      <c r="H114" s="25"/>
      <c r="I114" s="60">
        <f t="shared" si="1"/>
        <v>65</v>
      </c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</row>
    <row r="115" ht="15.75" customHeight="1">
      <c r="A115" s="23">
        <v>109.0</v>
      </c>
      <c r="B115" s="56" t="s">
        <v>257</v>
      </c>
      <c r="C115" s="57" t="s">
        <v>258</v>
      </c>
      <c r="D115" s="25">
        <v>24.0</v>
      </c>
      <c r="E115" s="25">
        <v>25.0</v>
      </c>
      <c r="F115" s="25">
        <v>14.0</v>
      </c>
      <c r="G115" s="25"/>
      <c r="H115" s="25"/>
      <c r="I115" s="60">
        <f t="shared" si="1"/>
        <v>63</v>
      </c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</row>
    <row r="116" ht="15.75" customHeight="1">
      <c r="A116" s="23">
        <v>110.0</v>
      </c>
      <c r="B116" s="56" t="s">
        <v>259</v>
      </c>
      <c r="C116" s="57" t="s">
        <v>260</v>
      </c>
      <c r="D116" s="25">
        <v>27.0</v>
      </c>
      <c r="E116" s="25">
        <v>22.0</v>
      </c>
      <c r="F116" s="25">
        <v>12.0</v>
      </c>
      <c r="G116" s="25"/>
      <c r="H116" s="25"/>
      <c r="I116" s="60">
        <f t="shared" si="1"/>
        <v>61</v>
      </c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ht="15.75" customHeight="1">
      <c r="A117" s="23">
        <v>111.0</v>
      </c>
      <c r="B117" s="56" t="s">
        <v>261</v>
      </c>
      <c r="C117" s="57" t="s">
        <v>262</v>
      </c>
      <c r="D117" s="25">
        <v>25.0</v>
      </c>
      <c r="E117" s="25">
        <v>24.0</v>
      </c>
      <c r="F117" s="25">
        <v>13.0</v>
      </c>
      <c r="G117" s="25"/>
      <c r="H117" s="25"/>
      <c r="I117" s="60">
        <f t="shared" si="1"/>
        <v>62</v>
      </c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ht="15.75" customHeight="1">
      <c r="A118" s="23">
        <v>112.0</v>
      </c>
      <c r="B118" s="56" t="s">
        <v>263</v>
      </c>
      <c r="C118" s="57" t="s">
        <v>264</v>
      </c>
      <c r="D118" s="25">
        <v>27.0</v>
      </c>
      <c r="E118" s="25">
        <v>26.0</v>
      </c>
      <c r="F118" s="25">
        <v>14.0</v>
      </c>
      <c r="G118" s="25"/>
      <c r="H118" s="25"/>
      <c r="I118" s="60">
        <f t="shared" si="1"/>
        <v>67</v>
      </c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  <row r="119" ht="15.75" customHeight="1">
      <c r="A119" s="23">
        <v>113.0</v>
      </c>
      <c r="B119" s="56" t="s">
        <v>265</v>
      </c>
      <c r="C119" s="57" t="s">
        <v>266</v>
      </c>
      <c r="D119" s="25">
        <v>27.0</v>
      </c>
      <c r="E119" s="25">
        <v>24.0</v>
      </c>
      <c r="F119" s="25">
        <v>14.0</v>
      </c>
      <c r="G119" s="25"/>
      <c r="H119" s="25"/>
      <c r="I119" s="60">
        <f t="shared" si="1"/>
        <v>65</v>
      </c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</row>
    <row r="120" ht="15.75" customHeight="1">
      <c r="A120" s="23">
        <v>114.0</v>
      </c>
      <c r="B120" s="56" t="s">
        <v>267</v>
      </c>
      <c r="C120" s="57" t="s">
        <v>268</v>
      </c>
      <c r="D120" s="25">
        <v>27.0</v>
      </c>
      <c r="E120" s="25">
        <v>25.0</v>
      </c>
      <c r="F120" s="25">
        <v>13.0</v>
      </c>
      <c r="G120" s="25"/>
      <c r="H120" s="25"/>
      <c r="I120" s="60">
        <f t="shared" si="1"/>
        <v>65</v>
      </c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</row>
    <row r="121" ht="15.75" customHeight="1">
      <c r="A121" s="23">
        <v>115.0</v>
      </c>
      <c r="B121" s="56" t="s">
        <v>269</v>
      </c>
      <c r="C121" s="57" t="s">
        <v>270</v>
      </c>
      <c r="D121" s="25">
        <v>28.0</v>
      </c>
      <c r="E121" s="25">
        <v>25.0</v>
      </c>
      <c r="F121" s="25">
        <v>13.0</v>
      </c>
      <c r="G121" s="25"/>
      <c r="H121" s="25"/>
      <c r="I121" s="60">
        <f t="shared" si="1"/>
        <v>66</v>
      </c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</row>
    <row r="122" ht="15.75" customHeight="1">
      <c r="A122" s="23">
        <v>116.0</v>
      </c>
      <c r="B122" s="56" t="s">
        <v>271</v>
      </c>
      <c r="C122" s="57" t="s">
        <v>272</v>
      </c>
      <c r="D122" s="25">
        <v>30.0</v>
      </c>
      <c r="E122" s="25">
        <v>24.0</v>
      </c>
      <c r="F122" s="25">
        <v>14.0</v>
      </c>
      <c r="G122" s="25"/>
      <c r="H122" s="25"/>
      <c r="I122" s="60">
        <f t="shared" si="1"/>
        <v>68</v>
      </c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</row>
    <row r="123" ht="15.75" customHeight="1">
      <c r="A123" s="23">
        <v>117.0</v>
      </c>
      <c r="B123" s="56" t="s">
        <v>273</v>
      </c>
      <c r="C123" s="57" t="s">
        <v>274</v>
      </c>
      <c r="D123" s="25">
        <v>27.0</v>
      </c>
      <c r="E123" s="25">
        <v>24.0</v>
      </c>
      <c r="F123" s="25">
        <v>13.0</v>
      </c>
      <c r="G123" s="25"/>
      <c r="H123" s="25"/>
      <c r="I123" s="60">
        <f t="shared" si="1"/>
        <v>64</v>
      </c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</row>
    <row r="124" ht="15.75" customHeight="1">
      <c r="A124" s="23">
        <v>118.0</v>
      </c>
      <c r="B124" s="56" t="s">
        <v>275</v>
      </c>
      <c r="C124" s="57" t="s">
        <v>276</v>
      </c>
      <c r="D124" s="25">
        <v>30.0</v>
      </c>
      <c r="E124" s="25">
        <v>22.0</v>
      </c>
      <c r="F124" s="25">
        <v>13.0</v>
      </c>
      <c r="G124" s="25"/>
      <c r="H124" s="25"/>
      <c r="I124" s="60">
        <f t="shared" si="1"/>
        <v>65</v>
      </c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</row>
    <row r="125" ht="15.75" customHeight="1">
      <c r="A125" s="23">
        <v>119.0</v>
      </c>
      <c r="B125" s="56" t="s">
        <v>277</v>
      </c>
      <c r="C125" s="57" t="s">
        <v>278</v>
      </c>
      <c r="D125" s="25">
        <v>27.0</v>
      </c>
      <c r="E125" s="25">
        <v>22.0</v>
      </c>
      <c r="F125" s="25">
        <v>13.0</v>
      </c>
      <c r="G125" s="25"/>
      <c r="H125" s="25"/>
      <c r="I125" s="60">
        <f t="shared" si="1"/>
        <v>62</v>
      </c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</row>
    <row r="126" ht="15.75" customHeight="1">
      <c r="A126" s="23">
        <v>120.0</v>
      </c>
      <c r="B126" s="56" t="s">
        <v>279</v>
      </c>
      <c r="C126" s="57" t="s">
        <v>280</v>
      </c>
      <c r="D126" s="25">
        <v>27.0</v>
      </c>
      <c r="E126" s="25">
        <v>26.0</v>
      </c>
      <c r="F126" s="25">
        <v>14.0</v>
      </c>
      <c r="G126" s="25"/>
      <c r="H126" s="25"/>
      <c r="I126" s="60">
        <f t="shared" si="1"/>
        <v>67</v>
      </c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</row>
    <row r="127" ht="15.75" customHeight="1">
      <c r="A127" s="23">
        <v>121.0</v>
      </c>
      <c r="B127" s="56" t="s">
        <v>281</v>
      </c>
      <c r="C127" s="57" t="s">
        <v>282</v>
      </c>
      <c r="D127" s="25">
        <v>29.0</v>
      </c>
      <c r="E127" s="25">
        <v>22.0</v>
      </c>
      <c r="F127" s="25">
        <v>12.0</v>
      </c>
      <c r="G127" s="25"/>
      <c r="H127" s="25"/>
      <c r="I127" s="60">
        <f t="shared" si="1"/>
        <v>63</v>
      </c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</row>
    <row r="128" ht="15.75" customHeight="1">
      <c r="A128" s="23">
        <v>122.0</v>
      </c>
      <c r="B128" s="56" t="s">
        <v>283</v>
      </c>
      <c r="C128" s="57" t="s">
        <v>284</v>
      </c>
      <c r="D128" s="25">
        <v>29.0</v>
      </c>
      <c r="E128" s="25">
        <v>24.0</v>
      </c>
      <c r="F128" s="25">
        <v>13.0</v>
      </c>
      <c r="G128" s="25"/>
      <c r="H128" s="25"/>
      <c r="I128" s="60">
        <f t="shared" si="1"/>
        <v>66</v>
      </c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ht="15.75" customHeight="1">
      <c r="A129" s="23">
        <v>123.0</v>
      </c>
      <c r="B129" s="56" t="s">
        <v>285</v>
      </c>
      <c r="C129" s="57" t="s">
        <v>286</v>
      </c>
      <c r="D129" s="25">
        <v>27.0</v>
      </c>
      <c r="E129" s="25">
        <v>26.0</v>
      </c>
      <c r="F129" s="25">
        <v>14.0</v>
      </c>
      <c r="G129" s="25"/>
      <c r="H129" s="25"/>
      <c r="I129" s="60">
        <f t="shared" si="1"/>
        <v>67</v>
      </c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ht="15.75" customHeight="1">
      <c r="A130" s="23">
        <v>124.0</v>
      </c>
      <c r="B130" s="56" t="s">
        <v>287</v>
      </c>
      <c r="C130" s="57" t="s">
        <v>288</v>
      </c>
      <c r="D130" s="25">
        <v>27.0</v>
      </c>
      <c r="E130" s="25">
        <v>25.0</v>
      </c>
      <c r="F130" s="25">
        <v>13.0</v>
      </c>
      <c r="G130" s="25"/>
      <c r="H130" s="25"/>
      <c r="I130" s="60">
        <f t="shared" si="1"/>
        <v>65</v>
      </c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1" ht="15.75" customHeight="1">
      <c r="A131" s="23">
        <v>125.0</v>
      </c>
      <c r="B131" s="56" t="s">
        <v>289</v>
      </c>
      <c r="C131" s="57" t="s">
        <v>290</v>
      </c>
      <c r="D131" s="25">
        <v>27.0</v>
      </c>
      <c r="E131" s="25">
        <v>23.0</v>
      </c>
      <c r="F131" s="25">
        <v>12.0</v>
      </c>
      <c r="G131" s="25"/>
      <c r="H131" s="25"/>
      <c r="I131" s="60">
        <f t="shared" si="1"/>
        <v>62</v>
      </c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</row>
    <row r="132" ht="15.75" customHeight="1">
      <c r="A132" s="23">
        <v>126.0</v>
      </c>
      <c r="B132" s="56" t="s">
        <v>291</v>
      </c>
      <c r="C132" s="57" t="s">
        <v>292</v>
      </c>
      <c r="D132" s="25">
        <v>28.0</v>
      </c>
      <c r="E132" s="25">
        <v>23.0</v>
      </c>
      <c r="F132" s="25">
        <v>13.0</v>
      </c>
      <c r="G132" s="25"/>
      <c r="H132" s="25"/>
      <c r="I132" s="60">
        <f t="shared" si="1"/>
        <v>64</v>
      </c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ht="15.75" customHeight="1">
      <c r="A133" s="23">
        <v>127.0</v>
      </c>
      <c r="B133" s="56" t="s">
        <v>293</v>
      </c>
      <c r="C133" s="57" t="s">
        <v>294</v>
      </c>
      <c r="D133" s="25">
        <v>29.0</v>
      </c>
      <c r="E133" s="25">
        <v>26.0</v>
      </c>
      <c r="F133" s="25">
        <v>14.0</v>
      </c>
      <c r="G133" s="25"/>
      <c r="H133" s="25"/>
      <c r="I133" s="60">
        <f t="shared" si="1"/>
        <v>69</v>
      </c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</row>
    <row r="134" ht="15.75" customHeight="1">
      <c r="A134" s="23">
        <v>128.0</v>
      </c>
      <c r="B134" s="56" t="s">
        <v>295</v>
      </c>
      <c r="C134" s="57" t="s">
        <v>296</v>
      </c>
      <c r="D134" s="25">
        <v>28.0</v>
      </c>
      <c r="E134" s="25">
        <v>23.0</v>
      </c>
      <c r="F134" s="25">
        <v>13.0</v>
      </c>
      <c r="G134" s="25"/>
      <c r="H134" s="25"/>
      <c r="I134" s="60">
        <f t="shared" si="1"/>
        <v>64</v>
      </c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</row>
    <row r="135" ht="15.75" customHeight="1">
      <c r="A135" s="23">
        <v>129.0</v>
      </c>
      <c r="B135" s="56" t="s">
        <v>297</v>
      </c>
      <c r="C135" s="57" t="s">
        <v>298</v>
      </c>
      <c r="D135" s="25">
        <v>28.0</v>
      </c>
      <c r="E135" s="25">
        <v>24.0</v>
      </c>
      <c r="F135" s="25">
        <v>13.0</v>
      </c>
      <c r="G135" s="25"/>
      <c r="H135" s="25"/>
      <c r="I135" s="60">
        <f t="shared" si="1"/>
        <v>65</v>
      </c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ht="15.75" customHeight="1">
      <c r="A136" s="23">
        <v>130.0</v>
      </c>
      <c r="B136" s="56" t="s">
        <v>299</v>
      </c>
      <c r="C136" s="57" t="s">
        <v>300</v>
      </c>
      <c r="D136" s="25">
        <v>27.0</v>
      </c>
      <c r="E136" s="25">
        <v>25.0</v>
      </c>
      <c r="F136" s="25">
        <v>13.0</v>
      </c>
      <c r="G136" s="25"/>
      <c r="H136" s="25"/>
      <c r="I136" s="60">
        <f t="shared" si="1"/>
        <v>65</v>
      </c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ht="15.75" customHeight="1">
      <c r="A137" s="23">
        <v>131.0</v>
      </c>
      <c r="B137" s="56" t="s">
        <v>301</v>
      </c>
      <c r="C137" s="57" t="s">
        <v>302</v>
      </c>
      <c r="D137" s="25">
        <v>27.0</v>
      </c>
      <c r="E137" s="25">
        <v>23.0</v>
      </c>
      <c r="F137" s="25">
        <v>12.0</v>
      </c>
      <c r="G137" s="25"/>
      <c r="H137" s="25"/>
      <c r="I137" s="60">
        <f t="shared" si="1"/>
        <v>62</v>
      </c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ht="15.75" customHeight="1">
      <c r="A138" s="23">
        <v>132.0</v>
      </c>
      <c r="B138" s="56" t="s">
        <v>303</v>
      </c>
      <c r="C138" s="57" t="s">
        <v>304</v>
      </c>
      <c r="D138" s="25">
        <v>28.0</v>
      </c>
      <c r="E138" s="25">
        <v>22.0</v>
      </c>
      <c r="F138" s="25">
        <v>12.0</v>
      </c>
      <c r="G138" s="25"/>
      <c r="H138" s="25"/>
      <c r="I138" s="60">
        <f t="shared" si="1"/>
        <v>62</v>
      </c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</row>
    <row r="139" ht="15.75" customHeight="1">
      <c r="A139" s="23">
        <v>133.0</v>
      </c>
      <c r="B139" s="56" t="s">
        <v>305</v>
      </c>
      <c r="C139" s="57" t="s">
        <v>306</v>
      </c>
      <c r="D139" s="25">
        <v>27.0</v>
      </c>
      <c r="E139" s="25">
        <v>26.0</v>
      </c>
      <c r="F139" s="25">
        <v>14.0</v>
      </c>
      <c r="G139" s="25"/>
      <c r="H139" s="25"/>
      <c r="I139" s="60">
        <f t="shared" si="1"/>
        <v>67</v>
      </c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</row>
    <row r="140" ht="15.75" customHeight="1">
      <c r="A140" s="23">
        <v>134.0</v>
      </c>
      <c r="B140" s="56" t="s">
        <v>307</v>
      </c>
      <c r="C140" s="57" t="s">
        <v>308</v>
      </c>
      <c r="D140" s="25">
        <v>27.0</v>
      </c>
      <c r="E140" s="25">
        <v>24.0</v>
      </c>
      <c r="F140" s="25">
        <v>14.0</v>
      </c>
      <c r="G140" s="25"/>
      <c r="H140" s="25"/>
      <c r="I140" s="60">
        <f t="shared" si="1"/>
        <v>65</v>
      </c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</row>
    <row r="141" ht="15.75" customHeight="1">
      <c r="A141" s="23">
        <v>135.0</v>
      </c>
      <c r="B141" s="56" t="s">
        <v>309</v>
      </c>
      <c r="C141" s="57" t="s">
        <v>310</v>
      </c>
      <c r="D141" s="25">
        <v>28.0</v>
      </c>
      <c r="E141" s="25">
        <v>26.0</v>
      </c>
      <c r="F141" s="25">
        <v>12.0</v>
      </c>
      <c r="G141" s="25"/>
      <c r="H141" s="25"/>
      <c r="I141" s="60">
        <f t="shared" si="1"/>
        <v>66</v>
      </c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</row>
    <row r="142" ht="15.75" customHeight="1">
      <c r="A142" s="23">
        <v>136.0</v>
      </c>
      <c r="B142" s="56" t="s">
        <v>311</v>
      </c>
      <c r="C142" s="57" t="s">
        <v>312</v>
      </c>
      <c r="D142" s="25">
        <v>25.0</v>
      </c>
      <c r="E142" s="25">
        <v>24.0</v>
      </c>
      <c r="F142" s="25">
        <v>13.0</v>
      </c>
      <c r="G142" s="25"/>
      <c r="H142" s="25"/>
      <c r="I142" s="60">
        <f t="shared" si="1"/>
        <v>62</v>
      </c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</row>
    <row r="143" ht="15.75" customHeight="1">
      <c r="A143" s="23">
        <v>137.0</v>
      </c>
      <c r="B143" s="56" t="s">
        <v>313</v>
      </c>
      <c r="C143" s="57" t="s">
        <v>314</v>
      </c>
      <c r="D143" s="25">
        <v>28.0</v>
      </c>
      <c r="E143" s="25">
        <v>22.0</v>
      </c>
      <c r="F143" s="25">
        <v>13.0</v>
      </c>
      <c r="G143" s="25"/>
      <c r="H143" s="25"/>
      <c r="I143" s="60">
        <f t="shared" si="1"/>
        <v>63</v>
      </c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ht="15.75" customHeight="1">
      <c r="A144" s="23">
        <v>138.0</v>
      </c>
      <c r="B144" s="56" t="s">
        <v>315</v>
      </c>
      <c r="C144" s="57" t="s">
        <v>316</v>
      </c>
      <c r="D144" s="25">
        <v>30.0</v>
      </c>
      <c r="E144" s="25">
        <v>24.0</v>
      </c>
      <c r="F144" s="25">
        <v>14.0</v>
      </c>
      <c r="G144" s="25"/>
      <c r="H144" s="25"/>
      <c r="I144" s="60">
        <f t="shared" si="1"/>
        <v>68</v>
      </c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ht="15.75" customHeight="1">
      <c r="A145" s="23">
        <v>139.0</v>
      </c>
      <c r="B145" s="56" t="s">
        <v>317</v>
      </c>
      <c r="C145" s="57" t="s">
        <v>318</v>
      </c>
      <c r="D145" s="25">
        <v>28.0</v>
      </c>
      <c r="E145" s="25">
        <v>23.0</v>
      </c>
      <c r="F145" s="25">
        <v>13.0</v>
      </c>
      <c r="G145" s="25"/>
      <c r="H145" s="25"/>
      <c r="I145" s="60">
        <f t="shared" si="1"/>
        <v>64</v>
      </c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ht="15.75" customHeight="1">
      <c r="A146" s="23">
        <v>140.0</v>
      </c>
      <c r="B146" s="56" t="s">
        <v>319</v>
      </c>
      <c r="C146" s="57" t="s">
        <v>320</v>
      </c>
      <c r="D146" s="25">
        <v>30.0</v>
      </c>
      <c r="E146" s="25">
        <v>24.0</v>
      </c>
      <c r="F146" s="25">
        <v>14.0</v>
      </c>
      <c r="G146" s="25"/>
      <c r="H146" s="25"/>
      <c r="I146" s="60">
        <f t="shared" si="1"/>
        <v>68</v>
      </c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</row>
    <row r="147" ht="15.75" customHeight="1">
      <c r="A147" s="23">
        <v>141.0</v>
      </c>
      <c r="B147" s="56" t="s">
        <v>321</v>
      </c>
      <c r="C147" s="57" t="s">
        <v>322</v>
      </c>
      <c r="D147" s="25">
        <v>28.0</v>
      </c>
      <c r="E147" s="25">
        <v>25.0</v>
      </c>
      <c r="F147" s="25">
        <v>14.0</v>
      </c>
      <c r="G147" s="25"/>
      <c r="H147" s="25"/>
      <c r="I147" s="60">
        <f t="shared" si="1"/>
        <v>67</v>
      </c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</row>
    <row r="148" ht="15.75" customHeight="1">
      <c r="A148" s="23">
        <v>142.0</v>
      </c>
      <c r="B148" s="56" t="s">
        <v>323</v>
      </c>
      <c r="C148" s="57" t="s">
        <v>324</v>
      </c>
      <c r="D148" s="25">
        <v>27.0</v>
      </c>
      <c r="E148" s="25">
        <v>22.0</v>
      </c>
      <c r="F148" s="25">
        <v>14.0</v>
      </c>
      <c r="G148" s="25"/>
      <c r="H148" s="25"/>
      <c r="I148" s="60">
        <f t="shared" si="1"/>
        <v>63</v>
      </c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</row>
    <row r="149" ht="15.75" customHeight="1">
      <c r="A149" s="23">
        <v>143.0</v>
      </c>
      <c r="B149" s="56" t="s">
        <v>325</v>
      </c>
      <c r="C149" s="57" t="s">
        <v>326</v>
      </c>
      <c r="D149" s="25">
        <v>28.0</v>
      </c>
      <c r="E149" s="25">
        <v>23.0</v>
      </c>
      <c r="F149" s="25">
        <v>12.0</v>
      </c>
      <c r="G149" s="25"/>
      <c r="H149" s="25"/>
      <c r="I149" s="60">
        <f t="shared" si="1"/>
        <v>63</v>
      </c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</row>
    <row r="150" ht="15.75" customHeight="1">
      <c r="A150" s="23">
        <v>144.0</v>
      </c>
      <c r="B150" s="56" t="s">
        <v>327</v>
      </c>
      <c r="C150" s="57" t="s">
        <v>328</v>
      </c>
      <c r="D150" s="25">
        <v>27.0</v>
      </c>
      <c r="E150" s="25">
        <v>22.0</v>
      </c>
      <c r="F150" s="25">
        <v>14.0</v>
      </c>
      <c r="G150" s="25"/>
      <c r="H150" s="25"/>
      <c r="I150" s="60">
        <f t="shared" si="1"/>
        <v>63</v>
      </c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ht="15.75" customHeight="1">
      <c r="A151" s="23">
        <v>145.0</v>
      </c>
      <c r="B151" s="56" t="s">
        <v>329</v>
      </c>
      <c r="C151" s="57" t="s">
        <v>330</v>
      </c>
      <c r="D151" s="25">
        <v>27.0</v>
      </c>
      <c r="E151" s="25">
        <v>26.0</v>
      </c>
      <c r="F151" s="25">
        <v>12.0</v>
      </c>
      <c r="G151" s="25"/>
      <c r="H151" s="25"/>
      <c r="I151" s="60">
        <f t="shared" si="1"/>
        <v>65</v>
      </c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</row>
    <row r="152" ht="15.75" customHeight="1">
      <c r="A152" s="23">
        <v>146.0</v>
      </c>
      <c r="B152" s="56" t="s">
        <v>331</v>
      </c>
      <c r="C152" s="57" t="s">
        <v>332</v>
      </c>
      <c r="D152" s="25">
        <v>27.0</v>
      </c>
      <c r="E152" s="25">
        <v>24.0</v>
      </c>
      <c r="F152" s="25">
        <v>13.0</v>
      </c>
      <c r="G152" s="25"/>
      <c r="H152" s="25"/>
      <c r="I152" s="60">
        <f t="shared" si="1"/>
        <v>64</v>
      </c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</row>
    <row r="153" ht="15.75" customHeight="1">
      <c r="A153" s="23">
        <v>147.0</v>
      </c>
      <c r="B153" s="56" t="s">
        <v>333</v>
      </c>
      <c r="C153" s="57" t="s">
        <v>334</v>
      </c>
      <c r="D153" s="25">
        <v>28.0</v>
      </c>
      <c r="E153" s="25">
        <v>24.0</v>
      </c>
      <c r="F153" s="25">
        <v>12.0</v>
      </c>
      <c r="G153" s="25"/>
      <c r="H153" s="25"/>
      <c r="I153" s="60">
        <f t="shared" si="1"/>
        <v>64</v>
      </c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</row>
    <row r="154" ht="15.75" customHeight="1">
      <c r="A154" s="23">
        <v>148.0</v>
      </c>
      <c r="B154" s="56" t="s">
        <v>335</v>
      </c>
      <c r="C154" s="57" t="s">
        <v>336</v>
      </c>
      <c r="D154" s="25">
        <v>28.0</v>
      </c>
      <c r="E154" s="25">
        <v>26.0</v>
      </c>
      <c r="F154" s="25">
        <v>13.0</v>
      </c>
      <c r="G154" s="25"/>
      <c r="H154" s="25"/>
      <c r="I154" s="60">
        <f t="shared" si="1"/>
        <v>67</v>
      </c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</row>
    <row r="155" ht="15.75" customHeight="1">
      <c r="A155" s="23">
        <v>149.0</v>
      </c>
      <c r="B155" s="56" t="s">
        <v>337</v>
      </c>
      <c r="C155" s="57" t="s">
        <v>338</v>
      </c>
      <c r="D155" s="25">
        <v>28.0</v>
      </c>
      <c r="E155" s="25">
        <v>24.0</v>
      </c>
      <c r="F155" s="25">
        <v>14.0</v>
      </c>
      <c r="G155" s="25"/>
      <c r="H155" s="25"/>
      <c r="I155" s="60">
        <f t="shared" si="1"/>
        <v>66</v>
      </c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</row>
    <row r="156" ht="15.75" customHeight="1">
      <c r="A156" s="23">
        <v>150.0</v>
      </c>
      <c r="B156" s="56" t="s">
        <v>339</v>
      </c>
      <c r="C156" s="57" t="s">
        <v>340</v>
      </c>
      <c r="D156" s="25">
        <v>27.0</v>
      </c>
      <c r="E156" s="25">
        <v>26.0</v>
      </c>
      <c r="F156" s="25">
        <v>13.0</v>
      </c>
      <c r="G156" s="25"/>
      <c r="H156" s="25"/>
      <c r="I156" s="60">
        <f t="shared" si="1"/>
        <v>66</v>
      </c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</row>
    <row r="157" ht="15.75" customHeight="1">
      <c r="A157" s="23">
        <v>151.0</v>
      </c>
      <c r="B157" s="56" t="s">
        <v>341</v>
      </c>
      <c r="C157" s="57" t="s">
        <v>342</v>
      </c>
      <c r="D157" s="25">
        <v>29.0</v>
      </c>
      <c r="E157" s="25">
        <v>25.0</v>
      </c>
      <c r="F157" s="25">
        <v>12.0</v>
      </c>
      <c r="G157" s="25"/>
      <c r="H157" s="25"/>
      <c r="I157" s="60">
        <f t="shared" si="1"/>
        <v>66</v>
      </c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</row>
    <row r="158" ht="15.75" customHeight="1">
      <c r="A158" s="23">
        <v>152.0</v>
      </c>
      <c r="B158" s="56" t="s">
        <v>343</v>
      </c>
      <c r="C158" s="57" t="s">
        <v>344</v>
      </c>
      <c r="D158" s="25">
        <v>29.0</v>
      </c>
      <c r="E158" s="25">
        <v>23.0</v>
      </c>
      <c r="F158" s="25">
        <v>13.0</v>
      </c>
      <c r="G158" s="25"/>
      <c r="H158" s="25"/>
      <c r="I158" s="60">
        <f t="shared" si="1"/>
        <v>65</v>
      </c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</row>
    <row r="159" ht="15.75" customHeight="1">
      <c r="A159" s="23">
        <v>153.0</v>
      </c>
      <c r="B159" s="56" t="s">
        <v>345</v>
      </c>
      <c r="C159" s="57" t="s">
        <v>346</v>
      </c>
      <c r="D159" s="25">
        <v>29.0</v>
      </c>
      <c r="E159" s="25">
        <v>23.0</v>
      </c>
      <c r="F159" s="25">
        <v>14.0</v>
      </c>
      <c r="G159" s="25"/>
      <c r="H159" s="25"/>
      <c r="I159" s="60">
        <f t="shared" si="1"/>
        <v>66</v>
      </c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</row>
    <row r="160" ht="15.75" customHeight="1">
      <c r="A160" s="23">
        <v>154.0</v>
      </c>
      <c r="B160" s="56" t="s">
        <v>347</v>
      </c>
      <c r="C160" s="57" t="s">
        <v>348</v>
      </c>
      <c r="D160" s="25">
        <v>29.0</v>
      </c>
      <c r="E160" s="25">
        <v>25.0</v>
      </c>
      <c r="F160" s="25">
        <v>13.0</v>
      </c>
      <c r="G160" s="25"/>
      <c r="H160" s="25"/>
      <c r="I160" s="60">
        <f t="shared" si="1"/>
        <v>67</v>
      </c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</row>
    <row r="161" ht="15.75" customHeight="1">
      <c r="A161" s="23">
        <v>155.0</v>
      </c>
      <c r="B161" s="56" t="s">
        <v>349</v>
      </c>
      <c r="C161" s="57" t="s">
        <v>350</v>
      </c>
      <c r="D161" s="25">
        <v>27.0</v>
      </c>
      <c r="E161" s="25">
        <v>25.0</v>
      </c>
      <c r="F161" s="25">
        <v>12.0</v>
      </c>
      <c r="G161" s="25"/>
      <c r="H161" s="25"/>
      <c r="I161" s="60">
        <f t="shared" si="1"/>
        <v>64</v>
      </c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ht="15.75" customHeight="1">
      <c r="A162" s="23">
        <v>156.0</v>
      </c>
      <c r="B162" s="56" t="s">
        <v>351</v>
      </c>
      <c r="C162" s="57" t="s">
        <v>352</v>
      </c>
      <c r="D162" s="25">
        <v>28.0</v>
      </c>
      <c r="E162" s="25">
        <v>22.0</v>
      </c>
      <c r="F162" s="25">
        <v>12.0</v>
      </c>
      <c r="G162" s="25"/>
      <c r="H162" s="25"/>
      <c r="I162" s="60">
        <f t="shared" si="1"/>
        <v>62</v>
      </c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</row>
    <row r="163" ht="15.75" customHeight="1">
      <c r="A163" s="23">
        <v>157.0</v>
      </c>
      <c r="B163" s="56" t="s">
        <v>353</v>
      </c>
      <c r="C163" s="57" t="s">
        <v>354</v>
      </c>
      <c r="D163" s="25">
        <v>27.0</v>
      </c>
      <c r="E163" s="25">
        <v>24.0</v>
      </c>
      <c r="F163" s="25">
        <v>14.0</v>
      </c>
      <c r="G163" s="25"/>
      <c r="H163" s="25"/>
      <c r="I163" s="60">
        <f t="shared" si="1"/>
        <v>65</v>
      </c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</row>
    <row r="164" ht="15.75" customHeight="1">
      <c r="A164" s="23">
        <v>158.0</v>
      </c>
      <c r="B164" s="56" t="s">
        <v>355</v>
      </c>
      <c r="C164" s="57" t="s">
        <v>356</v>
      </c>
      <c r="D164" s="25">
        <v>27.0</v>
      </c>
      <c r="E164" s="25">
        <v>26.0</v>
      </c>
      <c r="F164" s="25">
        <v>14.0</v>
      </c>
      <c r="G164" s="25"/>
      <c r="H164" s="25"/>
      <c r="I164" s="60">
        <f t="shared" si="1"/>
        <v>67</v>
      </c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</row>
    <row r="165" ht="15.75" customHeight="1">
      <c r="A165" s="23">
        <v>159.0</v>
      </c>
      <c r="B165" s="56" t="s">
        <v>357</v>
      </c>
      <c r="C165" s="57" t="s">
        <v>358</v>
      </c>
      <c r="D165" s="25">
        <v>27.0</v>
      </c>
      <c r="E165" s="25">
        <v>23.0</v>
      </c>
      <c r="F165" s="25">
        <v>14.0</v>
      </c>
      <c r="G165" s="25"/>
      <c r="H165" s="25"/>
      <c r="I165" s="60">
        <f t="shared" si="1"/>
        <v>64</v>
      </c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</row>
    <row r="166" ht="15.75" customHeight="1">
      <c r="A166" s="23">
        <v>160.0</v>
      </c>
      <c r="B166" s="56" t="s">
        <v>359</v>
      </c>
      <c r="C166" s="57" t="s">
        <v>360</v>
      </c>
      <c r="D166" s="25">
        <v>29.0</v>
      </c>
      <c r="E166" s="25">
        <v>26.0</v>
      </c>
      <c r="F166" s="25">
        <v>13.0</v>
      </c>
      <c r="G166" s="25"/>
      <c r="H166" s="25"/>
      <c r="I166" s="60">
        <f t="shared" si="1"/>
        <v>68</v>
      </c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</row>
    <row r="167" ht="15.75" customHeight="1">
      <c r="A167" s="23">
        <v>161.0</v>
      </c>
      <c r="B167" s="56" t="s">
        <v>361</v>
      </c>
      <c r="C167" s="57" t="s">
        <v>362</v>
      </c>
      <c r="D167" s="25">
        <v>28.0</v>
      </c>
      <c r="E167" s="25">
        <v>26.0</v>
      </c>
      <c r="F167" s="25">
        <v>13.0</v>
      </c>
      <c r="G167" s="25"/>
      <c r="H167" s="25"/>
      <c r="I167" s="60">
        <f t="shared" si="1"/>
        <v>67</v>
      </c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</row>
    <row r="168" ht="15.75" customHeight="1">
      <c r="A168" s="23">
        <v>162.0</v>
      </c>
      <c r="B168" s="56" t="s">
        <v>363</v>
      </c>
      <c r="C168" s="57" t="s">
        <v>364</v>
      </c>
      <c r="D168" s="25">
        <v>28.0</v>
      </c>
      <c r="E168" s="25">
        <v>26.0</v>
      </c>
      <c r="F168" s="25">
        <v>13.0</v>
      </c>
      <c r="G168" s="25"/>
      <c r="H168" s="25"/>
      <c r="I168" s="60">
        <f t="shared" si="1"/>
        <v>67</v>
      </c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</row>
    <row r="169" ht="15.75" customHeight="1">
      <c r="A169" s="23">
        <v>163.0</v>
      </c>
      <c r="B169" s="56" t="s">
        <v>365</v>
      </c>
      <c r="C169" s="57" t="s">
        <v>366</v>
      </c>
      <c r="D169" s="25">
        <v>28.0</v>
      </c>
      <c r="E169" s="25">
        <v>23.0</v>
      </c>
      <c r="F169" s="25">
        <v>13.0</v>
      </c>
      <c r="G169" s="25"/>
      <c r="H169" s="25"/>
      <c r="I169" s="60">
        <f t="shared" si="1"/>
        <v>64</v>
      </c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</row>
    <row r="170" ht="15.75" customHeight="1">
      <c r="A170" s="23">
        <v>164.0</v>
      </c>
      <c r="B170" s="56" t="s">
        <v>367</v>
      </c>
      <c r="C170" s="57" t="s">
        <v>368</v>
      </c>
      <c r="D170" s="25">
        <v>30.0</v>
      </c>
      <c r="E170" s="25">
        <v>26.0</v>
      </c>
      <c r="F170" s="25">
        <v>14.0</v>
      </c>
      <c r="G170" s="25"/>
      <c r="H170" s="25"/>
      <c r="I170" s="60">
        <f t="shared" si="1"/>
        <v>70</v>
      </c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</row>
    <row r="171" ht="15.75" customHeight="1">
      <c r="A171" s="23">
        <v>165.0</v>
      </c>
      <c r="B171" s="56" t="s">
        <v>369</v>
      </c>
      <c r="C171" s="57" t="s">
        <v>370</v>
      </c>
      <c r="D171" s="25">
        <v>28.0</v>
      </c>
      <c r="E171" s="25">
        <v>26.0</v>
      </c>
      <c r="F171" s="25">
        <v>13.0</v>
      </c>
      <c r="G171" s="25"/>
      <c r="H171" s="25"/>
      <c r="I171" s="60">
        <f t="shared" si="1"/>
        <v>67</v>
      </c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</row>
    <row r="172" ht="15.75" customHeight="1">
      <c r="A172" s="23">
        <v>166.0</v>
      </c>
      <c r="B172" s="56" t="s">
        <v>371</v>
      </c>
      <c r="C172" s="57" t="s">
        <v>372</v>
      </c>
      <c r="D172" s="25">
        <v>26.0</v>
      </c>
      <c r="E172" s="25">
        <v>24.0</v>
      </c>
      <c r="F172" s="25">
        <v>14.0</v>
      </c>
      <c r="G172" s="25"/>
      <c r="H172" s="25"/>
      <c r="I172" s="60">
        <f t="shared" si="1"/>
        <v>64</v>
      </c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</row>
    <row r="173" ht="15.75" customHeight="1">
      <c r="A173" s="23">
        <v>167.0</v>
      </c>
      <c r="B173" s="56" t="s">
        <v>373</v>
      </c>
      <c r="C173" s="57" t="s">
        <v>374</v>
      </c>
      <c r="D173" s="25">
        <v>30.0</v>
      </c>
      <c r="E173" s="25">
        <v>24.0</v>
      </c>
      <c r="F173" s="25">
        <v>14.0</v>
      </c>
      <c r="G173" s="25"/>
      <c r="H173" s="25"/>
      <c r="I173" s="60">
        <f t="shared" si="1"/>
        <v>68</v>
      </c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ht="15.75" customHeight="1">
      <c r="A174" s="23">
        <v>168.0</v>
      </c>
      <c r="B174" s="56" t="s">
        <v>375</v>
      </c>
      <c r="C174" s="57" t="s">
        <v>376</v>
      </c>
      <c r="D174" s="25">
        <v>30.0</v>
      </c>
      <c r="E174" s="25">
        <v>22.0</v>
      </c>
      <c r="F174" s="25">
        <v>14.0</v>
      </c>
      <c r="G174" s="25"/>
      <c r="H174" s="25"/>
      <c r="I174" s="60">
        <f t="shared" si="1"/>
        <v>66</v>
      </c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ht="15.75" customHeight="1">
      <c r="A175" s="23">
        <v>169.0</v>
      </c>
      <c r="B175" s="56" t="s">
        <v>377</v>
      </c>
      <c r="C175" s="57" t="s">
        <v>378</v>
      </c>
      <c r="D175" s="25">
        <v>29.0</v>
      </c>
      <c r="E175" s="25">
        <v>23.0</v>
      </c>
      <c r="F175" s="25">
        <v>13.0</v>
      </c>
      <c r="G175" s="25"/>
      <c r="H175" s="25"/>
      <c r="I175" s="60">
        <f t="shared" si="1"/>
        <v>65</v>
      </c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ht="15.75" customHeight="1">
      <c r="A176" s="23">
        <v>170.0</v>
      </c>
      <c r="B176" s="56" t="s">
        <v>379</v>
      </c>
      <c r="C176" s="57" t="s">
        <v>380</v>
      </c>
      <c r="D176" s="25">
        <v>30.0</v>
      </c>
      <c r="E176" s="25">
        <v>22.0</v>
      </c>
      <c r="F176" s="25">
        <v>13.0</v>
      </c>
      <c r="G176" s="25"/>
      <c r="H176" s="25"/>
      <c r="I176" s="60">
        <f t="shared" si="1"/>
        <v>65</v>
      </c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</row>
    <row r="177" ht="15.75" customHeight="1">
      <c r="A177" s="23">
        <v>171.0</v>
      </c>
      <c r="B177" s="56" t="s">
        <v>381</v>
      </c>
      <c r="C177" s="57" t="s">
        <v>382</v>
      </c>
      <c r="D177" s="25">
        <v>28.0</v>
      </c>
      <c r="E177" s="25">
        <v>24.0</v>
      </c>
      <c r="F177" s="25">
        <v>12.0</v>
      </c>
      <c r="G177" s="25"/>
      <c r="H177" s="25"/>
      <c r="I177" s="60">
        <f t="shared" si="1"/>
        <v>64</v>
      </c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</row>
    <row r="178" ht="15.75" customHeight="1">
      <c r="A178" s="23">
        <v>172.0</v>
      </c>
      <c r="B178" s="56" t="s">
        <v>383</v>
      </c>
      <c r="C178" s="57" t="s">
        <v>384</v>
      </c>
      <c r="D178" s="25">
        <v>29.0</v>
      </c>
      <c r="E178" s="25">
        <v>23.0</v>
      </c>
      <c r="F178" s="25">
        <v>14.0</v>
      </c>
      <c r="G178" s="25"/>
      <c r="H178" s="25"/>
      <c r="I178" s="60">
        <f t="shared" si="1"/>
        <v>66</v>
      </c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ht="15.75" customHeight="1">
      <c r="A179" s="23">
        <v>173.0</v>
      </c>
      <c r="B179" s="56" t="s">
        <v>385</v>
      </c>
      <c r="C179" s="57" t="s">
        <v>386</v>
      </c>
      <c r="D179" s="25">
        <v>30.0</v>
      </c>
      <c r="E179" s="25">
        <v>25.0</v>
      </c>
      <c r="F179" s="25">
        <v>13.0</v>
      </c>
      <c r="G179" s="25"/>
      <c r="H179" s="25"/>
      <c r="I179" s="60">
        <f t="shared" si="1"/>
        <v>68</v>
      </c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ht="15.75" customHeight="1">
      <c r="A180" s="23">
        <v>174.0</v>
      </c>
      <c r="B180" s="56" t="s">
        <v>387</v>
      </c>
      <c r="C180" s="57" t="s">
        <v>388</v>
      </c>
      <c r="D180" s="25">
        <v>29.0</v>
      </c>
      <c r="E180" s="25">
        <v>23.0</v>
      </c>
      <c r="F180" s="25">
        <v>14.0</v>
      </c>
      <c r="G180" s="25"/>
      <c r="H180" s="25"/>
      <c r="I180" s="60">
        <f t="shared" si="1"/>
        <v>66</v>
      </c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ht="15.7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ht="15.7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ht="15.7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ht="15.7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ht="15.7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ht="15.7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ht="15.7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ht="15.7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ht="15.7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ht="15.7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ht="15.7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ht="15.7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ht="15.7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ht="15.7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ht="15.7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ht="15.7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ht="15.7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ht="15.7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ht="15.7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ht="15.7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  <row r="201" ht="15.7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</row>
    <row r="202" ht="15.75" customHeight="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</row>
    <row r="203" ht="15.7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</row>
    <row r="204" ht="15.7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</row>
    <row r="205" ht="15.7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</row>
    <row r="206" ht="15.7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</row>
    <row r="207" ht="15.7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</row>
    <row r="208" ht="15.7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</row>
    <row r="209" ht="15.7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</row>
    <row r="210" ht="15.75" customHeight="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</row>
    <row r="211" ht="15.7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</row>
    <row r="212" ht="15.7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</row>
    <row r="213" ht="15.7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</row>
    <row r="214" ht="15.7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</row>
    <row r="215" ht="15.7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</row>
    <row r="216" ht="15.7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</row>
    <row r="217" ht="15.7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</row>
    <row r="218" ht="15.7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</row>
    <row r="219" ht="15.7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</row>
    <row r="220" ht="15.7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4" width="8.0"/>
  </cols>
  <sheetData>
    <row r="1" ht="19.5" customHeight="1">
      <c r="A1" s="13" t="s">
        <v>0</v>
      </c>
      <c r="B1" s="2"/>
      <c r="C1" s="2"/>
      <c r="D1" s="2"/>
      <c r="E1" s="2"/>
      <c r="F1" s="2"/>
      <c r="G1" s="2"/>
      <c r="H1" s="2"/>
      <c r="I1" s="3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ht="19.5" customHeight="1">
      <c r="A2" s="13" t="s">
        <v>419</v>
      </c>
      <c r="B2" s="2"/>
      <c r="C2" s="2"/>
      <c r="D2" s="2"/>
      <c r="E2" s="2"/>
      <c r="F2" s="2"/>
      <c r="G2" s="2"/>
      <c r="H2" s="2"/>
      <c r="I2" s="3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3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ht="19.5" customHeight="1">
      <c r="A4" s="46" t="s">
        <v>30</v>
      </c>
      <c r="B4" s="40" t="s">
        <v>412</v>
      </c>
      <c r="C4" s="46" t="s">
        <v>32</v>
      </c>
      <c r="D4" s="13"/>
      <c r="E4" s="2"/>
      <c r="F4" s="2"/>
      <c r="G4" s="2"/>
      <c r="H4" s="3"/>
      <c r="I4" s="52" t="s">
        <v>35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ht="19.5" customHeight="1">
      <c r="A5" s="46"/>
      <c r="B5" s="40"/>
      <c r="C5" s="46" t="s">
        <v>413</v>
      </c>
      <c r="D5" s="46" t="s">
        <v>414</v>
      </c>
      <c r="E5" s="46" t="s">
        <v>415</v>
      </c>
      <c r="F5" s="46" t="s">
        <v>416</v>
      </c>
      <c r="G5" s="46" t="s">
        <v>417</v>
      </c>
      <c r="H5" s="46" t="s">
        <v>418</v>
      </c>
      <c r="I5" s="18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ht="19.5" customHeight="1">
      <c r="A6" s="63"/>
      <c r="B6" s="64"/>
      <c r="C6" s="63" t="s">
        <v>37</v>
      </c>
      <c r="D6" s="46"/>
      <c r="E6" s="46"/>
      <c r="F6" s="46">
        <v>14.0</v>
      </c>
      <c r="G6" s="46">
        <v>28.0</v>
      </c>
      <c r="H6" s="46">
        <v>28.0</v>
      </c>
      <c r="I6" s="60">
        <f t="shared" ref="I6:I180" si="1">SUM(D6:H6)</f>
        <v>70</v>
      </c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ht="19.5" customHeight="1">
      <c r="A7" s="23">
        <v>1.0</v>
      </c>
      <c r="B7" s="56" t="s">
        <v>41</v>
      </c>
      <c r="C7" s="57" t="s">
        <v>42</v>
      </c>
      <c r="D7" s="58"/>
      <c r="E7" s="58"/>
      <c r="F7" s="58">
        <v>12.0</v>
      </c>
      <c r="G7" s="59">
        <v>28.0</v>
      </c>
      <c r="H7" s="59">
        <v>28.0</v>
      </c>
      <c r="I7" s="60">
        <f t="shared" si="1"/>
        <v>68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</row>
    <row r="8" ht="19.5" customHeight="1">
      <c r="A8" s="23">
        <v>2.0</v>
      </c>
      <c r="B8" s="56" t="s">
        <v>43</v>
      </c>
      <c r="C8" s="57" t="s">
        <v>44</v>
      </c>
      <c r="D8" s="58"/>
      <c r="E8" s="58"/>
      <c r="F8" s="58">
        <v>14.0</v>
      </c>
      <c r="G8" s="59">
        <v>28.0</v>
      </c>
      <c r="H8" s="59">
        <v>25.0</v>
      </c>
      <c r="I8" s="60">
        <f t="shared" si="1"/>
        <v>67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</row>
    <row r="9" ht="19.5" customHeight="1">
      <c r="A9" s="23">
        <v>3.0</v>
      </c>
      <c r="B9" s="56" t="s">
        <v>45</v>
      </c>
      <c r="C9" s="57" t="s">
        <v>46</v>
      </c>
      <c r="D9" s="58"/>
      <c r="E9" s="58"/>
      <c r="F9" s="58">
        <v>14.0</v>
      </c>
      <c r="G9" s="59">
        <v>27.0</v>
      </c>
      <c r="H9" s="59">
        <v>28.0</v>
      </c>
      <c r="I9" s="60">
        <f t="shared" si="1"/>
        <v>69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</row>
    <row r="10" ht="19.5" customHeight="1">
      <c r="A10" s="23">
        <v>4.0</v>
      </c>
      <c r="B10" s="56" t="s">
        <v>47</v>
      </c>
      <c r="C10" s="57" t="s">
        <v>48</v>
      </c>
      <c r="D10" s="58"/>
      <c r="E10" s="58"/>
      <c r="F10" s="58">
        <v>13.0</v>
      </c>
      <c r="G10" s="59">
        <v>25.0</v>
      </c>
      <c r="H10" s="59">
        <v>26.0</v>
      </c>
      <c r="I10" s="60">
        <f t="shared" si="1"/>
        <v>64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</row>
    <row r="11" ht="19.5" customHeight="1">
      <c r="A11" s="23">
        <v>5.0</v>
      </c>
      <c r="B11" s="56" t="s">
        <v>49</v>
      </c>
      <c r="C11" s="57" t="s">
        <v>50</v>
      </c>
      <c r="D11" s="58"/>
      <c r="E11" s="58"/>
      <c r="F11" s="58">
        <v>12.0</v>
      </c>
      <c r="G11" s="59">
        <v>28.0</v>
      </c>
      <c r="H11" s="59">
        <v>27.0</v>
      </c>
      <c r="I11" s="60">
        <f t="shared" si="1"/>
        <v>67</v>
      </c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</row>
    <row r="12" ht="15.75" customHeight="1">
      <c r="A12" s="23">
        <v>6.0</v>
      </c>
      <c r="B12" s="56" t="s">
        <v>51</v>
      </c>
      <c r="C12" s="57" t="s">
        <v>52</v>
      </c>
      <c r="D12" s="25"/>
      <c r="E12" s="25"/>
      <c r="F12" s="25">
        <v>14.0</v>
      </c>
      <c r="G12" s="25">
        <v>26.0</v>
      </c>
      <c r="H12" s="25">
        <v>28.0</v>
      </c>
      <c r="I12" s="60">
        <f t="shared" si="1"/>
        <v>68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</row>
    <row r="13" ht="15.75" customHeight="1">
      <c r="A13" s="23">
        <v>7.0</v>
      </c>
      <c r="B13" s="56" t="s">
        <v>53</v>
      </c>
      <c r="C13" s="57" t="s">
        <v>54</v>
      </c>
      <c r="D13" s="25"/>
      <c r="E13" s="25"/>
      <c r="F13" s="25">
        <v>12.0</v>
      </c>
      <c r="G13" s="25">
        <v>27.0</v>
      </c>
      <c r="H13" s="25">
        <v>27.0</v>
      </c>
      <c r="I13" s="60">
        <f t="shared" si="1"/>
        <v>66</v>
      </c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</row>
    <row r="14" ht="15.75" customHeight="1">
      <c r="A14" s="23">
        <v>8.0</v>
      </c>
      <c r="B14" s="56" t="s">
        <v>55</v>
      </c>
      <c r="C14" s="57" t="s">
        <v>56</v>
      </c>
      <c r="D14" s="25"/>
      <c r="E14" s="25"/>
      <c r="F14" s="25">
        <v>14.0</v>
      </c>
      <c r="G14" s="25">
        <v>27.0</v>
      </c>
      <c r="H14" s="25">
        <v>27.0</v>
      </c>
      <c r="I14" s="60">
        <f t="shared" si="1"/>
        <v>68</v>
      </c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</row>
    <row r="15" ht="15.75" customHeight="1">
      <c r="A15" s="23">
        <v>9.0</v>
      </c>
      <c r="B15" s="56" t="s">
        <v>57</v>
      </c>
      <c r="C15" s="57" t="s">
        <v>58</v>
      </c>
      <c r="D15" s="25"/>
      <c r="E15" s="25"/>
      <c r="F15" s="25">
        <v>14.0</v>
      </c>
      <c r="G15" s="25">
        <v>28.0</v>
      </c>
      <c r="H15" s="25">
        <v>27.0</v>
      </c>
      <c r="I15" s="60">
        <f t="shared" si="1"/>
        <v>69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</row>
    <row r="16" ht="15.75" customHeight="1">
      <c r="A16" s="23">
        <v>10.0</v>
      </c>
      <c r="B16" s="56" t="s">
        <v>59</v>
      </c>
      <c r="C16" s="57" t="s">
        <v>60</v>
      </c>
      <c r="D16" s="25"/>
      <c r="E16" s="25"/>
      <c r="F16" s="25">
        <v>13.0</v>
      </c>
      <c r="G16" s="25">
        <v>27.0</v>
      </c>
      <c r="H16" s="25">
        <v>27.0</v>
      </c>
      <c r="I16" s="60">
        <f t="shared" si="1"/>
        <v>67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</row>
    <row r="17" ht="15.75" customHeight="1">
      <c r="A17" s="23">
        <v>11.0</v>
      </c>
      <c r="B17" s="56" t="s">
        <v>61</v>
      </c>
      <c r="C17" s="57" t="s">
        <v>62</v>
      </c>
      <c r="D17" s="25"/>
      <c r="E17" s="25"/>
      <c r="F17" s="25">
        <v>14.0</v>
      </c>
      <c r="G17" s="25">
        <v>25.0</v>
      </c>
      <c r="H17" s="25">
        <v>28.0</v>
      </c>
      <c r="I17" s="60">
        <f t="shared" si="1"/>
        <v>67</v>
      </c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</row>
    <row r="18" ht="15.75" customHeight="1">
      <c r="A18" s="23">
        <v>12.0</v>
      </c>
      <c r="B18" s="56" t="s">
        <v>63</v>
      </c>
      <c r="C18" s="57" t="s">
        <v>64</v>
      </c>
      <c r="D18" s="25"/>
      <c r="E18" s="25"/>
      <c r="F18" s="25">
        <v>12.0</v>
      </c>
      <c r="G18" s="25">
        <v>26.0</v>
      </c>
      <c r="H18" s="25">
        <v>27.0</v>
      </c>
      <c r="I18" s="60">
        <f t="shared" si="1"/>
        <v>65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</row>
    <row r="19" ht="15.75" customHeight="1">
      <c r="A19" s="23">
        <v>13.0</v>
      </c>
      <c r="B19" s="56" t="s">
        <v>65</v>
      </c>
      <c r="C19" s="57" t="s">
        <v>66</v>
      </c>
      <c r="D19" s="25"/>
      <c r="E19" s="25"/>
      <c r="F19" s="25">
        <v>12.0</v>
      </c>
      <c r="G19" s="25">
        <v>26.0</v>
      </c>
      <c r="H19" s="25">
        <v>28.0</v>
      </c>
      <c r="I19" s="60">
        <f t="shared" si="1"/>
        <v>66</v>
      </c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ht="15.75" customHeight="1">
      <c r="A20" s="23">
        <v>14.0</v>
      </c>
      <c r="B20" s="56" t="s">
        <v>67</v>
      </c>
      <c r="C20" s="57" t="s">
        <v>68</v>
      </c>
      <c r="D20" s="25"/>
      <c r="E20" s="25"/>
      <c r="F20" s="25">
        <v>13.0</v>
      </c>
      <c r="G20" s="25">
        <v>26.0</v>
      </c>
      <c r="H20" s="25">
        <v>27.0</v>
      </c>
      <c r="I20" s="60">
        <f t="shared" si="1"/>
        <v>66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</row>
    <row r="21" ht="15.75" customHeight="1">
      <c r="A21" s="23">
        <v>15.0</v>
      </c>
      <c r="B21" s="56" t="s">
        <v>69</v>
      </c>
      <c r="C21" s="57" t="s">
        <v>70</v>
      </c>
      <c r="D21" s="25"/>
      <c r="E21" s="25"/>
      <c r="F21" s="25">
        <v>12.0</v>
      </c>
      <c r="G21" s="25">
        <v>25.0</v>
      </c>
      <c r="H21" s="25">
        <v>26.0</v>
      </c>
      <c r="I21" s="60">
        <f t="shared" si="1"/>
        <v>63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</row>
    <row r="22" ht="15.75" customHeight="1">
      <c r="A22" s="23">
        <v>16.0</v>
      </c>
      <c r="B22" s="56" t="s">
        <v>71</v>
      </c>
      <c r="C22" s="57" t="s">
        <v>72</v>
      </c>
      <c r="D22" s="25"/>
      <c r="E22" s="25"/>
      <c r="F22" s="25">
        <v>14.0</v>
      </c>
      <c r="G22" s="25">
        <v>25.0</v>
      </c>
      <c r="H22" s="25">
        <v>25.0</v>
      </c>
      <c r="I22" s="60">
        <f t="shared" si="1"/>
        <v>64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ht="15.75" customHeight="1">
      <c r="A23" s="23">
        <v>17.0</v>
      </c>
      <c r="B23" s="56" t="s">
        <v>73</v>
      </c>
      <c r="C23" s="57" t="s">
        <v>74</v>
      </c>
      <c r="D23" s="25"/>
      <c r="E23" s="25"/>
      <c r="F23" s="25">
        <v>14.0</v>
      </c>
      <c r="G23" s="25">
        <v>27.0</v>
      </c>
      <c r="H23" s="25">
        <v>26.0</v>
      </c>
      <c r="I23" s="60">
        <f t="shared" si="1"/>
        <v>67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</row>
    <row r="24" ht="15.75" customHeight="1">
      <c r="A24" s="23">
        <v>18.0</v>
      </c>
      <c r="B24" s="56" t="s">
        <v>75</v>
      </c>
      <c r="C24" s="57" t="s">
        <v>76</v>
      </c>
      <c r="D24" s="25"/>
      <c r="E24" s="25"/>
      <c r="F24" s="25">
        <v>14.0</v>
      </c>
      <c r="G24" s="25">
        <v>26.0</v>
      </c>
      <c r="H24" s="25">
        <v>25.0</v>
      </c>
      <c r="I24" s="60">
        <f t="shared" si="1"/>
        <v>65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</row>
    <row r="25" ht="15.75" customHeight="1">
      <c r="A25" s="23">
        <v>19.0</v>
      </c>
      <c r="B25" s="56" t="s">
        <v>77</v>
      </c>
      <c r="C25" s="57" t="s">
        <v>78</v>
      </c>
      <c r="D25" s="25"/>
      <c r="E25" s="25"/>
      <c r="F25" s="25">
        <v>14.0</v>
      </c>
      <c r="G25" s="25">
        <v>26.0</v>
      </c>
      <c r="H25" s="25">
        <v>27.0</v>
      </c>
      <c r="I25" s="60">
        <f t="shared" si="1"/>
        <v>67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</row>
    <row r="26" ht="15.75" customHeight="1">
      <c r="A26" s="23">
        <v>20.0</v>
      </c>
      <c r="B26" s="56" t="s">
        <v>79</v>
      </c>
      <c r="C26" s="57" t="s">
        <v>80</v>
      </c>
      <c r="D26" s="25"/>
      <c r="E26" s="25"/>
      <c r="F26" s="25">
        <v>14.0</v>
      </c>
      <c r="G26" s="25">
        <v>27.0</v>
      </c>
      <c r="H26" s="25">
        <v>27.0</v>
      </c>
      <c r="I26" s="60">
        <f t="shared" si="1"/>
        <v>68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ht="15.75" customHeight="1">
      <c r="A27" s="23">
        <v>21.0</v>
      </c>
      <c r="B27" s="56" t="s">
        <v>81</v>
      </c>
      <c r="C27" s="57" t="s">
        <v>82</v>
      </c>
      <c r="D27" s="25"/>
      <c r="E27" s="25"/>
      <c r="F27" s="25">
        <v>12.0</v>
      </c>
      <c r="G27" s="25">
        <v>26.0</v>
      </c>
      <c r="H27" s="25">
        <v>25.0</v>
      </c>
      <c r="I27" s="60">
        <f t="shared" si="1"/>
        <v>63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</row>
    <row r="28" ht="15.75" customHeight="1">
      <c r="A28" s="23">
        <v>22.0</v>
      </c>
      <c r="B28" s="56" t="s">
        <v>83</v>
      </c>
      <c r="C28" s="57" t="s">
        <v>84</v>
      </c>
      <c r="D28" s="25"/>
      <c r="E28" s="25"/>
      <c r="F28" s="25">
        <v>13.0</v>
      </c>
      <c r="G28" s="25">
        <v>26.0</v>
      </c>
      <c r="H28" s="25">
        <v>28.0</v>
      </c>
      <c r="I28" s="60">
        <f t="shared" si="1"/>
        <v>67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</row>
    <row r="29" ht="15.75" customHeight="1">
      <c r="A29" s="23">
        <v>23.0</v>
      </c>
      <c r="B29" s="56" t="s">
        <v>85</v>
      </c>
      <c r="C29" s="57" t="s">
        <v>86</v>
      </c>
      <c r="D29" s="25"/>
      <c r="E29" s="25"/>
      <c r="F29" s="25">
        <v>12.0</v>
      </c>
      <c r="G29" s="25">
        <v>26.0</v>
      </c>
      <c r="H29" s="25">
        <v>26.0</v>
      </c>
      <c r="I29" s="60">
        <f t="shared" si="1"/>
        <v>64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</row>
    <row r="30" ht="15.75" customHeight="1">
      <c r="A30" s="23">
        <v>24.0</v>
      </c>
      <c r="B30" s="56" t="s">
        <v>87</v>
      </c>
      <c r="C30" s="57" t="s">
        <v>88</v>
      </c>
      <c r="D30" s="25"/>
      <c r="E30" s="25"/>
      <c r="F30" s="25">
        <v>12.0</v>
      </c>
      <c r="G30" s="25">
        <v>27.0</v>
      </c>
      <c r="H30" s="25">
        <v>26.0</v>
      </c>
      <c r="I30" s="60">
        <f t="shared" si="1"/>
        <v>65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</row>
    <row r="31" ht="15.75" customHeight="1">
      <c r="A31" s="23">
        <v>25.0</v>
      </c>
      <c r="B31" s="56" t="s">
        <v>89</v>
      </c>
      <c r="C31" s="57" t="s">
        <v>90</v>
      </c>
      <c r="D31" s="25"/>
      <c r="E31" s="25"/>
      <c r="F31" s="25">
        <v>14.0</v>
      </c>
      <c r="G31" s="25">
        <v>25.0</v>
      </c>
      <c r="H31" s="25">
        <v>28.0</v>
      </c>
      <c r="I31" s="60">
        <f t="shared" si="1"/>
        <v>67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</row>
    <row r="32" ht="15.75" customHeight="1">
      <c r="A32" s="23">
        <v>26.0</v>
      </c>
      <c r="B32" s="56" t="s">
        <v>91</v>
      </c>
      <c r="C32" s="57" t="s">
        <v>92</v>
      </c>
      <c r="D32" s="25"/>
      <c r="E32" s="25"/>
      <c r="F32" s="25">
        <v>14.0</v>
      </c>
      <c r="G32" s="25">
        <v>25.0</v>
      </c>
      <c r="H32" s="25">
        <v>27.0</v>
      </c>
      <c r="I32" s="60">
        <f t="shared" si="1"/>
        <v>66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</row>
    <row r="33" ht="15.75" customHeight="1">
      <c r="A33" s="23">
        <v>27.0</v>
      </c>
      <c r="B33" s="56" t="s">
        <v>93</v>
      </c>
      <c r="C33" s="57" t="s">
        <v>94</v>
      </c>
      <c r="D33" s="25"/>
      <c r="E33" s="25"/>
      <c r="F33" s="25">
        <v>12.0</v>
      </c>
      <c r="G33" s="25">
        <v>25.0</v>
      </c>
      <c r="H33" s="25">
        <v>26.0</v>
      </c>
      <c r="I33" s="60">
        <f t="shared" si="1"/>
        <v>63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</row>
    <row r="34" ht="15.75" customHeight="1">
      <c r="A34" s="23">
        <v>28.0</v>
      </c>
      <c r="B34" s="56" t="s">
        <v>95</v>
      </c>
      <c r="C34" s="57" t="s">
        <v>96</v>
      </c>
      <c r="D34" s="25"/>
      <c r="E34" s="25"/>
      <c r="F34" s="25">
        <v>13.0</v>
      </c>
      <c r="G34" s="25">
        <v>27.0</v>
      </c>
      <c r="H34" s="25">
        <v>27.0</v>
      </c>
      <c r="I34" s="60">
        <f t="shared" si="1"/>
        <v>67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</row>
    <row r="35" ht="15.75" customHeight="1">
      <c r="A35" s="23">
        <v>29.0</v>
      </c>
      <c r="B35" s="56" t="s">
        <v>97</v>
      </c>
      <c r="C35" s="57" t="s">
        <v>98</v>
      </c>
      <c r="D35" s="25"/>
      <c r="E35" s="25"/>
      <c r="F35" s="25">
        <v>14.0</v>
      </c>
      <c r="G35" s="25">
        <v>27.0</v>
      </c>
      <c r="H35" s="25">
        <v>25.0</v>
      </c>
      <c r="I35" s="60">
        <f t="shared" si="1"/>
        <v>66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</row>
    <row r="36" ht="15.75" customHeight="1">
      <c r="A36" s="23">
        <v>30.0</v>
      </c>
      <c r="B36" s="56" t="s">
        <v>99</v>
      </c>
      <c r="C36" s="57" t="s">
        <v>100</v>
      </c>
      <c r="D36" s="25"/>
      <c r="E36" s="25"/>
      <c r="F36" s="25">
        <v>13.0</v>
      </c>
      <c r="G36" s="25">
        <v>27.0</v>
      </c>
      <c r="H36" s="25">
        <v>25.0</v>
      </c>
      <c r="I36" s="60">
        <f t="shared" si="1"/>
        <v>65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</row>
    <row r="37" ht="15.75" customHeight="1">
      <c r="A37" s="23">
        <v>31.0</v>
      </c>
      <c r="B37" s="56" t="s">
        <v>101</v>
      </c>
      <c r="C37" s="57" t="s">
        <v>102</v>
      </c>
      <c r="D37" s="25"/>
      <c r="E37" s="25"/>
      <c r="F37" s="25">
        <v>12.0</v>
      </c>
      <c r="G37" s="25">
        <v>28.0</v>
      </c>
      <c r="H37" s="25">
        <v>25.0</v>
      </c>
      <c r="I37" s="60">
        <f t="shared" si="1"/>
        <v>65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</row>
    <row r="38" ht="15.75" customHeight="1">
      <c r="A38" s="23">
        <v>32.0</v>
      </c>
      <c r="B38" s="56" t="s">
        <v>103</v>
      </c>
      <c r="C38" s="57" t="s">
        <v>104</v>
      </c>
      <c r="D38" s="25"/>
      <c r="E38" s="25"/>
      <c r="F38" s="25">
        <v>14.0</v>
      </c>
      <c r="G38" s="25">
        <v>27.0</v>
      </c>
      <c r="H38" s="25">
        <v>27.0</v>
      </c>
      <c r="I38" s="60">
        <f t="shared" si="1"/>
        <v>68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</row>
    <row r="39" ht="15.75" customHeight="1">
      <c r="A39" s="23">
        <v>33.0</v>
      </c>
      <c r="B39" s="56" t="s">
        <v>105</v>
      </c>
      <c r="C39" s="57" t="s">
        <v>106</v>
      </c>
      <c r="D39" s="25"/>
      <c r="E39" s="25"/>
      <c r="F39" s="25">
        <v>13.0</v>
      </c>
      <c r="G39" s="25">
        <v>28.0</v>
      </c>
      <c r="H39" s="25">
        <v>26.0</v>
      </c>
      <c r="I39" s="60">
        <f t="shared" si="1"/>
        <v>67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</row>
    <row r="40" ht="15.75" customHeight="1">
      <c r="A40" s="23">
        <v>34.0</v>
      </c>
      <c r="B40" s="56" t="s">
        <v>107</v>
      </c>
      <c r="C40" s="57" t="s">
        <v>108</v>
      </c>
      <c r="D40" s="25"/>
      <c r="E40" s="25"/>
      <c r="F40" s="25">
        <v>14.0</v>
      </c>
      <c r="G40" s="25">
        <v>25.0</v>
      </c>
      <c r="H40" s="25">
        <v>26.0</v>
      </c>
      <c r="I40" s="60">
        <f t="shared" si="1"/>
        <v>65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</row>
    <row r="41" ht="15.75" customHeight="1">
      <c r="A41" s="23">
        <v>35.0</v>
      </c>
      <c r="B41" s="56" t="s">
        <v>109</v>
      </c>
      <c r="C41" s="57" t="s">
        <v>110</v>
      </c>
      <c r="D41" s="25"/>
      <c r="E41" s="25"/>
      <c r="F41" s="25">
        <v>14.0</v>
      </c>
      <c r="G41" s="25">
        <v>26.0</v>
      </c>
      <c r="H41" s="25">
        <v>27.0</v>
      </c>
      <c r="I41" s="60">
        <f t="shared" si="1"/>
        <v>67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</row>
    <row r="42" ht="15.75" customHeight="1">
      <c r="A42" s="23">
        <v>36.0</v>
      </c>
      <c r="B42" s="56" t="s">
        <v>111</v>
      </c>
      <c r="C42" s="57" t="s">
        <v>112</v>
      </c>
      <c r="D42" s="25"/>
      <c r="E42" s="25"/>
      <c r="F42" s="25">
        <v>12.0</v>
      </c>
      <c r="G42" s="25">
        <v>25.0</v>
      </c>
      <c r="H42" s="25">
        <v>27.0</v>
      </c>
      <c r="I42" s="60">
        <f t="shared" si="1"/>
        <v>64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</row>
    <row r="43" ht="15.75" customHeight="1">
      <c r="A43" s="23">
        <v>37.0</v>
      </c>
      <c r="B43" s="56" t="s">
        <v>113</v>
      </c>
      <c r="C43" s="57" t="s">
        <v>114</v>
      </c>
      <c r="D43" s="25"/>
      <c r="E43" s="25"/>
      <c r="F43" s="25">
        <v>13.0</v>
      </c>
      <c r="G43" s="25">
        <v>27.0</v>
      </c>
      <c r="H43" s="25">
        <v>28.0</v>
      </c>
      <c r="I43" s="60">
        <f t="shared" si="1"/>
        <v>68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</row>
    <row r="44" ht="15.75" customHeight="1">
      <c r="A44" s="23">
        <v>38.0</v>
      </c>
      <c r="B44" s="56" t="s">
        <v>115</v>
      </c>
      <c r="C44" s="57" t="s">
        <v>116</v>
      </c>
      <c r="D44" s="25"/>
      <c r="E44" s="25"/>
      <c r="F44" s="25">
        <v>14.0</v>
      </c>
      <c r="G44" s="25">
        <v>27.0</v>
      </c>
      <c r="H44" s="25">
        <v>28.0</v>
      </c>
      <c r="I44" s="60">
        <f t="shared" si="1"/>
        <v>69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</row>
    <row r="45" ht="15.75" customHeight="1">
      <c r="A45" s="23">
        <v>39.0</v>
      </c>
      <c r="B45" s="56" t="s">
        <v>117</v>
      </c>
      <c r="C45" s="57" t="s">
        <v>118</v>
      </c>
      <c r="D45" s="25"/>
      <c r="E45" s="25"/>
      <c r="F45" s="25">
        <v>12.0</v>
      </c>
      <c r="G45" s="25">
        <v>27.0</v>
      </c>
      <c r="H45" s="25">
        <v>26.0</v>
      </c>
      <c r="I45" s="60">
        <f t="shared" si="1"/>
        <v>65</v>
      </c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</row>
    <row r="46" ht="15.75" customHeight="1">
      <c r="A46" s="23">
        <v>40.0</v>
      </c>
      <c r="B46" s="56" t="s">
        <v>119</v>
      </c>
      <c r="C46" s="57" t="s">
        <v>120</v>
      </c>
      <c r="D46" s="25"/>
      <c r="E46" s="25"/>
      <c r="F46" s="25">
        <v>14.0</v>
      </c>
      <c r="G46" s="25">
        <v>27.0</v>
      </c>
      <c r="H46" s="25">
        <v>27.0</v>
      </c>
      <c r="I46" s="60">
        <f t="shared" si="1"/>
        <v>68</v>
      </c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</row>
    <row r="47" ht="15.75" customHeight="1">
      <c r="A47" s="23">
        <v>41.0</v>
      </c>
      <c r="B47" s="56" t="s">
        <v>121</v>
      </c>
      <c r="C47" s="57" t="s">
        <v>122</v>
      </c>
      <c r="D47" s="25"/>
      <c r="E47" s="25"/>
      <c r="F47" s="25">
        <v>12.0</v>
      </c>
      <c r="G47" s="25">
        <v>26.0</v>
      </c>
      <c r="H47" s="25">
        <v>25.0</v>
      </c>
      <c r="I47" s="60">
        <f t="shared" si="1"/>
        <v>63</v>
      </c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</row>
    <row r="48" ht="15.75" customHeight="1">
      <c r="A48" s="23">
        <v>42.0</v>
      </c>
      <c r="B48" s="56" t="s">
        <v>123</v>
      </c>
      <c r="C48" s="57" t="s">
        <v>124</v>
      </c>
      <c r="D48" s="25"/>
      <c r="E48" s="25"/>
      <c r="F48" s="25">
        <v>12.0</v>
      </c>
      <c r="G48" s="25">
        <v>28.0</v>
      </c>
      <c r="H48" s="25">
        <v>26.0</v>
      </c>
      <c r="I48" s="60">
        <f t="shared" si="1"/>
        <v>66</v>
      </c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</row>
    <row r="49" ht="15.75" customHeight="1">
      <c r="A49" s="23">
        <v>43.0</v>
      </c>
      <c r="B49" s="56" t="s">
        <v>125</v>
      </c>
      <c r="C49" s="57" t="s">
        <v>126</v>
      </c>
      <c r="D49" s="25"/>
      <c r="E49" s="25"/>
      <c r="F49" s="25">
        <v>12.0</v>
      </c>
      <c r="G49" s="25">
        <v>28.0</v>
      </c>
      <c r="H49" s="25">
        <v>25.0</v>
      </c>
      <c r="I49" s="60">
        <f t="shared" si="1"/>
        <v>65</v>
      </c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</row>
    <row r="50" ht="15.75" customHeight="1">
      <c r="A50" s="23">
        <v>44.0</v>
      </c>
      <c r="B50" s="56" t="s">
        <v>127</v>
      </c>
      <c r="C50" s="57" t="s">
        <v>128</v>
      </c>
      <c r="D50" s="25"/>
      <c r="E50" s="25"/>
      <c r="F50" s="25">
        <v>12.0</v>
      </c>
      <c r="G50" s="25">
        <v>25.0</v>
      </c>
      <c r="H50" s="25">
        <v>28.0</v>
      </c>
      <c r="I50" s="60">
        <f t="shared" si="1"/>
        <v>65</v>
      </c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</row>
    <row r="51" ht="15.75" customHeight="1">
      <c r="A51" s="23">
        <v>45.0</v>
      </c>
      <c r="B51" s="56" t="s">
        <v>129</v>
      </c>
      <c r="C51" s="57" t="s">
        <v>130</v>
      </c>
      <c r="D51" s="25"/>
      <c r="E51" s="25"/>
      <c r="F51" s="25">
        <v>13.0</v>
      </c>
      <c r="G51" s="25">
        <v>25.0</v>
      </c>
      <c r="H51" s="25">
        <v>27.0</v>
      </c>
      <c r="I51" s="60">
        <f t="shared" si="1"/>
        <v>65</v>
      </c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</row>
    <row r="52" ht="15.75" customHeight="1">
      <c r="A52" s="23">
        <v>46.0</v>
      </c>
      <c r="B52" s="56" t="s">
        <v>131</v>
      </c>
      <c r="C52" s="57" t="s">
        <v>132</v>
      </c>
      <c r="D52" s="25"/>
      <c r="E52" s="25"/>
      <c r="F52" s="25">
        <v>14.0</v>
      </c>
      <c r="G52" s="25">
        <v>25.0</v>
      </c>
      <c r="H52" s="25">
        <v>28.0</v>
      </c>
      <c r="I52" s="60">
        <f t="shared" si="1"/>
        <v>67</v>
      </c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</row>
    <row r="53" ht="15.75" customHeight="1">
      <c r="A53" s="23">
        <v>47.0</v>
      </c>
      <c r="B53" s="56" t="s">
        <v>133</v>
      </c>
      <c r="C53" s="57" t="s">
        <v>134</v>
      </c>
      <c r="D53" s="25"/>
      <c r="E53" s="25"/>
      <c r="F53" s="25">
        <v>13.0</v>
      </c>
      <c r="G53" s="25">
        <v>28.0</v>
      </c>
      <c r="H53" s="25">
        <v>25.0</v>
      </c>
      <c r="I53" s="60">
        <f t="shared" si="1"/>
        <v>66</v>
      </c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</row>
    <row r="54" ht="15.75" customHeight="1">
      <c r="A54" s="23">
        <v>48.0</v>
      </c>
      <c r="B54" s="56" t="s">
        <v>135</v>
      </c>
      <c r="C54" s="57" t="s">
        <v>136</v>
      </c>
      <c r="D54" s="25"/>
      <c r="E54" s="25"/>
      <c r="F54" s="25">
        <v>12.0</v>
      </c>
      <c r="G54" s="25">
        <v>26.0</v>
      </c>
      <c r="H54" s="25">
        <v>27.0</v>
      </c>
      <c r="I54" s="60">
        <f t="shared" si="1"/>
        <v>65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</row>
    <row r="55" ht="15.75" customHeight="1">
      <c r="A55" s="23">
        <v>49.0</v>
      </c>
      <c r="B55" s="56" t="s">
        <v>137</v>
      </c>
      <c r="C55" s="57" t="s">
        <v>138</v>
      </c>
      <c r="D55" s="25"/>
      <c r="E55" s="25"/>
      <c r="F55" s="25">
        <v>12.0</v>
      </c>
      <c r="G55" s="25">
        <v>27.0</v>
      </c>
      <c r="H55" s="25">
        <v>27.0</v>
      </c>
      <c r="I55" s="60">
        <f t="shared" si="1"/>
        <v>66</v>
      </c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</row>
    <row r="56" ht="15.75" customHeight="1">
      <c r="A56" s="23">
        <v>50.0</v>
      </c>
      <c r="B56" s="56" t="s">
        <v>139</v>
      </c>
      <c r="C56" s="57" t="s">
        <v>140</v>
      </c>
      <c r="D56" s="25"/>
      <c r="E56" s="25"/>
      <c r="F56" s="25">
        <v>14.0</v>
      </c>
      <c r="G56" s="25">
        <v>28.0</v>
      </c>
      <c r="H56" s="25">
        <v>26.0</v>
      </c>
      <c r="I56" s="60">
        <f t="shared" si="1"/>
        <v>68</v>
      </c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</row>
    <row r="57" ht="15.75" customHeight="1">
      <c r="A57" s="23">
        <v>51.0</v>
      </c>
      <c r="B57" s="56" t="s">
        <v>141</v>
      </c>
      <c r="C57" s="57" t="s">
        <v>142</v>
      </c>
      <c r="D57" s="25"/>
      <c r="E57" s="25"/>
      <c r="F57" s="25">
        <v>14.0</v>
      </c>
      <c r="G57" s="25">
        <v>28.0</v>
      </c>
      <c r="H57" s="25">
        <v>27.0</v>
      </c>
      <c r="I57" s="60">
        <f t="shared" si="1"/>
        <v>69</v>
      </c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</row>
    <row r="58" ht="15.75" customHeight="1">
      <c r="A58" s="23">
        <v>52.0</v>
      </c>
      <c r="B58" s="56" t="s">
        <v>143</v>
      </c>
      <c r="C58" s="57" t="s">
        <v>144</v>
      </c>
      <c r="D58" s="25"/>
      <c r="E58" s="25"/>
      <c r="F58" s="25">
        <v>13.0</v>
      </c>
      <c r="G58" s="25">
        <v>25.0</v>
      </c>
      <c r="H58" s="25">
        <v>26.0</v>
      </c>
      <c r="I58" s="60">
        <f t="shared" si="1"/>
        <v>64</v>
      </c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</row>
    <row r="59" ht="15.75" customHeight="1">
      <c r="A59" s="23">
        <v>53.0</v>
      </c>
      <c r="B59" s="56" t="s">
        <v>145</v>
      </c>
      <c r="C59" s="57" t="s">
        <v>146</v>
      </c>
      <c r="D59" s="25"/>
      <c r="E59" s="25"/>
      <c r="F59" s="25">
        <v>13.0</v>
      </c>
      <c r="G59" s="25">
        <v>28.0</v>
      </c>
      <c r="H59" s="25">
        <v>26.0</v>
      </c>
      <c r="I59" s="60">
        <f t="shared" si="1"/>
        <v>67</v>
      </c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</row>
    <row r="60" ht="15.75" customHeight="1">
      <c r="A60" s="23">
        <v>54.0</v>
      </c>
      <c r="B60" s="56" t="s">
        <v>147</v>
      </c>
      <c r="C60" s="57" t="s">
        <v>148</v>
      </c>
      <c r="D60" s="25"/>
      <c r="E60" s="25"/>
      <c r="F60" s="25">
        <v>13.0</v>
      </c>
      <c r="G60" s="25">
        <v>27.0</v>
      </c>
      <c r="H60" s="25">
        <v>26.0</v>
      </c>
      <c r="I60" s="60">
        <f t="shared" si="1"/>
        <v>66</v>
      </c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</row>
    <row r="61" ht="15.75" customHeight="1">
      <c r="A61" s="23">
        <v>55.0</v>
      </c>
      <c r="B61" s="56" t="s">
        <v>149</v>
      </c>
      <c r="C61" s="57" t="s">
        <v>150</v>
      </c>
      <c r="D61" s="25"/>
      <c r="E61" s="25"/>
      <c r="F61" s="25">
        <v>13.0</v>
      </c>
      <c r="G61" s="25">
        <v>25.0</v>
      </c>
      <c r="H61" s="25">
        <v>26.0</v>
      </c>
      <c r="I61" s="60">
        <f t="shared" si="1"/>
        <v>64</v>
      </c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</row>
    <row r="62" ht="15.75" customHeight="1">
      <c r="A62" s="23">
        <v>56.0</v>
      </c>
      <c r="B62" s="56" t="s">
        <v>151</v>
      </c>
      <c r="C62" s="57" t="s">
        <v>152</v>
      </c>
      <c r="D62" s="25"/>
      <c r="E62" s="25"/>
      <c r="F62" s="25">
        <v>14.0</v>
      </c>
      <c r="G62" s="25">
        <v>27.0</v>
      </c>
      <c r="H62" s="25">
        <v>26.0</v>
      </c>
      <c r="I62" s="60">
        <f t="shared" si="1"/>
        <v>67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</row>
    <row r="63" ht="15.75" customHeight="1">
      <c r="A63" s="23">
        <v>57.0</v>
      </c>
      <c r="B63" s="56" t="s">
        <v>153</v>
      </c>
      <c r="C63" s="57" t="s">
        <v>154</v>
      </c>
      <c r="D63" s="25"/>
      <c r="E63" s="25"/>
      <c r="F63" s="25">
        <v>13.0</v>
      </c>
      <c r="G63" s="25">
        <v>28.0</v>
      </c>
      <c r="H63" s="25">
        <v>26.0</v>
      </c>
      <c r="I63" s="60">
        <f t="shared" si="1"/>
        <v>67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</row>
    <row r="64" ht="15.75" customHeight="1">
      <c r="A64" s="23">
        <v>58.0</v>
      </c>
      <c r="B64" s="56" t="s">
        <v>155</v>
      </c>
      <c r="C64" s="57" t="s">
        <v>156</v>
      </c>
      <c r="D64" s="25"/>
      <c r="E64" s="25"/>
      <c r="F64" s="25">
        <v>14.0</v>
      </c>
      <c r="G64" s="25">
        <v>28.0</v>
      </c>
      <c r="H64" s="25">
        <v>27.0</v>
      </c>
      <c r="I64" s="60">
        <f t="shared" si="1"/>
        <v>69</v>
      </c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</row>
    <row r="65" ht="15.75" customHeight="1">
      <c r="A65" s="23">
        <v>59.0</v>
      </c>
      <c r="B65" s="56" t="s">
        <v>157</v>
      </c>
      <c r="C65" s="57" t="s">
        <v>158</v>
      </c>
      <c r="D65" s="25"/>
      <c r="E65" s="25"/>
      <c r="F65" s="25">
        <v>13.0</v>
      </c>
      <c r="G65" s="25">
        <v>28.0</v>
      </c>
      <c r="H65" s="25">
        <v>28.0</v>
      </c>
      <c r="I65" s="60">
        <f t="shared" si="1"/>
        <v>69</v>
      </c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</row>
    <row r="66" ht="15.75" customHeight="1">
      <c r="A66" s="23">
        <v>60.0</v>
      </c>
      <c r="B66" s="56" t="s">
        <v>159</v>
      </c>
      <c r="C66" s="57" t="s">
        <v>160</v>
      </c>
      <c r="D66" s="25"/>
      <c r="E66" s="25"/>
      <c r="F66" s="25">
        <v>13.0</v>
      </c>
      <c r="G66" s="25">
        <v>27.0</v>
      </c>
      <c r="H66" s="25">
        <v>27.0</v>
      </c>
      <c r="I66" s="60">
        <f t="shared" si="1"/>
        <v>67</v>
      </c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</row>
    <row r="67" ht="15.75" customHeight="1">
      <c r="A67" s="23">
        <v>61.0</v>
      </c>
      <c r="B67" s="56" t="s">
        <v>161</v>
      </c>
      <c r="C67" s="57" t="s">
        <v>162</v>
      </c>
      <c r="D67" s="25"/>
      <c r="E67" s="25"/>
      <c r="F67" s="25">
        <v>14.0</v>
      </c>
      <c r="G67" s="25">
        <v>26.0</v>
      </c>
      <c r="H67" s="25">
        <v>27.0</v>
      </c>
      <c r="I67" s="60">
        <f t="shared" si="1"/>
        <v>67</v>
      </c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</row>
    <row r="68" ht="15.75" customHeight="1">
      <c r="A68" s="23">
        <v>62.0</v>
      </c>
      <c r="B68" s="56" t="s">
        <v>163</v>
      </c>
      <c r="C68" s="57" t="s">
        <v>164</v>
      </c>
      <c r="D68" s="25"/>
      <c r="E68" s="25"/>
      <c r="F68" s="25">
        <v>14.0</v>
      </c>
      <c r="G68" s="25">
        <v>27.0</v>
      </c>
      <c r="H68" s="25">
        <v>26.0</v>
      </c>
      <c r="I68" s="60">
        <f t="shared" si="1"/>
        <v>67</v>
      </c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</row>
    <row r="69" ht="15.75" customHeight="1">
      <c r="A69" s="23">
        <v>63.0</v>
      </c>
      <c r="B69" s="56" t="s">
        <v>165</v>
      </c>
      <c r="C69" s="57" t="s">
        <v>166</v>
      </c>
      <c r="D69" s="25"/>
      <c r="E69" s="25"/>
      <c r="F69" s="25">
        <v>13.0</v>
      </c>
      <c r="G69" s="25">
        <v>28.0</v>
      </c>
      <c r="H69" s="25">
        <v>28.0</v>
      </c>
      <c r="I69" s="60">
        <f t="shared" si="1"/>
        <v>69</v>
      </c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</row>
    <row r="70" ht="15.75" customHeight="1">
      <c r="A70" s="23">
        <v>64.0</v>
      </c>
      <c r="B70" s="56" t="s">
        <v>167</v>
      </c>
      <c r="C70" s="57" t="s">
        <v>168</v>
      </c>
      <c r="D70" s="25"/>
      <c r="E70" s="25"/>
      <c r="F70" s="25">
        <v>12.0</v>
      </c>
      <c r="G70" s="25">
        <v>27.0</v>
      </c>
      <c r="H70" s="25">
        <v>27.0</v>
      </c>
      <c r="I70" s="60">
        <f t="shared" si="1"/>
        <v>66</v>
      </c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</row>
    <row r="71" ht="15.75" customHeight="1">
      <c r="A71" s="23">
        <v>65.0</v>
      </c>
      <c r="B71" s="56" t="s">
        <v>169</v>
      </c>
      <c r="C71" s="57" t="s">
        <v>170</v>
      </c>
      <c r="D71" s="25"/>
      <c r="E71" s="25"/>
      <c r="F71" s="25">
        <v>13.0</v>
      </c>
      <c r="G71" s="25">
        <v>26.0</v>
      </c>
      <c r="H71" s="25">
        <v>26.0</v>
      </c>
      <c r="I71" s="60">
        <f t="shared" si="1"/>
        <v>65</v>
      </c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</row>
    <row r="72" ht="15.75" customHeight="1">
      <c r="A72" s="23">
        <v>66.0</v>
      </c>
      <c r="B72" s="56" t="s">
        <v>171</v>
      </c>
      <c r="C72" s="57" t="s">
        <v>172</v>
      </c>
      <c r="D72" s="25"/>
      <c r="E72" s="25"/>
      <c r="F72" s="25">
        <v>12.0</v>
      </c>
      <c r="G72" s="25">
        <v>27.0</v>
      </c>
      <c r="H72" s="25">
        <v>27.0</v>
      </c>
      <c r="I72" s="60">
        <f t="shared" si="1"/>
        <v>66</v>
      </c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</row>
    <row r="73" ht="15.75" customHeight="1">
      <c r="A73" s="23">
        <v>67.0</v>
      </c>
      <c r="B73" s="56" t="s">
        <v>173</v>
      </c>
      <c r="C73" s="57" t="s">
        <v>174</v>
      </c>
      <c r="D73" s="25"/>
      <c r="E73" s="25"/>
      <c r="F73" s="25">
        <v>14.0</v>
      </c>
      <c r="G73" s="25">
        <v>25.0</v>
      </c>
      <c r="H73" s="25">
        <v>26.0</v>
      </c>
      <c r="I73" s="60">
        <f t="shared" si="1"/>
        <v>65</v>
      </c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</row>
    <row r="74" ht="15.75" customHeight="1">
      <c r="A74" s="23">
        <v>68.0</v>
      </c>
      <c r="B74" s="56" t="s">
        <v>175</v>
      </c>
      <c r="C74" s="57" t="s">
        <v>176</v>
      </c>
      <c r="D74" s="25"/>
      <c r="E74" s="25"/>
      <c r="F74" s="25">
        <v>12.0</v>
      </c>
      <c r="G74" s="25">
        <v>25.0</v>
      </c>
      <c r="H74" s="25">
        <v>25.0</v>
      </c>
      <c r="I74" s="60">
        <f t="shared" si="1"/>
        <v>62</v>
      </c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</row>
    <row r="75" ht="15.75" customHeight="1">
      <c r="A75" s="23">
        <v>69.0</v>
      </c>
      <c r="B75" s="56" t="s">
        <v>177</v>
      </c>
      <c r="C75" s="57" t="s">
        <v>178</v>
      </c>
      <c r="D75" s="25"/>
      <c r="E75" s="25"/>
      <c r="F75" s="25">
        <v>12.0</v>
      </c>
      <c r="G75" s="25">
        <v>28.0</v>
      </c>
      <c r="H75" s="25">
        <v>26.0</v>
      </c>
      <c r="I75" s="60">
        <f t="shared" si="1"/>
        <v>66</v>
      </c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</row>
    <row r="76" ht="15.75" customHeight="1">
      <c r="A76" s="23">
        <v>70.0</v>
      </c>
      <c r="B76" s="56" t="s">
        <v>179</v>
      </c>
      <c r="C76" s="57" t="s">
        <v>180</v>
      </c>
      <c r="D76" s="25"/>
      <c r="E76" s="25"/>
      <c r="F76" s="25">
        <v>14.0</v>
      </c>
      <c r="G76" s="25">
        <v>26.0</v>
      </c>
      <c r="H76" s="25">
        <v>26.0</v>
      </c>
      <c r="I76" s="60">
        <f t="shared" si="1"/>
        <v>66</v>
      </c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</row>
    <row r="77" ht="15.75" customHeight="1">
      <c r="A77" s="23">
        <v>71.0</v>
      </c>
      <c r="B77" s="56" t="s">
        <v>181</v>
      </c>
      <c r="C77" s="57" t="s">
        <v>182</v>
      </c>
      <c r="D77" s="25"/>
      <c r="E77" s="25"/>
      <c r="F77" s="25">
        <v>14.0</v>
      </c>
      <c r="G77" s="25">
        <v>25.0</v>
      </c>
      <c r="H77" s="25">
        <v>28.0</v>
      </c>
      <c r="I77" s="60">
        <f t="shared" si="1"/>
        <v>67</v>
      </c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</row>
    <row r="78" ht="15.75" customHeight="1">
      <c r="A78" s="23">
        <v>72.0</v>
      </c>
      <c r="B78" s="56" t="s">
        <v>183</v>
      </c>
      <c r="C78" s="57" t="s">
        <v>184</v>
      </c>
      <c r="D78" s="25"/>
      <c r="E78" s="25"/>
      <c r="F78" s="25">
        <v>12.0</v>
      </c>
      <c r="G78" s="25">
        <v>26.0</v>
      </c>
      <c r="H78" s="25">
        <v>27.0</v>
      </c>
      <c r="I78" s="60">
        <f t="shared" si="1"/>
        <v>65</v>
      </c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</row>
    <row r="79" ht="15.75" customHeight="1">
      <c r="A79" s="23">
        <v>73.0</v>
      </c>
      <c r="B79" s="56" t="s">
        <v>185</v>
      </c>
      <c r="C79" s="57" t="s">
        <v>186</v>
      </c>
      <c r="D79" s="25"/>
      <c r="E79" s="25"/>
      <c r="F79" s="25">
        <v>13.0</v>
      </c>
      <c r="G79" s="25">
        <v>26.0</v>
      </c>
      <c r="H79" s="25">
        <v>26.0</v>
      </c>
      <c r="I79" s="60">
        <f t="shared" si="1"/>
        <v>65</v>
      </c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</row>
    <row r="80" ht="15.75" customHeight="1">
      <c r="A80" s="23">
        <v>74.0</v>
      </c>
      <c r="B80" s="56" t="s">
        <v>187</v>
      </c>
      <c r="C80" s="57" t="s">
        <v>188</v>
      </c>
      <c r="D80" s="25"/>
      <c r="E80" s="25"/>
      <c r="F80" s="25">
        <v>12.0</v>
      </c>
      <c r="G80" s="25">
        <v>28.0</v>
      </c>
      <c r="H80" s="25">
        <v>25.0</v>
      </c>
      <c r="I80" s="60">
        <f t="shared" si="1"/>
        <v>65</v>
      </c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</row>
    <row r="81" ht="15.75" customHeight="1">
      <c r="A81" s="23">
        <v>75.0</v>
      </c>
      <c r="B81" s="56" t="s">
        <v>189</v>
      </c>
      <c r="C81" s="57" t="s">
        <v>190</v>
      </c>
      <c r="D81" s="25"/>
      <c r="E81" s="25"/>
      <c r="F81" s="25">
        <v>13.0</v>
      </c>
      <c r="G81" s="25">
        <v>25.0</v>
      </c>
      <c r="H81" s="25">
        <v>28.0</v>
      </c>
      <c r="I81" s="60">
        <f t="shared" si="1"/>
        <v>66</v>
      </c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</row>
    <row r="82" ht="15.75" customHeight="1">
      <c r="A82" s="23">
        <v>76.0</v>
      </c>
      <c r="B82" s="56" t="s">
        <v>191</v>
      </c>
      <c r="C82" s="57" t="s">
        <v>192</v>
      </c>
      <c r="D82" s="25"/>
      <c r="E82" s="25"/>
      <c r="F82" s="25">
        <v>12.0</v>
      </c>
      <c r="G82" s="25">
        <v>27.0</v>
      </c>
      <c r="H82" s="25">
        <v>26.0</v>
      </c>
      <c r="I82" s="60">
        <f t="shared" si="1"/>
        <v>65</v>
      </c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</row>
    <row r="83" ht="15.75" customHeight="1">
      <c r="A83" s="23">
        <v>77.0</v>
      </c>
      <c r="B83" s="56" t="s">
        <v>193</v>
      </c>
      <c r="C83" s="57" t="s">
        <v>194</v>
      </c>
      <c r="D83" s="25"/>
      <c r="E83" s="25"/>
      <c r="F83" s="25">
        <v>14.0</v>
      </c>
      <c r="G83" s="25">
        <v>26.0</v>
      </c>
      <c r="H83" s="25">
        <v>27.0</v>
      </c>
      <c r="I83" s="60">
        <f t="shared" si="1"/>
        <v>67</v>
      </c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</row>
    <row r="84" ht="15.75" customHeight="1">
      <c r="A84" s="23">
        <v>78.0</v>
      </c>
      <c r="B84" s="56" t="s">
        <v>195</v>
      </c>
      <c r="C84" s="57" t="s">
        <v>196</v>
      </c>
      <c r="D84" s="25"/>
      <c r="E84" s="25"/>
      <c r="F84" s="25">
        <v>14.0</v>
      </c>
      <c r="G84" s="25">
        <v>27.0</v>
      </c>
      <c r="H84" s="25">
        <v>27.0</v>
      </c>
      <c r="I84" s="60">
        <f t="shared" si="1"/>
        <v>68</v>
      </c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</row>
    <row r="85" ht="15.75" customHeight="1">
      <c r="A85" s="23">
        <v>79.0</v>
      </c>
      <c r="B85" s="56" t="s">
        <v>197</v>
      </c>
      <c r="C85" s="57" t="s">
        <v>198</v>
      </c>
      <c r="D85" s="25"/>
      <c r="E85" s="25"/>
      <c r="F85" s="25">
        <v>13.0</v>
      </c>
      <c r="G85" s="25">
        <v>27.0</v>
      </c>
      <c r="H85" s="25">
        <v>27.0</v>
      </c>
      <c r="I85" s="60">
        <f t="shared" si="1"/>
        <v>67</v>
      </c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</row>
    <row r="86" ht="15.75" customHeight="1">
      <c r="A86" s="23">
        <v>80.0</v>
      </c>
      <c r="B86" s="56" t="s">
        <v>199</v>
      </c>
      <c r="C86" s="57" t="s">
        <v>200</v>
      </c>
      <c r="D86" s="25"/>
      <c r="E86" s="25"/>
      <c r="F86" s="25">
        <v>12.0</v>
      </c>
      <c r="G86" s="25">
        <v>27.0</v>
      </c>
      <c r="H86" s="25">
        <v>26.0</v>
      </c>
      <c r="I86" s="60">
        <f t="shared" si="1"/>
        <v>65</v>
      </c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</row>
    <row r="87" ht="15.75" customHeight="1">
      <c r="A87" s="23">
        <v>81.0</v>
      </c>
      <c r="B87" s="56" t="s">
        <v>201</v>
      </c>
      <c r="C87" s="57" t="s">
        <v>202</v>
      </c>
      <c r="D87" s="25"/>
      <c r="E87" s="25"/>
      <c r="F87" s="25">
        <v>13.0</v>
      </c>
      <c r="G87" s="25">
        <v>26.0</v>
      </c>
      <c r="H87" s="25">
        <v>25.0</v>
      </c>
      <c r="I87" s="60">
        <f t="shared" si="1"/>
        <v>64</v>
      </c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</row>
    <row r="88" ht="15.75" customHeight="1">
      <c r="A88" s="23">
        <v>82.0</v>
      </c>
      <c r="B88" s="56" t="s">
        <v>203</v>
      </c>
      <c r="C88" s="57" t="s">
        <v>204</v>
      </c>
      <c r="D88" s="25"/>
      <c r="E88" s="25"/>
      <c r="F88" s="25">
        <v>13.0</v>
      </c>
      <c r="G88" s="25">
        <v>28.0</v>
      </c>
      <c r="H88" s="25">
        <v>27.0</v>
      </c>
      <c r="I88" s="60">
        <f t="shared" si="1"/>
        <v>68</v>
      </c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</row>
    <row r="89" ht="15.75" customHeight="1">
      <c r="A89" s="23">
        <v>83.0</v>
      </c>
      <c r="B89" s="56" t="s">
        <v>205</v>
      </c>
      <c r="C89" s="57" t="s">
        <v>206</v>
      </c>
      <c r="D89" s="25"/>
      <c r="E89" s="25"/>
      <c r="F89" s="25">
        <v>13.0</v>
      </c>
      <c r="G89" s="25">
        <v>25.0</v>
      </c>
      <c r="H89" s="25">
        <v>26.0</v>
      </c>
      <c r="I89" s="60">
        <f t="shared" si="1"/>
        <v>64</v>
      </c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</row>
    <row r="90" ht="15.75" customHeight="1">
      <c r="A90" s="23">
        <v>84.0</v>
      </c>
      <c r="B90" s="56" t="s">
        <v>207</v>
      </c>
      <c r="C90" s="57" t="s">
        <v>208</v>
      </c>
      <c r="D90" s="25"/>
      <c r="E90" s="25"/>
      <c r="F90" s="25">
        <v>14.0</v>
      </c>
      <c r="G90" s="25">
        <v>25.0</v>
      </c>
      <c r="H90" s="25">
        <v>25.0</v>
      </c>
      <c r="I90" s="60">
        <f t="shared" si="1"/>
        <v>64</v>
      </c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</row>
    <row r="91" ht="15.75" customHeight="1">
      <c r="A91" s="23">
        <v>85.0</v>
      </c>
      <c r="B91" s="56" t="s">
        <v>209</v>
      </c>
      <c r="C91" s="57" t="s">
        <v>210</v>
      </c>
      <c r="D91" s="25"/>
      <c r="E91" s="25"/>
      <c r="F91" s="25">
        <v>13.0</v>
      </c>
      <c r="G91" s="25">
        <v>27.0</v>
      </c>
      <c r="H91" s="25">
        <v>25.0</v>
      </c>
      <c r="I91" s="60">
        <f t="shared" si="1"/>
        <v>65</v>
      </c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</row>
    <row r="92" ht="15.75" customHeight="1">
      <c r="A92" s="23">
        <v>86.0</v>
      </c>
      <c r="B92" s="56" t="s">
        <v>211</v>
      </c>
      <c r="C92" s="57" t="s">
        <v>212</v>
      </c>
      <c r="D92" s="25"/>
      <c r="E92" s="25"/>
      <c r="F92" s="25">
        <v>14.0</v>
      </c>
      <c r="G92" s="25">
        <v>27.0</v>
      </c>
      <c r="H92" s="25">
        <v>26.0</v>
      </c>
      <c r="I92" s="60">
        <f t="shared" si="1"/>
        <v>67</v>
      </c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</row>
    <row r="93" ht="15.75" customHeight="1">
      <c r="A93" s="23">
        <v>87.0</v>
      </c>
      <c r="B93" s="56" t="s">
        <v>213</v>
      </c>
      <c r="C93" s="57" t="s">
        <v>214</v>
      </c>
      <c r="D93" s="25"/>
      <c r="E93" s="25"/>
      <c r="F93" s="25">
        <v>14.0</v>
      </c>
      <c r="G93" s="25">
        <v>28.0</v>
      </c>
      <c r="H93" s="25">
        <v>27.0</v>
      </c>
      <c r="I93" s="60">
        <f t="shared" si="1"/>
        <v>69</v>
      </c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</row>
    <row r="94" ht="15.75" customHeight="1">
      <c r="A94" s="23">
        <v>88.0</v>
      </c>
      <c r="B94" s="56" t="s">
        <v>215</v>
      </c>
      <c r="C94" s="57" t="s">
        <v>216</v>
      </c>
      <c r="D94" s="25"/>
      <c r="E94" s="25"/>
      <c r="F94" s="25">
        <v>14.0</v>
      </c>
      <c r="G94" s="25">
        <v>25.0</v>
      </c>
      <c r="H94" s="25">
        <v>28.0</v>
      </c>
      <c r="I94" s="60">
        <f t="shared" si="1"/>
        <v>67</v>
      </c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</row>
    <row r="95" ht="15.75" customHeight="1">
      <c r="A95" s="23">
        <v>89.0</v>
      </c>
      <c r="B95" s="56" t="s">
        <v>217</v>
      </c>
      <c r="C95" s="57" t="s">
        <v>218</v>
      </c>
      <c r="D95" s="25"/>
      <c r="E95" s="25"/>
      <c r="F95" s="25">
        <v>12.0</v>
      </c>
      <c r="G95" s="25">
        <v>25.0</v>
      </c>
      <c r="H95" s="25">
        <v>26.0</v>
      </c>
      <c r="I95" s="60">
        <f t="shared" si="1"/>
        <v>63</v>
      </c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</row>
    <row r="96" ht="15.75" customHeight="1">
      <c r="A96" s="23">
        <v>90.0</v>
      </c>
      <c r="B96" s="56" t="s">
        <v>219</v>
      </c>
      <c r="C96" s="57" t="s">
        <v>220</v>
      </c>
      <c r="D96" s="25"/>
      <c r="E96" s="25"/>
      <c r="F96" s="25">
        <v>12.0</v>
      </c>
      <c r="G96" s="25">
        <v>27.0</v>
      </c>
      <c r="H96" s="25">
        <v>25.0</v>
      </c>
      <c r="I96" s="60">
        <f t="shared" si="1"/>
        <v>64</v>
      </c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</row>
    <row r="97" ht="15.75" customHeight="1">
      <c r="A97" s="23">
        <v>91.0</v>
      </c>
      <c r="B97" s="56" t="s">
        <v>221</v>
      </c>
      <c r="C97" s="57" t="s">
        <v>222</v>
      </c>
      <c r="D97" s="25"/>
      <c r="E97" s="25"/>
      <c r="F97" s="25">
        <v>14.0</v>
      </c>
      <c r="G97" s="25">
        <v>25.0</v>
      </c>
      <c r="H97" s="25">
        <v>26.0</v>
      </c>
      <c r="I97" s="60">
        <f t="shared" si="1"/>
        <v>65</v>
      </c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</row>
    <row r="98" ht="15.75" customHeight="1">
      <c r="A98" s="23">
        <v>92.0</v>
      </c>
      <c r="B98" s="56" t="s">
        <v>223</v>
      </c>
      <c r="C98" s="57" t="s">
        <v>224</v>
      </c>
      <c r="D98" s="25"/>
      <c r="E98" s="25"/>
      <c r="F98" s="25">
        <v>12.0</v>
      </c>
      <c r="G98" s="25">
        <v>25.0</v>
      </c>
      <c r="H98" s="25">
        <v>27.0</v>
      </c>
      <c r="I98" s="60">
        <f t="shared" si="1"/>
        <v>64</v>
      </c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</row>
    <row r="99" ht="15.75" customHeight="1">
      <c r="A99" s="23">
        <v>93.0</v>
      </c>
      <c r="B99" s="56" t="s">
        <v>225</v>
      </c>
      <c r="C99" s="57" t="s">
        <v>226</v>
      </c>
      <c r="D99" s="25"/>
      <c r="E99" s="25"/>
      <c r="F99" s="25">
        <v>12.0</v>
      </c>
      <c r="G99" s="25">
        <v>28.0</v>
      </c>
      <c r="H99" s="25">
        <v>26.0</v>
      </c>
      <c r="I99" s="60">
        <f t="shared" si="1"/>
        <v>66</v>
      </c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</row>
    <row r="100" ht="15.75" customHeight="1">
      <c r="A100" s="23">
        <v>94.0</v>
      </c>
      <c r="B100" s="56" t="s">
        <v>227</v>
      </c>
      <c r="C100" s="57" t="s">
        <v>228</v>
      </c>
      <c r="D100" s="25"/>
      <c r="E100" s="25"/>
      <c r="F100" s="25">
        <v>14.0</v>
      </c>
      <c r="G100" s="25">
        <v>25.0</v>
      </c>
      <c r="H100" s="25">
        <v>25.0</v>
      </c>
      <c r="I100" s="60">
        <f t="shared" si="1"/>
        <v>64</v>
      </c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</row>
    <row r="101" ht="15.75" customHeight="1">
      <c r="A101" s="23">
        <v>95.0</v>
      </c>
      <c r="B101" s="56" t="s">
        <v>229</v>
      </c>
      <c r="C101" s="57" t="s">
        <v>230</v>
      </c>
      <c r="D101" s="25"/>
      <c r="E101" s="25"/>
      <c r="F101" s="25">
        <v>13.0</v>
      </c>
      <c r="G101" s="25">
        <v>25.0</v>
      </c>
      <c r="H101" s="25">
        <v>26.0</v>
      </c>
      <c r="I101" s="60">
        <f t="shared" si="1"/>
        <v>64</v>
      </c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</row>
    <row r="102" ht="15.75" customHeight="1">
      <c r="A102" s="23">
        <v>96.0</v>
      </c>
      <c r="B102" s="56" t="s">
        <v>231</v>
      </c>
      <c r="C102" s="57" t="s">
        <v>232</v>
      </c>
      <c r="D102" s="25"/>
      <c r="E102" s="25"/>
      <c r="F102" s="25">
        <v>13.0</v>
      </c>
      <c r="G102" s="25">
        <v>28.0</v>
      </c>
      <c r="H102" s="25">
        <v>27.0</v>
      </c>
      <c r="I102" s="60">
        <f t="shared" si="1"/>
        <v>68</v>
      </c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</row>
    <row r="103" ht="15.75" customHeight="1">
      <c r="A103" s="23">
        <v>97.0</v>
      </c>
      <c r="B103" s="56" t="s">
        <v>233</v>
      </c>
      <c r="C103" s="57" t="s">
        <v>234</v>
      </c>
      <c r="D103" s="25"/>
      <c r="E103" s="25"/>
      <c r="F103" s="25">
        <v>14.0</v>
      </c>
      <c r="G103" s="25">
        <v>26.0</v>
      </c>
      <c r="H103" s="25">
        <v>28.0</v>
      </c>
      <c r="I103" s="60">
        <f t="shared" si="1"/>
        <v>68</v>
      </c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</row>
    <row r="104" ht="15.75" customHeight="1">
      <c r="A104" s="23">
        <v>98.0</v>
      </c>
      <c r="B104" s="56" t="s">
        <v>235</v>
      </c>
      <c r="C104" s="57" t="s">
        <v>236</v>
      </c>
      <c r="D104" s="25"/>
      <c r="E104" s="25"/>
      <c r="F104" s="25">
        <v>12.0</v>
      </c>
      <c r="G104" s="25">
        <v>28.0</v>
      </c>
      <c r="H104" s="25">
        <v>26.0</v>
      </c>
      <c r="I104" s="60">
        <f t="shared" si="1"/>
        <v>66</v>
      </c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</row>
    <row r="105" ht="15.75" customHeight="1">
      <c r="A105" s="23">
        <v>99.0</v>
      </c>
      <c r="B105" s="56" t="s">
        <v>237</v>
      </c>
      <c r="C105" s="57" t="s">
        <v>238</v>
      </c>
      <c r="D105" s="25"/>
      <c r="E105" s="25"/>
      <c r="F105" s="25">
        <v>12.0</v>
      </c>
      <c r="G105" s="25">
        <v>27.0</v>
      </c>
      <c r="H105" s="25">
        <v>27.0</v>
      </c>
      <c r="I105" s="60">
        <f t="shared" si="1"/>
        <v>66</v>
      </c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</row>
    <row r="106" ht="15.75" customHeight="1">
      <c r="A106" s="23">
        <v>100.0</v>
      </c>
      <c r="B106" s="56" t="s">
        <v>239</v>
      </c>
      <c r="C106" s="57" t="s">
        <v>240</v>
      </c>
      <c r="D106" s="25"/>
      <c r="E106" s="25"/>
      <c r="F106" s="25">
        <v>12.0</v>
      </c>
      <c r="G106" s="25">
        <v>28.0</v>
      </c>
      <c r="H106" s="25">
        <v>27.0</v>
      </c>
      <c r="I106" s="60">
        <f t="shared" si="1"/>
        <v>67</v>
      </c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</row>
    <row r="107" ht="15.75" customHeight="1">
      <c r="A107" s="23">
        <v>101.0</v>
      </c>
      <c r="B107" s="56" t="s">
        <v>241</v>
      </c>
      <c r="C107" s="57" t="s">
        <v>242</v>
      </c>
      <c r="D107" s="25"/>
      <c r="E107" s="25"/>
      <c r="F107" s="25">
        <v>14.0</v>
      </c>
      <c r="G107" s="25">
        <v>26.0</v>
      </c>
      <c r="H107" s="25">
        <v>28.0</v>
      </c>
      <c r="I107" s="60">
        <f t="shared" si="1"/>
        <v>68</v>
      </c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</row>
    <row r="108" ht="15.75" customHeight="1">
      <c r="A108" s="23">
        <v>102.0</v>
      </c>
      <c r="B108" s="56" t="s">
        <v>243</v>
      </c>
      <c r="C108" s="57" t="s">
        <v>244</v>
      </c>
      <c r="D108" s="25"/>
      <c r="E108" s="25"/>
      <c r="F108" s="25">
        <v>12.0</v>
      </c>
      <c r="G108" s="25">
        <v>26.0</v>
      </c>
      <c r="H108" s="25">
        <v>28.0</v>
      </c>
      <c r="I108" s="60">
        <f t="shared" si="1"/>
        <v>66</v>
      </c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</row>
    <row r="109" ht="15.75" customHeight="1">
      <c r="A109" s="23">
        <v>103.0</v>
      </c>
      <c r="B109" s="56" t="s">
        <v>245</v>
      </c>
      <c r="C109" s="57" t="s">
        <v>246</v>
      </c>
      <c r="D109" s="25"/>
      <c r="E109" s="25"/>
      <c r="F109" s="25">
        <v>13.0</v>
      </c>
      <c r="G109" s="25">
        <v>27.0</v>
      </c>
      <c r="H109" s="25">
        <v>28.0</v>
      </c>
      <c r="I109" s="60">
        <f t="shared" si="1"/>
        <v>68</v>
      </c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</row>
    <row r="110" ht="15.75" customHeight="1">
      <c r="A110" s="23">
        <v>104.0</v>
      </c>
      <c r="B110" s="56" t="s">
        <v>247</v>
      </c>
      <c r="C110" s="57" t="s">
        <v>248</v>
      </c>
      <c r="D110" s="25"/>
      <c r="E110" s="25"/>
      <c r="F110" s="25">
        <v>12.0</v>
      </c>
      <c r="G110" s="25">
        <v>27.0</v>
      </c>
      <c r="H110" s="25">
        <v>25.0</v>
      </c>
      <c r="I110" s="60">
        <f t="shared" si="1"/>
        <v>64</v>
      </c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</row>
    <row r="111" ht="15.75" customHeight="1">
      <c r="A111" s="23">
        <v>105.0</v>
      </c>
      <c r="B111" s="56" t="s">
        <v>249</v>
      </c>
      <c r="C111" s="57" t="s">
        <v>250</v>
      </c>
      <c r="D111" s="25"/>
      <c r="E111" s="25"/>
      <c r="F111" s="25">
        <v>14.0</v>
      </c>
      <c r="G111" s="25">
        <v>27.0</v>
      </c>
      <c r="H111" s="25">
        <v>27.0</v>
      </c>
      <c r="I111" s="60">
        <f t="shared" si="1"/>
        <v>68</v>
      </c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</row>
    <row r="112" ht="15.75" customHeight="1">
      <c r="A112" s="23">
        <v>106.0</v>
      </c>
      <c r="B112" s="56" t="s">
        <v>251</v>
      </c>
      <c r="C112" s="57" t="s">
        <v>252</v>
      </c>
      <c r="D112" s="25"/>
      <c r="E112" s="25"/>
      <c r="F112" s="25">
        <v>12.0</v>
      </c>
      <c r="G112" s="25">
        <v>25.0</v>
      </c>
      <c r="H112" s="25">
        <v>25.0</v>
      </c>
      <c r="I112" s="60">
        <f t="shared" si="1"/>
        <v>62</v>
      </c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</row>
    <row r="113" ht="15.75" customHeight="1">
      <c r="A113" s="23">
        <v>107.0</v>
      </c>
      <c r="B113" s="56" t="s">
        <v>253</v>
      </c>
      <c r="C113" s="57" t="s">
        <v>254</v>
      </c>
      <c r="D113" s="25"/>
      <c r="E113" s="25"/>
      <c r="F113" s="25">
        <v>14.0</v>
      </c>
      <c r="G113" s="25">
        <v>26.0</v>
      </c>
      <c r="H113" s="25">
        <v>27.0</v>
      </c>
      <c r="I113" s="60">
        <f t="shared" si="1"/>
        <v>67</v>
      </c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</row>
    <row r="114" ht="15.75" customHeight="1">
      <c r="A114" s="23">
        <v>108.0</v>
      </c>
      <c r="B114" s="56" t="s">
        <v>255</v>
      </c>
      <c r="C114" s="57" t="s">
        <v>256</v>
      </c>
      <c r="D114" s="25"/>
      <c r="E114" s="25"/>
      <c r="F114" s="25">
        <v>12.0</v>
      </c>
      <c r="G114" s="25">
        <v>28.0</v>
      </c>
      <c r="H114" s="25">
        <v>25.0</v>
      </c>
      <c r="I114" s="60">
        <f t="shared" si="1"/>
        <v>65</v>
      </c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</row>
    <row r="115" ht="15.75" customHeight="1">
      <c r="A115" s="23">
        <v>109.0</v>
      </c>
      <c r="B115" s="56" t="s">
        <v>257</v>
      </c>
      <c r="C115" s="57" t="s">
        <v>258</v>
      </c>
      <c r="D115" s="25"/>
      <c r="E115" s="25"/>
      <c r="F115" s="25">
        <v>12.0</v>
      </c>
      <c r="G115" s="25">
        <v>25.0</v>
      </c>
      <c r="H115" s="25">
        <v>27.0</v>
      </c>
      <c r="I115" s="60">
        <f t="shared" si="1"/>
        <v>64</v>
      </c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</row>
    <row r="116" ht="15.75" customHeight="1">
      <c r="A116" s="23">
        <v>110.0</v>
      </c>
      <c r="B116" s="56" t="s">
        <v>259</v>
      </c>
      <c r="C116" s="57" t="s">
        <v>260</v>
      </c>
      <c r="D116" s="25"/>
      <c r="E116" s="25"/>
      <c r="F116" s="25">
        <v>13.0</v>
      </c>
      <c r="G116" s="25">
        <v>28.0</v>
      </c>
      <c r="H116" s="25">
        <v>27.0</v>
      </c>
      <c r="I116" s="60">
        <f t="shared" si="1"/>
        <v>68</v>
      </c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</row>
    <row r="117" ht="15.75" customHeight="1">
      <c r="A117" s="23">
        <v>111.0</v>
      </c>
      <c r="B117" s="56" t="s">
        <v>261</v>
      </c>
      <c r="C117" s="57" t="s">
        <v>262</v>
      </c>
      <c r="D117" s="25"/>
      <c r="E117" s="25"/>
      <c r="F117" s="25">
        <v>14.0</v>
      </c>
      <c r="G117" s="25">
        <v>25.0</v>
      </c>
      <c r="H117" s="25">
        <v>25.0</v>
      </c>
      <c r="I117" s="60">
        <f t="shared" si="1"/>
        <v>64</v>
      </c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</row>
    <row r="118" ht="15.75" customHeight="1">
      <c r="A118" s="23">
        <v>112.0</v>
      </c>
      <c r="B118" s="56" t="s">
        <v>263</v>
      </c>
      <c r="C118" s="57" t="s">
        <v>264</v>
      </c>
      <c r="D118" s="25"/>
      <c r="E118" s="25"/>
      <c r="F118" s="25">
        <v>12.0</v>
      </c>
      <c r="G118" s="25">
        <v>28.0</v>
      </c>
      <c r="H118" s="25">
        <v>28.0</v>
      </c>
      <c r="I118" s="60">
        <f t="shared" si="1"/>
        <v>68</v>
      </c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</row>
    <row r="119" ht="15.75" customHeight="1">
      <c r="A119" s="23">
        <v>113.0</v>
      </c>
      <c r="B119" s="56" t="s">
        <v>265</v>
      </c>
      <c r="C119" s="57" t="s">
        <v>266</v>
      </c>
      <c r="D119" s="25"/>
      <c r="E119" s="25"/>
      <c r="F119" s="25">
        <v>14.0</v>
      </c>
      <c r="G119" s="25">
        <v>27.0</v>
      </c>
      <c r="H119" s="25">
        <v>27.0</v>
      </c>
      <c r="I119" s="60">
        <f t="shared" si="1"/>
        <v>68</v>
      </c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</row>
    <row r="120" ht="15.75" customHeight="1">
      <c r="A120" s="23">
        <v>114.0</v>
      </c>
      <c r="B120" s="56" t="s">
        <v>267</v>
      </c>
      <c r="C120" s="57" t="s">
        <v>268</v>
      </c>
      <c r="D120" s="25"/>
      <c r="E120" s="25"/>
      <c r="F120" s="25">
        <v>13.0</v>
      </c>
      <c r="G120" s="25">
        <v>25.0</v>
      </c>
      <c r="H120" s="25">
        <v>26.0</v>
      </c>
      <c r="I120" s="60">
        <f t="shared" si="1"/>
        <v>64</v>
      </c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</row>
    <row r="121" ht="15.75" customHeight="1">
      <c r="A121" s="23">
        <v>115.0</v>
      </c>
      <c r="B121" s="56" t="s">
        <v>269</v>
      </c>
      <c r="C121" s="57" t="s">
        <v>270</v>
      </c>
      <c r="D121" s="25"/>
      <c r="E121" s="25"/>
      <c r="F121" s="25">
        <v>14.0</v>
      </c>
      <c r="G121" s="25">
        <v>26.0</v>
      </c>
      <c r="H121" s="25">
        <v>27.0</v>
      </c>
      <c r="I121" s="60">
        <f t="shared" si="1"/>
        <v>67</v>
      </c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</row>
    <row r="122" ht="15.75" customHeight="1">
      <c r="A122" s="23">
        <v>116.0</v>
      </c>
      <c r="B122" s="56" t="s">
        <v>271</v>
      </c>
      <c r="C122" s="57" t="s">
        <v>272</v>
      </c>
      <c r="D122" s="25"/>
      <c r="E122" s="25"/>
      <c r="F122" s="25">
        <v>14.0</v>
      </c>
      <c r="G122" s="25">
        <v>25.0</v>
      </c>
      <c r="H122" s="25">
        <v>26.0</v>
      </c>
      <c r="I122" s="60">
        <f t="shared" si="1"/>
        <v>65</v>
      </c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</row>
    <row r="123" ht="15.75" customHeight="1">
      <c r="A123" s="23">
        <v>117.0</v>
      </c>
      <c r="B123" s="56" t="s">
        <v>273</v>
      </c>
      <c r="C123" s="57" t="s">
        <v>274</v>
      </c>
      <c r="D123" s="25"/>
      <c r="E123" s="25"/>
      <c r="F123" s="25">
        <v>13.0</v>
      </c>
      <c r="G123" s="25">
        <v>25.0</v>
      </c>
      <c r="H123" s="25">
        <v>25.0</v>
      </c>
      <c r="I123" s="60">
        <f t="shared" si="1"/>
        <v>63</v>
      </c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</row>
    <row r="124" ht="15.75" customHeight="1">
      <c r="A124" s="23">
        <v>118.0</v>
      </c>
      <c r="B124" s="56" t="s">
        <v>275</v>
      </c>
      <c r="C124" s="57" t="s">
        <v>276</v>
      </c>
      <c r="D124" s="25"/>
      <c r="E124" s="25"/>
      <c r="F124" s="25">
        <v>12.0</v>
      </c>
      <c r="G124" s="25">
        <v>25.0</v>
      </c>
      <c r="H124" s="25">
        <v>25.0</v>
      </c>
      <c r="I124" s="60">
        <f t="shared" si="1"/>
        <v>62</v>
      </c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</row>
    <row r="125" ht="15.75" customHeight="1">
      <c r="A125" s="23">
        <v>119.0</v>
      </c>
      <c r="B125" s="56" t="s">
        <v>277</v>
      </c>
      <c r="C125" s="57" t="s">
        <v>278</v>
      </c>
      <c r="D125" s="25"/>
      <c r="E125" s="25"/>
      <c r="F125" s="25">
        <v>13.0</v>
      </c>
      <c r="G125" s="25">
        <v>28.0</v>
      </c>
      <c r="H125" s="25">
        <v>26.0</v>
      </c>
      <c r="I125" s="60">
        <f t="shared" si="1"/>
        <v>67</v>
      </c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</row>
    <row r="126" ht="15.75" customHeight="1">
      <c r="A126" s="23">
        <v>120.0</v>
      </c>
      <c r="B126" s="56" t="s">
        <v>279</v>
      </c>
      <c r="C126" s="57" t="s">
        <v>280</v>
      </c>
      <c r="D126" s="25"/>
      <c r="E126" s="25"/>
      <c r="F126" s="25">
        <v>13.0</v>
      </c>
      <c r="G126" s="25">
        <v>28.0</v>
      </c>
      <c r="H126" s="25">
        <v>27.0</v>
      </c>
      <c r="I126" s="60">
        <f t="shared" si="1"/>
        <v>68</v>
      </c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</row>
    <row r="127" ht="15.75" customHeight="1">
      <c r="A127" s="23">
        <v>121.0</v>
      </c>
      <c r="B127" s="56" t="s">
        <v>281</v>
      </c>
      <c r="C127" s="57" t="s">
        <v>282</v>
      </c>
      <c r="D127" s="25"/>
      <c r="E127" s="25"/>
      <c r="F127" s="25">
        <v>14.0</v>
      </c>
      <c r="G127" s="25">
        <v>25.0</v>
      </c>
      <c r="H127" s="25">
        <v>27.0</v>
      </c>
      <c r="I127" s="60">
        <f t="shared" si="1"/>
        <v>66</v>
      </c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</row>
    <row r="128" ht="15.75" customHeight="1">
      <c r="A128" s="23">
        <v>122.0</v>
      </c>
      <c r="B128" s="56" t="s">
        <v>283</v>
      </c>
      <c r="C128" s="57" t="s">
        <v>284</v>
      </c>
      <c r="D128" s="25"/>
      <c r="E128" s="25"/>
      <c r="F128" s="25">
        <v>13.0</v>
      </c>
      <c r="G128" s="25">
        <v>28.0</v>
      </c>
      <c r="H128" s="25">
        <v>25.0</v>
      </c>
      <c r="I128" s="60">
        <f t="shared" si="1"/>
        <v>66</v>
      </c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</row>
    <row r="129" ht="15.75" customHeight="1">
      <c r="A129" s="23">
        <v>123.0</v>
      </c>
      <c r="B129" s="56" t="s">
        <v>285</v>
      </c>
      <c r="C129" s="57" t="s">
        <v>286</v>
      </c>
      <c r="D129" s="25"/>
      <c r="E129" s="25"/>
      <c r="F129" s="25">
        <v>13.0</v>
      </c>
      <c r="G129" s="25">
        <v>27.0</v>
      </c>
      <c r="H129" s="25">
        <v>28.0</v>
      </c>
      <c r="I129" s="60">
        <f t="shared" si="1"/>
        <v>68</v>
      </c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</row>
    <row r="130" ht="15.75" customHeight="1">
      <c r="A130" s="23">
        <v>124.0</v>
      </c>
      <c r="B130" s="56" t="s">
        <v>287</v>
      </c>
      <c r="C130" s="57" t="s">
        <v>288</v>
      </c>
      <c r="D130" s="25"/>
      <c r="E130" s="25"/>
      <c r="F130" s="25">
        <v>13.0</v>
      </c>
      <c r="G130" s="25">
        <v>26.0</v>
      </c>
      <c r="H130" s="25">
        <v>28.0</v>
      </c>
      <c r="I130" s="60">
        <f t="shared" si="1"/>
        <v>67</v>
      </c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</row>
    <row r="131" ht="15.75" customHeight="1">
      <c r="A131" s="23">
        <v>125.0</v>
      </c>
      <c r="B131" s="56" t="s">
        <v>289</v>
      </c>
      <c r="C131" s="57" t="s">
        <v>290</v>
      </c>
      <c r="D131" s="25"/>
      <c r="E131" s="25"/>
      <c r="F131" s="25">
        <v>14.0</v>
      </c>
      <c r="G131" s="25">
        <v>25.0</v>
      </c>
      <c r="H131" s="25">
        <v>26.0</v>
      </c>
      <c r="I131" s="60">
        <f t="shared" si="1"/>
        <v>65</v>
      </c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</row>
    <row r="132" ht="15.75" customHeight="1">
      <c r="A132" s="23">
        <v>126.0</v>
      </c>
      <c r="B132" s="56" t="s">
        <v>291</v>
      </c>
      <c r="C132" s="57" t="s">
        <v>292</v>
      </c>
      <c r="D132" s="25"/>
      <c r="E132" s="25"/>
      <c r="F132" s="25">
        <v>14.0</v>
      </c>
      <c r="G132" s="25">
        <v>26.0</v>
      </c>
      <c r="H132" s="25">
        <v>28.0</v>
      </c>
      <c r="I132" s="60">
        <f t="shared" si="1"/>
        <v>68</v>
      </c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</row>
    <row r="133" ht="15.75" customHeight="1">
      <c r="A133" s="23">
        <v>127.0</v>
      </c>
      <c r="B133" s="56" t="s">
        <v>293</v>
      </c>
      <c r="C133" s="57" t="s">
        <v>294</v>
      </c>
      <c r="D133" s="25"/>
      <c r="E133" s="25"/>
      <c r="F133" s="25">
        <v>13.0</v>
      </c>
      <c r="G133" s="25">
        <v>28.0</v>
      </c>
      <c r="H133" s="25">
        <v>25.0</v>
      </c>
      <c r="I133" s="60">
        <f t="shared" si="1"/>
        <v>66</v>
      </c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</row>
    <row r="134" ht="15.75" customHeight="1">
      <c r="A134" s="23">
        <v>128.0</v>
      </c>
      <c r="B134" s="56" t="s">
        <v>295</v>
      </c>
      <c r="C134" s="57" t="s">
        <v>296</v>
      </c>
      <c r="D134" s="25"/>
      <c r="E134" s="25"/>
      <c r="F134" s="25">
        <v>14.0</v>
      </c>
      <c r="G134" s="25">
        <v>26.0</v>
      </c>
      <c r="H134" s="25">
        <v>27.0</v>
      </c>
      <c r="I134" s="60">
        <f t="shared" si="1"/>
        <v>67</v>
      </c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</row>
    <row r="135" ht="15.75" customHeight="1">
      <c r="A135" s="23">
        <v>129.0</v>
      </c>
      <c r="B135" s="56" t="s">
        <v>297</v>
      </c>
      <c r="C135" s="57" t="s">
        <v>298</v>
      </c>
      <c r="D135" s="25"/>
      <c r="E135" s="25"/>
      <c r="F135" s="25">
        <v>12.0</v>
      </c>
      <c r="G135" s="25">
        <v>26.0</v>
      </c>
      <c r="H135" s="25">
        <v>28.0</v>
      </c>
      <c r="I135" s="60">
        <f t="shared" si="1"/>
        <v>66</v>
      </c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</row>
    <row r="136" ht="15.75" customHeight="1">
      <c r="A136" s="23">
        <v>130.0</v>
      </c>
      <c r="B136" s="56" t="s">
        <v>299</v>
      </c>
      <c r="C136" s="57" t="s">
        <v>300</v>
      </c>
      <c r="D136" s="25"/>
      <c r="E136" s="25"/>
      <c r="F136" s="25">
        <v>13.0</v>
      </c>
      <c r="G136" s="25">
        <v>26.0</v>
      </c>
      <c r="H136" s="25">
        <v>28.0</v>
      </c>
      <c r="I136" s="60">
        <f t="shared" si="1"/>
        <v>67</v>
      </c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</row>
    <row r="137" ht="15.75" customHeight="1">
      <c r="A137" s="23">
        <v>131.0</v>
      </c>
      <c r="B137" s="56" t="s">
        <v>301</v>
      </c>
      <c r="C137" s="57" t="s">
        <v>302</v>
      </c>
      <c r="D137" s="25"/>
      <c r="E137" s="25"/>
      <c r="F137" s="25">
        <v>12.0</v>
      </c>
      <c r="G137" s="25">
        <v>28.0</v>
      </c>
      <c r="H137" s="25">
        <v>27.0</v>
      </c>
      <c r="I137" s="60">
        <f t="shared" si="1"/>
        <v>67</v>
      </c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</row>
    <row r="138" ht="15.75" customHeight="1">
      <c r="A138" s="23">
        <v>132.0</v>
      </c>
      <c r="B138" s="56" t="s">
        <v>303</v>
      </c>
      <c r="C138" s="57" t="s">
        <v>304</v>
      </c>
      <c r="D138" s="25"/>
      <c r="E138" s="25"/>
      <c r="F138" s="25">
        <v>12.0</v>
      </c>
      <c r="G138" s="25">
        <v>26.0</v>
      </c>
      <c r="H138" s="25">
        <v>28.0</v>
      </c>
      <c r="I138" s="60">
        <f t="shared" si="1"/>
        <v>66</v>
      </c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</row>
    <row r="139" ht="15.75" customHeight="1">
      <c r="A139" s="23">
        <v>133.0</v>
      </c>
      <c r="B139" s="56" t="s">
        <v>305</v>
      </c>
      <c r="C139" s="57" t="s">
        <v>306</v>
      </c>
      <c r="D139" s="25"/>
      <c r="E139" s="25"/>
      <c r="F139" s="25">
        <v>13.0</v>
      </c>
      <c r="G139" s="25">
        <v>26.0</v>
      </c>
      <c r="H139" s="25">
        <v>25.0</v>
      </c>
      <c r="I139" s="60">
        <f t="shared" si="1"/>
        <v>64</v>
      </c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</row>
    <row r="140" ht="15.75" customHeight="1">
      <c r="A140" s="23">
        <v>134.0</v>
      </c>
      <c r="B140" s="56" t="s">
        <v>307</v>
      </c>
      <c r="C140" s="57" t="s">
        <v>308</v>
      </c>
      <c r="D140" s="25"/>
      <c r="E140" s="25"/>
      <c r="F140" s="25">
        <v>14.0</v>
      </c>
      <c r="G140" s="25">
        <v>26.0</v>
      </c>
      <c r="H140" s="25">
        <v>28.0</v>
      </c>
      <c r="I140" s="60">
        <f t="shared" si="1"/>
        <v>68</v>
      </c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</row>
    <row r="141" ht="15.75" customHeight="1">
      <c r="A141" s="23">
        <v>135.0</v>
      </c>
      <c r="B141" s="56" t="s">
        <v>309</v>
      </c>
      <c r="C141" s="57" t="s">
        <v>310</v>
      </c>
      <c r="D141" s="25"/>
      <c r="E141" s="25"/>
      <c r="F141" s="25">
        <v>12.0</v>
      </c>
      <c r="G141" s="25">
        <v>27.0</v>
      </c>
      <c r="H141" s="25">
        <v>28.0</v>
      </c>
      <c r="I141" s="60">
        <f t="shared" si="1"/>
        <v>67</v>
      </c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</row>
    <row r="142" ht="15.75" customHeight="1">
      <c r="A142" s="23">
        <v>136.0</v>
      </c>
      <c r="B142" s="56" t="s">
        <v>311</v>
      </c>
      <c r="C142" s="57" t="s">
        <v>312</v>
      </c>
      <c r="D142" s="25"/>
      <c r="E142" s="25"/>
      <c r="F142" s="25">
        <v>12.0</v>
      </c>
      <c r="G142" s="25">
        <v>28.0</v>
      </c>
      <c r="H142" s="25">
        <v>25.0</v>
      </c>
      <c r="I142" s="60">
        <f t="shared" si="1"/>
        <v>65</v>
      </c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</row>
    <row r="143" ht="15.75" customHeight="1">
      <c r="A143" s="23">
        <v>137.0</v>
      </c>
      <c r="B143" s="56" t="s">
        <v>313</v>
      </c>
      <c r="C143" s="57" t="s">
        <v>314</v>
      </c>
      <c r="D143" s="25"/>
      <c r="E143" s="25"/>
      <c r="F143" s="25">
        <v>12.0</v>
      </c>
      <c r="G143" s="25">
        <v>27.0</v>
      </c>
      <c r="H143" s="25">
        <v>27.0</v>
      </c>
      <c r="I143" s="60">
        <f t="shared" si="1"/>
        <v>66</v>
      </c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</row>
    <row r="144" ht="15.75" customHeight="1">
      <c r="A144" s="23">
        <v>138.0</v>
      </c>
      <c r="B144" s="56" t="s">
        <v>315</v>
      </c>
      <c r="C144" s="57" t="s">
        <v>316</v>
      </c>
      <c r="D144" s="25"/>
      <c r="E144" s="25"/>
      <c r="F144" s="25">
        <v>12.0</v>
      </c>
      <c r="G144" s="25">
        <v>28.0</v>
      </c>
      <c r="H144" s="25">
        <v>28.0</v>
      </c>
      <c r="I144" s="60">
        <f t="shared" si="1"/>
        <v>68</v>
      </c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</row>
    <row r="145" ht="15.75" customHeight="1">
      <c r="A145" s="23">
        <v>139.0</v>
      </c>
      <c r="B145" s="56" t="s">
        <v>317</v>
      </c>
      <c r="C145" s="57" t="s">
        <v>318</v>
      </c>
      <c r="D145" s="25"/>
      <c r="E145" s="25"/>
      <c r="F145" s="25">
        <v>12.0</v>
      </c>
      <c r="G145" s="25">
        <v>28.0</v>
      </c>
      <c r="H145" s="25">
        <v>26.0</v>
      </c>
      <c r="I145" s="60">
        <f t="shared" si="1"/>
        <v>66</v>
      </c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</row>
    <row r="146" ht="15.75" customHeight="1">
      <c r="A146" s="23">
        <v>140.0</v>
      </c>
      <c r="B146" s="56" t="s">
        <v>319</v>
      </c>
      <c r="C146" s="57" t="s">
        <v>320</v>
      </c>
      <c r="D146" s="25"/>
      <c r="E146" s="25"/>
      <c r="F146" s="25">
        <v>14.0</v>
      </c>
      <c r="G146" s="25">
        <v>26.0</v>
      </c>
      <c r="H146" s="25">
        <v>27.0</v>
      </c>
      <c r="I146" s="60">
        <f t="shared" si="1"/>
        <v>67</v>
      </c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</row>
    <row r="147" ht="15.75" customHeight="1">
      <c r="A147" s="23">
        <v>141.0</v>
      </c>
      <c r="B147" s="56" t="s">
        <v>321</v>
      </c>
      <c r="C147" s="57" t="s">
        <v>322</v>
      </c>
      <c r="D147" s="25"/>
      <c r="E147" s="25"/>
      <c r="F147" s="25">
        <v>12.0</v>
      </c>
      <c r="G147" s="25">
        <v>28.0</v>
      </c>
      <c r="H147" s="25">
        <v>28.0</v>
      </c>
      <c r="I147" s="60">
        <f t="shared" si="1"/>
        <v>68</v>
      </c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</row>
    <row r="148" ht="15.75" customHeight="1">
      <c r="A148" s="23">
        <v>142.0</v>
      </c>
      <c r="B148" s="56" t="s">
        <v>323</v>
      </c>
      <c r="C148" s="57" t="s">
        <v>324</v>
      </c>
      <c r="D148" s="25"/>
      <c r="E148" s="25"/>
      <c r="F148" s="25">
        <v>14.0</v>
      </c>
      <c r="G148" s="25">
        <v>28.0</v>
      </c>
      <c r="H148" s="25">
        <v>28.0</v>
      </c>
      <c r="I148" s="60">
        <f t="shared" si="1"/>
        <v>70</v>
      </c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</row>
    <row r="149" ht="15.75" customHeight="1">
      <c r="A149" s="23">
        <v>143.0</v>
      </c>
      <c r="B149" s="56" t="s">
        <v>325</v>
      </c>
      <c r="C149" s="57" t="s">
        <v>326</v>
      </c>
      <c r="D149" s="25"/>
      <c r="E149" s="25"/>
      <c r="F149" s="25">
        <v>12.0</v>
      </c>
      <c r="G149" s="25">
        <v>25.0</v>
      </c>
      <c r="H149" s="25">
        <v>25.0</v>
      </c>
      <c r="I149" s="60">
        <f t="shared" si="1"/>
        <v>62</v>
      </c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</row>
    <row r="150" ht="15.75" customHeight="1">
      <c r="A150" s="23">
        <v>144.0</v>
      </c>
      <c r="B150" s="56" t="s">
        <v>327</v>
      </c>
      <c r="C150" s="57" t="s">
        <v>328</v>
      </c>
      <c r="D150" s="25"/>
      <c r="E150" s="25"/>
      <c r="F150" s="25">
        <v>14.0</v>
      </c>
      <c r="G150" s="25">
        <v>27.0</v>
      </c>
      <c r="H150" s="25">
        <v>26.0</v>
      </c>
      <c r="I150" s="60">
        <f t="shared" si="1"/>
        <v>67</v>
      </c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</row>
    <row r="151" ht="15.75" customHeight="1">
      <c r="A151" s="23">
        <v>145.0</v>
      </c>
      <c r="B151" s="56" t="s">
        <v>329</v>
      </c>
      <c r="C151" s="57" t="s">
        <v>330</v>
      </c>
      <c r="D151" s="25"/>
      <c r="E151" s="25"/>
      <c r="F151" s="25">
        <v>13.0</v>
      </c>
      <c r="G151" s="25">
        <v>25.0</v>
      </c>
      <c r="H151" s="25">
        <v>28.0</v>
      </c>
      <c r="I151" s="60">
        <f t="shared" si="1"/>
        <v>66</v>
      </c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</row>
    <row r="152" ht="15.75" customHeight="1">
      <c r="A152" s="23">
        <v>146.0</v>
      </c>
      <c r="B152" s="56" t="s">
        <v>331</v>
      </c>
      <c r="C152" s="57" t="s">
        <v>332</v>
      </c>
      <c r="D152" s="25"/>
      <c r="E152" s="25"/>
      <c r="F152" s="25">
        <v>12.0</v>
      </c>
      <c r="G152" s="25">
        <v>28.0</v>
      </c>
      <c r="H152" s="25">
        <v>26.0</v>
      </c>
      <c r="I152" s="60">
        <f t="shared" si="1"/>
        <v>66</v>
      </c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</row>
    <row r="153" ht="15.75" customHeight="1">
      <c r="A153" s="23">
        <v>147.0</v>
      </c>
      <c r="B153" s="56" t="s">
        <v>333</v>
      </c>
      <c r="C153" s="57" t="s">
        <v>334</v>
      </c>
      <c r="D153" s="25"/>
      <c r="E153" s="25"/>
      <c r="F153" s="25">
        <v>12.0</v>
      </c>
      <c r="G153" s="25">
        <v>26.0</v>
      </c>
      <c r="H153" s="25">
        <v>27.0</v>
      </c>
      <c r="I153" s="60">
        <f t="shared" si="1"/>
        <v>65</v>
      </c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</row>
    <row r="154" ht="15.75" customHeight="1">
      <c r="A154" s="23">
        <v>148.0</v>
      </c>
      <c r="B154" s="56" t="s">
        <v>335</v>
      </c>
      <c r="C154" s="57" t="s">
        <v>336</v>
      </c>
      <c r="D154" s="25"/>
      <c r="E154" s="25"/>
      <c r="F154" s="25">
        <v>12.0</v>
      </c>
      <c r="G154" s="25">
        <v>26.0</v>
      </c>
      <c r="H154" s="25">
        <v>28.0</v>
      </c>
      <c r="I154" s="60">
        <f t="shared" si="1"/>
        <v>66</v>
      </c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</row>
    <row r="155" ht="15.75" customHeight="1">
      <c r="A155" s="23">
        <v>149.0</v>
      </c>
      <c r="B155" s="56" t="s">
        <v>337</v>
      </c>
      <c r="C155" s="57" t="s">
        <v>338</v>
      </c>
      <c r="D155" s="25"/>
      <c r="E155" s="25"/>
      <c r="F155" s="25">
        <v>14.0</v>
      </c>
      <c r="G155" s="25">
        <v>26.0</v>
      </c>
      <c r="H155" s="25">
        <v>26.0</v>
      </c>
      <c r="I155" s="60">
        <f t="shared" si="1"/>
        <v>66</v>
      </c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</row>
    <row r="156" ht="15.75" customHeight="1">
      <c r="A156" s="23">
        <v>150.0</v>
      </c>
      <c r="B156" s="56" t="s">
        <v>339</v>
      </c>
      <c r="C156" s="57" t="s">
        <v>340</v>
      </c>
      <c r="D156" s="25"/>
      <c r="E156" s="25"/>
      <c r="F156" s="25">
        <v>14.0</v>
      </c>
      <c r="G156" s="25">
        <v>27.0</v>
      </c>
      <c r="H156" s="25">
        <v>26.0</v>
      </c>
      <c r="I156" s="60">
        <f t="shared" si="1"/>
        <v>67</v>
      </c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</row>
    <row r="157" ht="15.75" customHeight="1">
      <c r="A157" s="23">
        <v>151.0</v>
      </c>
      <c r="B157" s="56" t="s">
        <v>341</v>
      </c>
      <c r="C157" s="57" t="s">
        <v>342</v>
      </c>
      <c r="D157" s="25"/>
      <c r="E157" s="25"/>
      <c r="F157" s="25">
        <v>13.0</v>
      </c>
      <c r="G157" s="25">
        <v>27.0</v>
      </c>
      <c r="H157" s="25">
        <v>26.0</v>
      </c>
      <c r="I157" s="60">
        <f t="shared" si="1"/>
        <v>66</v>
      </c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</row>
    <row r="158" ht="15.75" customHeight="1">
      <c r="A158" s="23">
        <v>152.0</v>
      </c>
      <c r="B158" s="56" t="s">
        <v>343</v>
      </c>
      <c r="C158" s="57" t="s">
        <v>344</v>
      </c>
      <c r="D158" s="25"/>
      <c r="E158" s="25"/>
      <c r="F158" s="25">
        <v>12.0</v>
      </c>
      <c r="G158" s="25">
        <v>27.0</v>
      </c>
      <c r="H158" s="25">
        <v>27.0</v>
      </c>
      <c r="I158" s="60">
        <f t="shared" si="1"/>
        <v>66</v>
      </c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</row>
    <row r="159" ht="15.75" customHeight="1">
      <c r="A159" s="23">
        <v>153.0</v>
      </c>
      <c r="B159" s="56" t="s">
        <v>345</v>
      </c>
      <c r="C159" s="57" t="s">
        <v>346</v>
      </c>
      <c r="D159" s="25"/>
      <c r="E159" s="25"/>
      <c r="F159" s="25">
        <v>14.0</v>
      </c>
      <c r="G159" s="25">
        <v>26.0</v>
      </c>
      <c r="H159" s="25">
        <v>26.0</v>
      </c>
      <c r="I159" s="60">
        <f t="shared" si="1"/>
        <v>66</v>
      </c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</row>
    <row r="160" ht="15.75" customHeight="1">
      <c r="A160" s="23">
        <v>154.0</v>
      </c>
      <c r="B160" s="56" t="s">
        <v>347</v>
      </c>
      <c r="C160" s="57" t="s">
        <v>348</v>
      </c>
      <c r="D160" s="25"/>
      <c r="E160" s="25"/>
      <c r="F160" s="25">
        <v>12.0</v>
      </c>
      <c r="G160" s="25">
        <v>28.0</v>
      </c>
      <c r="H160" s="25">
        <v>27.0</v>
      </c>
      <c r="I160" s="60">
        <f t="shared" si="1"/>
        <v>67</v>
      </c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</row>
    <row r="161" ht="15.75" customHeight="1">
      <c r="A161" s="23">
        <v>155.0</v>
      </c>
      <c r="B161" s="56" t="s">
        <v>349</v>
      </c>
      <c r="C161" s="57" t="s">
        <v>350</v>
      </c>
      <c r="D161" s="25"/>
      <c r="E161" s="25"/>
      <c r="F161" s="25">
        <v>13.0</v>
      </c>
      <c r="G161" s="25">
        <v>27.0</v>
      </c>
      <c r="H161" s="25">
        <v>28.0</v>
      </c>
      <c r="I161" s="60">
        <f t="shared" si="1"/>
        <v>68</v>
      </c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</row>
    <row r="162" ht="15.75" customHeight="1">
      <c r="A162" s="23">
        <v>156.0</v>
      </c>
      <c r="B162" s="56" t="s">
        <v>351</v>
      </c>
      <c r="C162" s="57" t="s">
        <v>352</v>
      </c>
      <c r="D162" s="25"/>
      <c r="E162" s="25"/>
      <c r="F162" s="25">
        <v>13.0</v>
      </c>
      <c r="G162" s="25">
        <v>26.0</v>
      </c>
      <c r="H162" s="25">
        <v>27.0</v>
      </c>
      <c r="I162" s="60">
        <f t="shared" si="1"/>
        <v>66</v>
      </c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</row>
    <row r="163" ht="15.75" customHeight="1">
      <c r="A163" s="23">
        <v>157.0</v>
      </c>
      <c r="B163" s="56" t="s">
        <v>353</v>
      </c>
      <c r="C163" s="57" t="s">
        <v>354</v>
      </c>
      <c r="D163" s="25"/>
      <c r="E163" s="25"/>
      <c r="F163" s="25">
        <v>14.0</v>
      </c>
      <c r="G163" s="25">
        <v>27.0</v>
      </c>
      <c r="H163" s="25">
        <v>27.0</v>
      </c>
      <c r="I163" s="60">
        <f t="shared" si="1"/>
        <v>68</v>
      </c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</row>
    <row r="164" ht="15.75" customHeight="1">
      <c r="A164" s="23">
        <v>158.0</v>
      </c>
      <c r="B164" s="56" t="s">
        <v>355</v>
      </c>
      <c r="C164" s="57" t="s">
        <v>356</v>
      </c>
      <c r="D164" s="25"/>
      <c r="E164" s="25"/>
      <c r="F164" s="25">
        <v>13.0</v>
      </c>
      <c r="G164" s="25">
        <v>26.0</v>
      </c>
      <c r="H164" s="25">
        <v>27.0</v>
      </c>
      <c r="I164" s="60">
        <f t="shared" si="1"/>
        <v>66</v>
      </c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</row>
    <row r="165" ht="15.75" customHeight="1">
      <c r="A165" s="23">
        <v>159.0</v>
      </c>
      <c r="B165" s="56" t="s">
        <v>357</v>
      </c>
      <c r="C165" s="57" t="s">
        <v>358</v>
      </c>
      <c r="D165" s="25"/>
      <c r="E165" s="25"/>
      <c r="F165" s="25">
        <v>12.0</v>
      </c>
      <c r="G165" s="25">
        <v>25.0</v>
      </c>
      <c r="H165" s="25">
        <v>25.0</v>
      </c>
      <c r="I165" s="60">
        <f t="shared" si="1"/>
        <v>62</v>
      </c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</row>
    <row r="166" ht="15.75" customHeight="1">
      <c r="A166" s="23">
        <v>160.0</v>
      </c>
      <c r="B166" s="56" t="s">
        <v>359</v>
      </c>
      <c r="C166" s="57" t="s">
        <v>360</v>
      </c>
      <c r="D166" s="25"/>
      <c r="E166" s="25"/>
      <c r="F166" s="25">
        <v>14.0</v>
      </c>
      <c r="G166" s="25">
        <v>28.0</v>
      </c>
      <c r="H166" s="25">
        <v>28.0</v>
      </c>
      <c r="I166" s="60">
        <f t="shared" si="1"/>
        <v>70</v>
      </c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</row>
    <row r="167" ht="15.75" customHeight="1">
      <c r="A167" s="23">
        <v>161.0</v>
      </c>
      <c r="B167" s="56" t="s">
        <v>361</v>
      </c>
      <c r="C167" s="57" t="s">
        <v>362</v>
      </c>
      <c r="D167" s="25"/>
      <c r="E167" s="25"/>
      <c r="F167" s="25">
        <v>14.0</v>
      </c>
      <c r="G167" s="25">
        <v>25.0</v>
      </c>
      <c r="H167" s="25">
        <v>25.0</v>
      </c>
      <c r="I167" s="60">
        <f t="shared" si="1"/>
        <v>64</v>
      </c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</row>
    <row r="168" ht="15.75" customHeight="1">
      <c r="A168" s="23">
        <v>162.0</v>
      </c>
      <c r="B168" s="56" t="s">
        <v>363</v>
      </c>
      <c r="C168" s="57" t="s">
        <v>364</v>
      </c>
      <c r="D168" s="25"/>
      <c r="E168" s="25"/>
      <c r="F168" s="25">
        <v>13.0</v>
      </c>
      <c r="G168" s="25">
        <v>25.0</v>
      </c>
      <c r="H168" s="25">
        <v>25.0</v>
      </c>
      <c r="I168" s="60">
        <f t="shared" si="1"/>
        <v>63</v>
      </c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</row>
    <row r="169" ht="15.75" customHeight="1">
      <c r="A169" s="23">
        <v>163.0</v>
      </c>
      <c r="B169" s="56" t="s">
        <v>365</v>
      </c>
      <c r="C169" s="57" t="s">
        <v>366</v>
      </c>
      <c r="D169" s="25"/>
      <c r="E169" s="25"/>
      <c r="F169" s="25">
        <v>12.0</v>
      </c>
      <c r="G169" s="25">
        <v>27.0</v>
      </c>
      <c r="H169" s="25">
        <v>28.0</v>
      </c>
      <c r="I169" s="60">
        <f t="shared" si="1"/>
        <v>67</v>
      </c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</row>
    <row r="170" ht="15.75" customHeight="1">
      <c r="A170" s="23">
        <v>164.0</v>
      </c>
      <c r="B170" s="56" t="s">
        <v>367</v>
      </c>
      <c r="C170" s="57" t="s">
        <v>368</v>
      </c>
      <c r="D170" s="25"/>
      <c r="E170" s="25"/>
      <c r="F170" s="25">
        <v>14.0</v>
      </c>
      <c r="G170" s="25">
        <v>27.0</v>
      </c>
      <c r="H170" s="25">
        <v>26.0</v>
      </c>
      <c r="I170" s="60">
        <f t="shared" si="1"/>
        <v>67</v>
      </c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</row>
    <row r="171" ht="15.75" customHeight="1">
      <c r="A171" s="23">
        <v>165.0</v>
      </c>
      <c r="B171" s="56" t="s">
        <v>369</v>
      </c>
      <c r="C171" s="57" t="s">
        <v>370</v>
      </c>
      <c r="D171" s="25"/>
      <c r="E171" s="25"/>
      <c r="F171" s="25">
        <v>12.0</v>
      </c>
      <c r="G171" s="25">
        <v>26.0</v>
      </c>
      <c r="H171" s="25">
        <v>28.0</v>
      </c>
      <c r="I171" s="60">
        <f t="shared" si="1"/>
        <v>66</v>
      </c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</row>
    <row r="172" ht="15.75" customHeight="1">
      <c r="A172" s="23">
        <v>166.0</v>
      </c>
      <c r="B172" s="56" t="s">
        <v>371</v>
      </c>
      <c r="C172" s="57" t="s">
        <v>372</v>
      </c>
      <c r="D172" s="25"/>
      <c r="E172" s="25"/>
      <c r="F172" s="25">
        <v>14.0</v>
      </c>
      <c r="G172" s="25">
        <v>25.0</v>
      </c>
      <c r="H172" s="25">
        <v>25.0</v>
      </c>
      <c r="I172" s="60">
        <f t="shared" si="1"/>
        <v>64</v>
      </c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</row>
    <row r="173" ht="15.75" customHeight="1">
      <c r="A173" s="23">
        <v>167.0</v>
      </c>
      <c r="B173" s="56" t="s">
        <v>373</v>
      </c>
      <c r="C173" s="57" t="s">
        <v>374</v>
      </c>
      <c r="D173" s="25"/>
      <c r="E173" s="25"/>
      <c r="F173" s="25">
        <v>12.0</v>
      </c>
      <c r="G173" s="25">
        <v>28.0</v>
      </c>
      <c r="H173" s="25">
        <v>25.0</v>
      </c>
      <c r="I173" s="60">
        <f t="shared" si="1"/>
        <v>65</v>
      </c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</row>
    <row r="174" ht="15.75" customHeight="1">
      <c r="A174" s="23">
        <v>168.0</v>
      </c>
      <c r="B174" s="56" t="s">
        <v>375</v>
      </c>
      <c r="C174" s="57" t="s">
        <v>376</v>
      </c>
      <c r="D174" s="25"/>
      <c r="E174" s="25"/>
      <c r="F174" s="25">
        <v>14.0</v>
      </c>
      <c r="G174" s="25">
        <v>27.0</v>
      </c>
      <c r="H174" s="25">
        <v>25.0</v>
      </c>
      <c r="I174" s="60">
        <f t="shared" si="1"/>
        <v>66</v>
      </c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</row>
    <row r="175" ht="15.75" customHeight="1">
      <c r="A175" s="23">
        <v>169.0</v>
      </c>
      <c r="B175" s="56" t="s">
        <v>377</v>
      </c>
      <c r="C175" s="57" t="s">
        <v>378</v>
      </c>
      <c r="D175" s="25"/>
      <c r="E175" s="25"/>
      <c r="F175" s="25">
        <v>14.0</v>
      </c>
      <c r="G175" s="25">
        <v>26.0</v>
      </c>
      <c r="H175" s="25">
        <v>27.0</v>
      </c>
      <c r="I175" s="60">
        <f t="shared" si="1"/>
        <v>67</v>
      </c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</row>
    <row r="176" ht="15.75" customHeight="1">
      <c r="A176" s="23">
        <v>170.0</v>
      </c>
      <c r="B176" s="56" t="s">
        <v>379</v>
      </c>
      <c r="C176" s="57" t="s">
        <v>380</v>
      </c>
      <c r="D176" s="25"/>
      <c r="E176" s="25"/>
      <c r="F176" s="25">
        <v>14.0</v>
      </c>
      <c r="G176" s="25">
        <v>25.0</v>
      </c>
      <c r="H176" s="25">
        <v>28.0</v>
      </c>
      <c r="I176" s="60">
        <f t="shared" si="1"/>
        <v>67</v>
      </c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</row>
    <row r="177" ht="15.75" customHeight="1">
      <c r="A177" s="23">
        <v>171.0</v>
      </c>
      <c r="B177" s="56" t="s">
        <v>381</v>
      </c>
      <c r="C177" s="57" t="s">
        <v>382</v>
      </c>
      <c r="D177" s="25"/>
      <c r="E177" s="25"/>
      <c r="F177" s="25">
        <v>14.0</v>
      </c>
      <c r="G177" s="25">
        <v>28.0</v>
      </c>
      <c r="H177" s="25">
        <v>27.0</v>
      </c>
      <c r="I177" s="60">
        <f t="shared" si="1"/>
        <v>69</v>
      </c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</row>
    <row r="178" ht="15.75" customHeight="1">
      <c r="A178" s="23">
        <v>172.0</v>
      </c>
      <c r="B178" s="56" t="s">
        <v>383</v>
      </c>
      <c r="C178" s="57" t="s">
        <v>384</v>
      </c>
      <c r="D178" s="25"/>
      <c r="E178" s="25"/>
      <c r="F178" s="25">
        <v>14.0</v>
      </c>
      <c r="G178" s="25">
        <v>27.0</v>
      </c>
      <c r="H178" s="25">
        <v>26.0</v>
      </c>
      <c r="I178" s="60">
        <f t="shared" si="1"/>
        <v>67</v>
      </c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</row>
    <row r="179" ht="15.75" customHeight="1">
      <c r="A179" s="23">
        <v>173.0</v>
      </c>
      <c r="B179" s="56" t="s">
        <v>385</v>
      </c>
      <c r="C179" s="57" t="s">
        <v>386</v>
      </c>
      <c r="D179" s="25"/>
      <c r="E179" s="25"/>
      <c r="F179" s="25">
        <v>13.0</v>
      </c>
      <c r="G179" s="25">
        <v>26.0</v>
      </c>
      <c r="H179" s="25">
        <v>28.0</v>
      </c>
      <c r="I179" s="60">
        <f t="shared" si="1"/>
        <v>67</v>
      </c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</row>
    <row r="180" ht="15.75" customHeight="1">
      <c r="A180" s="23">
        <v>174.0</v>
      </c>
      <c r="B180" s="56" t="s">
        <v>387</v>
      </c>
      <c r="C180" s="57" t="s">
        <v>388</v>
      </c>
      <c r="D180" s="25"/>
      <c r="E180" s="25"/>
      <c r="F180" s="25">
        <v>14.0</v>
      </c>
      <c r="G180" s="25">
        <v>28.0</v>
      </c>
      <c r="H180" s="25">
        <v>27.0</v>
      </c>
      <c r="I180" s="60">
        <f t="shared" si="1"/>
        <v>69</v>
      </c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</row>
    <row r="181" ht="15.75" customHeight="1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</row>
    <row r="182" ht="15.75" customHeight="1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</row>
    <row r="183" ht="15.75" customHeight="1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</row>
    <row r="184" ht="15.75" customHeight="1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</row>
    <row r="185" ht="15.75" customHeight="1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</row>
    <row r="186" ht="15.75" customHeight="1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</row>
    <row r="187" ht="15.75" customHeight="1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</row>
    <row r="188" ht="15.75" customHeight="1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</row>
    <row r="189" ht="15.75" customHeight="1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</row>
    <row r="190" ht="15.75" customHeight="1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</row>
    <row r="191" ht="15.75" customHeight="1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</row>
    <row r="192" ht="15.75" customHeight="1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</row>
    <row r="193" ht="15.75" customHeight="1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</row>
    <row r="194" ht="15.75" customHeight="1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</row>
    <row r="195" ht="15.75" customHeight="1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</row>
    <row r="196" ht="15.75" customHeight="1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</row>
    <row r="197" ht="15.75" customHeight="1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</row>
    <row r="198" ht="15.75" customHeight="1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</row>
    <row r="199" ht="15.75" customHeight="1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</row>
    <row r="200" ht="15.75" customHeight="1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</row>
    <row r="201" ht="15.75" customHeight="1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</row>
    <row r="202" ht="15.75" customHeight="1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</row>
    <row r="203" ht="15.75" customHeight="1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</row>
    <row r="204" ht="15.75" customHeight="1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</row>
    <row r="205" ht="15.75" customHeight="1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</row>
    <row r="206" ht="15.75" customHeight="1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</row>
    <row r="207" ht="15.75" customHeight="1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</row>
    <row r="208" ht="15.75" customHeight="1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</row>
    <row r="209" ht="15.75" customHeight="1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</row>
    <row r="210" ht="15.75" customHeight="1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</row>
    <row r="211" ht="15.75" customHeight="1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</row>
    <row r="212" ht="15.75" customHeight="1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</row>
    <row r="213" ht="15.75" customHeight="1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</row>
    <row r="214" ht="15.75" customHeight="1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</row>
    <row r="215" ht="15.75" customHeight="1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</row>
    <row r="216" ht="15.75" customHeight="1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</row>
    <row r="217" ht="15.75" customHeight="1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</row>
    <row r="218" ht="15.75" customHeight="1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</row>
    <row r="219" ht="15.75" customHeight="1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</row>
    <row r="220" ht="15.75" customHeight="1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1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13" t="s">
        <v>420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3" t="s">
        <v>421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ht="19.5" customHeight="1">
      <c r="A5" s="52" t="s">
        <v>30</v>
      </c>
      <c r="B5" s="53" t="s">
        <v>31</v>
      </c>
      <c r="C5" s="46" t="s">
        <v>32</v>
      </c>
      <c r="D5" s="66" t="s">
        <v>20</v>
      </c>
      <c r="E5" s="66" t="s">
        <v>21</v>
      </c>
      <c r="F5" s="66" t="s">
        <v>22</v>
      </c>
      <c r="G5" s="66" t="s">
        <v>23</v>
      </c>
      <c r="H5" s="66" t="s">
        <v>24</v>
      </c>
      <c r="I5" s="13" t="s">
        <v>422</v>
      </c>
      <c r="J5" s="2"/>
      <c r="K5" s="2"/>
      <c r="L5" s="2"/>
      <c r="M5" s="3"/>
      <c r="N5" s="52" t="s">
        <v>35</v>
      </c>
      <c r="O5" s="52" t="s">
        <v>35</v>
      </c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19.5" customHeight="1">
      <c r="A6" s="54"/>
      <c r="B6" s="54"/>
      <c r="C6" s="46" t="s">
        <v>413</v>
      </c>
      <c r="D6" s="18"/>
      <c r="E6" s="18"/>
      <c r="F6" s="18"/>
      <c r="G6" s="18"/>
      <c r="H6" s="18"/>
      <c r="I6" s="66" t="s">
        <v>20</v>
      </c>
      <c r="J6" s="66" t="s">
        <v>21</v>
      </c>
      <c r="K6" s="66" t="s">
        <v>22</v>
      </c>
      <c r="L6" s="66" t="s">
        <v>23</v>
      </c>
      <c r="M6" s="66" t="s">
        <v>24</v>
      </c>
      <c r="N6" s="54"/>
      <c r="O6" s="54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54"/>
      <c r="B7" s="54"/>
      <c r="C7" s="46"/>
      <c r="D7" s="46" t="s">
        <v>35</v>
      </c>
      <c r="E7" s="46" t="s">
        <v>35</v>
      </c>
      <c r="F7" s="46" t="s">
        <v>35</v>
      </c>
      <c r="G7" s="46" t="s">
        <v>35</v>
      </c>
      <c r="H7" s="46" t="s">
        <v>35</v>
      </c>
      <c r="I7" s="18"/>
      <c r="J7" s="18"/>
      <c r="K7" s="18"/>
      <c r="L7" s="18"/>
      <c r="M7" s="18"/>
      <c r="N7" s="18"/>
      <c r="O7" s="18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18"/>
      <c r="B8" s="18"/>
      <c r="C8" s="46" t="s">
        <v>37</v>
      </c>
      <c r="D8" s="46">
        <f>' MID Term 1'!D6+'MID Term 2'!D6</f>
        <v>30</v>
      </c>
      <c r="E8" s="46">
        <f>' MID Term 1'!E6+'MID Term 2'!E6</f>
        <v>26</v>
      </c>
      <c r="F8" s="46">
        <f>' MID Term 1'!F6+'MID Term 2'!F6</f>
        <v>28</v>
      </c>
      <c r="G8" s="46">
        <f>' MID Term 1'!G6+'MID Term 2'!G6</f>
        <v>28</v>
      </c>
      <c r="H8" s="46">
        <f>' MID Term 1'!H6+'MID Term 2'!H6</f>
        <v>28</v>
      </c>
      <c r="I8" s="67">
        <v>0.75</v>
      </c>
      <c r="J8" s="67">
        <v>0.75</v>
      </c>
      <c r="K8" s="67">
        <v>0.75</v>
      </c>
      <c r="L8" s="67">
        <v>0.75</v>
      </c>
      <c r="M8" s="67">
        <v>0.75</v>
      </c>
      <c r="N8" s="52">
        <f>SUM(D8:H8)</f>
        <v>140</v>
      </c>
      <c r="O8" s="52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3" t="s">
        <v>40</v>
      </c>
      <c r="B9" s="2"/>
      <c r="C9" s="3"/>
      <c r="D9" s="68">
        <v>0.75</v>
      </c>
      <c r="E9" s="68">
        <v>0.75</v>
      </c>
      <c r="F9" s="68">
        <v>0.75</v>
      </c>
      <c r="G9" s="68">
        <v>0.75</v>
      </c>
      <c r="H9" s="68">
        <v>0.75</v>
      </c>
      <c r="I9" s="18"/>
      <c r="J9" s="18"/>
      <c r="K9" s="18"/>
      <c r="L9" s="18"/>
      <c r="M9" s="18"/>
      <c r="N9" s="18"/>
      <c r="O9" s="18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3">
        <v>1.0</v>
      </c>
      <c r="B10" s="56" t="s">
        <v>41</v>
      </c>
      <c r="C10" s="57" t="s">
        <v>42</v>
      </c>
      <c r="D10" s="58">
        <f>' MID Term 1'!D7+'MID Term 2'!D7</f>
        <v>28</v>
      </c>
      <c r="E10" s="58">
        <f>' MID Term 1'!E7+'MID Term 2'!E7</f>
        <v>25</v>
      </c>
      <c r="F10" s="58">
        <f>' MID Term 1'!F7+'MID Term 2'!F7</f>
        <v>26</v>
      </c>
      <c r="G10" s="58">
        <f>' MID Term 1'!G7+'MID Term 2'!G7</f>
        <v>28</v>
      </c>
      <c r="H10" s="58">
        <f>' MID Term 1'!H7+'MID Term 2'!H7</f>
        <v>28</v>
      </c>
      <c r="I10" s="48">
        <f t="shared" ref="I10:I183" si="1">IF((D10/$D$8)&gt;=$I$8,1,0)</f>
        <v>1</v>
      </c>
      <c r="J10" s="48">
        <f t="shared" ref="J10:J183" si="2">IF((E10/$E$8)&gt;=$J$8,1,0)</f>
        <v>1</v>
      </c>
      <c r="K10" s="48">
        <f t="shared" ref="K10:K183" si="3">IF((F10/$F$8)&gt;=$K$8,1,0)</f>
        <v>1</v>
      </c>
      <c r="L10" s="48">
        <f t="shared" ref="L10:L183" si="4">IF((G10/$G$8)&gt;=$L$8,1,0)</f>
        <v>1</v>
      </c>
      <c r="M10" s="48">
        <f t="shared" ref="M10:M183" si="5">IF((H10/$H$8)&gt;=$M$8,1,0)</f>
        <v>1</v>
      </c>
      <c r="N10" s="69">
        <f t="shared" ref="N10:N183" si="6">SUM(D10:H10)</f>
        <v>135</v>
      </c>
      <c r="O10" s="48">
        <f t="shared" ref="O10:O183" si="7">ROUND(N10/2,0)</f>
        <v>68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3">
        <v>2.0</v>
      </c>
      <c r="B11" s="56" t="s">
        <v>43</v>
      </c>
      <c r="C11" s="57" t="s">
        <v>44</v>
      </c>
      <c r="D11" s="58">
        <f>' MID Term 1'!D8+'MID Term 2'!D8</f>
        <v>28</v>
      </c>
      <c r="E11" s="58">
        <f>' MID Term 1'!E8+'MID Term 2'!E8</f>
        <v>23</v>
      </c>
      <c r="F11" s="58">
        <f>' MID Term 1'!F8+'MID Term 2'!F8</f>
        <v>27</v>
      </c>
      <c r="G11" s="58">
        <f>' MID Term 1'!G8+'MID Term 2'!G8</f>
        <v>28</v>
      </c>
      <c r="H11" s="58">
        <f>' MID Term 1'!H8+'MID Term 2'!H8</f>
        <v>25</v>
      </c>
      <c r="I11" s="48">
        <f t="shared" si="1"/>
        <v>1</v>
      </c>
      <c r="J11" s="48">
        <f t="shared" si="2"/>
        <v>1</v>
      </c>
      <c r="K11" s="48">
        <f t="shared" si="3"/>
        <v>1</v>
      </c>
      <c r="L11" s="48">
        <f t="shared" si="4"/>
        <v>1</v>
      </c>
      <c r="M11" s="48">
        <f t="shared" si="5"/>
        <v>1</v>
      </c>
      <c r="N11" s="69">
        <f t="shared" si="6"/>
        <v>131</v>
      </c>
      <c r="O11" s="48">
        <f t="shared" si="7"/>
        <v>66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3">
        <v>3.0</v>
      </c>
      <c r="B12" s="56" t="s">
        <v>45</v>
      </c>
      <c r="C12" s="57" t="s">
        <v>46</v>
      </c>
      <c r="D12" s="58">
        <f>' MID Term 1'!D9+'MID Term 2'!D9</f>
        <v>27</v>
      </c>
      <c r="E12" s="58">
        <f>' MID Term 1'!E9+'MID Term 2'!E9</f>
        <v>23</v>
      </c>
      <c r="F12" s="58">
        <f>' MID Term 1'!F9+'MID Term 2'!F9</f>
        <v>27</v>
      </c>
      <c r="G12" s="58">
        <f>' MID Term 1'!G9+'MID Term 2'!G9</f>
        <v>27</v>
      </c>
      <c r="H12" s="58">
        <f>' MID Term 1'!H9+'MID Term 2'!H9</f>
        <v>28</v>
      </c>
      <c r="I12" s="48">
        <f t="shared" si="1"/>
        <v>1</v>
      </c>
      <c r="J12" s="48">
        <f t="shared" si="2"/>
        <v>1</v>
      </c>
      <c r="K12" s="48">
        <f t="shared" si="3"/>
        <v>1</v>
      </c>
      <c r="L12" s="48">
        <f t="shared" si="4"/>
        <v>1</v>
      </c>
      <c r="M12" s="48">
        <f t="shared" si="5"/>
        <v>1</v>
      </c>
      <c r="N12" s="69">
        <f t="shared" si="6"/>
        <v>132</v>
      </c>
      <c r="O12" s="48">
        <f t="shared" si="7"/>
        <v>66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9.5" customHeight="1">
      <c r="A13" s="23">
        <v>4.0</v>
      </c>
      <c r="B13" s="56" t="s">
        <v>47</v>
      </c>
      <c r="C13" s="57" t="s">
        <v>48</v>
      </c>
      <c r="D13" s="58">
        <f>' MID Term 1'!D10+'MID Term 2'!D10</f>
        <v>28</v>
      </c>
      <c r="E13" s="58">
        <f>' MID Term 1'!E10+'MID Term 2'!E10</f>
        <v>26</v>
      </c>
      <c r="F13" s="58">
        <f>' MID Term 1'!F10+'MID Term 2'!F10</f>
        <v>27</v>
      </c>
      <c r="G13" s="58">
        <f>' MID Term 1'!G10+'MID Term 2'!G10</f>
        <v>25</v>
      </c>
      <c r="H13" s="58">
        <f>' MID Term 1'!H10+'MID Term 2'!H10</f>
        <v>26</v>
      </c>
      <c r="I13" s="48">
        <f t="shared" si="1"/>
        <v>1</v>
      </c>
      <c r="J13" s="48">
        <f t="shared" si="2"/>
        <v>1</v>
      </c>
      <c r="K13" s="48">
        <f t="shared" si="3"/>
        <v>1</v>
      </c>
      <c r="L13" s="48">
        <f t="shared" si="4"/>
        <v>1</v>
      </c>
      <c r="M13" s="48">
        <f t="shared" si="5"/>
        <v>1</v>
      </c>
      <c r="N13" s="69">
        <f t="shared" si="6"/>
        <v>132</v>
      </c>
      <c r="O13" s="48">
        <f t="shared" si="7"/>
        <v>66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9.5" customHeight="1">
      <c r="A14" s="23">
        <v>5.0</v>
      </c>
      <c r="B14" s="56" t="s">
        <v>49</v>
      </c>
      <c r="C14" s="57" t="s">
        <v>50</v>
      </c>
      <c r="D14" s="58">
        <f>' MID Term 1'!D11+'MID Term 2'!D11</f>
        <v>27</v>
      </c>
      <c r="E14" s="58">
        <f>' MID Term 1'!E11+'MID Term 2'!E11</f>
        <v>22</v>
      </c>
      <c r="F14" s="58">
        <f>' MID Term 1'!F11+'MID Term 2'!F11</f>
        <v>25</v>
      </c>
      <c r="G14" s="58">
        <f>' MID Term 1'!G11+'MID Term 2'!G11</f>
        <v>28</v>
      </c>
      <c r="H14" s="58">
        <f>' MID Term 1'!H11+'MID Term 2'!H11</f>
        <v>27</v>
      </c>
      <c r="I14" s="48">
        <f t="shared" si="1"/>
        <v>1</v>
      </c>
      <c r="J14" s="48">
        <f t="shared" si="2"/>
        <v>1</v>
      </c>
      <c r="K14" s="48">
        <f t="shared" si="3"/>
        <v>1</v>
      </c>
      <c r="L14" s="48">
        <f t="shared" si="4"/>
        <v>1</v>
      </c>
      <c r="M14" s="48">
        <f t="shared" si="5"/>
        <v>1</v>
      </c>
      <c r="N14" s="69">
        <f t="shared" si="6"/>
        <v>129</v>
      </c>
      <c r="O14" s="48">
        <f t="shared" si="7"/>
        <v>65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23">
        <v>6.0</v>
      </c>
      <c r="B15" s="56" t="s">
        <v>51</v>
      </c>
      <c r="C15" s="57" t="s">
        <v>52</v>
      </c>
      <c r="D15" s="58">
        <f>' MID Term 1'!D12+'MID Term 2'!D12</f>
        <v>28</v>
      </c>
      <c r="E15" s="58">
        <f>' MID Term 1'!E12+'MID Term 2'!E12</f>
        <v>23</v>
      </c>
      <c r="F15" s="58">
        <f>' MID Term 1'!F12+'MID Term 2'!F12</f>
        <v>27</v>
      </c>
      <c r="G15" s="58">
        <f>' MID Term 1'!G12+'MID Term 2'!G12</f>
        <v>26</v>
      </c>
      <c r="H15" s="58">
        <f>' MID Term 1'!H12+'MID Term 2'!H12</f>
        <v>28</v>
      </c>
      <c r="I15" s="48">
        <f t="shared" si="1"/>
        <v>1</v>
      </c>
      <c r="J15" s="48">
        <f t="shared" si="2"/>
        <v>1</v>
      </c>
      <c r="K15" s="48">
        <f t="shared" si="3"/>
        <v>1</v>
      </c>
      <c r="L15" s="48">
        <f t="shared" si="4"/>
        <v>1</v>
      </c>
      <c r="M15" s="48">
        <f t="shared" si="5"/>
        <v>1</v>
      </c>
      <c r="N15" s="69">
        <f t="shared" si="6"/>
        <v>132</v>
      </c>
      <c r="O15" s="48">
        <f t="shared" si="7"/>
        <v>66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23">
        <v>7.0</v>
      </c>
      <c r="B16" s="56" t="s">
        <v>53</v>
      </c>
      <c r="C16" s="57" t="s">
        <v>54</v>
      </c>
      <c r="D16" s="58">
        <f>' MID Term 1'!D13+'MID Term 2'!D13</f>
        <v>28</v>
      </c>
      <c r="E16" s="58">
        <f>' MID Term 1'!E13+'MID Term 2'!E13</f>
        <v>22</v>
      </c>
      <c r="F16" s="58">
        <f>' MID Term 1'!F13+'MID Term 2'!F13</f>
        <v>25</v>
      </c>
      <c r="G16" s="58">
        <f>' MID Term 1'!G13+'MID Term 2'!G13</f>
        <v>27</v>
      </c>
      <c r="H16" s="58">
        <f>' MID Term 1'!H13+'MID Term 2'!H13</f>
        <v>27</v>
      </c>
      <c r="I16" s="48">
        <f t="shared" si="1"/>
        <v>1</v>
      </c>
      <c r="J16" s="48">
        <f t="shared" si="2"/>
        <v>1</v>
      </c>
      <c r="K16" s="48">
        <f t="shared" si="3"/>
        <v>1</v>
      </c>
      <c r="L16" s="48">
        <f t="shared" si="4"/>
        <v>1</v>
      </c>
      <c r="M16" s="48">
        <f t="shared" si="5"/>
        <v>1</v>
      </c>
      <c r="N16" s="69">
        <f t="shared" si="6"/>
        <v>129</v>
      </c>
      <c r="O16" s="48">
        <f t="shared" si="7"/>
        <v>65</v>
      </c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23">
        <v>8.0</v>
      </c>
      <c r="B17" s="56" t="s">
        <v>55</v>
      </c>
      <c r="C17" s="57" t="s">
        <v>56</v>
      </c>
      <c r="D17" s="58">
        <f>' MID Term 1'!D14+'MID Term 2'!D14</f>
        <v>28</v>
      </c>
      <c r="E17" s="58">
        <f>' MID Term 1'!E14+'MID Term 2'!E14</f>
        <v>25</v>
      </c>
      <c r="F17" s="58">
        <f>' MID Term 1'!F14+'MID Term 2'!F14</f>
        <v>27</v>
      </c>
      <c r="G17" s="58">
        <f>' MID Term 1'!G14+'MID Term 2'!G14</f>
        <v>27</v>
      </c>
      <c r="H17" s="58">
        <f>' MID Term 1'!H14+'MID Term 2'!H14</f>
        <v>27</v>
      </c>
      <c r="I17" s="48">
        <f t="shared" si="1"/>
        <v>1</v>
      </c>
      <c r="J17" s="48">
        <f t="shared" si="2"/>
        <v>1</v>
      </c>
      <c r="K17" s="48">
        <f t="shared" si="3"/>
        <v>1</v>
      </c>
      <c r="L17" s="48">
        <f t="shared" si="4"/>
        <v>1</v>
      </c>
      <c r="M17" s="48">
        <f t="shared" si="5"/>
        <v>1</v>
      </c>
      <c r="N17" s="69">
        <f t="shared" si="6"/>
        <v>134</v>
      </c>
      <c r="O17" s="48">
        <f t="shared" si="7"/>
        <v>67</v>
      </c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23">
        <v>9.0</v>
      </c>
      <c r="B18" s="56" t="s">
        <v>57</v>
      </c>
      <c r="C18" s="57" t="s">
        <v>58</v>
      </c>
      <c r="D18" s="58">
        <f>' MID Term 1'!D15+'MID Term 2'!D15</f>
        <v>28</v>
      </c>
      <c r="E18" s="58">
        <f>' MID Term 1'!E15+'MID Term 2'!E15</f>
        <v>23</v>
      </c>
      <c r="F18" s="58">
        <f>' MID Term 1'!F15+'MID Term 2'!F15</f>
        <v>26</v>
      </c>
      <c r="G18" s="58">
        <f>' MID Term 1'!G15+'MID Term 2'!G15</f>
        <v>28</v>
      </c>
      <c r="H18" s="58">
        <f>' MID Term 1'!H15+'MID Term 2'!H15</f>
        <v>27</v>
      </c>
      <c r="I18" s="48">
        <f t="shared" si="1"/>
        <v>1</v>
      </c>
      <c r="J18" s="48">
        <f t="shared" si="2"/>
        <v>1</v>
      </c>
      <c r="K18" s="48">
        <f t="shared" si="3"/>
        <v>1</v>
      </c>
      <c r="L18" s="48">
        <f t="shared" si="4"/>
        <v>1</v>
      </c>
      <c r="M18" s="48">
        <f t="shared" si="5"/>
        <v>1</v>
      </c>
      <c r="N18" s="69">
        <f t="shared" si="6"/>
        <v>132</v>
      </c>
      <c r="O18" s="48">
        <f t="shared" si="7"/>
        <v>66</v>
      </c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23">
        <v>10.0</v>
      </c>
      <c r="B19" s="56" t="s">
        <v>59</v>
      </c>
      <c r="C19" s="57" t="s">
        <v>60</v>
      </c>
      <c r="D19" s="58">
        <f>' MID Term 1'!D16+'MID Term 2'!D16</f>
        <v>28</v>
      </c>
      <c r="E19" s="58">
        <f>' MID Term 1'!E16+'MID Term 2'!E16</f>
        <v>22</v>
      </c>
      <c r="F19" s="58">
        <f>' MID Term 1'!F16+'MID Term 2'!F16</f>
        <v>25</v>
      </c>
      <c r="G19" s="58">
        <f>' MID Term 1'!G16+'MID Term 2'!G16</f>
        <v>27</v>
      </c>
      <c r="H19" s="58">
        <f>' MID Term 1'!H16+'MID Term 2'!H16</f>
        <v>27</v>
      </c>
      <c r="I19" s="48">
        <f t="shared" si="1"/>
        <v>1</v>
      </c>
      <c r="J19" s="48">
        <f t="shared" si="2"/>
        <v>1</v>
      </c>
      <c r="K19" s="48">
        <f t="shared" si="3"/>
        <v>1</v>
      </c>
      <c r="L19" s="48">
        <f t="shared" si="4"/>
        <v>1</v>
      </c>
      <c r="M19" s="48">
        <f t="shared" si="5"/>
        <v>1</v>
      </c>
      <c r="N19" s="69">
        <f t="shared" si="6"/>
        <v>129</v>
      </c>
      <c r="O19" s="48">
        <f t="shared" si="7"/>
        <v>65</v>
      </c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23">
        <v>11.0</v>
      </c>
      <c r="B20" s="56" t="s">
        <v>61</v>
      </c>
      <c r="C20" s="57" t="s">
        <v>62</v>
      </c>
      <c r="D20" s="58">
        <f>' MID Term 1'!D17+'MID Term 2'!D17</f>
        <v>28</v>
      </c>
      <c r="E20" s="58">
        <f>' MID Term 1'!E17+'MID Term 2'!E17</f>
        <v>25</v>
      </c>
      <c r="F20" s="58">
        <f>' MID Term 1'!F17+'MID Term 2'!F17</f>
        <v>26</v>
      </c>
      <c r="G20" s="58">
        <f>' MID Term 1'!G17+'MID Term 2'!G17</f>
        <v>25</v>
      </c>
      <c r="H20" s="58">
        <f>' MID Term 1'!H17+'MID Term 2'!H17</f>
        <v>28</v>
      </c>
      <c r="I20" s="48">
        <f t="shared" si="1"/>
        <v>1</v>
      </c>
      <c r="J20" s="48">
        <f t="shared" si="2"/>
        <v>1</v>
      </c>
      <c r="K20" s="48">
        <f t="shared" si="3"/>
        <v>1</v>
      </c>
      <c r="L20" s="48">
        <f t="shared" si="4"/>
        <v>1</v>
      </c>
      <c r="M20" s="48">
        <f t="shared" si="5"/>
        <v>1</v>
      </c>
      <c r="N20" s="69">
        <f t="shared" si="6"/>
        <v>132</v>
      </c>
      <c r="O20" s="48">
        <f t="shared" si="7"/>
        <v>66</v>
      </c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9.5" customHeight="1">
      <c r="A21" s="23">
        <v>12.0</v>
      </c>
      <c r="B21" s="56" t="s">
        <v>63</v>
      </c>
      <c r="C21" s="57" t="s">
        <v>64</v>
      </c>
      <c r="D21" s="58">
        <f>' MID Term 1'!D18+'MID Term 2'!D18</f>
        <v>28</v>
      </c>
      <c r="E21" s="58">
        <f>' MID Term 1'!E18+'MID Term 2'!E18</f>
        <v>23</v>
      </c>
      <c r="F21" s="58">
        <f>' MID Term 1'!F18+'MID Term 2'!F18</f>
        <v>26</v>
      </c>
      <c r="G21" s="58">
        <f>' MID Term 1'!G18+'MID Term 2'!G18</f>
        <v>26</v>
      </c>
      <c r="H21" s="58">
        <f>' MID Term 1'!H18+'MID Term 2'!H18</f>
        <v>27</v>
      </c>
      <c r="I21" s="48">
        <f t="shared" si="1"/>
        <v>1</v>
      </c>
      <c r="J21" s="48">
        <f t="shared" si="2"/>
        <v>1</v>
      </c>
      <c r="K21" s="48">
        <f t="shared" si="3"/>
        <v>1</v>
      </c>
      <c r="L21" s="48">
        <f t="shared" si="4"/>
        <v>1</v>
      </c>
      <c r="M21" s="48">
        <f t="shared" si="5"/>
        <v>1</v>
      </c>
      <c r="N21" s="69">
        <f t="shared" si="6"/>
        <v>130</v>
      </c>
      <c r="O21" s="48">
        <f t="shared" si="7"/>
        <v>65</v>
      </c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23">
        <v>13.0</v>
      </c>
      <c r="B22" s="56" t="s">
        <v>65</v>
      </c>
      <c r="C22" s="57" t="s">
        <v>66</v>
      </c>
      <c r="D22" s="58">
        <f>' MID Term 1'!D19+'MID Term 2'!D19</f>
        <v>27</v>
      </c>
      <c r="E22" s="58">
        <f>' MID Term 1'!E19+'MID Term 2'!E19</f>
        <v>26</v>
      </c>
      <c r="F22" s="58">
        <f>' MID Term 1'!F19+'MID Term 2'!F19</f>
        <v>24</v>
      </c>
      <c r="G22" s="58">
        <f>' MID Term 1'!G19+'MID Term 2'!G19</f>
        <v>26</v>
      </c>
      <c r="H22" s="58">
        <f>' MID Term 1'!H19+'MID Term 2'!H19</f>
        <v>28</v>
      </c>
      <c r="I22" s="48">
        <f t="shared" si="1"/>
        <v>1</v>
      </c>
      <c r="J22" s="48">
        <f t="shared" si="2"/>
        <v>1</v>
      </c>
      <c r="K22" s="48">
        <f t="shared" si="3"/>
        <v>1</v>
      </c>
      <c r="L22" s="48">
        <f t="shared" si="4"/>
        <v>1</v>
      </c>
      <c r="M22" s="48">
        <f t="shared" si="5"/>
        <v>1</v>
      </c>
      <c r="N22" s="69">
        <f t="shared" si="6"/>
        <v>131</v>
      </c>
      <c r="O22" s="48">
        <f t="shared" si="7"/>
        <v>66</v>
      </c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23">
        <v>14.0</v>
      </c>
      <c r="B23" s="56" t="s">
        <v>67</v>
      </c>
      <c r="C23" s="57" t="s">
        <v>68</v>
      </c>
      <c r="D23" s="58">
        <f>' MID Term 1'!D20+'MID Term 2'!D20</f>
        <v>28</v>
      </c>
      <c r="E23" s="58">
        <f>' MID Term 1'!E20+'MID Term 2'!E20</f>
        <v>24</v>
      </c>
      <c r="F23" s="58">
        <f>' MID Term 1'!F20+'MID Term 2'!F20</f>
        <v>26</v>
      </c>
      <c r="G23" s="58">
        <f>' MID Term 1'!G20+'MID Term 2'!G20</f>
        <v>26</v>
      </c>
      <c r="H23" s="58">
        <f>' MID Term 1'!H20+'MID Term 2'!H20</f>
        <v>27</v>
      </c>
      <c r="I23" s="48">
        <f t="shared" si="1"/>
        <v>1</v>
      </c>
      <c r="J23" s="48">
        <f t="shared" si="2"/>
        <v>1</v>
      </c>
      <c r="K23" s="48">
        <f t="shared" si="3"/>
        <v>1</v>
      </c>
      <c r="L23" s="48">
        <f t="shared" si="4"/>
        <v>1</v>
      </c>
      <c r="M23" s="48">
        <f t="shared" si="5"/>
        <v>1</v>
      </c>
      <c r="N23" s="69">
        <f t="shared" si="6"/>
        <v>131</v>
      </c>
      <c r="O23" s="48">
        <f t="shared" si="7"/>
        <v>66</v>
      </c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23">
        <v>15.0</v>
      </c>
      <c r="B24" s="56" t="s">
        <v>69</v>
      </c>
      <c r="C24" s="57" t="s">
        <v>70</v>
      </c>
      <c r="D24" s="58">
        <f>' MID Term 1'!D21+'MID Term 2'!D21</f>
        <v>26</v>
      </c>
      <c r="E24" s="58">
        <f>' MID Term 1'!E21+'MID Term 2'!E21</f>
        <v>24</v>
      </c>
      <c r="F24" s="58">
        <f>' MID Term 1'!F21+'MID Term 2'!F21</f>
        <v>26</v>
      </c>
      <c r="G24" s="58">
        <f>' MID Term 1'!G21+'MID Term 2'!G21</f>
        <v>25</v>
      </c>
      <c r="H24" s="58">
        <f>' MID Term 1'!H21+'MID Term 2'!H21</f>
        <v>26</v>
      </c>
      <c r="I24" s="48">
        <f t="shared" si="1"/>
        <v>1</v>
      </c>
      <c r="J24" s="48">
        <f t="shared" si="2"/>
        <v>1</v>
      </c>
      <c r="K24" s="48">
        <f t="shared" si="3"/>
        <v>1</v>
      </c>
      <c r="L24" s="48">
        <f t="shared" si="4"/>
        <v>1</v>
      </c>
      <c r="M24" s="48">
        <f t="shared" si="5"/>
        <v>1</v>
      </c>
      <c r="N24" s="69">
        <f t="shared" si="6"/>
        <v>127</v>
      </c>
      <c r="O24" s="48">
        <f t="shared" si="7"/>
        <v>64</v>
      </c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23">
        <v>16.0</v>
      </c>
      <c r="B25" s="56" t="s">
        <v>71</v>
      </c>
      <c r="C25" s="57" t="s">
        <v>72</v>
      </c>
      <c r="D25" s="58">
        <f>' MID Term 1'!D22+'MID Term 2'!D22</f>
        <v>28</v>
      </c>
      <c r="E25" s="58">
        <f>' MID Term 1'!E22+'MID Term 2'!E22</f>
        <v>23</v>
      </c>
      <c r="F25" s="58">
        <f>' MID Term 1'!F22+'MID Term 2'!F22</f>
        <v>28</v>
      </c>
      <c r="G25" s="58">
        <f>' MID Term 1'!G22+'MID Term 2'!G22</f>
        <v>25</v>
      </c>
      <c r="H25" s="58">
        <f>' MID Term 1'!H22+'MID Term 2'!H22</f>
        <v>25</v>
      </c>
      <c r="I25" s="48">
        <f t="shared" si="1"/>
        <v>1</v>
      </c>
      <c r="J25" s="48">
        <f t="shared" si="2"/>
        <v>1</v>
      </c>
      <c r="K25" s="48">
        <f t="shared" si="3"/>
        <v>1</v>
      </c>
      <c r="L25" s="48">
        <f t="shared" si="4"/>
        <v>1</v>
      </c>
      <c r="M25" s="48">
        <f t="shared" si="5"/>
        <v>1</v>
      </c>
      <c r="N25" s="69">
        <f t="shared" si="6"/>
        <v>129</v>
      </c>
      <c r="O25" s="48">
        <f t="shared" si="7"/>
        <v>65</v>
      </c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23">
        <v>17.0</v>
      </c>
      <c r="B26" s="56" t="s">
        <v>73</v>
      </c>
      <c r="C26" s="57" t="s">
        <v>74</v>
      </c>
      <c r="D26" s="58">
        <f>' MID Term 1'!D23+'MID Term 2'!D23</f>
        <v>28</v>
      </c>
      <c r="E26" s="58">
        <f>' MID Term 1'!E23+'MID Term 2'!E23</f>
        <v>22</v>
      </c>
      <c r="F26" s="58">
        <f>' MID Term 1'!F23+'MID Term 2'!F23</f>
        <v>27</v>
      </c>
      <c r="G26" s="58">
        <f>' MID Term 1'!G23+'MID Term 2'!G23</f>
        <v>27</v>
      </c>
      <c r="H26" s="58">
        <f>' MID Term 1'!H23+'MID Term 2'!H23</f>
        <v>26</v>
      </c>
      <c r="I26" s="48">
        <f t="shared" si="1"/>
        <v>1</v>
      </c>
      <c r="J26" s="48">
        <f t="shared" si="2"/>
        <v>1</v>
      </c>
      <c r="K26" s="48">
        <f t="shared" si="3"/>
        <v>1</v>
      </c>
      <c r="L26" s="48">
        <f t="shared" si="4"/>
        <v>1</v>
      </c>
      <c r="M26" s="48">
        <f t="shared" si="5"/>
        <v>1</v>
      </c>
      <c r="N26" s="69">
        <f t="shared" si="6"/>
        <v>130</v>
      </c>
      <c r="O26" s="48">
        <f t="shared" si="7"/>
        <v>65</v>
      </c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23">
        <v>18.0</v>
      </c>
      <c r="B27" s="56" t="s">
        <v>75</v>
      </c>
      <c r="C27" s="57" t="s">
        <v>76</v>
      </c>
      <c r="D27" s="58">
        <f>' MID Term 1'!D24+'MID Term 2'!D24</f>
        <v>27</v>
      </c>
      <c r="E27" s="58">
        <f>' MID Term 1'!E24+'MID Term 2'!E24</f>
        <v>22</v>
      </c>
      <c r="F27" s="58">
        <f>' MID Term 1'!F24+'MID Term 2'!F24</f>
        <v>28</v>
      </c>
      <c r="G27" s="58">
        <f>' MID Term 1'!G24+'MID Term 2'!G24</f>
        <v>26</v>
      </c>
      <c r="H27" s="58">
        <f>' MID Term 1'!H24+'MID Term 2'!H24</f>
        <v>25</v>
      </c>
      <c r="I27" s="48">
        <f t="shared" si="1"/>
        <v>1</v>
      </c>
      <c r="J27" s="48">
        <f t="shared" si="2"/>
        <v>1</v>
      </c>
      <c r="K27" s="48">
        <f t="shared" si="3"/>
        <v>1</v>
      </c>
      <c r="L27" s="48">
        <f t="shared" si="4"/>
        <v>1</v>
      </c>
      <c r="M27" s="48">
        <f t="shared" si="5"/>
        <v>1</v>
      </c>
      <c r="N27" s="69">
        <f t="shared" si="6"/>
        <v>128</v>
      </c>
      <c r="O27" s="48">
        <f t="shared" si="7"/>
        <v>64</v>
      </c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23">
        <v>19.0</v>
      </c>
      <c r="B28" s="56" t="s">
        <v>77</v>
      </c>
      <c r="C28" s="57" t="s">
        <v>78</v>
      </c>
      <c r="D28" s="58">
        <f>' MID Term 1'!D25+'MID Term 2'!D25</f>
        <v>28</v>
      </c>
      <c r="E28" s="58">
        <f>' MID Term 1'!E25+'MID Term 2'!E25</f>
        <v>22</v>
      </c>
      <c r="F28" s="58">
        <f>' MID Term 1'!F25+'MID Term 2'!F25</f>
        <v>26</v>
      </c>
      <c r="G28" s="58">
        <f>' MID Term 1'!G25+'MID Term 2'!G25</f>
        <v>26</v>
      </c>
      <c r="H28" s="58">
        <f>' MID Term 1'!H25+'MID Term 2'!H25</f>
        <v>27</v>
      </c>
      <c r="I28" s="48">
        <f t="shared" si="1"/>
        <v>1</v>
      </c>
      <c r="J28" s="48">
        <f t="shared" si="2"/>
        <v>1</v>
      </c>
      <c r="K28" s="48">
        <f t="shared" si="3"/>
        <v>1</v>
      </c>
      <c r="L28" s="48">
        <f t="shared" si="4"/>
        <v>1</v>
      </c>
      <c r="M28" s="48">
        <f t="shared" si="5"/>
        <v>1</v>
      </c>
      <c r="N28" s="69">
        <f t="shared" si="6"/>
        <v>129</v>
      </c>
      <c r="O28" s="48">
        <f t="shared" si="7"/>
        <v>65</v>
      </c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23">
        <v>20.0</v>
      </c>
      <c r="B29" s="56" t="s">
        <v>79</v>
      </c>
      <c r="C29" s="57" t="s">
        <v>80</v>
      </c>
      <c r="D29" s="58">
        <f>' MID Term 1'!D26+'MID Term 2'!D26</f>
        <v>28</v>
      </c>
      <c r="E29" s="58">
        <f>' MID Term 1'!E26+'MID Term 2'!E26</f>
        <v>22</v>
      </c>
      <c r="F29" s="58">
        <f>' MID Term 1'!F26+'MID Term 2'!F26</f>
        <v>27</v>
      </c>
      <c r="G29" s="58">
        <f>' MID Term 1'!G26+'MID Term 2'!G26</f>
        <v>27</v>
      </c>
      <c r="H29" s="58">
        <f>' MID Term 1'!H26+'MID Term 2'!H26</f>
        <v>27</v>
      </c>
      <c r="I29" s="48">
        <f t="shared" si="1"/>
        <v>1</v>
      </c>
      <c r="J29" s="48">
        <f t="shared" si="2"/>
        <v>1</v>
      </c>
      <c r="K29" s="48">
        <f t="shared" si="3"/>
        <v>1</v>
      </c>
      <c r="L29" s="48">
        <f t="shared" si="4"/>
        <v>1</v>
      </c>
      <c r="M29" s="48">
        <f t="shared" si="5"/>
        <v>1</v>
      </c>
      <c r="N29" s="69">
        <f t="shared" si="6"/>
        <v>131</v>
      </c>
      <c r="O29" s="48">
        <f t="shared" si="7"/>
        <v>66</v>
      </c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23">
        <v>21.0</v>
      </c>
      <c r="B30" s="56" t="s">
        <v>81</v>
      </c>
      <c r="C30" s="57" t="s">
        <v>82</v>
      </c>
      <c r="D30" s="58">
        <f>' MID Term 1'!D27+'MID Term 2'!D27</f>
        <v>28</v>
      </c>
      <c r="E30" s="58">
        <f>' MID Term 1'!E27+'MID Term 2'!E27</f>
        <v>25</v>
      </c>
      <c r="F30" s="58">
        <f>' MID Term 1'!F27+'MID Term 2'!F27</f>
        <v>24</v>
      </c>
      <c r="G30" s="58">
        <f>' MID Term 1'!G27+'MID Term 2'!G27</f>
        <v>26</v>
      </c>
      <c r="H30" s="58">
        <f>' MID Term 1'!H27+'MID Term 2'!H27</f>
        <v>25</v>
      </c>
      <c r="I30" s="48">
        <f t="shared" si="1"/>
        <v>1</v>
      </c>
      <c r="J30" s="48">
        <f t="shared" si="2"/>
        <v>1</v>
      </c>
      <c r="K30" s="48">
        <f t="shared" si="3"/>
        <v>1</v>
      </c>
      <c r="L30" s="48">
        <f t="shared" si="4"/>
        <v>1</v>
      </c>
      <c r="M30" s="48">
        <f t="shared" si="5"/>
        <v>1</v>
      </c>
      <c r="N30" s="69">
        <f t="shared" si="6"/>
        <v>128</v>
      </c>
      <c r="O30" s="48">
        <f t="shared" si="7"/>
        <v>64</v>
      </c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9.5" customHeight="1">
      <c r="A31" s="23">
        <v>22.0</v>
      </c>
      <c r="B31" s="56" t="s">
        <v>83</v>
      </c>
      <c r="C31" s="57" t="s">
        <v>84</v>
      </c>
      <c r="D31" s="58">
        <f>' MID Term 1'!D28+'MID Term 2'!D28</f>
        <v>28</v>
      </c>
      <c r="E31" s="58">
        <f>' MID Term 1'!E28+'MID Term 2'!E28</f>
        <v>24</v>
      </c>
      <c r="F31" s="58">
        <f>' MID Term 1'!F28+'MID Term 2'!F28</f>
        <v>25</v>
      </c>
      <c r="G31" s="58">
        <f>' MID Term 1'!G28+'MID Term 2'!G28</f>
        <v>26</v>
      </c>
      <c r="H31" s="58">
        <f>' MID Term 1'!H28+'MID Term 2'!H28</f>
        <v>28</v>
      </c>
      <c r="I31" s="48">
        <f t="shared" si="1"/>
        <v>1</v>
      </c>
      <c r="J31" s="48">
        <f t="shared" si="2"/>
        <v>1</v>
      </c>
      <c r="K31" s="48">
        <f t="shared" si="3"/>
        <v>1</v>
      </c>
      <c r="L31" s="48">
        <f t="shared" si="4"/>
        <v>1</v>
      </c>
      <c r="M31" s="48">
        <f t="shared" si="5"/>
        <v>1</v>
      </c>
      <c r="N31" s="69">
        <f t="shared" si="6"/>
        <v>131</v>
      </c>
      <c r="O31" s="48">
        <f t="shared" si="7"/>
        <v>66</v>
      </c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9.5" customHeight="1">
      <c r="A32" s="23">
        <v>23.0</v>
      </c>
      <c r="B32" s="56" t="s">
        <v>85</v>
      </c>
      <c r="C32" s="57" t="s">
        <v>86</v>
      </c>
      <c r="D32" s="58">
        <f>' MID Term 1'!D29+'MID Term 2'!D29</f>
        <v>28</v>
      </c>
      <c r="E32" s="58">
        <f>' MID Term 1'!E29+'MID Term 2'!E29</f>
        <v>23</v>
      </c>
      <c r="F32" s="58">
        <f>' MID Term 1'!F29+'MID Term 2'!F29</f>
        <v>24</v>
      </c>
      <c r="G32" s="58">
        <f>' MID Term 1'!G29+'MID Term 2'!G29</f>
        <v>26</v>
      </c>
      <c r="H32" s="58">
        <f>' MID Term 1'!H29+'MID Term 2'!H29</f>
        <v>26</v>
      </c>
      <c r="I32" s="48">
        <f t="shared" si="1"/>
        <v>1</v>
      </c>
      <c r="J32" s="48">
        <f t="shared" si="2"/>
        <v>1</v>
      </c>
      <c r="K32" s="48">
        <f t="shared" si="3"/>
        <v>1</v>
      </c>
      <c r="L32" s="48">
        <f t="shared" si="4"/>
        <v>1</v>
      </c>
      <c r="M32" s="48">
        <f t="shared" si="5"/>
        <v>1</v>
      </c>
      <c r="N32" s="69">
        <f t="shared" si="6"/>
        <v>127</v>
      </c>
      <c r="O32" s="48">
        <f t="shared" si="7"/>
        <v>64</v>
      </c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9.5" customHeight="1">
      <c r="A33" s="23">
        <v>24.0</v>
      </c>
      <c r="B33" s="56" t="s">
        <v>87</v>
      </c>
      <c r="C33" s="57" t="s">
        <v>88</v>
      </c>
      <c r="D33" s="58">
        <f>' MID Term 1'!D30+'MID Term 2'!D30</f>
        <v>27</v>
      </c>
      <c r="E33" s="58">
        <f>' MID Term 1'!E30+'MID Term 2'!E30</f>
        <v>24</v>
      </c>
      <c r="F33" s="58">
        <f>' MID Term 1'!F30+'MID Term 2'!F30</f>
        <v>24</v>
      </c>
      <c r="G33" s="58">
        <f>' MID Term 1'!G30+'MID Term 2'!G30</f>
        <v>27</v>
      </c>
      <c r="H33" s="58">
        <f>' MID Term 1'!H30+'MID Term 2'!H30</f>
        <v>26</v>
      </c>
      <c r="I33" s="48">
        <f t="shared" si="1"/>
        <v>1</v>
      </c>
      <c r="J33" s="48">
        <f t="shared" si="2"/>
        <v>1</v>
      </c>
      <c r="K33" s="48">
        <f t="shared" si="3"/>
        <v>1</v>
      </c>
      <c r="L33" s="48">
        <f t="shared" si="4"/>
        <v>1</v>
      </c>
      <c r="M33" s="48">
        <f t="shared" si="5"/>
        <v>1</v>
      </c>
      <c r="N33" s="69">
        <f t="shared" si="6"/>
        <v>128</v>
      </c>
      <c r="O33" s="48">
        <f t="shared" si="7"/>
        <v>64</v>
      </c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9.5" customHeight="1">
      <c r="A34" s="23">
        <v>25.0</v>
      </c>
      <c r="B34" s="56" t="s">
        <v>89</v>
      </c>
      <c r="C34" s="57" t="s">
        <v>90</v>
      </c>
      <c r="D34" s="58">
        <f>' MID Term 1'!D31+'MID Term 2'!D31</f>
        <v>28</v>
      </c>
      <c r="E34" s="58">
        <f>' MID Term 1'!E31+'MID Term 2'!E31</f>
        <v>22</v>
      </c>
      <c r="F34" s="58">
        <f>' MID Term 1'!F31+'MID Term 2'!F31</f>
        <v>27</v>
      </c>
      <c r="G34" s="58">
        <f>' MID Term 1'!G31+'MID Term 2'!G31</f>
        <v>25</v>
      </c>
      <c r="H34" s="58">
        <f>' MID Term 1'!H31+'MID Term 2'!H31</f>
        <v>28</v>
      </c>
      <c r="I34" s="48">
        <f t="shared" si="1"/>
        <v>1</v>
      </c>
      <c r="J34" s="48">
        <f t="shared" si="2"/>
        <v>1</v>
      </c>
      <c r="K34" s="48">
        <f t="shared" si="3"/>
        <v>1</v>
      </c>
      <c r="L34" s="48">
        <f t="shared" si="4"/>
        <v>1</v>
      </c>
      <c r="M34" s="48">
        <f t="shared" si="5"/>
        <v>1</v>
      </c>
      <c r="N34" s="69">
        <f t="shared" si="6"/>
        <v>130</v>
      </c>
      <c r="O34" s="48">
        <f t="shared" si="7"/>
        <v>65</v>
      </c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9.5" customHeight="1">
      <c r="A35" s="23">
        <v>26.0</v>
      </c>
      <c r="B35" s="56" t="s">
        <v>91</v>
      </c>
      <c r="C35" s="57" t="s">
        <v>92</v>
      </c>
      <c r="D35" s="58">
        <f>' MID Term 1'!D32+'MID Term 2'!D32</f>
        <v>26</v>
      </c>
      <c r="E35" s="58">
        <f>' MID Term 1'!E32+'MID Term 2'!E32</f>
        <v>25</v>
      </c>
      <c r="F35" s="58">
        <f>' MID Term 1'!F32+'MID Term 2'!F32</f>
        <v>26</v>
      </c>
      <c r="G35" s="58">
        <f>' MID Term 1'!G32+'MID Term 2'!G32</f>
        <v>25</v>
      </c>
      <c r="H35" s="58">
        <f>' MID Term 1'!H32+'MID Term 2'!H32</f>
        <v>27</v>
      </c>
      <c r="I35" s="48">
        <f t="shared" si="1"/>
        <v>1</v>
      </c>
      <c r="J35" s="48">
        <f t="shared" si="2"/>
        <v>1</v>
      </c>
      <c r="K35" s="48">
        <f t="shared" si="3"/>
        <v>1</v>
      </c>
      <c r="L35" s="48">
        <f t="shared" si="4"/>
        <v>1</v>
      </c>
      <c r="M35" s="48">
        <f t="shared" si="5"/>
        <v>1</v>
      </c>
      <c r="N35" s="69">
        <f t="shared" si="6"/>
        <v>129</v>
      </c>
      <c r="O35" s="48">
        <f t="shared" si="7"/>
        <v>65</v>
      </c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9.5" customHeight="1">
      <c r="A36" s="23">
        <v>27.0</v>
      </c>
      <c r="B36" s="56" t="s">
        <v>93</v>
      </c>
      <c r="C36" s="57" t="s">
        <v>94</v>
      </c>
      <c r="D36" s="58">
        <f>' MID Term 1'!D33+'MID Term 2'!D33</f>
        <v>28</v>
      </c>
      <c r="E36" s="58">
        <f>' MID Term 1'!E33+'MID Term 2'!E33</f>
        <v>24</v>
      </c>
      <c r="F36" s="58">
        <f>' MID Term 1'!F33+'MID Term 2'!F33</f>
        <v>24</v>
      </c>
      <c r="G36" s="58">
        <f>' MID Term 1'!G33+'MID Term 2'!G33</f>
        <v>25</v>
      </c>
      <c r="H36" s="58">
        <f>' MID Term 1'!H33+'MID Term 2'!H33</f>
        <v>26</v>
      </c>
      <c r="I36" s="48">
        <f t="shared" si="1"/>
        <v>1</v>
      </c>
      <c r="J36" s="48">
        <f t="shared" si="2"/>
        <v>1</v>
      </c>
      <c r="K36" s="48">
        <f t="shared" si="3"/>
        <v>1</v>
      </c>
      <c r="L36" s="48">
        <f t="shared" si="4"/>
        <v>1</v>
      </c>
      <c r="M36" s="48">
        <f t="shared" si="5"/>
        <v>1</v>
      </c>
      <c r="N36" s="69">
        <f t="shared" si="6"/>
        <v>127</v>
      </c>
      <c r="O36" s="48">
        <f t="shared" si="7"/>
        <v>64</v>
      </c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9.5" customHeight="1">
      <c r="A37" s="23">
        <v>28.0</v>
      </c>
      <c r="B37" s="56" t="s">
        <v>95</v>
      </c>
      <c r="C37" s="57" t="s">
        <v>96</v>
      </c>
      <c r="D37" s="58">
        <f>' MID Term 1'!D34+'MID Term 2'!D34</f>
        <v>28</v>
      </c>
      <c r="E37" s="58">
        <f>' MID Term 1'!E34+'MID Term 2'!E34</f>
        <v>24</v>
      </c>
      <c r="F37" s="58">
        <f>' MID Term 1'!F34+'MID Term 2'!F34</f>
        <v>26</v>
      </c>
      <c r="G37" s="58">
        <f>' MID Term 1'!G34+'MID Term 2'!G34</f>
        <v>27</v>
      </c>
      <c r="H37" s="58">
        <f>' MID Term 1'!H34+'MID Term 2'!H34</f>
        <v>27</v>
      </c>
      <c r="I37" s="48">
        <f t="shared" si="1"/>
        <v>1</v>
      </c>
      <c r="J37" s="48">
        <f t="shared" si="2"/>
        <v>1</v>
      </c>
      <c r="K37" s="48">
        <f t="shared" si="3"/>
        <v>1</v>
      </c>
      <c r="L37" s="48">
        <f t="shared" si="4"/>
        <v>1</v>
      </c>
      <c r="M37" s="48">
        <f t="shared" si="5"/>
        <v>1</v>
      </c>
      <c r="N37" s="69">
        <f t="shared" si="6"/>
        <v>132</v>
      </c>
      <c r="O37" s="48">
        <f t="shared" si="7"/>
        <v>66</v>
      </c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9.5" customHeight="1">
      <c r="A38" s="23">
        <v>29.0</v>
      </c>
      <c r="B38" s="56" t="s">
        <v>97</v>
      </c>
      <c r="C38" s="57" t="s">
        <v>98</v>
      </c>
      <c r="D38" s="58">
        <f>' MID Term 1'!D35+'MID Term 2'!D35</f>
        <v>28</v>
      </c>
      <c r="E38" s="58">
        <f>' MID Term 1'!E35+'MID Term 2'!E35</f>
        <v>24</v>
      </c>
      <c r="F38" s="58">
        <f>' MID Term 1'!F35+'MID Term 2'!F35</f>
        <v>28</v>
      </c>
      <c r="G38" s="58">
        <f>' MID Term 1'!G35+'MID Term 2'!G35</f>
        <v>27</v>
      </c>
      <c r="H38" s="58">
        <f>' MID Term 1'!H35+'MID Term 2'!H35</f>
        <v>25</v>
      </c>
      <c r="I38" s="48">
        <f t="shared" si="1"/>
        <v>1</v>
      </c>
      <c r="J38" s="48">
        <f t="shared" si="2"/>
        <v>1</v>
      </c>
      <c r="K38" s="48">
        <f t="shared" si="3"/>
        <v>1</v>
      </c>
      <c r="L38" s="48">
        <f t="shared" si="4"/>
        <v>1</v>
      </c>
      <c r="M38" s="48">
        <f t="shared" si="5"/>
        <v>1</v>
      </c>
      <c r="N38" s="69">
        <f t="shared" si="6"/>
        <v>132</v>
      </c>
      <c r="O38" s="48">
        <f t="shared" si="7"/>
        <v>66</v>
      </c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9.5" customHeight="1">
      <c r="A39" s="23">
        <v>30.0</v>
      </c>
      <c r="B39" s="56" t="s">
        <v>99</v>
      </c>
      <c r="C39" s="57" t="s">
        <v>100</v>
      </c>
      <c r="D39" s="58">
        <f>' MID Term 1'!D36+'MID Term 2'!D36</f>
        <v>25</v>
      </c>
      <c r="E39" s="58">
        <f>' MID Term 1'!E36+'MID Term 2'!E36</f>
        <v>25</v>
      </c>
      <c r="F39" s="58">
        <f>' MID Term 1'!F36+'MID Term 2'!F36</f>
        <v>25</v>
      </c>
      <c r="G39" s="58">
        <f>' MID Term 1'!G36+'MID Term 2'!G36</f>
        <v>27</v>
      </c>
      <c r="H39" s="58">
        <f>' MID Term 1'!H36+'MID Term 2'!H36</f>
        <v>25</v>
      </c>
      <c r="I39" s="48">
        <f t="shared" si="1"/>
        <v>1</v>
      </c>
      <c r="J39" s="48">
        <f t="shared" si="2"/>
        <v>1</v>
      </c>
      <c r="K39" s="48">
        <f t="shared" si="3"/>
        <v>1</v>
      </c>
      <c r="L39" s="48">
        <f t="shared" si="4"/>
        <v>1</v>
      </c>
      <c r="M39" s="48">
        <f t="shared" si="5"/>
        <v>1</v>
      </c>
      <c r="N39" s="69">
        <f t="shared" si="6"/>
        <v>127</v>
      </c>
      <c r="O39" s="48">
        <f t="shared" si="7"/>
        <v>64</v>
      </c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9.5" customHeight="1">
      <c r="A40" s="23">
        <v>31.0</v>
      </c>
      <c r="B40" s="56" t="s">
        <v>101</v>
      </c>
      <c r="C40" s="57" t="s">
        <v>102</v>
      </c>
      <c r="D40" s="58">
        <f>' MID Term 1'!D37+'MID Term 2'!D37</f>
        <v>27</v>
      </c>
      <c r="E40" s="58">
        <f>' MID Term 1'!E37+'MID Term 2'!E37</f>
        <v>23</v>
      </c>
      <c r="F40" s="58">
        <f>' MID Term 1'!F37+'MID Term 2'!F37</f>
        <v>24</v>
      </c>
      <c r="G40" s="58">
        <f>' MID Term 1'!G37+'MID Term 2'!G37</f>
        <v>28</v>
      </c>
      <c r="H40" s="58">
        <f>' MID Term 1'!H37+'MID Term 2'!H37</f>
        <v>25</v>
      </c>
      <c r="I40" s="48">
        <f t="shared" si="1"/>
        <v>1</v>
      </c>
      <c r="J40" s="48">
        <f t="shared" si="2"/>
        <v>1</v>
      </c>
      <c r="K40" s="48">
        <f t="shared" si="3"/>
        <v>1</v>
      </c>
      <c r="L40" s="48">
        <f t="shared" si="4"/>
        <v>1</v>
      </c>
      <c r="M40" s="48">
        <f t="shared" si="5"/>
        <v>1</v>
      </c>
      <c r="N40" s="69">
        <f t="shared" si="6"/>
        <v>127</v>
      </c>
      <c r="O40" s="48">
        <f t="shared" si="7"/>
        <v>64</v>
      </c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9.5" customHeight="1">
      <c r="A41" s="23">
        <v>32.0</v>
      </c>
      <c r="B41" s="56" t="s">
        <v>103</v>
      </c>
      <c r="C41" s="57" t="s">
        <v>104</v>
      </c>
      <c r="D41" s="58">
        <f>' MID Term 1'!D38+'MID Term 2'!D38</f>
        <v>28</v>
      </c>
      <c r="E41" s="58">
        <f>' MID Term 1'!E38+'MID Term 2'!E38</f>
        <v>26</v>
      </c>
      <c r="F41" s="58">
        <f>' MID Term 1'!F38+'MID Term 2'!F38</f>
        <v>26</v>
      </c>
      <c r="G41" s="58">
        <f>' MID Term 1'!G38+'MID Term 2'!G38</f>
        <v>27</v>
      </c>
      <c r="H41" s="58">
        <f>' MID Term 1'!H38+'MID Term 2'!H38</f>
        <v>27</v>
      </c>
      <c r="I41" s="48">
        <f t="shared" si="1"/>
        <v>1</v>
      </c>
      <c r="J41" s="48">
        <f t="shared" si="2"/>
        <v>1</v>
      </c>
      <c r="K41" s="48">
        <f t="shared" si="3"/>
        <v>1</v>
      </c>
      <c r="L41" s="48">
        <f t="shared" si="4"/>
        <v>1</v>
      </c>
      <c r="M41" s="48">
        <f t="shared" si="5"/>
        <v>1</v>
      </c>
      <c r="N41" s="69">
        <f t="shared" si="6"/>
        <v>134</v>
      </c>
      <c r="O41" s="48">
        <f t="shared" si="7"/>
        <v>67</v>
      </c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9.5" customHeight="1">
      <c r="A42" s="23">
        <v>33.0</v>
      </c>
      <c r="B42" s="56" t="s">
        <v>105</v>
      </c>
      <c r="C42" s="57" t="s">
        <v>106</v>
      </c>
      <c r="D42" s="58">
        <f>' MID Term 1'!D39+'MID Term 2'!D39</f>
        <v>27</v>
      </c>
      <c r="E42" s="58">
        <f>' MID Term 1'!E39+'MID Term 2'!E39</f>
        <v>22</v>
      </c>
      <c r="F42" s="58">
        <f>' MID Term 1'!F39+'MID Term 2'!F39</f>
        <v>27</v>
      </c>
      <c r="G42" s="58">
        <f>' MID Term 1'!G39+'MID Term 2'!G39</f>
        <v>28</v>
      </c>
      <c r="H42" s="58">
        <f>' MID Term 1'!H39+'MID Term 2'!H39</f>
        <v>26</v>
      </c>
      <c r="I42" s="48">
        <f t="shared" si="1"/>
        <v>1</v>
      </c>
      <c r="J42" s="48">
        <f t="shared" si="2"/>
        <v>1</v>
      </c>
      <c r="K42" s="48">
        <f t="shared" si="3"/>
        <v>1</v>
      </c>
      <c r="L42" s="48">
        <f t="shared" si="4"/>
        <v>1</v>
      </c>
      <c r="M42" s="48">
        <f t="shared" si="5"/>
        <v>1</v>
      </c>
      <c r="N42" s="69">
        <f t="shared" si="6"/>
        <v>130</v>
      </c>
      <c r="O42" s="48">
        <f t="shared" si="7"/>
        <v>65</v>
      </c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9.5" customHeight="1">
      <c r="A43" s="23">
        <v>34.0</v>
      </c>
      <c r="B43" s="56" t="s">
        <v>107</v>
      </c>
      <c r="C43" s="57" t="s">
        <v>108</v>
      </c>
      <c r="D43" s="58">
        <f>' MID Term 1'!D40+'MID Term 2'!D40</f>
        <v>28</v>
      </c>
      <c r="E43" s="58">
        <f>' MID Term 1'!E40+'MID Term 2'!E40</f>
        <v>25</v>
      </c>
      <c r="F43" s="58">
        <f>' MID Term 1'!F40+'MID Term 2'!F40</f>
        <v>27</v>
      </c>
      <c r="G43" s="58">
        <f>' MID Term 1'!G40+'MID Term 2'!G40</f>
        <v>25</v>
      </c>
      <c r="H43" s="58">
        <f>' MID Term 1'!H40+'MID Term 2'!H40</f>
        <v>26</v>
      </c>
      <c r="I43" s="48">
        <f t="shared" si="1"/>
        <v>1</v>
      </c>
      <c r="J43" s="48">
        <f t="shared" si="2"/>
        <v>1</v>
      </c>
      <c r="K43" s="48">
        <f t="shared" si="3"/>
        <v>1</v>
      </c>
      <c r="L43" s="48">
        <f t="shared" si="4"/>
        <v>1</v>
      </c>
      <c r="M43" s="48">
        <f t="shared" si="5"/>
        <v>1</v>
      </c>
      <c r="N43" s="69">
        <f t="shared" si="6"/>
        <v>131</v>
      </c>
      <c r="O43" s="48">
        <f t="shared" si="7"/>
        <v>66</v>
      </c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9.5" customHeight="1">
      <c r="A44" s="23">
        <v>35.0</v>
      </c>
      <c r="B44" s="56" t="s">
        <v>109</v>
      </c>
      <c r="C44" s="57" t="s">
        <v>110</v>
      </c>
      <c r="D44" s="58">
        <f>' MID Term 1'!D41+'MID Term 2'!D41</f>
        <v>26</v>
      </c>
      <c r="E44" s="58">
        <f>' MID Term 1'!E41+'MID Term 2'!E41</f>
        <v>26</v>
      </c>
      <c r="F44" s="58">
        <f>' MID Term 1'!F41+'MID Term 2'!F41</f>
        <v>26</v>
      </c>
      <c r="G44" s="58">
        <f>' MID Term 1'!G41+'MID Term 2'!G41</f>
        <v>26</v>
      </c>
      <c r="H44" s="58">
        <f>' MID Term 1'!H41+'MID Term 2'!H41</f>
        <v>27</v>
      </c>
      <c r="I44" s="48">
        <f t="shared" si="1"/>
        <v>1</v>
      </c>
      <c r="J44" s="48">
        <f t="shared" si="2"/>
        <v>1</v>
      </c>
      <c r="K44" s="48">
        <f t="shared" si="3"/>
        <v>1</v>
      </c>
      <c r="L44" s="48">
        <f t="shared" si="4"/>
        <v>1</v>
      </c>
      <c r="M44" s="48">
        <f t="shared" si="5"/>
        <v>1</v>
      </c>
      <c r="N44" s="69">
        <f t="shared" si="6"/>
        <v>131</v>
      </c>
      <c r="O44" s="48">
        <f t="shared" si="7"/>
        <v>66</v>
      </c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9.5" customHeight="1">
      <c r="A45" s="23">
        <v>36.0</v>
      </c>
      <c r="B45" s="56" t="s">
        <v>111</v>
      </c>
      <c r="C45" s="57" t="s">
        <v>112</v>
      </c>
      <c r="D45" s="58">
        <f>' MID Term 1'!D42+'MID Term 2'!D42</f>
        <v>27</v>
      </c>
      <c r="E45" s="58">
        <f>' MID Term 1'!E42+'MID Term 2'!E42</f>
        <v>24</v>
      </c>
      <c r="F45" s="58">
        <f>' MID Term 1'!F42+'MID Term 2'!F42</f>
        <v>26</v>
      </c>
      <c r="G45" s="58">
        <f>' MID Term 1'!G42+'MID Term 2'!G42</f>
        <v>25</v>
      </c>
      <c r="H45" s="58">
        <f>' MID Term 1'!H42+'MID Term 2'!H42</f>
        <v>27</v>
      </c>
      <c r="I45" s="48">
        <f t="shared" si="1"/>
        <v>1</v>
      </c>
      <c r="J45" s="48">
        <f t="shared" si="2"/>
        <v>1</v>
      </c>
      <c r="K45" s="48">
        <f t="shared" si="3"/>
        <v>1</v>
      </c>
      <c r="L45" s="48">
        <f t="shared" si="4"/>
        <v>1</v>
      </c>
      <c r="M45" s="48">
        <f t="shared" si="5"/>
        <v>1</v>
      </c>
      <c r="N45" s="69">
        <f t="shared" si="6"/>
        <v>129</v>
      </c>
      <c r="O45" s="48">
        <f t="shared" si="7"/>
        <v>65</v>
      </c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9.5" customHeight="1">
      <c r="A46" s="23">
        <v>37.0</v>
      </c>
      <c r="B46" s="56" t="s">
        <v>113</v>
      </c>
      <c r="C46" s="57" t="s">
        <v>114</v>
      </c>
      <c r="D46" s="58">
        <f>' MID Term 1'!D43+'MID Term 2'!D43</f>
        <v>28</v>
      </c>
      <c r="E46" s="58">
        <f>' MID Term 1'!E43+'MID Term 2'!E43</f>
        <v>22</v>
      </c>
      <c r="F46" s="58">
        <f>' MID Term 1'!F43+'MID Term 2'!F43</f>
        <v>26</v>
      </c>
      <c r="G46" s="58">
        <f>' MID Term 1'!G43+'MID Term 2'!G43</f>
        <v>27</v>
      </c>
      <c r="H46" s="58">
        <f>' MID Term 1'!H43+'MID Term 2'!H43</f>
        <v>28</v>
      </c>
      <c r="I46" s="48">
        <f t="shared" si="1"/>
        <v>1</v>
      </c>
      <c r="J46" s="48">
        <f t="shared" si="2"/>
        <v>1</v>
      </c>
      <c r="K46" s="48">
        <f t="shared" si="3"/>
        <v>1</v>
      </c>
      <c r="L46" s="48">
        <f t="shared" si="4"/>
        <v>1</v>
      </c>
      <c r="M46" s="48">
        <f t="shared" si="5"/>
        <v>1</v>
      </c>
      <c r="N46" s="69">
        <f t="shared" si="6"/>
        <v>131</v>
      </c>
      <c r="O46" s="48">
        <f t="shared" si="7"/>
        <v>66</v>
      </c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9.5" customHeight="1">
      <c r="A47" s="23">
        <v>38.0</v>
      </c>
      <c r="B47" s="56" t="s">
        <v>115</v>
      </c>
      <c r="C47" s="57" t="s">
        <v>116</v>
      </c>
      <c r="D47" s="58">
        <f>' MID Term 1'!D44+'MID Term 2'!D44</f>
        <v>28</v>
      </c>
      <c r="E47" s="58">
        <f>' MID Term 1'!E44+'MID Term 2'!E44</f>
        <v>22</v>
      </c>
      <c r="F47" s="58">
        <f>' MID Term 1'!F44+'MID Term 2'!F44</f>
        <v>27</v>
      </c>
      <c r="G47" s="58">
        <f>' MID Term 1'!G44+'MID Term 2'!G44</f>
        <v>27</v>
      </c>
      <c r="H47" s="58">
        <f>' MID Term 1'!H44+'MID Term 2'!H44</f>
        <v>28</v>
      </c>
      <c r="I47" s="48">
        <f t="shared" si="1"/>
        <v>1</v>
      </c>
      <c r="J47" s="48">
        <f t="shared" si="2"/>
        <v>1</v>
      </c>
      <c r="K47" s="48">
        <f t="shared" si="3"/>
        <v>1</v>
      </c>
      <c r="L47" s="48">
        <f t="shared" si="4"/>
        <v>1</v>
      </c>
      <c r="M47" s="48">
        <f t="shared" si="5"/>
        <v>1</v>
      </c>
      <c r="N47" s="69">
        <f t="shared" si="6"/>
        <v>132</v>
      </c>
      <c r="O47" s="48">
        <f t="shared" si="7"/>
        <v>66</v>
      </c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9.5" customHeight="1">
      <c r="A48" s="23">
        <v>39.0</v>
      </c>
      <c r="B48" s="56" t="s">
        <v>117</v>
      </c>
      <c r="C48" s="57" t="s">
        <v>118</v>
      </c>
      <c r="D48" s="58">
        <f>' MID Term 1'!D45+'MID Term 2'!D45</f>
        <v>27</v>
      </c>
      <c r="E48" s="58">
        <f>' MID Term 1'!E45+'MID Term 2'!E45</f>
        <v>22</v>
      </c>
      <c r="F48" s="58">
        <f>' MID Term 1'!F45+'MID Term 2'!F45</f>
        <v>25</v>
      </c>
      <c r="G48" s="58">
        <f>' MID Term 1'!G45+'MID Term 2'!G45</f>
        <v>27</v>
      </c>
      <c r="H48" s="58">
        <f>' MID Term 1'!H45+'MID Term 2'!H45</f>
        <v>26</v>
      </c>
      <c r="I48" s="48">
        <f t="shared" si="1"/>
        <v>1</v>
      </c>
      <c r="J48" s="48">
        <f t="shared" si="2"/>
        <v>1</v>
      </c>
      <c r="K48" s="48">
        <f t="shared" si="3"/>
        <v>1</v>
      </c>
      <c r="L48" s="48">
        <f t="shared" si="4"/>
        <v>1</v>
      </c>
      <c r="M48" s="48">
        <f t="shared" si="5"/>
        <v>1</v>
      </c>
      <c r="N48" s="69">
        <f t="shared" si="6"/>
        <v>127</v>
      </c>
      <c r="O48" s="48">
        <f t="shared" si="7"/>
        <v>64</v>
      </c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9.5" customHeight="1">
      <c r="A49" s="23">
        <v>40.0</v>
      </c>
      <c r="B49" s="56" t="s">
        <v>119</v>
      </c>
      <c r="C49" s="57" t="s">
        <v>120</v>
      </c>
      <c r="D49" s="58">
        <f>' MID Term 1'!D46+'MID Term 2'!D46</f>
        <v>28</v>
      </c>
      <c r="E49" s="58">
        <f>' MID Term 1'!E46+'MID Term 2'!E46</f>
        <v>22</v>
      </c>
      <c r="F49" s="58">
        <f>' MID Term 1'!F46+'MID Term 2'!F46</f>
        <v>27</v>
      </c>
      <c r="G49" s="58">
        <f>' MID Term 1'!G46+'MID Term 2'!G46</f>
        <v>27</v>
      </c>
      <c r="H49" s="58">
        <f>' MID Term 1'!H46+'MID Term 2'!H46</f>
        <v>27</v>
      </c>
      <c r="I49" s="48">
        <f t="shared" si="1"/>
        <v>1</v>
      </c>
      <c r="J49" s="48">
        <f t="shared" si="2"/>
        <v>1</v>
      </c>
      <c r="K49" s="48">
        <f t="shared" si="3"/>
        <v>1</v>
      </c>
      <c r="L49" s="48">
        <f t="shared" si="4"/>
        <v>1</v>
      </c>
      <c r="M49" s="48">
        <f t="shared" si="5"/>
        <v>1</v>
      </c>
      <c r="N49" s="69">
        <f t="shared" si="6"/>
        <v>131</v>
      </c>
      <c r="O49" s="48">
        <f t="shared" si="7"/>
        <v>66</v>
      </c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9.5" customHeight="1">
      <c r="A50" s="23">
        <v>41.0</v>
      </c>
      <c r="B50" s="56" t="s">
        <v>121</v>
      </c>
      <c r="C50" s="57" t="s">
        <v>122</v>
      </c>
      <c r="D50" s="58">
        <f>' MID Term 1'!D47+'MID Term 2'!D47</f>
        <v>27</v>
      </c>
      <c r="E50" s="58">
        <f>' MID Term 1'!E47+'MID Term 2'!E47</f>
        <v>22</v>
      </c>
      <c r="F50" s="58">
        <f>' MID Term 1'!F47+'MID Term 2'!F47</f>
        <v>25</v>
      </c>
      <c r="G50" s="58">
        <f>' MID Term 1'!G47+'MID Term 2'!G47</f>
        <v>26</v>
      </c>
      <c r="H50" s="58">
        <f>' MID Term 1'!H47+'MID Term 2'!H47</f>
        <v>25</v>
      </c>
      <c r="I50" s="48">
        <f t="shared" si="1"/>
        <v>1</v>
      </c>
      <c r="J50" s="48">
        <f t="shared" si="2"/>
        <v>1</v>
      </c>
      <c r="K50" s="48">
        <f t="shared" si="3"/>
        <v>1</v>
      </c>
      <c r="L50" s="48">
        <f t="shared" si="4"/>
        <v>1</v>
      </c>
      <c r="M50" s="48">
        <f t="shared" si="5"/>
        <v>1</v>
      </c>
      <c r="N50" s="69">
        <f t="shared" si="6"/>
        <v>125</v>
      </c>
      <c r="O50" s="48">
        <f t="shared" si="7"/>
        <v>63</v>
      </c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9.5" customHeight="1">
      <c r="A51" s="23">
        <v>42.0</v>
      </c>
      <c r="B51" s="56" t="s">
        <v>123</v>
      </c>
      <c r="C51" s="57" t="s">
        <v>124</v>
      </c>
      <c r="D51" s="58">
        <f>' MID Term 1'!D48+'MID Term 2'!D48</f>
        <v>26</v>
      </c>
      <c r="E51" s="58">
        <f>' MID Term 1'!E48+'MID Term 2'!E48</f>
        <v>25</v>
      </c>
      <c r="F51" s="58">
        <f>' MID Term 1'!F48+'MID Term 2'!F48</f>
        <v>24</v>
      </c>
      <c r="G51" s="58">
        <f>' MID Term 1'!G48+'MID Term 2'!G48</f>
        <v>28</v>
      </c>
      <c r="H51" s="58">
        <f>' MID Term 1'!H48+'MID Term 2'!H48</f>
        <v>26</v>
      </c>
      <c r="I51" s="48">
        <f t="shared" si="1"/>
        <v>1</v>
      </c>
      <c r="J51" s="48">
        <f t="shared" si="2"/>
        <v>1</v>
      </c>
      <c r="K51" s="48">
        <f t="shared" si="3"/>
        <v>1</v>
      </c>
      <c r="L51" s="48">
        <f t="shared" si="4"/>
        <v>1</v>
      </c>
      <c r="M51" s="48">
        <f t="shared" si="5"/>
        <v>1</v>
      </c>
      <c r="N51" s="69">
        <f t="shared" si="6"/>
        <v>129</v>
      </c>
      <c r="O51" s="48">
        <f t="shared" si="7"/>
        <v>65</v>
      </c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9.5" customHeight="1">
      <c r="A52" s="23">
        <v>43.0</v>
      </c>
      <c r="B52" s="56" t="s">
        <v>125</v>
      </c>
      <c r="C52" s="57" t="s">
        <v>126</v>
      </c>
      <c r="D52" s="58">
        <f>' MID Term 1'!D49+'MID Term 2'!D49</f>
        <v>27</v>
      </c>
      <c r="E52" s="58">
        <f>' MID Term 1'!E49+'MID Term 2'!E49</f>
        <v>25</v>
      </c>
      <c r="F52" s="58">
        <f>' MID Term 1'!F49+'MID Term 2'!F49</f>
        <v>25</v>
      </c>
      <c r="G52" s="58">
        <f>' MID Term 1'!G49+'MID Term 2'!G49</f>
        <v>28</v>
      </c>
      <c r="H52" s="58">
        <f>' MID Term 1'!H49+'MID Term 2'!H49</f>
        <v>25</v>
      </c>
      <c r="I52" s="48">
        <f t="shared" si="1"/>
        <v>1</v>
      </c>
      <c r="J52" s="48">
        <f t="shared" si="2"/>
        <v>1</v>
      </c>
      <c r="K52" s="48">
        <f t="shared" si="3"/>
        <v>1</v>
      </c>
      <c r="L52" s="48">
        <f t="shared" si="4"/>
        <v>1</v>
      </c>
      <c r="M52" s="48">
        <f t="shared" si="5"/>
        <v>1</v>
      </c>
      <c r="N52" s="69">
        <f t="shared" si="6"/>
        <v>130</v>
      </c>
      <c r="O52" s="48">
        <f t="shared" si="7"/>
        <v>65</v>
      </c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9.5" customHeight="1">
      <c r="A53" s="23">
        <v>44.0</v>
      </c>
      <c r="B53" s="56" t="s">
        <v>127</v>
      </c>
      <c r="C53" s="57" t="s">
        <v>128</v>
      </c>
      <c r="D53" s="58">
        <f>' MID Term 1'!D50+'MID Term 2'!D50</f>
        <v>29</v>
      </c>
      <c r="E53" s="58">
        <f>' MID Term 1'!E50+'MID Term 2'!E50</f>
        <v>22</v>
      </c>
      <c r="F53" s="58">
        <f>' MID Term 1'!F50+'MID Term 2'!F50</f>
        <v>25</v>
      </c>
      <c r="G53" s="58">
        <f>' MID Term 1'!G50+'MID Term 2'!G50</f>
        <v>25</v>
      </c>
      <c r="H53" s="58">
        <f>' MID Term 1'!H50+'MID Term 2'!H50</f>
        <v>28</v>
      </c>
      <c r="I53" s="48">
        <f t="shared" si="1"/>
        <v>1</v>
      </c>
      <c r="J53" s="48">
        <f t="shared" si="2"/>
        <v>1</v>
      </c>
      <c r="K53" s="48">
        <f t="shared" si="3"/>
        <v>1</v>
      </c>
      <c r="L53" s="48">
        <f t="shared" si="4"/>
        <v>1</v>
      </c>
      <c r="M53" s="48">
        <f t="shared" si="5"/>
        <v>1</v>
      </c>
      <c r="N53" s="69">
        <f t="shared" si="6"/>
        <v>129</v>
      </c>
      <c r="O53" s="48">
        <f t="shared" si="7"/>
        <v>65</v>
      </c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9.5" customHeight="1">
      <c r="A54" s="23">
        <v>45.0</v>
      </c>
      <c r="B54" s="56" t="s">
        <v>129</v>
      </c>
      <c r="C54" s="57" t="s">
        <v>130</v>
      </c>
      <c r="D54" s="58">
        <f>' MID Term 1'!D51+'MID Term 2'!D51</f>
        <v>28</v>
      </c>
      <c r="E54" s="58">
        <f>' MID Term 1'!E51+'MID Term 2'!E51</f>
        <v>26</v>
      </c>
      <c r="F54" s="58">
        <f>' MID Term 1'!F51+'MID Term 2'!F51</f>
        <v>27</v>
      </c>
      <c r="G54" s="58">
        <f>' MID Term 1'!G51+'MID Term 2'!G51</f>
        <v>25</v>
      </c>
      <c r="H54" s="58">
        <f>' MID Term 1'!H51+'MID Term 2'!H51</f>
        <v>27</v>
      </c>
      <c r="I54" s="48">
        <f t="shared" si="1"/>
        <v>1</v>
      </c>
      <c r="J54" s="48">
        <f t="shared" si="2"/>
        <v>1</v>
      </c>
      <c r="K54" s="48">
        <f t="shared" si="3"/>
        <v>1</v>
      </c>
      <c r="L54" s="48">
        <f t="shared" si="4"/>
        <v>1</v>
      </c>
      <c r="M54" s="48">
        <f t="shared" si="5"/>
        <v>1</v>
      </c>
      <c r="N54" s="69">
        <f t="shared" si="6"/>
        <v>133</v>
      </c>
      <c r="O54" s="48">
        <f t="shared" si="7"/>
        <v>67</v>
      </c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9.5" customHeight="1">
      <c r="A55" s="23">
        <v>46.0</v>
      </c>
      <c r="B55" s="56" t="s">
        <v>131</v>
      </c>
      <c r="C55" s="57" t="s">
        <v>132</v>
      </c>
      <c r="D55" s="58">
        <f>' MID Term 1'!D52+'MID Term 2'!D52</f>
        <v>28</v>
      </c>
      <c r="E55" s="58">
        <f>' MID Term 1'!E52+'MID Term 2'!E52</f>
        <v>25</v>
      </c>
      <c r="F55" s="58">
        <f>' MID Term 1'!F52+'MID Term 2'!F52</f>
        <v>27</v>
      </c>
      <c r="G55" s="58">
        <f>' MID Term 1'!G52+'MID Term 2'!G52</f>
        <v>25</v>
      </c>
      <c r="H55" s="58">
        <f>' MID Term 1'!H52+'MID Term 2'!H52</f>
        <v>28</v>
      </c>
      <c r="I55" s="48">
        <f t="shared" si="1"/>
        <v>1</v>
      </c>
      <c r="J55" s="48">
        <f t="shared" si="2"/>
        <v>1</v>
      </c>
      <c r="K55" s="48">
        <f t="shared" si="3"/>
        <v>1</v>
      </c>
      <c r="L55" s="48">
        <f t="shared" si="4"/>
        <v>1</v>
      </c>
      <c r="M55" s="48">
        <f t="shared" si="5"/>
        <v>1</v>
      </c>
      <c r="N55" s="69">
        <f t="shared" si="6"/>
        <v>133</v>
      </c>
      <c r="O55" s="48">
        <f t="shared" si="7"/>
        <v>67</v>
      </c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9.5" customHeight="1">
      <c r="A56" s="23">
        <v>47.0</v>
      </c>
      <c r="B56" s="56" t="s">
        <v>133</v>
      </c>
      <c r="C56" s="57" t="s">
        <v>134</v>
      </c>
      <c r="D56" s="58">
        <f>' MID Term 1'!D53+'MID Term 2'!D53</f>
        <v>28</v>
      </c>
      <c r="E56" s="58">
        <f>' MID Term 1'!E53+'MID Term 2'!E53</f>
        <v>25</v>
      </c>
      <c r="F56" s="58">
        <f>' MID Term 1'!F53+'MID Term 2'!F53</f>
        <v>26</v>
      </c>
      <c r="G56" s="58">
        <f>' MID Term 1'!G53+'MID Term 2'!G53</f>
        <v>28</v>
      </c>
      <c r="H56" s="58">
        <f>' MID Term 1'!H53+'MID Term 2'!H53</f>
        <v>25</v>
      </c>
      <c r="I56" s="48">
        <f t="shared" si="1"/>
        <v>1</v>
      </c>
      <c r="J56" s="48">
        <f t="shared" si="2"/>
        <v>1</v>
      </c>
      <c r="K56" s="48">
        <f t="shared" si="3"/>
        <v>1</v>
      </c>
      <c r="L56" s="48">
        <f t="shared" si="4"/>
        <v>1</v>
      </c>
      <c r="M56" s="48">
        <f t="shared" si="5"/>
        <v>1</v>
      </c>
      <c r="N56" s="69">
        <f t="shared" si="6"/>
        <v>132</v>
      </c>
      <c r="O56" s="48">
        <f t="shared" si="7"/>
        <v>66</v>
      </c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9.5" customHeight="1">
      <c r="A57" s="23">
        <v>48.0</v>
      </c>
      <c r="B57" s="56" t="s">
        <v>135</v>
      </c>
      <c r="C57" s="57" t="s">
        <v>136</v>
      </c>
      <c r="D57" s="58">
        <f>' MID Term 1'!D54+'MID Term 2'!D54</f>
        <v>26</v>
      </c>
      <c r="E57" s="58">
        <f>' MID Term 1'!E54+'MID Term 2'!E54</f>
        <v>25</v>
      </c>
      <c r="F57" s="58">
        <f>' MID Term 1'!F54+'MID Term 2'!F54</f>
        <v>26</v>
      </c>
      <c r="G57" s="58">
        <f>' MID Term 1'!G54+'MID Term 2'!G54</f>
        <v>26</v>
      </c>
      <c r="H57" s="58">
        <f>' MID Term 1'!H54+'MID Term 2'!H54</f>
        <v>27</v>
      </c>
      <c r="I57" s="48">
        <f t="shared" si="1"/>
        <v>1</v>
      </c>
      <c r="J57" s="48">
        <f t="shared" si="2"/>
        <v>1</v>
      </c>
      <c r="K57" s="48">
        <f t="shared" si="3"/>
        <v>1</v>
      </c>
      <c r="L57" s="48">
        <f t="shared" si="4"/>
        <v>1</v>
      </c>
      <c r="M57" s="48">
        <f t="shared" si="5"/>
        <v>1</v>
      </c>
      <c r="N57" s="69">
        <f t="shared" si="6"/>
        <v>130</v>
      </c>
      <c r="O57" s="48">
        <f t="shared" si="7"/>
        <v>65</v>
      </c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9.5" customHeight="1">
      <c r="A58" s="23">
        <v>49.0</v>
      </c>
      <c r="B58" s="56" t="s">
        <v>137</v>
      </c>
      <c r="C58" s="57" t="s">
        <v>138</v>
      </c>
      <c r="D58" s="58">
        <f>' MID Term 1'!D55+'MID Term 2'!D55</f>
        <v>28</v>
      </c>
      <c r="E58" s="58">
        <f>' MID Term 1'!E55+'MID Term 2'!E55</f>
        <v>26</v>
      </c>
      <c r="F58" s="58">
        <f>' MID Term 1'!F55+'MID Term 2'!F55</f>
        <v>25</v>
      </c>
      <c r="G58" s="58">
        <f>' MID Term 1'!G55+'MID Term 2'!G55</f>
        <v>27</v>
      </c>
      <c r="H58" s="58">
        <f>' MID Term 1'!H55+'MID Term 2'!H55</f>
        <v>27</v>
      </c>
      <c r="I58" s="48">
        <f t="shared" si="1"/>
        <v>1</v>
      </c>
      <c r="J58" s="48">
        <f t="shared" si="2"/>
        <v>1</v>
      </c>
      <c r="K58" s="48">
        <f t="shared" si="3"/>
        <v>1</v>
      </c>
      <c r="L58" s="48">
        <f t="shared" si="4"/>
        <v>1</v>
      </c>
      <c r="M58" s="48">
        <f t="shared" si="5"/>
        <v>1</v>
      </c>
      <c r="N58" s="69">
        <f t="shared" si="6"/>
        <v>133</v>
      </c>
      <c r="O58" s="48">
        <f t="shared" si="7"/>
        <v>67</v>
      </c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9.5" customHeight="1">
      <c r="A59" s="23">
        <v>50.0</v>
      </c>
      <c r="B59" s="56" t="s">
        <v>139</v>
      </c>
      <c r="C59" s="57" t="s">
        <v>140</v>
      </c>
      <c r="D59" s="58">
        <f>' MID Term 1'!D56+'MID Term 2'!D56</f>
        <v>28</v>
      </c>
      <c r="E59" s="58">
        <f>' MID Term 1'!E56+'MID Term 2'!E56</f>
        <v>23</v>
      </c>
      <c r="F59" s="58">
        <f>' MID Term 1'!F56+'MID Term 2'!F56</f>
        <v>26</v>
      </c>
      <c r="G59" s="58">
        <f>' MID Term 1'!G56+'MID Term 2'!G56</f>
        <v>28</v>
      </c>
      <c r="H59" s="58">
        <f>' MID Term 1'!H56+'MID Term 2'!H56</f>
        <v>26</v>
      </c>
      <c r="I59" s="48">
        <f t="shared" si="1"/>
        <v>1</v>
      </c>
      <c r="J59" s="48">
        <f t="shared" si="2"/>
        <v>1</v>
      </c>
      <c r="K59" s="48">
        <f t="shared" si="3"/>
        <v>1</v>
      </c>
      <c r="L59" s="48">
        <f t="shared" si="4"/>
        <v>1</v>
      </c>
      <c r="M59" s="48">
        <f t="shared" si="5"/>
        <v>1</v>
      </c>
      <c r="N59" s="69">
        <f t="shared" si="6"/>
        <v>131</v>
      </c>
      <c r="O59" s="48">
        <f t="shared" si="7"/>
        <v>66</v>
      </c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9.5" customHeight="1">
      <c r="A60" s="23">
        <v>51.0</v>
      </c>
      <c r="B60" s="56" t="s">
        <v>141</v>
      </c>
      <c r="C60" s="57" t="s">
        <v>142</v>
      </c>
      <c r="D60" s="58">
        <f>' MID Term 1'!D57+'MID Term 2'!D57</f>
        <v>28</v>
      </c>
      <c r="E60" s="58">
        <f>' MID Term 1'!E57+'MID Term 2'!E57</f>
        <v>22</v>
      </c>
      <c r="F60" s="58">
        <f>' MID Term 1'!F57+'MID Term 2'!F57</f>
        <v>26</v>
      </c>
      <c r="G60" s="58">
        <f>' MID Term 1'!G57+'MID Term 2'!G57</f>
        <v>28</v>
      </c>
      <c r="H60" s="58">
        <f>' MID Term 1'!H57+'MID Term 2'!H57</f>
        <v>27</v>
      </c>
      <c r="I60" s="48">
        <f t="shared" si="1"/>
        <v>1</v>
      </c>
      <c r="J60" s="48">
        <f t="shared" si="2"/>
        <v>1</v>
      </c>
      <c r="K60" s="48">
        <f t="shared" si="3"/>
        <v>1</v>
      </c>
      <c r="L60" s="48">
        <f t="shared" si="4"/>
        <v>1</v>
      </c>
      <c r="M60" s="48">
        <f t="shared" si="5"/>
        <v>1</v>
      </c>
      <c r="N60" s="69">
        <f t="shared" si="6"/>
        <v>131</v>
      </c>
      <c r="O60" s="48">
        <f t="shared" si="7"/>
        <v>66</v>
      </c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9.5" customHeight="1">
      <c r="A61" s="23">
        <v>52.0</v>
      </c>
      <c r="B61" s="56" t="s">
        <v>143</v>
      </c>
      <c r="C61" s="57" t="s">
        <v>144</v>
      </c>
      <c r="D61" s="58">
        <f>' MID Term 1'!D58+'MID Term 2'!D58</f>
        <v>28</v>
      </c>
      <c r="E61" s="58">
        <f>' MID Term 1'!E58+'MID Term 2'!E58</f>
        <v>23</v>
      </c>
      <c r="F61" s="58">
        <f>' MID Term 1'!F58+'MID Term 2'!F58</f>
        <v>27</v>
      </c>
      <c r="G61" s="58">
        <f>' MID Term 1'!G58+'MID Term 2'!G58</f>
        <v>25</v>
      </c>
      <c r="H61" s="58">
        <f>' MID Term 1'!H58+'MID Term 2'!H58</f>
        <v>26</v>
      </c>
      <c r="I61" s="48">
        <f t="shared" si="1"/>
        <v>1</v>
      </c>
      <c r="J61" s="48">
        <f t="shared" si="2"/>
        <v>1</v>
      </c>
      <c r="K61" s="48">
        <f t="shared" si="3"/>
        <v>1</v>
      </c>
      <c r="L61" s="48">
        <f t="shared" si="4"/>
        <v>1</v>
      </c>
      <c r="M61" s="48">
        <f t="shared" si="5"/>
        <v>1</v>
      </c>
      <c r="N61" s="69">
        <f t="shared" si="6"/>
        <v>129</v>
      </c>
      <c r="O61" s="48">
        <f t="shared" si="7"/>
        <v>65</v>
      </c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9.5" customHeight="1">
      <c r="A62" s="23">
        <v>53.0</v>
      </c>
      <c r="B62" s="56" t="s">
        <v>145</v>
      </c>
      <c r="C62" s="57" t="s">
        <v>146</v>
      </c>
      <c r="D62" s="58">
        <f>' MID Term 1'!D59+'MID Term 2'!D59</f>
        <v>28</v>
      </c>
      <c r="E62" s="58">
        <f>' MID Term 1'!E59+'MID Term 2'!E59</f>
        <v>25</v>
      </c>
      <c r="F62" s="58">
        <f>' MID Term 1'!F59+'MID Term 2'!F59</f>
        <v>25</v>
      </c>
      <c r="G62" s="58">
        <f>' MID Term 1'!G59+'MID Term 2'!G59</f>
        <v>28</v>
      </c>
      <c r="H62" s="58">
        <f>' MID Term 1'!H59+'MID Term 2'!H59</f>
        <v>26</v>
      </c>
      <c r="I62" s="48">
        <f t="shared" si="1"/>
        <v>1</v>
      </c>
      <c r="J62" s="48">
        <f t="shared" si="2"/>
        <v>1</v>
      </c>
      <c r="K62" s="48">
        <f t="shared" si="3"/>
        <v>1</v>
      </c>
      <c r="L62" s="48">
        <f t="shared" si="4"/>
        <v>1</v>
      </c>
      <c r="M62" s="48">
        <f t="shared" si="5"/>
        <v>1</v>
      </c>
      <c r="N62" s="69">
        <f t="shared" si="6"/>
        <v>132</v>
      </c>
      <c r="O62" s="48">
        <f t="shared" si="7"/>
        <v>66</v>
      </c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9.5" customHeight="1">
      <c r="A63" s="23">
        <v>54.0</v>
      </c>
      <c r="B63" s="56" t="s">
        <v>147</v>
      </c>
      <c r="C63" s="57" t="s">
        <v>148</v>
      </c>
      <c r="D63" s="58">
        <f>' MID Term 1'!D60+'MID Term 2'!D60</f>
        <v>28</v>
      </c>
      <c r="E63" s="58">
        <f>' MID Term 1'!E60+'MID Term 2'!E60</f>
        <v>26</v>
      </c>
      <c r="F63" s="58">
        <f>' MID Term 1'!F60+'MID Term 2'!F60</f>
        <v>27</v>
      </c>
      <c r="G63" s="58">
        <f>' MID Term 1'!G60+'MID Term 2'!G60</f>
        <v>27</v>
      </c>
      <c r="H63" s="58">
        <f>' MID Term 1'!H60+'MID Term 2'!H60</f>
        <v>26</v>
      </c>
      <c r="I63" s="48">
        <f t="shared" si="1"/>
        <v>1</v>
      </c>
      <c r="J63" s="48">
        <f t="shared" si="2"/>
        <v>1</v>
      </c>
      <c r="K63" s="48">
        <f t="shared" si="3"/>
        <v>1</v>
      </c>
      <c r="L63" s="48">
        <f t="shared" si="4"/>
        <v>1</v>
      </c>
      <c r="M63" s="48">
        <f t="shared" si="5"/>
        <v>1</v>
      </c>
      <c r="N63" s="69">
        <f t="shared" si="6"/>
        <v>134</v>
      </c>
      <c r="O63" s="48">
        <f t="shared" si="7"/>
        <v>67</v>
      </c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9.5" customHeight="1">
      <c r="A64" s="23">
        <v>55.0</v>
      </c>
      <c r="B64" s="56" t="s">
        <v>149</v>
      </c>
      <c r="C64" s="57" t="s">
        <v>150</v>
      </c>
      <c r="D64" s="58">
        <f>' MID Term 1'!D61+'MID Term 2'!D61</f>
        <v>28</v>
      </c>
      <c r="E64" s="58">
        <f>' MID Term 1'!E61+'MID Term 2'!E61</f>
        <v>25</v>
      </c>
      <c r="F64" s="58">
        <f>' MID Term 1'!F61+'MID Term 2'!F61</f>
        <v>26</v>
      </c>
      <c r="G64" s="58">
        <f>' MID Term 1'!G61+'MID Term 2'!G61</f>
        <v>25</v>
      </c>
      <c r="H64" s="58">
        <f>' MID Term 1'!H61+'MID Term 2'!H61</f>
        <v>26</v>
      </c>
      <c r="I64" s="48">
        <f t="shared" si="1"/>
        <v>1</v>
      </c>
      <c r="J64" s="48">
        <f t="shared" si="2"/>
        <v>1</v>
      </c>
      <c r="K64" s="48">
        <f t="shared" si="3"/>
        <v>1</v>
      </c>
      <c r="L64" s="48">
        <f t="shared" si="4"/>
        <v>1</v>
      </c>
      <c r="M64" s="48">
        <f t="shared" si="5"/>
        <v>1</v>
      </c>
      <c r="N64" s="69">
        <f t="shared" si="6"/>
        <v>130</v>
      </c>
      <c r="O64" s="48">
        <f t="shared" si="7"/>
        <v>65</v>
      </c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9.5" customHeight="1">
      <c r="A65" s="23">
        <v>56.0</v>
      </c>
      <c r="B65" s="56" t="s">
        <v>151</v>
      </c>
      <c r="C65" s="57" t="s">
        <v>152</v>
      </c>
      <c r="D65" s="58">
        <f>' MID Term 1'!D62+'MID Term 2'!D62</f>
        <v>28</v>
      </c>
      <c r="E65" s="58">
        <f>' MID Term 1'!E62+'MID Term 2'!E62</f>
        <v>22</v>
      </c>
      <c r="F65" s="58">
        <f>' MID Term 1'!F62+'MID Term 2'!F62</f>
        <v>27</v>
      </c>
      <c r="G65" s="58">
        <f>' MID Term 1'!G62+'MID Term 2'!G62</f>
        <v>27</v>
      </c>
      <c r="H65" s="58">
        <f>' MID Term 1'!H62+'MID Term 2'!H62</f>
        <v>26</v>
      </c>
      <c r="I65" s="48">
        <f t="shared" si="1"/>
        <v>1</v>
      </c>
      <c r="J65" s="48">
        <f t="shared" si="2"/>
        <v>1</v>
      </c>
      <c r="K65" s="48">
        <f t="shared" si="3"/>
        <v>1</v>
      </c>
      <c r="L65" s="48">
        <f t="shared" si="4"/>
        <v>1</v>
      </c>
      <c r="M65" s="48">
        <f t="shared" si="5"/>
        <v>1</v>
      </c>
      <c r="N65" s="69">
        <f t="shared" si="6"/>
        <v>130</v>
      </c>
      <c r="O65" s="48">
        <f t="shared" si="7"/>
        <v>65</v>
      </c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9.5" customHeight="1">
      <c r="A66" s="23">
        <v>57.0</v>
      </c>
      <c r="B66" s="56" t="s">
        <v>153</v>
      </c>
      <c r="C66" s="57" t="s">
        <v>154</v>
      </c>
      <c r="D66" s="58">
        <f>' MID Term 1'!D63+'MID Term 2'!D63</f>
        <v>28</v>
      </c>
      <c r="E66" s="58">
        <f>' MID Term 1'!E63+'MID Term 2'!E63</f>
        <v>22</v>
      </c>
      <c r="F66" s="58">
        <f>' MID Term 1'!F63+'MID Term 2'!F63</f>
        <v>27</v>
      </c>
      <c r="G66" s="58">
        <f>' MID Term 1'!G63+'MID Term 2'!G63</f>
        <v>28</v>
      </c>
      <c r="H66" s="58">
        <f>' MID Term 1'!H63+'MID Term 2'!H63</f>
        <v>26</v>
      </c>
      <c r="I66" s="48">
        <f t="shared" si="1"/>
        <v>1</v>
      </c>
      <c r="J66" s="48">
        <f t="shared" si="2"/>
        <v>1</v>
      </c>
      <c r="K66" s="48">
        <f t="shared" si="3"/>
        <v>1</v>
      </c>
      <c r="L66" s="48">
        <f t="shared" si="4"/>
        <v>1</v>
      </c>
      <c r="M66" s="48">
        <f t="shared" si="5"/>
        <v>1</v>
      </c>
      <c r="N66" s="69">
        <f t="shared" si="6"/>
        <v>131</v>
      </c>
      <c r="O66" s="48">
        <f t="shared" si="7"/>
        <v>66</v>
      </c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9.5" customHeight="1">
      <c r="A67" s="23">
        <v>58.0</v>
      </c>
      <c r="B67" s="56" t="s">
        <v>155</v>
      </c>
      <c r="C67" s="57" t="s">
        <v>156</v>
      </c>
      <c r="D67" s="58">
        <f>' MID Term 1'!D64+'MID Term 2'!D64</f>
        <v>27</v>
      </c>
      <c r="E67" s="58">
        <f>' MID Term 1'!E64+'MID Term 2'!E64</f>
        <v>24</v>
      </c>
      <c r="F67" s="58">
        <f>' MID Term 1'!F64+'MID Term 2'!F64</f>
        <v>26</v>
      </c>
      <c r="G67" s="58">
        <f>' MID Term 1'!G64+'MID Term 2'!G64</f>
        <v>28</v>
      </c>
      <c r="H67" s="58">
        <f>' MID Term 1'!H64+'MID Term 2'!H64</f>
        <v>27</v>
      </c>
      <c r="I67" s="48">
        <f t="shared" si="1"/>
        <v>1</v>
      </c>
      <c r="J67" s="48">
        <f t="shared" si="2"/>
        <v>1</v>
      </c>
      <c r="K67" s="48">
        <f t="shared" si="3"/>
        <v>1</v>
      </c>
      <c r="L67" s="48">
        <f t="shared" si="4"/>
        <v>1</v>
      </c>
      <c r="M67" s="48">
        <f t="shared" si="5"/>
        <v>1</v>
      </c>
      <c r="N67" s="69">
        <f t="shared" si="6"/>
        <v>132</v>
      </c>
      <c r="O67" s="48">
        <f t="shared" si="7"/>
        <v>66</v>
      </c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9.5" customHeight="1">
      <c r="A68" s="23">
        <v>59.0</v>
      </c>
      <c r="B68" s="56" t="s">
        <v>157</v>
      </c>
      <c r="C68" s="57" t="s">
        <v>158</v>
      </c>
      <c r="D68" s="58">
        <f>' MID Term 1'!D65+'MID Term 2'!D65</f>
        <v>27</v>
      </c>
      <c r="E68" s="58">
        <f>' MID Term 1'!E65+'MID Term 2'!E65</f>
        <v>24</v>
      </c>
      <c r="F68" s="58">
        <f>' MID Term 1'!F65+'MID Term 2'!F65</f>
        <v>25</v>
      </c>
      <c r="G68" s="58">
        <f>' MID Term 1'!G65+'MID Term 2'!G65</f>
        <v>28</v>
      </c>
      <c r="H68" s="58">
        <f>' MID Term 1'!H65+'MID Term 2'!H65</f>
        <v>28</v>
      </c>
      <c r="I68" s="48">
        <f t="shared" si="1"/>
        <v>1</v>
      </c>
      <c r="J68" s="48">
        <f t="shared" si="2"/>
        <v>1</v>
      </c>
      <c r="K68" s="48">
        <f t="shared" si="3"/>
        <v>1</v>
      </c>
      <c r="L68" s="48">
        <f t="shared" si="4"/>
        <v>1</v>
      </c>
      <c r="M68" s="48">
        <f t="shared" si="5"/>
        <v>1</v>
      </c>
      <c r="N68" s="69">
        <f t="shared" si="6"/>
        <v>132</v>
      </c>
      <c r="O68" s="48">
        <f t="shared" si="7"/>
        <v>66</v>
      </c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9.5" customHeight="1">
      <c r="A69" s="23">
        <v>60.0</v>
      </c>
      <c r="B69" s="56" t="s">
        <v>159</v>
      </c>
      <c r="C69" s="57" t="s">
        <v>160</v>
      </c>
      <c r="D69" s="58">
        <f>' MID Term 1'!D66+'MID Term 2'!D66</f>
        <v>27</v>
      </c>
      <c r="E69" s="58">
        <f>' MID Term 1'!E66+'MID Term 2'!E66</f>
        <v>26</v>
      </c>
      <c r="F69" s="58">
        <f>' MID Term 1'!F66+'MID Term 2'!F66</f>
        <v>27</v>
      </c>
      <c r="G69" s="58">
        <f>' MID Term 1'!G66+'MID Term 2'!G66</f>
        <v>27</v>
      </c>
      <c r="H69" s="58">
        <f>' MID Term 1'!H66+'MID Term 2'!H66</f>
        <v>27</v>
      </c>
      <c r="I69" s="48">
        <f t="shared" si="1"/>
        <v>1</v>
      </c>
      <c r="J69" s="48">
        <f t="shared" si="2"/>
        <v>1</v>
      </c>
      <c r="K69" s="48">
        <f t="shared" si="3"/>
        <v>1</v>
      </c>
      <c r="L69" s="48">
        <f t="shared" si="4"/>
        <v>1</v>
      </c>
      <c r="M69" s="48">
        <f t="shared" si="5"/>
        <v>1</v>
      </c>
      <c r="N69" s="69">
        <f t="shared" si="6"/>
        <v>134</v>
      </c>
      <c r="O69" s="48">
        <f t="shared" si="7"/>
        <v>67</v>
      </c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9.5" customHeight="1">
      <c r="A70" s="23">
        <v>61.0</v>
      </c>
      <c r="B70" s="56" t="s">
        <v>161</v>
      </c>
      <c r="C70" s="57" t="s">
        <v>162</v>
      </c>
      <c r="D70" s="58">
        <f>' MID Term 1'!D67+'MID Term 2'!D67</f>
        <v>27</v>
      </c>
      <c r="E70" s="58">
        <f>' MID Term 1'!E67+'MID Term 2'!E67</f>
        <v>22</v>
      </c>
      <c r="F70" s="58">
        <f>' MID Term 1'!F67+'MID Term 2'!F67</f>
        <v>26</v>
      </c>
      <c r="G70" s="58">
        <f>' MID Term 1'!G67+'MID Term 2'!G67</f>
        <v>26</v>
      </c>
      <c r="H70" s="58">
        <f>' MID Term 1'!H67+'MID Term 2'!H67</f>
        <v>27</v>
      </c>
      <c r="I70" s="48">
        <f t="shared" si="1"/>
        <v>1</v>
      </c>
      <c r="J70" s="48">
        <f t="shared" si="2"/>
        <v>1</v>
      </c>
      <c r="K70" s="48">
        <f t="shared" si="3"/>
        <v>1</v>
      </c>
      <c r="L70" s="48">
        <f t="shared" si="4"/>
        <v>1</v>
      </c>
      <c r="M70" s="48">
        <f t="shared" si="5"/>
        <v>1</v>
      </c>
      <c r="N70" s="69">
        <f t="shared" si="6"/>
        <v>128</v>
      </c>
      <c r="O70" s="48">
        <f t="shared" si="7"/>
        <v>64</v>
      </c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9.5" customHeight="1">
      <c r="A71" s="23">
        <v>62.0</v>
      </c>
      <c r="B71" s="56" t="s">
        <v>163</v>
      </c>
      <c r="C71" s="57" t="s">
        <v>164</v>
      </c>
      <c r="D71" s="58">
        <f>' MID Term 1'!D68+'MID Term 2'!D68</f>
        <v>28</v>
      </c>
      <c r="E71" s="58">
        <f>' MID Term 1'!E68+'MID Term 2'!E68</f>
        <v>22</v>
      </c>
      <c r="F71" s="58">
        <f>' MID Term 1'!F68+'MID Term 2'!F68</f>
        <v>28</v>
      </c>
      <c r="G71" s="58">
        <f>' MID Term 1'!G68+'MID Term 2'!G68</f>
        <v>27</v>
      </c>
      <c r="H71" s="58">
        <f>' MID Term 1'!H68+'MID Term 2'!H68</f>
        <v>26</v>
      </c>
      <c r="I71" s="48">
        <f t="shared" si="1"/>
        <v>1</v>
      </c>
      <c r="J71" s="48">
        <f t="shared" si="2"/>
        <v>1</v>
      </c>
      <c r="K71" s="48">
        <f t="shared" si="3"/>
        <v>1</v>
      </c>
      <c r="L71" s="48">
        <f t="shared" si="4"/>
        <v>1</v>
      </c>
      <c r="M71" s="48">
        <f t="shared" si="5"/>
        <v>1</v>
      </c>
      <c r="N71" s="69">
        <f t="shared" si="6"/>
        <v>131</v>
      </c>
      <c r="O71" s="48">
        <f t="shared" si="7"/>
        <v>66</v>
      </c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9.5" customHeight="1">
      <c r="A72" s="23">
        <v>63.0</v>
      </c>
      <c r="B72" s="56" t="s">
        <v>165</v>
      </c>
      <c r="C72" s="57" t="s">
        <v>166</v>
      </c>
      <c r="D72" s="58">
        <f>' MID Term 1'!D69+'MID Term 2'!D69</f>
        <v>27</v>
      </c>
      <c r="E72" s="58">
        <f>' MID Term 1'!E69+'MID Term 2'!E69</f>
        <v>22</v>
      </c>
      <c r="F72" s="58">
        <f>' MID Term 1'!F69+'MID Term 2'!F69</f>
        <v>26</v>
      </c>
      <c r="G72" s="58">
        <f>' MID Term 1'!G69+'MID Term 2'!G69</f>
        <v>28</v>
      </c>
      <c r="H72" s="58">
        <f>' MID Term 1'!H69+'MID Term 2'!H69</f>
        <v>28</v>
      </c>
      <c r="I72" s="48">
        <f t="shared" si="1"/>
        <v>1</v>
      </c>
      <c r="J72" s="48">
        <f t="shared" si="2"/>
        <v>1</v>
      </c>
      <c r="K72" s="48">
        <f t="shared" si="3"/>
        <v>1</v>
      </c>
      <c r="L72" s="48">
        <f t="shared" si="4"/>
        <v>1</v>
      </c>
      <c r="M72" s="48">
        <f t="shared" si="5"/>
        <v>1</v>
      </c>
      <c r="N72" s="69">
        <f t="shared" si="6"/>
        <v>131</v>
      </c>
      <c r="O72" s="48">
        <f t="shared" si="7"/>
        <v>66</v>
      </c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9.5" customHeight="1">
      <c r="A73" s="23">
        <v>64.0</v>
      </c>
      <c r="B73" s="56" t="s">
        <v>167</v>
      </c>
      <c r="C73" s="57" t="s">
        <v>168</v>
      </c>
      <c r="D73" s="58">
        <f>' MID Term 1'!D70+'MID Term 2'!D70</f>
        <v>20</v>
      </c>
      <c r="E73" s="58">
        <f>' MID Term 1'!E70+'MID Term 2'!E70</f>
        <v>23</v>
      </c>
      <c r="F73" s="58">
        <f>' MID Term 1'!F70+'MID Term 2'!F70</f>
        <v>25</v>
      </c>
      <c r="G73" s="58">
        <f>' MID Term 1'!G70+'MID Term 2'!G70</f>
        <v>27</v>
      </c>
      <c r="H73" s="58">
        <f>' MID Term 1'!H70+'MID Term 2'!H70</f>
        <v>27</v>
      </c>
      <c r="I73" s="48">
        <f t="shared" si="1"/>
        <v>0</v>
      </c>
      <c r="J73" s="48">
        <f t="shared" si="2"/>
        <v>1</v>
      </c>
      <c r="K73" s="48">
        <f t="shared" si="3"/>
        <v>1</v>
      </c>
      <c r="L73" s="48">
        <f t="shared" si="4"/>
        <v>1</v>
      </c>
      <c r="M73" s="48">
        <f t="shared" si="5"/>
        <v>1</v>
      </c>
      <c r="N73" s="69">
        <f t="shared" si="6"/>
        <v>122</v>
      </c>
      <c r="O73" s="48">
        <f t="shared" si="7"/>
        <v>61</v>
      </c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9.5" customHeight="1">
      <c r="A74" s="23">
        <v>65.0</v>
      </c>
      <c r="B74" s="56" t="s">
        <v>169</v>
      </c>
      <c r="C74" s="57" t="s">
        <v>170</v>
      </c>
      <c r="D74" s="58">
        <f>' MID Term 1'!D71+'MID Term 2'!D71</f>
        <v>29</v>
      </c>
      <c r="E74" s="58">
        <f>' MID Term 1'!E71+'MID Term 2'!E71</f>
        <v>22</v>
      </c>
      <c r="F74" s="58">
        <f>' MID Term 1'!F71+'MID Term 2'!F71</f>
        <v>26</v>
      </c>
      <c r="G74" s="58">
        <f>' MID Term 1'!G71+'MID Term 2'!G71</f>
        <v>26</v>
      </c>
      <c r="H74" s="58">
        <f>' MID Term 1'!H71+'MID Term 2'!H71</f>
        <v>26</v>
      </c>
      <c r="I74" s="48">
        <f t="shared" si="1"/>
        <v>1</v>
      </c>
      <c r="J74" s="48">
        <f t="shared" si="2"/>
        <v>1</v>
      </c>
      <c r="K74" s="48">
        <f t="shared" si="3"/>
        <v>1</v>
      </c>
      <c r="L74" s="48">
        <f t="shared" si="4"/>
        <v>1</v>
      </c>
      <c r="M74" s="48">
        <f t="shared" si="5"/>
        <v>1</v>
      </c>
      <c r="N74" s="69">
        <f t="shared" si="6"/>
        <v>129</v>
      </c>
      <c r="O74" s="48">
        <f t="shared" si="7"/>
        <v>65</v>
      </c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9.5" customHeight="1">
      <c r="A75" s="23">
        <v>66.0</v>
      </c>
      <c r="B75" s="56" t="s">
        <v>171</v>
      </c>
      <c r="C75" s="57" t="s">
        <v>172</v>
      </c>
      <c r="D75" s="58">
        <f>' MID Term 1'!D72+'MID Term 2'!D72</f>
        <v>29</v>
      </c>
      <c r="E75" s="58">
        <f>' MID Term 1'!E72+'MID Term 2'!E72</f>
        <v>22</v>
      </c>
      <c r="F75" s="58">
        <f>' MID Term 1'!F72+'MID Term 2'!F72</f>
        <v>24</v>
      </c>
      <c r="G75" s="58">
        <f>' MID Term 1'!G72+'MID Term 2'!G72</f>
        <v>27</v>
      </c>
      <c r="H75" s="58">
        <f>' MID Term 1'!H72+'MID Term 2'!H72</f>
        <v>27</v>
      </c>
      <c r="I75" s="48">
        <f t="shared" si="1"/>
        <v>1</v>
      </c>
      <c r="J75" s="48">
        <f t="shared" si="2"/>
        <v>1</v>
      </c>
      <c r="K75" s="48">
        <f t="shared" si="3"/>
        <v>1</v>
      </c>
      <c r="L75" s="48">
        <f t="shared" si="4"/>
        <v>1</v>
      </c>
      <c r="M75" s="48">
        <f t="shared" si="5"/>
        <v>1</v>
      </c>
      <c r="N75" s="69">
        <f t="shared" si="6"/>
        <v>129</v>
      </c>
      <c r="O75" s="48">
        <f t="shared" si="7"/>
        <v>65</v>
      </c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9.5" customHeight="1">
      <c r="A76" s="23">
        <v>67.0</v>
      </c>
      <c r="B76" s="56" t="s">
        <v>173</v>
      </c>
      <c r="C76" s="57" t="s">
        <v>174</v>
      </c>
      <c r="D76" s="58">
        <f>' MID Term 1'!D73+'MID Term 2'!D73</f>
        <v>26</v>
      </c>
      <c r="E76" s="58">
        <f>' MID Term 1'!E73+'MID Term 2'!E73</f>
        <v>22</v>
      </c>
      <c r="F76" s="58">
        <f>' MID Term 1'!F73+'MID Term 2'!F73</f>
        <v>28</v>
      </c>
      <c r="G76" s="58">
        <f>' MID Term 1'!G73+'MID Term 2'!G73</f>
        <v>25</v>
      </c>
      <c r="H76" s="58">
        <f>' MID Term 1'!H73+'MID Term 2'!H73</f>
        <v>26</v>
      </c>
      <c r="I76" s="48">
        <f t="shared" si="1"/>
        <v>1</v>
      </c>
      <c r="J76" s="48">
        <f t="shared" si="2"/>
        <v>1</v>
      </c>
      <c r="K76" s="48">
        <f t="shared" si="3"/>
        <v>1</v>
      </c>
      <c r="L76" s="48">
        <f t="shared" si="4"/>
        <v>1</v>
      </c>
      <c r="M76" s="48">
        <f t="shared" si="5"/>
        <v>1</v>
      </c>
      <c r="N76" s="69">
        <f t="shared" si="6"/>
        <v>127</v>
      </c>
      <c r="O76" s="48">
        <f t="shared" si="7"/>
        <v>64</v>
      </c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9.5" customHeight="1">
      <c r="A77" s="23">
        <v>68.0</v>
      </c>
      <c r="B77" s="56" t="s">
        <v>175</v>
      </c>
      <c r="C77" s="57" t="s">
        <v>176</v>
      </c>
      <c r="D77" s="58">
        <f>' MID Term 1'!D74+'MID Term 2'!D74</f>
        <v>28</v>
      </c>
      <c r="E77" s="58">
        <f>' MID Term 1'!E74+'MID Term 2'!E74</f>
        <v>22</v>
      </c>
      <c r="F77" s="58">
        <f>' MID Term 1'!F74+'MID Term 2'!F74</f>
        <v>24</v>
      </c>
      <c r="G77" s="58">
        <f>' MID Term 1'!G74+'MID Term 2'!G74</f>
        <v>25</v>
      </c>
      <c r="H77" s="58">
        <f>' MID Term 1'!H74+'MID Term 2'!H74</f>
        <v>25</v>
      </c>
      <c r="I77" s="48">
        <f t="shared" si="1"/>
        <v>1</v>
      </c>
      <c r="J77" s="48">
        <f t="shared" si="2"/>
        <v>1</v>
      </c>
      <c r="K77" s="48">
        <f t="shared" si="3"/>
        <v>1</v>
      </c>
      <c r="L77" s="48">
        <f t="shared" si="4"/>
        <v>1</v>
      </c>
      <c r="M77" s="48">
        <f t="shared" si="5"/>
        <v>1</v>
      </c>
      <c r="N77" s="69">
        <f t="shared" si="6"/>
        <v>124</v>
      </c>
      <c r="O77" s="48">
        <f t="shared" si="7"/>
        <v>62</v>
      </c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9.5" customHeight="1">
      <c r="A78" s="23">
        <v>69.0</v>
      </c>
      <c r="B78" s="56" t="s">
        <v>177</v>
      </c>
      <c r="C78" s="57" t="s">
        <v>178</v>
      </c>
      <c r="D78" s="58">
        <f>' MID Term 1'!D75+'MID Term 2'!D75</f>
        <v>28</v>
      </c>
      <c r="E78" s="58">
        <f>' MID Term 1'!E75+'MID Term 2'!E75</f>
        <v>23</v>
      </c>
      <c r="F78" s="58">
        <f>' MID Term 1'!F75+'MID Term 2'!F75</f>
        <v>24</v>
      </c>
      <c r="G78" s="58">
        <f>' MID Term 1'!G75+'MID Term 2'!G75</f>
        <v>28</v>
      </c>
      <c r="H78" s="58">
        <f>' MID Term 1'!H75+'MID Term 2'!H75</f>
        <v>26</v>
      </c>
      <c r="I78" s="48">
        <f t="shared" si="1"/>
        <v>1</v>
      </c>
      <c r="J78" s="48">
        <f t="shared" si="2"/>
        <v>1</v>
      </c>
      <c r="K78" s="48">
        <f t="shared" si="3"/>
        <v>1</v>
      </c>
      <c r="L78" s="48">
        <f t="shared" si="4"/>
        <v>1</v>
      </c>
      <c r="M78" s="48">
        <f t="shared" si="5"/>
        <v>1</v>
      </c>
      <c r="N78" s="69">
        <f t="shared" si="6"/>
        <v>129</v>
      </c>
      <c r="O78" s="48">
        <f t="shared" si="7"/>
        <v>65</v>
      </c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9.5" customHeight="1">
      <c r="A79" s="23">
        <v>70.0</v>
      </c>
      <c r="B79" s="56" t="s">
        <v>179</v>
      </c>
      <c r="C79" s="57" t="s">
        <v>180</v>
      </c>
      <c r="D79" s="58">
        <f>' MID Term 1'!D76+'MID Term 2'!D76</f>
        <v>29</v>
      </c>
      <c r="E79" s="58">
        <f>' MID Term 1'!E76+'MID Term 2'!E76</f>
        <v>25</v>
      </c>
      <c r="F79" s="58">
        <f>' MID Term 1'!F76+'MID Term 2'!F76</f>
        <v>26</v>
      </c>
      <c r="G79" s="58">
        <f>' MID Term 1'!G76+'MID Term 2'!G76</f>
        <v>26</v>
      </c>
      <c r="H79" s="58">
        <f>' MID Term 1'!H76+'MID Term 2'!H76</f>
        <v>26</v>
      </c>
      <c r="I79" s="48">
        <f t="shared" si="1"/>
        <v>1</v>
      </c>
      <c r="J79" s="48">
        <f t="shared" si="2"/>
        <v>1</v>
      </c>
      <c r="K79" s="48">
        <f t="shared" si="3"/>
        <v>1</v>
      </c>
      <c r="L79" s="48">
        <f t="shared" si="4"/>
        <v>1</v>
      </c>
      <c r="M79" s="48">
        <f t="shared" si="5"/>
        <v>1</v>
      </c>
      <c r="N79" s="69">
        <f t="shared" si="6"/>
        <v>132</v>
      </c>
      <c r="O79" s="48">
        <f t="shared" si="7"/>
        <v>66</v>
      </c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9.5" customHeight="1">
      <c r="A80" s="23">
        <v>71.0</v>
      </c>
      <c r="B80" s="56" t="s">
        <v>181</v>
      </c>
      <c r="C80" s="57" t="s">
        <v>182</v>
      </c>
      <c r="D80" s="58">
        <f>' MID Term 1'!D77+'MID Term 2'!D77</f>
        <v>29</v>
      </c>
      <c r="E80" s="58">
        <f>' MID Term 1'!E77+'MID Term 2'!E77</f>
        <v>23</v>
      </c>
      <c r="F80" s="58">
        <f>' MID Term 1'!F77+'MID Term 2'!F77</f>
        <v>28</v>
      </c>
      <c r="G80" s="58">
        <f>' MID Term 1'!G77+'MID Term 2'!G77</f>
        <v>25</v>
      </c>
      <c r="H80" s="58">
        <f>' MID Term 1'!H77+'MID Term 2'!H77</f>
        <v>28</v>
      </c>
      <c r="I80" s="48">
        <f t="shared" si="1"/>
        <v>1</v>
      </c>
      <c r="J80" s="48">
        <f t="shared" si="2"/>
        <v>1</v>
      </c>
      <c r="K80" s="48">
        <f t="shared" si="3"/>
        <v>1</v>
      </c>
      <c r="L80" s="48">
        <f t="shared" si="4"/>
        <v>1</v>
      </c>
      <c r="M80" s="48">
        <f t="shared" si="5"/>
        <v>1</v>
      </c>
      <c r="N80" s="69">
        <f t="shared" si="6"/>
        <v>133</v>
      </c>
      <c r="O80" s="48">
        <f t="shared" si="7"/>
        <v>67</v>
      </c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9.5" customHeight="1">
      <c r="A81" s="23">
        <v>72.0</v>
      </c>
      <c r="B81" s="56" t="s">
        <v>183</v>
      </c>
      <c r="C81" s="57" t="s">
        <v>184</v>
      </c>
      <c r="D81" s="58">
        <f>' MID Term 1'!D78+'MID Term 2'!D78</f>
        <v>30</v>
      </c>
      <c r="E81" s="58">
        <f>' MID Term 1'!E78+'MID Term 2'!E78</f>
        <v>22</v>
      </c>
      <c r="F81" s="58">
        <f>' MID Term 1'!F78+'MID Term 2'!F78</f>
        <v>24</v>
      </c>
      <c r="G81" s="58">
        <f>' MID Term 1'!G78+'MID Term 2'!G78</f>
        <v>26</v>
      </c>
      <c r="H81" s="58">
        <f>' MID Term 1'!H78+'MID Term 2'!H78</f>
        <v>27</v>
      </c>
      <c r="I81" s="48">
        <f t="shared" si="1"/>
        <v>1</v>
      </c>
      <c r="J81" s="48">
        <f t="shared" si="2"/>
        <v>1</v>
      </c>
      <c r="K81" s="48">
        <f t="shared" si="3"/>
        <v>1</v>
      </c>
      <c r="L81" s="48">
        <f t="shared" si="4"/>
        <v>1</v>
      </c>
      <c r="M81" s="48">
        <f t="shared" si="5"/>
        <v>1</v>
      </c>
      <c r="N81" s="69">
        <f t="shared" si="6"/>
        <v>129</v>
      </c>
      <c r="O81" s="48">
        <f t="shared" si="7"/>
        <v>65</v>
      </c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9.5" customHeight="1">
      <c r="A82" s="23">
        <v>73.0</v>
      </c>
      <c r="B82" s="56" t="s">
        <v>185</v>
      </c>
      <c r="C82" s="57" t="s">
        <v>186</v>
      </c>
      <c r="D82" s="58">
        <f>' MID Term 1'!D79+'MID Term 2'!D79</f>
        <v>29</v>
      </c>
      <c r="E82" s="58">
        <f>' MID Term 1'!E79+'MID Term 2'!E79</f>
        <v>25</v>
      </c>
      <c r="F82" s="58">
        <f>' MID Term 1'!F79+'MID Term 2'!F79</f>
        <v>27</v>
      </c>
      <c r="G82" s="58">
        <f>' MID Term 1'!G79+'MID Term 2'!G79</f>
        <v>26</v>
      </c>
      <c r="H82" s="58">
        <f>' MID Term 1'!H79+'MID Term 2'!H79</f>
        <v>26</v>
      </c>
      <c r="I82" s="48">
        <f t="shared" si="1"/>
        <v>1</v>
      </c>
      <c r="J82" s="48">
        <f t="shared" si="2"/>
        <v>1</v>
      </c>
      <c r="K82" s="48">
        <f t="shared" si="3"/>
        <v>1</v>
      </c>
      <c r="L82" s="48">
        <f t="shared" si="4"/>
        <v>1</v>
      </c>
      <c r="M82" s="48">
        <f t="shared" si="5"/>
        <v>1</v>
      </c>
      <c r="N82" s="69">
        <f t="shared" si="6"/>
        <v>133</v>
      </c>
      <c r="O82" s="48">
        <f t="shared" si="7"/>
        <v>67</v>
      </c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9.5" customHeight="1">
      <c r="A83" s="23">
        <v>74.0</v>
      </c>
      <c r="B83" s="56" t="s">
        <v>187</v>
      </c>
      <c r="C83" s="57" t="s">
        <v>188</v>
      </c>
      <c r="D83" s="58">
        <f>' MID Term 1'!D80+'MID Term 2'!D80</f>
        <v>26</v>
      </c>
      <c r="E83" s="58">
        <f>' MID Term 1'!E80+'MID Term 2'!E80</f>
        <v>25</v>
      </c>
      <c r="F83" s="58">
        <f>' MID Term 1'!F80+'MID Term 2'!F80</f>
        <v>24</v>
      </c>
      <c r="G83" s="58">
        <f>' MID Term 1'!G80+'MID Term 2'!G80</f>
        <v>28</v>
      </c>
      <c r="H83" s="58">
        <f>' MID Term 1'!H80+'MID Term 2'!H80</f>
        <v>25</v>
      </c>
      <c r="I83" s="48">
        <f t="shared" si="1"/>
        <v>1</v>
      </c>
      <c r="J83" s="48">
        <f t="shared" si="2"/>
        <v>1</v>
      </c>
      <c r="K83" s="48">
        <f t="shared" si="3"/>
        <v>1</v>
      </c>
      <c r="L83" s="48">
        <f t="shared" si="4"/>
        <v>1</v>
      </c>
      <c r="M83" s="48">
        <f t="shared" si="5"/>
        <v>1</v>
      </c>
      <c r="N83" s="69">
        <f t="shared" si="6"/>
        <v>128</v>
      </c>
      <c r="O83" s="48">
        <f t="shared" si="7"/>
        <v>64</v>
      </c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9.5" customHeight="1">
      <c r="A84" s="23">
        <v>75.0</v>
      </c>
      <c r="B84" s="56" t="s">
        <v>189</v>
      </c>
      <c r="C84" s="57" t="s">
        <v>190</v>
      </c>
      <c r="D84" s="58">
        <f>' MID Term 1'!D81+'MID Term 2'!D81</f>
        <v>28</v>
      </c>
      <c r="E84" s="58">
        <f>' MID Term 1'!E81+'MID Term 2'!E81</f>
        <v>24</v>
      </c>
      <c r="F84" s="58">
        <f>' MID Term 1'!F81+'MID Term 2'!F81</f>
        <v>27</v>
      </c>
      <c r="G84" s="58">
        <f>' MID Term 1'!G81+'MID Term 2'!G81</f>
        <v>25</v>
      </c>
      <c r="H84" s="58">
        <f>' MID Term 1'!H81+'MID Term 2'!H81</f>
        <v>28</v>
      </c>
      <c r="I84" s="48">
        <f t="shared" si="1"/>
        <v>1</v>
      </c>
      <c r="J84" s="48">
        <f t="shared" si="2"/>
        <v>1</v>
      </c>
      <c r="K84" s="48">
        <f t="shared" si="3"/>
        <v>1</v>
      </c>
      <c r="L84" s="48">
        <f t="shared" si="4"/>
        <v>1</v>
      </c>
      <c r="M84" s="48">
        <f t="shared" si="5"/>
        <v>1</v>
      </c>
      <c r="N84" s="69">
        <f t="shared" si="6"/>
        <v>132</v>
      </c>
      <c r="O84" s="48">
        <f t="shared" si="7"/>
        <v>66</v>
      </c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9.5" customHeight="1">
      <c r="A85" s="23">
        <v>76.0</v>
      </c>
      <c r="B85" s="56" t="s">
        <v>191</v>
      </c>
      <c r="C85" s="57" t="s">
        <v>192</v>
      </c>
      <c r="D85" s="58">
        <f>' MID Term 1'!D82+'MID Term 2'!D82</f>
        <v>25</v>
      </c>
      <c r="E85" s="58">
        <f>' MID Term 1'!E82+'MID Term 2'!E82</f>
        <v>23</v>
      </c>
      <c r="F85" s="58">
        <f>' MID Term 1'!F82+'MID Term 2'!F82</f>
        <v>24</v>
      </c>
      <c r="G85" s="58">
        <f>' MID Term 1'!G82+'MID Term 2'!G82</f>
        <v>27</v>
      </c>
      <c r="H85" s="58">
        <f>' MID Term 1'!H82+'MID Term 2'!H82</f>
        <v>26</v>
      </c>
      <c r="I85" s="48">
        <f t="shared" si="1"/>
        <v>1</v>
      </c>
      <c r="J85" s="48">
        <f t="shared" si="2"/>
        <v>1</v>
      </c>
      <c r="K85" s="48">
        <f t="shared" si="3"/>
        <v>1</v>
      </c>
      <c r="L85" s="48">
        <f t="shared" si="4"/>
        <v>1</v>
      </c>
      <c r="M85" s="48">
        <f t="shared" si="5"/>
        <v>1</v>
      </c>
      <c r="N85" s="69">
        <f t="shared" si="6"/>
        <v>125</v>
      </c>
      <c r="O85" s="48">
        <f t="shared" si="7"/>
        <v>63</v>
      </c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9.5" customHeight="1">
      <c r="A86" s="23">
        <v>77.0</v>
      </c>
      <c r="B86" s="56" t="s">
        <v>193</v>
      </c>
      <c r="C86" s="57" t="s">
        <v>194</v>
      </c>
      <c r="D86" s="58">
        <f>' MID Term 1'!D83+'MID Term 2'!D83</f>
        <v>30</v>
      </c>
      <c r="E86" s="58">
        <f>' MID Term 1'!E83+'MID Term 2'!E83</f>
        <v>26</v>
      </c>
      <c r="F86" s="58">
        <f>' MID Term 1'!F83+'MID Term 2'!F83</f>
        <v>26</v>
      </c>
      <c r="G86" s="58">
        <f>' MID Term 1'!G83+'MID Term 2'!G83</f>
        <v>26</v>
      </c>
      <c r="H86" s="58">
        <f>' MID Term 1'!H83+'MID Term 2'!H83</f>
        <v>27</v>
      </c>
      <c r="I86" s="48">
        <f t="shared" si="1"/>
        <v>1</v>
      </c>
      <c r="J86" s="48">
        <f t="shared" si="2"/>
        <v>1</v>
      </c>
      <c r="K86" s="48">
        <f t="shared" si="3"/>
        <v>1</v>
      </c>
      <c r="L86" s="48">
        <f t="shared" si="4"/>
        <v>1</v>
      </c>
      <c r="M86" s="48">
        <f t="shared" si="5"/>
        <v>1</v>
      </c>
      <c r="N86" s="69">
        <f t="shared" si="6"/>
        <v>135</v>
      </c>
      <c r="O86" s="48">
        <f t="shared" si="7"/>
        <v>68</v>
      </c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9.5" customHeight="1">
      <c r="A87" s="23">
        <v>78.0</v>
      </c>
      <c r="B87" s="56" t="s">
        <v>195</v>
      </c>
      <c r="C87" s="57" t="s">
        <v>196</v>
      </c>
      <c r="D87" s="58">
        <f>' MID Term 1'!D84+'MID Term 2'!D84</f>
        <v>30</v>
      </c>
      <c r="E87" s="58">
        <f>' MID Term 1'!E84+'MID Term 2'!E84</f>
        <v>26</v>
      </c>
      <c r="F87" s="58">
        <f>' MID Term 1'!F84+'MID Term 2'!F84</f>
        <v>27</v>
      </c>
      <c r="G87" s="58">
        <f>' MID Term 1'!G84+'MID Term 2'!G84</f>
        <v>27</v>
      </c>
      <c r="H87" s="58">
        <f>' MID Term 1'!H84+'MID Term 2'!H84</f>
        <v>27</v>
      </c>
      <c r="I87" s="48">
        <f t="shared" si="1"/>
        <v>1</v>
      </c>
      <c r="J87" s="48">
        <f t="shared" si="2"/>
        <v>1</v>
      </c>
      <c r="K87" s="48">
        <f t="shared" si="3"/>
        <v>1</v>
      </c>
      <c r="L87" s="48">
        <f t="shared" si="4"/>
        <v>1</v>
      </c>
      <c r="M87" s="48">
        <f t="shared" si="5"/>
        <v>1</v>
      </c>
      <c r="N87" s="69">
        <f t="shared" si="6"/>
        <v>137</v>
      </c>
      <c r="O87" s="48">
        <f t="shared" si="7"/>
        <v>69</v>
      </c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9.5" customHeight="1">
      <c r="A88" s="23">
        <v>79.0</v>
      </c>
      <c r="B88" s="56" t="s">
        <v>197</v>
      </c>
      <c r="C88" s="57" t="s">
        <v>198</v>
      </c>
      <c r="D88" s="58">
        <f>' MID Term 1'!D85+'MID Term 2'!D85</f>
        <v>29</v>
      </c>
      <c r="E88" s="58">
        <f>' MID Term 1'!E85+'MID Term 2'!E85</f>
        <v>24</v>
      </c>
      <c r="F88" s="58">
        <f>' MID Term 1'!F85+'MID Term 2'!F85</f>
        <v>26</v>
      </c>
      <c r="G88" s="58">
        <f>' MID Term 1'!G85+'MID Term 2'!G85</f>
        <v>27</v>
      </c>
      <c r="H88" s="58">
        <f>' MID Term 1'!H85+'MID Term 2'!H85</f>
        <v>27</v>
      </c>
      <c r="I88" s="48">
        <f t="shared" si="1"/>
        <v>1</v>
      </c>
      <c r="J88" s="48">
        <f t="shared" si="2"/>
        <v>1</v>
      </c>
      <c r="K88" s="48">
        <f t="shared" si="3"/>
        <v>1</v>
      </c>
      <c r="L88" s="48">
        <f t="shared" si="4"/>
        <v>1</v>
      </c>
      <c r="M88" s="48">
        <f t="shared" si="5"/>
        <v>1</v>
      </c>
      <c r="N88" s="69">
        <f t="shared" si="6"/>
        <v>133</v>
      </c>
      <c r="O88" s="48">
        <f t="shared" si="7"/>
        <v>67</v>
      </c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9.5" customHeight="1">
      <c r="A89" s="23">
        <v>80.0</v>
      </c>
      <c r="B89" s="56" t="s">
        <v>199</v>
      </c>
      <c r="C89" s="57" t="s">
        <v>200</v>
      </c>
      <c r="D89" s="58">
        <f>' MID Term 1'!D86+'MID Term 2'!D86</f>
        <v>28</v>
      </c>
      <c r="E89" s="58">
        <f>' MID Term 1'!E86+'MID Term 2'!E86</f>
        <v>22</v>
      </c>
      <c r="F89" s="58">
        <f>' MID Term 1'!F86+'MID Term 2'!F86</f>
        <v>26</v>
      </c>
      <c r="G89" s="58">
        <f>' MID Term 1'!G86+'MID Term 2'!G86</f>
        <v>27</v>
      </c>
      <c r="H89" s="58">
        <f>' MID Term 1'!H86+'MID Term 2'!H86</f>
        <v>26</v>
      </c>
      <c r="I89" s="48">
        <f t="shared" si="1"/>
        <v>1</v>
      </c>
      <c r="J89" s="48">
        <f t="shared" si="2"/>
        <v>1</v>
      </c>
      <c r="K89" s="48">
        <f t="shared" si="3"/>
        <v>1</v>
      </c>
      <c r="L89" s="48">
        <f t="shared" si="4"/>
        <v>1</v>
      </c>
      <c r="M89" s="48">
        <f t="shared" si="5"/>
        <v>1</v>
      </c>
      <c r="N89" s="69">
        <f t="shared" si="6"/>
        <v>129</v>
      </c>
      <c r="O89" s="48">
        <f t="shared" si="7"/>
        <v>65</v>
      </c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9.5" customHeight="1">
      <c r="A90" s="23">
        <v>81.0</v>
      </c>
      <c r="B90" s="56" t="s">
        <v>201</v>
      </c>
      <c r="C90" s="57" t="s">
        <v>202</v>
      </c>
      <c r="D90" s="58">
        <f>' MID Term 1'!D87+'MID Term 2'!D87</f>
        <v>28</v>
      </c>
      <c r="E90" s="58">
        <f>' MID Term 1'!E87+'MID Term 2'!E87</f>
        <v>26</v>
      </c>
      <c r="F90" s="58">
        <f>' MID Term 1'!F87+'MID Term 2'!F87</f>
        <v>26</v>
      </c>
      <c r="G90" s="58">
        <f>' MID Term 1'!G87+'MID Term 2'!G87</f>
        <v>26</v>
      </c>
      <c r="H90" s="58">
        <f>' MID Term 1'!H87+'MID Term 2'!H87</f>
        <v>25</v>
      </c>
      <c r="I90" s="48">
        <f t="shared" si="1"/>
        <v>1</v>
      </c>
      <c r="J90" s="48">
        <f t="shared" si="2"/>
        <v>1</v>
      </c>
      <c r="K90" s="48">
        <f t="shared" si="3"/>
        <v>1</v>
      </c>
      <c r="L90" s="48">
        <f t="shared" si="4"/>
        <v>1</v>
      </c>
      <c r="M90" s="48">
        <f t="shared" si="5"/>
        <v>1</v>
      </c>
      <c r="N90" s="69">
        <f t="shared" si="6"/>
        <v>131</v>
      </c>
      <c r="O90" s="48">
        <f t="shared" si="7"/>
        <v>66</v>
      </c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9.5" customHeight="1">
      <c r="A91" s="23">
        <v>82.0</v>
      </c>
      <c r="B91" s="56" t="s">
        <v>203</v>
      </c>
      <c r="C91" s="57" t="s">
        <v>204</v>
      </c>
      <c r="D91" s="58">
        <f>' MID Term 1'!D88+'MID Term 2'!D88</f>
        <v>28</v>
      </c>
      <c r="E91" s="58">
        <f>' MID Term 1'!E88+'MID Term 2'!E88</f>
        <v>24</v>
      </c>
      <c r="F91" s="58">
        <f>' MID Term 1'!F88+'MID Term 2'!F88</f>
        <v>26</v>
      </c>
      <c r="G91" s="58">
        <f>' MID Term 1'!G88+'MID Term 2'!G88</f>
        <v>28</v>
      </c>
      <c r="H91" s="58">
        <f>' MID Term 1'!H88+'MID Term 2'!H88</f>
        <v>27</v>
      </c>
      <c r="I91" s="48">
        <f t="shared" si="1"/>
        <v>1</v>
      </c>
      <c r="J91" s="48">
        <f t="shared" si="2"/>
        <v>1</v>
      </c>
      <c r="K91" s="48">
        <f t="shared" si="3"/>
        <v>1</v>
      </c>
      <c r="L91" s="48">
        <f t="shared" si="4"/>
        <v>1</v>
      </c>
      <c r="M91" s="48">
        <f t="shared" si="5"/>
        <v>1</v>
      </c>
      <c r="N91" s="69">
        <f t="shared" si="6"/>
        <v>133</v>
      </c>
      <c r="O91" s="48">
        <f t="shared" si="7"/>
        <v>67</v>
      </c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9.5" customHeight="1">
      <c r="A92" s="23">
        <v>83.0</v>
      </c>
      <c r="B92" s="56" t="s">
        <v>205</v>
      </c>
      <c r="C92" s="57" t="s">
        <v>206</v>
      </c>
      <c r="D92" s="58">
        <f>' MID Term 1'!D89+'MID Term 2'!D89</f>
        <v>30</v>
      </c>
      <c r="E92" s="58">
        <f>' MID Term 1'!E89+'MID Term 2'!E89</f>
        <v>22</v>
      </c>
      <c r="F92" s="58">
        <f>' MID Term 1'!F89+'MID Term 2'!F89</f>
        <v>25</v>
      </c>
      <c r="G92" s="58">
        <f>' MID Term 1'!G89+'MID Term 2'!G89</f>
        <v>25</v>
      </c>
      <c r="H92" s="58">
        <f>' MID Term 1'!H89+'MID Term 2'!H89</f>
        <v>26</v>
      </c>
      <c r="I92" s="48">
        <f t="shared" si="1"/>
        <v>1</v>
      </c>
      <c r="J92" s="48">
        <f t="shared" si="2"/>
        <v>1</v>
      </c>
      <c r="K92" s="48">
        <f t="shared" si="3"/>
        <v>1</v>
      </c>
      <c r="L92" s="48">
        <f t="shared" si="4"/>
        <v>1</v>
      </c>
      <c r="M92" s="48">
        <f t="shared" si="5"/>
        <v>1</v>
      </c>
      <c r="N92" s="69">
        <f t="shared" si="6"/>
        <v>128</v>
      </c>
      <c r="O92" s="48">
        <f t="shared" si="7"/>
        <v>64</v>
      </c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9.5" customHeight="1">
      <c r="A93" s="23">
        <v>84.0</v>
      </c>
      <c r="B93" s="56" t="s">
        <v>207</v>
      </c>
      <c r="C93" s="57" t="s">
        <v>208</v>
      </c>
      <c r="D93" s="58">
        <f>' MID Term 1'!D90+'MID Term 2'!D90</f>
        <v>30</v>
      </c>
      <c r="E93" s="58">
        <f>' MID Term 1'!E90+'MID Term 2'!E90</f>
        <v>24</v>
      </c>
      <c r="F93" s="58">
        <f>' MID Term 1'!F90+'MID Term 2'!F90</f>
        <v>28</v>
      </c>
      <c r="G93" s="58">
        <f>' MID Term 1'!G90+'MID Term 2'!G90</f>
        <v>25</v>
      </c>
      <c r="H93" s="58">
        <f>' MID Term 1'!H90+'MID Term 2'!H90</f>
        <v>25</v>
      </c>
      <c r="I93" s="48">
        <f t="shared" si="1"/>
        <v>1</v>
      </c>
      <c r="J93" s="48">
        <f t="shared" si="2"/>
        <v>1</v>
      </c>
      <c r="K93" s="48">
        <f t="shared" si="3"/>
        <v>1</v>
      </c>
      <c r="L93" s="48">
        <f t="shared" si="4"/>
        <v>1</v>
      </c>
      <c r="M93" s="48">
        <f t="shared" si="5"/>
        <v>1</v>
      </c>
      <c r="N93" s="69">
        <f t="shared" si="6"/>
        <v>132</v>
      </c>
      <c r="O93" s="48">
        <f t="shared" si="7"/>
        <v>66</v>
      </c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9.5" customHeight="1">
      <c r="A94" s="23">
        <v>85.0</v>
      </c>
      <c r="B94" s="56" t="s">
        <v>209</v>
      </c>
      <c r="C94" s="57" t="s">
        <v>210</v>
      </c>
      <c r="D94" s="58">
        <f>' MID Term 1'!D91+'MID Term 2'!D91</f>
        <v>28</v>
      </c>
      <c r="E94" s="58">
        <f>' MID Term 1'!E91+'MID Term 2'!E91</f>
        <v>22</v>
      </c>
      <c r="F94" s="58">
        <f>' MID Term 1'!F91+'MID Term 2'!F91</f>
        <v>26</v>
      </c>
      <c r="G94" s="58">
        <f>' MID Term 1'!G91+'MID Term 2'!G91</f>
        <v>27</v>
      </c>
      <c r="H94" s="58">
        <f>' MID Term 1'!H91+'MID Term 2'!H91</f>
        <v>25</v>
      </c>
      <c r="I94" s="48">
        <f t="shared" si="1"/>
        <v>1</v>
      </c>
      <c r="J94" s="48">
        <f t="shared" si="2"/>
        <v>1</v>
      </c>
      <c r="K94" s="48">
        <f t="shared" si="3"/>
        <v>1</v>
      </c>
      <c r="L94" s="48">
        <f t="shared" si="4"/>
        <v>1</v>
      </c>
      <c r="M94" s="48">
        <f t="shared" si="5"/>
        <v>1</v>
      </c>
      <c r="N94" s="69">
        <f t="shared" si="6"/>
        <v>128</v>
      </c>
      <c r="O94" s="48">
        <f t="shared" si="7"/>
        <v>64</v>
      </c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9.5" customHeight="1">
      <c r="A95" s="23">
        <v>86.0</v>
      </c>
      <c r="B95" s="56" t="s">
        <v>211</v>
      </c>
      <c r="C95" s="57" t="s">
        <v>212</v>
      </c>
      <c r="D95" s="58">
        <f>' MID Term 1'!D92+'MID Term 2'!D92</f>
        <v>30</v>
      </c>
      <c r="E95" s="58">
        <f>' MID Term 1'!E92+'MID Term 2'!E92</f>
        <v>26</v>
      </c>
      <c r="F95" s="58">
        <f>' MID Term 1'!F92+'MID Term 2'!F92</f>
        <v>26</v>
      </c>
      <c r="G95" s="58">
        <f>' MID Term 1'!G92+'MID Term 2'!G92</f>
        <v>27</v>
      </c>
      <c r="H95" s="58">
        <f>' MID Term 1'!H92+'MID Term 2'!H92</f>
        <v>26</v>
      </c>
      <c r="I95" s="48">
        <f t="shared" si="1"/>
        <v>1</v>
      </c>
      <c r="J95" s="48">
        <f t="shared" si="2"/>
        <v>1</v>
      </c>
      <c r="K95" s="48">
        <f t="shared" si="3"/>
        <v>1</v>
      </c>
      <c r="L95" s="48">
        <f t="shared" si="4"/>
        <v>1</v>
      </c>
      <c r="M95" s="48">
        <f t="shared" si="5"/>
        <v>1</v>
      </c>
      <c r="N95" s="69">
        <f t="shared" si="6"/>
        <v>135</v>
      </c>
      <c r="O95" s="48">
        <f t="shared" si="7"/>
        <v>68</v>
      </c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9.5" customHeight="1">
      <c r="A96" s="23">
        <v>87.0</v>
      </c>
      <c r="B96" s="56" t="s">
        <v>213</v>
      </c>
      <c r="C96" s="57" t="s">
        <v>214</v>
      </c>
      <c r="D96" s="58">
        <f>' MID Term 1'!D93+'MID Term 2'!D93</f>
        <v>27</v>
      </c>
      <c r="E96" s="58">
        <f>' MID Term 1'!E93+'MID Term 2'!E93</f>
        <v>26</v>
      </c>
      <c r="F96" s="58">
        <f>' MID Term 1'!F93+'MID Term 2'!F93</f>
        <v>27</v>
      </c>
      <c r="G96" s="58">
        <f>' MID Term 1'!G93+'MID Term 2'!G93</f>
        <v>28</v>
      </c>
      <c r="H96" s="58">
        <f>' MID Term 1'!H93+'MID Term 2'!H93</f>
        <v>27</v>
      </c>
      <c r="I96" s="48">
        <f t="shared" si="1"/>
        <v>1</v>
      </c>
      <c r="J96" s="48">
        <f t="shared" si="2"/>
        <v>1</v>
      </c>
      <c r="K96" s="48">
        <f t="shared" si="3"/>
        <v>1</v>
      </c>
      <c r="L96" s="48">
        <f t="shared" si="4"/>
        <v>1</v>
      </c>
      <c r="M96" s="48">
        <f t="shared" si="5"/>
        <v>1</v>
      </c>
      <c r="N96" s="69">
        <f t="shared" si="6"/>
        <v>135</v>
      </c>
      <c r="O96" s="48">
        <f t="shared" si="7"/>
        <v>68</v>
      </c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9.5" customHeight="1">
      <c r="A97" s="23">
        <v>88.0</v>
      </c>
      <c r="B97" s="56" t="s">
        <v>215</v>
      </c>
      <c r="C97" s="57" t="s">
        <v>216</v>
      </c>
      <c r="D97" s="58">
        <f>' MID Term 1'!D94+'MID Term 2'!D94</f>
        <v>30</v>
      </c>
      <c r="E97" s="58">
        <f>' MID Term 1'!E94+'MID Term 2'!E94</f>
        <v>23</v>
      </c>
      <c r="F97" s="58">
        <f>' MID Term 1'!F94+'MID Term 2'!F94</f>
        <v>28</v>
      </c>
      <c r="G97" s="58">
        <f>' MID Term 1'!G94+'MID Term 2'!G94</f>
        <v>25</v>
      </c>
      <c r="H97" s="58">
        <f>' MID Term 1'!H94+'MID Term 2'!H94</f>
        <v>28</v>
      </c>
      <c r="I97" s="48">
        <f t="shared" si="1"/>
        <v>1</v>
      </c>
      <c r="J97" s="48">
        <f t="shared" si="2"/>
        <v>1</v>
      </c>
      <c r="K97" s="48">
        <f t="shared" si="3"/>
        <v>1</v>
      </c>
      <c r="L97" s="48">
        <f t="shared" si="4"/>
        <v>1</v>
      </c>
      <c r="M97" s="48">
        <f t="shared" si="5"/>
        <v>1</v>
      </c>
      <c r="N97" s="69">
        <f t="shared" si="6"/>
        <v>134</v>
      </c>
      <c r="O97" s="48">
        <f t="shared" si="7"/>
        <v>67</v>
      </c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9.5" customHeight="1">
      <c r="A98" s="23">
        <v>89.0</v>
      </c>
      <c r="B98" s="56" t="s">
        <v>217</v>
      </c>
      <c r="C98" s="57" t="s">
        <v>218</v>
      </c>
      <c r="D98" s="58">
        <f>' MID Term 1'!D95+'MID Term 2'!D95</f>
        <v>28</v>
      </c>
      <c r="E98" s="58">
        <f>' MID Term 1'!E95+'MID Term 2'!E95</f>
        <v>25</v>
      </c>
      <c r="F98" s="58">
        <f>' MID Term 1'!F95+'MID Term 2'!F95</f>
        <v>25</v>
      </c>
      <c r="G98" s="58">
        <f>' MID Term 1'!G95+'MID Term 2'!G95</f>
        <v>25</v>
      </c>
      <c r="H98" s="58">
        <f>' MID Term 1'!H95+'MID Term 2'!H95</f>
        <v>26</v>
      </c>
      <c r="I98" s="48">
        <f t="shared" si="1"/>
        <v>1</v>
      </c>
      <c r="J98" s="48">
        <f t="shared" si="2"/>
        <v>1</v>
      </c>
      <c r="K98" s="48">
        <f t="shared" si="3"/>
        <v>1</v>
      </c>
      <c r="L98" s="48">
        <f t="shared" si="4"/>
        <v>1</v>
      </c>
      <c r="M98" s="48">
        <f t="shared" si="5"/>
        <v>1</v>
      </c>
      <c r="N98" s="69">
        <f t="shared" si="6"/>
        <v>129</v>
      </c>
      <c r="O98" s="48">
        <f t="shared" si="7"/>
        <v>65</v>
      </c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9.5" customHeight="1">
      <c r="A99" s="23">
        <v>90.0</v>
      </c>
      <c r="B99" s="56" t="s">
        <v>219</v>
      </c>
      <c r="C99" s="57" t="s">
        <v>220</v>
      </c>
      <c r="D99" s="58">
        <f>' MID Term 1'!D96+'MID Term 2'!D96</f>
        <v>28</v>
      </c>
      <c r="E99" s="58">
        <f>' MID Term 1'!E96+'MID Term 2'!E96</f>
        <v>26</v>
      </c>
      <c r="F99" s="58">
        <f>' MID Term 1'!F96+'MID Term 2'!F96</f>
        <v>25</v>
      </c>
      <c r="G99" s="58">
        <f>' MID Term 1'!G96+'MID Term 2'!G96</f>
        <v>27</v>
      </c>
      <c r="H99" s="58">
        <f>' MID Term 1'!H96+'MID Term 2'!H96</f>
        <v>25</v>
      </c>
      <c r="I99" s="48">
        <f t="shared" si="1"/>
        <v>1</v>
      </c>
      <c r="J99" s="48">
        <f t="shared" si="2"/>
        <v>1</v>
      </c>
      <c r="K99" s="48">
        <f t="shared" si="3"/>
        <v>1</v>
      </c>
      <c r="L99" s="48">
        <f t="shared" si="4"/>
        <v>1</v>
      </c>
      <c r="M99" s="48">
        <f t="shared" si="5"/>
        <v>1</v>
      </c>
      <c r="N99" s="69">
        <f t="shared" si="6"/>
        <v>131</v>
      </c>
      <c r="O99" s="48">
        <f t="shared" si="7"/>
        <v>66</v>
      </c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9.5" customHeight="1">
      <c r="A100" s="23">
        <v>91.0</v>
      </c>
      <c r="B100" s="56" t="s">
        <v>221</v>
      </c>
      <c r="C100" s="57" t="s">
        <v>222</v>
      </c>
      <c r="D100" s="58">
        <f>' MID Term 1'!D97+'MID Term 2'!D97</f>
        <v>26</v>
      </c>
      <c r="E100" s="58">
        <f>' MID Term 1'!E97+'MID Term 2'!E97</f>
        <v>22</v>
      </c>
      <c r="F100" s="58">
        <f>' MID Term 1'!F97+'MID Term 2'!F97</f>
        <v>26</v>
      </c>
      <c r="G100" s="58">
        <f>' MID Term 1'!G97+'MID Term 2'!G97</f>
        <v>25</v>
      </c>
      <c r="H100" s="58">
        <f>' MID Term 1'!H97+'MID Term 2'!H97</f>
        <v>26</v>
      </c>
      <c r="I100" s="48">
        <f t="shared" si="1"/>
        <v>1</v>
      </c>
      <c r="J100" s="48">
        <f t="shared" si="2"/>
        <v>1</v>
      </c>
      <c r="K100" s="48">
        <f t="shared" si="3"/>
        <v>1</v>
      </c>
      <c r="L100" s="48">
        <f t="shared" si="4"/>
        <v>1</v>
      </c>
      <c r="M100" s="48">
        <f t="shared" si="5"/>
        <v>1</v>
      </c>
      <c r="N100" s="69">
        <f t="shared" si="6"/>
        <v>125</v>
      </c>
      <c r="O100" s="48">
        <f t="shared" si="7"/>
        <v>63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9.5" customHeight="1">
      <c r="A101" s="23">
        <v>92.0</v>
      </c>
      <c r="B101" s="56" t="s">
        <v>223</v>
      </c>
      <c r="C101" s="57" t="s">
        <v>224</v>
      </c>
      <c r="D101" s="58">
        <f>' MID Term 1'!D98+'MID Term 2'!D98</f>
        <v>28</v>
      </c>
      <c r="E101" s="58">
        <f>' MID Term 1'!E98+'MID Term 2'!E98</f>
        <v>26</v>
      </c>
      <c r="F101" s="58">
        <f>' MID Term 1'!F98+'MID Term 2'!F98</f>
        <v>24</v>
      </c>
      <c r="G101" s="58">
        <f>' MID Term 1'!G98+'MID Term 2'!G98</f>
        <v>25</v>
      </c>
      <c r="H101" s="58">
        <f>' MID Term 1'!H98+'MID Term 2'!H98</f>
        <v>27</v>
      </c>
      <c r="I101" s="48">
        <f t="shared" si="1"/>
        <v>1</v>
      </c>
      <c r="J101" s="48">
        <f t="shared" si="2"/>
        <v>1</v>
      </c>
      <c r="K101" s="48">
        <f t="shared" si="3"/>
        <v>1</v>
      </c>
      <c r="L101" s="48">
        <f t="shared" si="4"/>
        <v>1</v>
      </c>
      <c r="M101" s="48">
        <f t="shared" si="5"/>
        <v>1</v>
      </c>
      <c r="N101" s="69">
        <f t="shared" si="6"/>
        <v>130</v>
      </c>
      <c r="O101" s="48">
        <f t="shared" si="7"/>
        <v>65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9.5" customHeight="1">
      <c r="A102" s="23">
        <v>93.0</v>
      </c>
      <c r="B102" s="56" t="s">
        <v>225</v>
      </c>
      <c r="C102" s="57" t="s">
        <v>226</v>
      </c>
      <c r="D102" s="58">
        <f>' MID Term 1'!D99+'MID Term 2'!D99</f>
        <v>28</v>
      </c>
      <c r="E102" s="58">
        <f>' MID Term 1'!E99+'MID Term 2'!E99</f>
        <v>25</v>
      </c>
      <c r="F102" s="58">
        <f>' MID Term 1'!F99+'MID Term 2'!F99</f>
        <v>24</v>
      </c>
      <c r="G102" s="58">
        <f>' MID Term 1'!G99+'MID Term 2'!G99</f>
        <v>28</v>
      </c>
      <c r="H102" s="58">
        <f>' MID Term 1'!H99+'MID Term 2'!H99</f>
        <v>26</v>
      </c>
      <c r="I102" s="48">
        <f t="shared" si="1"/>
        <v>1</v>
      </c>
      <c r="J102" s="48">
        <f t="shared" si="2"/>
        <v>1</v>
      </c>
      <c r="K102" s="48">
        <f t="shared" si="3"/>
        <v>1</v>
      </c>
      <c r="L102" s="48">
        <f t="shared" si="4"/>
        <v>1</v>
      </c>
      <c r="M102" s="48">
        <f t="shared" si="5"/>
        <v>1</v>
      </c>
      <c r="N102" s="69">
        <f t="shared" si="6"/>
        <v>131</v>
      </c>
      <c r="O102" s="48">
        <f t="shared" si="7"/>
        <v>66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9.5" customHeight="1">
      <c r="A103" s="23">
        <v>94.0</v>
      </c>
      <c r="B103" s="56" t="s">
        <v>227</v>
      </c>
      <c r="C103" s="57" t="s">
        <v>228</v>
      </c>
      <c r="D103" s="58">
        <f>' MID Term 1'!D100+'MID Term 2'!D100</f>
        <v>27</v>
      </c>
      <c r="E103" s="58">
        <f>' MID Term 1'!E100+'MID Term 2'!E100</f>
        <v>23</v>
      </c>
      <c r="F103" s="58">
        <f>' MID Term 1'!F100+'MID Term 2'!F100</f>
        <v>28</v>
      </c>
      <c r="G103" s="58">
        <f>' MID Term 1'!G100+'MID Term 2'!G100</f>
        <v>25</v>
      </c>
      <c r="H103" s="58">
        <f>' MID Term 1'!H100+'MID Term 2'!H100</f>
        <v>25</v>
      </c>
      <c r="I103" s="48">
        <f t="shared" si="1"/>
        <v>1</v>
      </c>
      <c r="J103" s="48">
        <f t="shared" si="2"/>
        <v>1</v>
      </c>
      <c r="K103" s="48">
        <f t="shared" si="3"/>
        <v>1</v>
      </c>
      <c r="L103" s="48">
        <f t="shared" si="4"/>
        <v>1</v>
      </c>
      <c r="M103" s="48">
        <f t="shared" si="5"/>
        <v>1</v>
      </c>
      <c r="N103" s="69">
        <f t="shared" si="6"/>
        <v>128</v>
      </c>
      <c r="O103" s="48">
        <f t="shared" si="7"/>
        <v>64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9.5" customHeight="1">
      <c r="A104" s="23">
        <v>95.0</v>
      </c>
      <c r="B104" s="56" t="s">
        <v>229</v>
      </c>
      <c r="C104" s="57" t="s">
        <v>230</v>
      </c>
      <c r="D104" s="58">
        <f>' MID Term 1'!D101+'MID Term 2'!D101</f>
        <v>27</v>
      </c>
      <c r="E104" s="58">
        <f>' MID Term 1'!E101+'MID Term 2'!E101</f>
        <v>24</v>
      </c>
      <c r="F104" s="58">
        <f>' MID Term 1'!F101+'MID Term 2'!F101</f>
        <v>27</v>
      </c>
      <c r="G104" s="58">
        <f>' MID Term 1'!G101+'MID Term 2'!G101</f>
        <v>25</v>
      </c>
      <c r="H104" s="58">
        <f>' MID Term 1'!H101+'MID Term 2'!H101</f>
        <v>26</v>
      </c>
      <c r="I104" s="48">
        <f t="shared" si="1"/>
        <v>1</v>
      </c>
      <c r="J104" s="48">
        <f t="shared" si="2"/>
        <v>1</v>
      </c>
      <c r="K104" s="48">
        <f t="shared" si="3"/>
        <v>1</v>
      </c>
      <c r="L104" s="48">
        <f t="shared" si="4"/>
        <v>1</v>
      </c>
      <c r="M104" s="48">
        <f t="shared" si="5"/>
        <v>1</v>
      </c>
      <c r="N104" s="69">
        <f t="shared" si="6"/>
        <v>129</v>
      </c>
      <c r="O104" s="48">
        <f t="shared" si="7"/>
        <v>65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9.5" customHeight="1">
      <c r="A105" s="23">
        <v>96.0</v>
      </c>
      <c r="B105" s="56" t="s">
        <v>231</v>
      </c>
      <c r="C105" s="57" t="s">
        <v>232</v>
      </c>
      <c r="D105" s="58">
        <f>' MID Term 1'!D102+'MID Term 2'!D102</f>
        <v>27</v>
      </c>
      <c r="E105" s="58">
        <f>' MID Term 1'!E102+'MID Term 2'!E102</f>
        <v>23</v>
      </c>
      <c r="F105" s="58">
        <f>' MID Term 1'!F102+'MID Term 2'!F102</f>
        <v>27</v>
      </c>
      <c r="G105" s="58">
        <f>' MID Term 1'!G102+'MID Term 2'!G102</f>
        <v>28</v>
      </c>
      <c r="H105" s="58">
        <f>' MID Term 1'!H102+'MID Term 2'!H102</f>
        <v>27</v>
      </c>
      <c r="I105" s="48">
        <f t="shared" si="1"/>
        <v>1</v>
      </c>
      <c r="J105" s="48">
        <f t="shared" si="2"/>
        <v>1</v>
      </c>
      <c r="K105" s="48">
        <f t="shared" si="3"/>
        <v>1</v>
      </c>
      <c r="L105" s="48">
        <f t="shared" si="4"/>
        <v>1</v>
      </c>
      <c r="M105" s="48">
        <f t="shared" si="5"/>
        <v>1</v>
      </c>
      <c r="N105" s="69">
        <f t="shared" si="6"/>
        <v>132</v>
      </c>
      <c r="O105" s="48">
        <f t="shared" si="7"/>
        <v>66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9.5" customHeight="1">
      <c r="A106" s="23">
        <v>97.0</v>
      </c>
      <c r="B106" s="56" t="s">
        <v>233</v>
      </c>
      <c r="C106" s="57" t="s">
        <v>234</v>
      </c>
      <c r="D106" s="58">
        <f>' MID Term 1'!D103+'MID Term 2'!D103</f>
        <v>27</v>
      </c>
      <c r="E106" s="58">
        <f>' MID Term 1'!E103+'MID Term 2'!E103</f>
        <v>26</v>
      </c>
      <c r="F106" s="58">
        <f>' MID Term 1'!F103+'MID Term 2'!F103</f>
        <v>27</v>
      </c>
      <c r="G106" s="58">
        <f>' MID Term 1'!G103+'MID Term 2'!G103</f>
        <v>26</v>
      </c>
      <c r="H106" s="58">
        <f>' MID Term 1'!H103+'MID Term 2'!H103</f>
        <v>28</v>
      </c>
      <c r="I106" s="48">
        <f t="shared" si="1"/>
        <v>1</v>
      </c>
      <c r="J106" s="48">
        <f t="shared" si="2"/>
        <v>1</v>
      </c>
      <c r="K106" s="48">
        <f t="shared" si="3"/>
        <v>1</v>
      </c>
      <c r="L106" s="48">
        <f t="shared" si="4"/>
        <v>1</v>
      </c>
      <c r="M106" s="48">
        <f t="shared" si="5"/>
        <v>1</v>
      </c>
      <c r="N106" s="69">
        <f t="shared" si="6"/>
        <v>134</v>
      </c>
      <c r="O106" s="48">
        <f t="shared" si="7"/>
        <v>67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9.5" customHeight="1">
      <c r="A107" s="23">
        <v>98.0</v>
      </c>
      <c r="B107" s="56" t="s">
        <v>235</v>
      </c>
      <c r="C107" s="57" t="s">
        <v>236</v>
      </c>
      <c r="D107" s="58">
        <f>' MID Term 1'!D104+'MID Term 2'!D104</f>
        <v>27</v>
      </c>
      <c r="E107" s="58">
        <f>' MID Term 1'!E104+'MID Term 2'!E104</f>
        <v>23</v>
      </c>
      <c r="F107" s="58">
        <f>' MID Term 1'!F104+'MID Term 2'!F104</f>
        <v>26</v>
      </c>
      <c r="G107" s="58">
        <f>' MID Term 1'!G104+'MID Term 2'!G104</f>
        <v>28</v>
      </c>
      <c r="H107" s="58">
        <f>' MID Term 1'!H104+'MID Term 2'!H104</f>
        <v>26</v>
      </c>
      <c r="I107" s="48">
        <f t="shared" si="1"/>
        <v>1</v>
      </c>
      <c r="J107" s="48">
        <f t="shared" si="2"/>
        <v>1</v>
      </c>
      <c r="K107" s="48">
        <f t="shared" si="3"/>
        <v>1</v>
      </c>
      <c r="L107" s="48">
        <f t="shared" si="4"/>
        <v>1</v>
      </c>
      <c r="M107" s="48">
        <f t="shared" si="5"/>
        <v>1</v>
      </c>
      <c r="N107" s="69">
        <f t="shared" si="6"/>
        <v>130</v>
      </c>
      <c r="O107" s="48">
        <f t="shared" si="7"/>
        <v>65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9.5" customHeight="1">
      <c r="A108" s="23">
        <v>99.0</v>
      </c>
      <c r="B108" s="56" t="s">
        <v>237</v>
      </c>
      <c r="C108" s="57" t="s">
        <v>238</v>
      </c>
      <c r="D108" s="58">
        <f>' MID Term 1'!D105+'MID Term 2'!D105</f>
        <v>27</v>
      </c>
      <c r="E108" s="58">
        <f>' MID Term 1'!E105+'MID Term 2'!E105</f>
        <v>23</v>
      </c>
      <c r="F108" s="58">
        <f>' MID Term 1'!F105+'MID Term 2'!F105</f>
        <v>25</v>
      </c>
      <c r="G108" s="58">
        <f>' MID Term 1'!G105+'MID Term 2'!G105</f>
        <v>27</v>
      </c>
      <c r="H108" s="58">
        <f>' MID Term 1'!H105+'MID Term 2'!H105</f>
        <v>27</v>
      </c>
      <c r="I108" s="48">
        <f t="shared" si="1"/>
        <v>1</v>
      </c>
      <c r="J108" s="48">
        <f t="shared" si="2"/>
        <v>1</v>
      </c>
      <c r="K108" s="48">
        <f t="shared" si="3"/>
        <v>1</v>
      </c>
      <c r="L108" s="48">
        <f t="shared" si="4"/>
        <v>1</v>
      </c>
      <c r="M108" s="48">
        <f t="shared" si="5"/>
        <v>1</v>
      </c>
      <c r="N108" s="69">
        <f t="shared" si="6"/>
        <v>129</v>
      </c>
      <c r="O108" s="48">
        <f t="shared" si="7"/>
        <v>65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9.5" customHeight="1">
      <c r="A109" s="23">
        <v>100.0</v>
      </c>
      <c r="B109" s="56" t="s">
        <v>239</v>
      </c>
      <c r="C109" s="57" t="s">
        <v>240</v>
      </c>
      <c r="D109" s="58">
        <f>' MID Term 1'!D106+'MID Term 2'!D106</f>
        <v>27</v>
      </c>
      <c r="E109" s="58">
        <f>' MID Term 1'!E106+'MID Term 2'!E106</f>
        <v>25</v>
      </c>
      <c r="F109" s="58">
        <f>' MID Term 1'!F106+'MID Term 2'!F106</f>
        <v>25</v>
      </c>
      <c r="G109" s="58">
        <f>' MID Term 1'!G106+'MID Term 2'!G106</f>
        <v>28</v>
      </c>
      <c r="H109" s="58">
        <f>' MID Term 1'!H106+'MID Term 2'!H106</f>
        <v>27</v>
      </c>
      <c r="I109" s="48">
        <f t="shared" si="1"/>
        <v>1</v>
      </c>
      <c r="J109" s="48">
        <f t="shared" si="2"/>
        <v>1</v>
      </c>
      <c r="K109" s="48">
        <f t="shared" si="3"/>
        <v>1</v>
      </c>
      <c r="L109" s="48">
        <f t="shared" si="4"/>
        <v>1</v>
      </c>
      <c r="M109" s="48">
        <f t="shared" si="5"/>
        <v>1</v>
      </c>
      <c r="N109" s="69">
        <f t="shared" si="6"/>
        <v>132</v>
      </c>
      <c r="O109" s="48">
        <f t="shared" si="7"/>
        <v>66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9.5" customHeight="1">
      <c r="A110" s="23">
        <v>101.0</v>
      </c>
      <c r="B110" s="56" t="s">
        <v>241</v>
      </c>
      <c r="C110" s="57" t="s">
        <v>242</v>
      </c>
      <c r="D110" s="58">
        <f>' MID Term 1'!D107+'MID Term 2'!D107</f>
        <v>27</v>
      </c>
      <c r="E110" s="58">
        <f>' MID Term 1'!E107+'MID Term 2'!E107</f>
        <v>22</v>
      </c>
      <c r="F110" s="58">
        <f>' MID Term 1'!F107+'MID Term 2'!F107</f>
        <v>27</v>
      </c>
      <c r="G110" s="58">
        <f>' MID Term 1'!G107+'MID Term 2'!G107</f>
        <v>26</v>
      </c>
      <c r="H110" s="58">
        <f>' MID Term 1'!H107+'MID Term 2'!H107</f>
        <v>28</v>
      </c>
      <c r="I110" s="48">
        <f t="shared" si="1"/>
        <v>1</v>
      </c>
      <c r="J110" s="48">
        <f t="shared" si="2"/>
        <v>1</v>
      </c>
      <c r="K110" s="48">
        <f t="shared" si="3"/>
        <v>1</v>
      </c>
      <c r="L110" s="48">
        <f t="shared" si="4"/>
        <v>1</v>
      </c>
      <c r="M110" s="48">
        <f t="shared" si="5"/>
        <v>1</v>
      </c>
      <c r="N110" s="69">
        <f t="shared" si="6"/>
        <v>130</v>
      </c>
      <c r="O110" s="48">
        <f t="shared" si="7"/>
        <v>65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9.5" customHeight="1">
      <c r="A111" s="23">
        <v>102.0</v>
      </c>
      <c r="B111" s="56" t="s">
        <v>243</v>
      </c>
      <c r="C111" s="57" t="s">
        <v>244</v>
      </c>
      <c r="D111" s="58">
        <f>' MID Term 1'!D108+'MID Term 2'!D108</f>
        <v>27</v>
      </c>
      <c r="E111" s="58">
        <f>' MID Term 1'!E108+'MID Term 2'!E108</f>
        <v>26</v>
      </c>
      <c r="F111" s="58">
        <f>' MID Term 1'!F108+'MID Term 2'!F108</f>
        <v>26</v>
      </c>
      <c r="G111" s="58">
        <f>' MID Term 1'!G108+'MID Term 2'!G108</f>
        <v>26</v>
      </c>
      <c r="H111" s="58">
        <f>' MID Term 1'!H108+'MID Term 2'!H108</f>
        <v>28</v>
      </c>
      <c r="I111" s="48">
        <f t="shared" si="1"/>
        <v>1</v>
      </c>
      <c r="J111" s="48">
        <f t="shared" si="2"/>
        <v>1</v>
      </c>
      <c r="K111" s="48">
        <f t="shared" si="3"/>
        <v>1</v>
      </c>
      <c r="L111" s="48">
        <f t="shared" si="4"/>
        <v>1</v>
      </c>
      <c r="M111" s="48">
        <f t="shared" si="5"/>
        <v>1</v>
      </c>
      <c r="N111" s="69">
        <f t="shared" si="6"/>
        <v>133</v>
      </c>
      <c r="O111" s="48">
        <f t="shared" si="7"/>
        <v>67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9.5" customHeight="1">
      <c r="A112" s="23">
        <v>103.0</v>
      </c>
      <c r="B112" s="56" t="s">
        <v>245</v>
      </c>
      <c r="C112" s="57" t="s">
        <v>246</v>
      </c>
      <c r="D112" s="58">
        <f>' MID Term 1'!D109+'MID Term 2'!D109</f>
        <v>27</v>
      </c>
      <c r="E112" s="58">
        <f>' MID Term 1'!E109+'MID Term 2'!E109</f>
        <v>25</v>
      </c>
      <c r="F112" s="58">
        <f>' MID Term 1'!F109+'MID Term 2'!F109</f>
        <v>26</v>
      </c>
      <c r="G112" s="58">
        <f>' MID Term 1'!G109+'MID Term 2'!G109</f>
        <v>27</v>
      </c>
      <c r="H112" s="58">
        <f>' MID Term 1'!H109+'MID Term 2'!H109</f>
        <v>28</v>
      </c>
      <c r="I112" s="48">
        <f t="shared" si="1"/>
        <v>1</v>
      </c>
      <c r="J112" s="48">
        <f t="shared" si="2"/>
        <v>1</v>
      </c>
      <c r="K112" s="48">
        <f t="shared" si="3"/>
        <v>1</v>
      </c>
      <c r="L112" s="48">
        <f t="shared" si="4"/>
        <v>1</v>
      </c>
      <c r="M112" s="48">
        <f t="shared" si="5"/>
        <v>1</v>
      </c>
      <c r="N112" s="69">
        <f t="shared" si="6"/>
        <v>133</v>
      </c>
      <c r="O112" s="48">
        <f t="shared" si="7"/>
        <v>67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9.5" customHeight="1">
      <c r="A113" s="23">
        <v>104.0</v>
      </c>
      <c r="B113" s="56" t="s">
        <v>247</v>
      </c>
      <c r="C113" s="57" t="s">
        <v>248</v>
      </c>
      <c r="D113" s="58">
        <f>' MID Term 1'!D110+'MID Term 2'!D110</f>
        <v>27</v>
      </c>
      <c r="E113" s="58">
        <f>' MID Term 1'!E110+'MID Term 2'!E110</f>
        <v>24</v>
      </c>
      <c r="F113" s="58">
        <f>' MID Term 1'!F110+'MID Term 2'!F110</f>
        <v>26</v>
      </c>
      <c r="G113" s="58">
        <f>' MID Term 1'!G110+'MID Term 2'!G110</f>
        <v>27</v>
      </c>
      <c r="H113" s="58">
        <f>' MID Term 1'!H110+'MID Term 2'!H110</f>
        <v>25</v>
      </c>
      <c r="I113" s="48">
        <f t="shared" si="1"/>
        <v>1</v>
      </c>
      <c r="J113" s="48">
        <f t="shared" si="2"/>
        <v>1</v>
      </c>
      <c r="K113" s="48">
        <f t="shared" si="3"/>
        <v>1</v>
      </c>
      <c r="L113" s="48">
        <f t="shared" si="4"/>
        <v>1</v>
      </c>
      <c r="M113" s="48">
        <f t="shared" si="5"/>
        <v>1</v>
      </c>
      <c r="N113" s="69">
        <f t="shared" si="6"/>
        <v>129</v>
      </c>
      <c r="O113" s="48">
        <f t="shared" si="7"/>
        <v>65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9.5" customHeight="1">
      <c r="A114" s="23">
        <v>105.0</v>
      </c>
      <c r="B114" s="56" t="s">
        <v>249</v>
      </c>
      <c r="C114" s="57" t="s">
        <v>250</v>
      </c>
      <c r="D114" s="58">
        <f>' MID Term 1'!D111+'MID Term 2'!D111</f>
        <v>27</v>
      </c>
      <c r="E114" s="58">
        <f>' MID Term 1'!E111+'MID Term 2'!E111</f>
        <v>22</v>
      </c>
      <c r="F114" s="58">
        <f>' MID Term 1'!F111+'MID Term 2'!F111</f>
        <v>27</v>
      </c>
      <c r="G114" s="58">
        <f>' MID Term 1'!G111+'MID Term 2'!G111</f>
        <v>27</v>
      </c>
      <c r="H114" s="58">
        <f>' MID Term 1'!H111+'MID Term 2'!H111</f>
        <v>27</v>
      </c>
      <c r="I114" s="48">
        <f t="shared" si="1"/>
        <v>1</v>
      </c>
      <c r="J114" s="48">
        <f t="shared" si="2"/>
        <v>1</v>
      </c>
      <c r="K114" s="48">
        <f t="shared" si="3"/>
        <v>1</v>
      </c>
      <c r="L114" s="48">
        <f t="shared" si="4"/>
        <v>1</v>
      </c>
      <c r="M114" s="48">
        <f t="shared" si="5"/>
        <v>1</v>
      </c>
      <c r="N114" s="69">
        <f t="shared" si="6"/>
        <v>130</v>
      </c>
      <c r="O114" s="48">
        <f t="shared" si="7"/>
        <v>65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9.5" customHeight="1">
      <c r="A115" s="23">
        <v>106.0</v>
      </c>
      <c r="B115" s="56" t="s">
        <v>251</v>
      </c>
      <c r="C115" s="57" t="s">
        <v>252</v>
      </c>
      <c r="D115" s="58">
        <f>' MID Term 1'!D112+'MID Term 2'!D112</f>
        <v>25</v>
      </c>
      <c r="E115" s="58">
        <f>' MID Term 1'!E112+'MID Term 2'!E112</f>
        <v>26</v>
      </c>
      <c r="F115" s="58">
        <f>' MID Term 1'!F112+'MID Term 2'!F112</f>
        <v>25</v>
      </c>
      <c r="G115" s="58">
        <f>' MID Term 1'!G112+'MID Term 2'!G112</f>
        <v>25</v>
      </c>
      <c r="H115" s="58">
        <f>' MID Term 1'!H112+'MID Term 2'!H112</f>
        <v>25</v>
      </c>
      <c r="I115" s="48">
        <f t="shared" si="1"/>
        <v>1</v>
      </c>
      <c r="J115" s="48">
        <f t="shared" si="2"/>
        <v>1</v>
      </c>
      <c r="K115" s="48">
        <f t="shared" si="3"/>
        <v>1</v>
      </c>
      <c r="L115" s="48">
        <f t="shared" si="4"/>
        <v>1</v>
      </c>
      <c r="M115" s="48">
        <f t="shared" si="5"/>
        <v>1</v>
      </c>
      <c r="N115" s="69">
        <f t="shared" si="6"/>
        <v>126</v>
      </c>
      <c r="O115" s="48">
        <f t="shared" si="7"/>
        <v>63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9.5" customHeight="1">
      <c r="A116" s="23">
        <v>107.0</v>
      </c>
      <c r="B116" s="56" t="s">
        <v>253</v>
      </c>
      <c r="C116" s="57" t="s">
        <v>254</v>
      </c>
      <c r="D116" s="58">
        <f>' MID Term 1'!D113+'MID Term 2'!D113</f>
        <v>27</v>
      </c>
      <c r="E116" s="58">
        <f>' MID Term 1'!E113+'MID Term 2'!E113</f>
        <v>22</v>
      </c>
      <c r="F116" s="58">
        <f>' MID Term 1'!F113+'MID Term 2'!F113</f>
        <v>26</v>
      </c>
      <c r="G116" s="58">
        <f>' MID Term 1'!G113+'MID Term 2'!G113</f>
        <v>26</v>
      </c>
      <c r="H116" s="58">
        <f>' MID Term 1'!H113+'MID Term 2'!H113</f>
        <v>27</v>
      </c>
      <c r="I116" s="48">
        <f t="shared" si="1"/>
        <v>1</v>
      </c>
      <c r="J116" s="48">
        <f t="shared" si="2"/>
        <v>1</v>
      </c>
      <c r="K116" s="48">
        <f t="shared" si="3"/>
        <v>1</v>
      </c>
      <c r="L116" s="48">
        <f t="shared" si="4"/>
        <v>1</v>
      </c>
      <c r="M116" s="48">
        <f t="shared" si="5"/>
        <v>1</v>
      </c>
      <c r="N116" s="69">
        <f t="shared" si="6"/>
        <v>128</v>
      </c>
      <c r="O116" s="48">
        <f t="shared" si="7"/>
        <v>64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9.5" customHeight="1">
      <c r="A117" s="23">
        <v>108.0</v>
      </c>
      <c r="B117" s="56" t="s">
        <v>255</v>
      </c>
      <c r="C117" s="57" t="s">
        <v>256</v>
      </c>
      <c r="D117" s="58">
        <f>' MID Term 1'!D114+'MID Term 2'!D114</f>
        <v>27</v>
      </c>
      <c r="E117" s="58">
        <f>' MID Term 1'!E114+'MID Term 2'!E114</f>
        <v>24</v>
      </c>
      <c r="F117" s="58">
        <f>' MID Term 1'!F114+'MID Term 2'!F114</f>
        <v>26</v>
      </c>
      <c r="G117" s="58">
        <f>' MID Term 1'!G114+'MID Term 2'!G114</f>
        <v>28</v>
      </c>
      <c r="H117" s="58">
        <f>' MID Term 1'!H114+'MID Term 2'!H114</f>
        <v>25</v>
      </c>
      <c r="I117" s="48">
        <f t="shared" si="1"/>
        <v>1</v>
      </c>
      <c r="J117" s="48">
        <f t="shared" si="2"/>
        <v>1</v>
      </c>
      <c r="K117" s="48">
        <f t="shared" si="3"/>
        <v>1</v>
      </c>
      <c r="L117" s="48">
        <f t="shared" si="4"/>
        <v>1</v>
      </c>
      <c r="M117" s="48">
        <f t="shared" si="5"/>
        <v>1</v>
      </c>
      <c r="N117" s="69">
        <f t="shared" si="6"/>
        <v>130</v>
      </c>
      <c r="O117" s="48">
        <f t="shared" si="7"/>
        <v>65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9.5" customHeight="1">
      <c r="A118" s="23">
        <v>109.0</v>
      </c>
      <c r="B118" s="56" t="s">
        <v>257</v>
      </c>
      <c r="C118" s="57" t="s">
        <v>258</v>
      </c>
      <c r="D118" s="58">
        <f>' MID Term 1'!D115+'MID Term 2'!D115</f>
        <v>24</v>
      </c>
      <c r="E118" s="58">
        <f>' MID Term 1'!E115+'MID Term 2'!E115</f>
        <v>25</v>
      </c>
      <c r="F118" s="58">
        <f>' MID Term 1'!F115+'MID Term 2'!F115</f>
        <v>26</v>
      </c>
      <c r="G118" s="58">
        <f>' MID Term 1'!G115+'MID Term 2'!G115</f>
        <v>25</v>
      </c>
      <c r="H118" s="58">
        <f>' MID Term 1'!H115+'MID Term 2'!H115</f>
        <v>27</v>
      </c>
      <c r="I118" s="48">
        <f t="shared" si="1"/>
        <v>1</v>
      </c>
      <c r="J118" s="48">
        <f t="shared" si="2"/>
        <v>1</v>
      </c>
      <c r="K118" s="48">
        <f t="shared" si="3"/>
        <v>1</v>
      </c>
      <c r="L118" s="48">
        <f t="shared" si="4"/>
        <v>1</v>
      </c>
      <c r="M118" s="48">
        <f t="shared" si="5"/>
        <v>1</v>
      </c>
      <c r="N118" s="69">
        <f t="shared" si="6"/>
        <v>127</v>
      </c>
      <c r="O118" s="48">
        <f t="shared" si="7"/>
        <v>64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9.5" customHeight="1">
      <c r="A119" s="23">
        <v>110.0</v>
      </c>
      <c r="B119" s="56" t="s">
        <v>259</v>
      </c>
      <c r="C119" s="57" t="s">
        <v>260</v>
      </c>
      <c r="D119" s="58">
        <f>' MID Term 1'!D116+'MID Term 2'!D116</f>
        <v>27</v>
      </c>
      <c r="E119" s="58">
        <f>' MID Term 1'!E116+'MID Term 2'!E116</f>
        <v>22</v>
      </c>
      <c r="F119" s="58">
        <f>' MID Term 1'!F116+'MID Term 2'!F116</f>
        <v>25</v>
      </c>
      <c r="G119" s="58">
        <f>' MID Term 1'!G116+'MID Term 2'!G116</f>
        <v>28</v>
      </c>
      <c r="H119" s="58">
        <f>' MID Term 1'!H116+'MID Term 2'!H116</f>
        <v>27</v>
      </c>
      <c r="I119" s="48">
        <f t="shared" si="1"/>
        <v>1</v>
      </c>
      <c r="J119" s="48">
        <f t="shared" si="2"/>
        <v>1</v>
      </c>
      <c r="K119" s="48">
        <f t="shared" si="3"/>
        <v>1</v>
      </c>
      <c r="L119" s="48">
        <f t="shared" si="4"/>
        <v>1</v>
      </c>
      <c r="M119" s="48">
        <f t="shared" si="5"/>
        <v>1</v>
      </c>
      <c r="N119" s="69">
        <f t="shared" si="6"/>
        <v>129</v>
      </c>
      <c r="O119" s="48">
        <f t="shared" si="7"/>
        <v>65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9.5" customHeight="1">
      <c r="A120" s="23">
        <v>111.0</v>
      </c>
      <c r="B120" s="56" t="s">
        <v>261</v>
      </c>
      <c r="C120" s="57" t="s">
        <v>262</v>
      </c>
      <c r="D120" s="58">
        <f>' MID Term 1'!D117+'MID Term 2'!D117</f>
        <v>25</v>
      </c>
      <c r="E120" s="58">
        <f>' MID Term 1'!E117+'MID Term 2'!E117</f>
        <v>24</v>
      </c>
      <c r="F120" s="58">
        <f>' MID Term 1'!F117+'MID Term 2'!F117</f>
        <v>27</v>
      </c>
      <c r="G120" s="58">
        <f>' MID Term 1'!G117+'MID Term 2'!G117</f>
        <v>25</v>
      </c>
      <c r="H120" s="58">
        <f>' MID Term 1'!H117+'MID Term 2'!H117</f>
        <v>25</v>
      </c>
      <c r="I120" s="48">
        <f t="shared" si="1"/>
        <v>1</v>
      </c>
      <c r="J120" s="48">
        <f t="shared" si="2"/>
        <v>1</v>
      </c>
      <c r="K120" s="48">
        <f t="shared" si="3"/>
        <v>1</v>
      </c>
      <c r="L120" s="48">
        <f t="shared" si="4"/>
        <v>1</v>
      </c>
      <c r="M120" s="48">
        <f t="shared" si="5"/>
        <v>1</v>
      </c>
      <c r="N120" s="69">
        <f t="shared" si="6"/>
        <v>126</v>
      </c>
      <c r="O120" s="48">
        <f t="shared" si="7"/>
        <v>63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9.5" customHeight="1">
      <c r="A121" s="23">
        <v>112.0</v>
      </c>
      <c r="B121" s="56" t="s">
        <v>263</v>
      </c>
      <c r="C121" s="57" t="s">
        <v>264</v>
      </c>
      <c r="D121" s="58">
        <f>' MID Term 1'!D118+'MID Term 2'!D118</f>
        <v>27</v>
      </c>
      <c r="E121" s="58">
        <f>' MID Term 1'!E118+'MID Term 2'!E118</f>
        <v>26</v>
      </c>
      <c r="F121" s="58">
        <f>' MID Term 1'!F118+'MID Term 2'!F118</f>
        <v>26</v>
      </c>
      <c r="G121" s="58">
        <f>' MID Term 1'!G118+'MID Term 2'!G118</f>
        <v>28</v>
      </c>
      <c r="H121" s="58">
        <f>' MID Term 1'!H118+'MID Term 2'!H118</f>
        <v>28</v>
      </c>
      <c r="I121" s="48">
        <f t="shared" si="1"/>
        <v>1</v>
      </c>
      <c r="J121" s="48">
        <f t="shared" si="2"/>
        <v>1</v>
      </c>
      <c r="K121" s="48">
        <f t="shared" si="3"/>
        <v>1</v>
      </c>
      <c r="L121" s="48">
        <f t="shared" si="4"/>
        <v>1</v>
      </c>
      <c r="M121" s="48">
        <f t="shared" si="5"/>
        <v>1</v>
      </c>
      <c r="N121" s="69">
        <f t="shared" si="6"/>
        <v>135</v>
      </c>
      <c r="O121" s="48">
        <f t="shared" si="7"/>
        <v>68</v>
      </c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9.5" customHeight="1">
      <c r="A122" s="23">
        <v>113.0</v>
      </c>
      <c r="B122" s="56" t="s">
        <v>265</v>
      </c>
      <c r="C122" s="57" t="s">
        <v>266</v>
      </c>
      <c r="D122" s="58">
        <f>' MID Term 1'!D119+'MID Term 2'!D119</f>
        <v>27</v>
      </c>
      <c r="E122" s="58">
        <f>' MID Term 1'!E119+'MID Term 2'!E119</f>
        <v>24</v>
      </c>
      <c r="F122" s="58">
        <f>' MID Term 1'!F119+'MID Term 2'!F119</f>
        <v>28</v>
      </c>
      <c r="G122" s="58">
        <f>' MID Term 1'!G119+'MID Term 2'!G119</f>
        <v>27</v>
      </c>
      <c r="H122" s="58">
        <f>' MID Term 1'!H119+'MID Term 2'!H119</f>
        <v>27</v>
      </c>
      <c r="I122" s="48">
        <f t="shared" si="1"/>
        <v>1</v>
      </c>
      <c r="J122" s="48">
        <f t="shared" si="2"/>
        <v>1</v>
      </c>
      <c r="K122" s="48">
        <f t="shared" si="3"/>
        <v>1</v>
      </c>
      <c r="L122" s="48">
        <f t="shared" si="4"/>
        <v>1</v>
      </c>
      <c r="M122" s="48">
        <f t="shared" si="5"/>
        <v>1</v>
      </c>
      <c r="N122" s="69">
        <f t="shared" si="6"/>
        <v>133</v>
      </c>
      <c r="O122" s="48">
        <f t="shared" si="7"/>
        <v>67</v>
      </c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9.5" customHeight="1">
      <c r="A123" s="23">
        <v>114.0</v>
      </c>
      <c r="B123" s="56" t="s">
        <v>267</v>
      </c>
      <c r="C123" s="57" t="s">
        <v>268</v>
      </c>
      <c r="D123" s="58">
        <f>' MID Term 1'!D120+'MID Term 2'!D120</f>
        <v>27</v>
      </c>
      <c r="E123" s="58">
        <f>' MID Term 1'!E120+'MID Term 2'!E120</f>
        <v>25</v>
      </c>
      <c r="F123" s="58">
        <f>' MID Term 1'!F120+'MID Term 2'!F120</f>
        <v>26</v>
      </c>
      <c r="G123" s="58">
        <f>' MID Term 1'!G120+'MID Term 2'!G120</f>
        <v>25</v>
      </c>
      <c r="H123" s="58">
        <f>' MID Term 1'!H120+'MID Term 2'!H120</f>
        <v>26</v>
      </c>
      <c r="I123" s="48">
        <f t="shared" si="1"/>
        <v>1</v>
      </c>
      <c r="J123" s="48">
        <f t="shared" si="2"/>
        <v>1</v>
      </c>
      <c r="K123" s="48">
        <f t="shared" si="3"/>
        <v>1</v>
      </c>
      <c r="L123" s="48">
        <f t="shared" si="4"/>
        <v>1</v>
      </c>
      <c r="M123" s="48">
        <f t="shared" si="5"/>
        <v>1</v>
      </c>
      <c r="N123" s="69">
        <f t="shared" si="6"/>
        <v>129</v>
      </c>
      <c r="O123" s="48">
        <f t="shared" si="7"/>
        <v>65</v>
      </c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9.5" customHeight="1">
      <c r="A124" s="23">
        <v>115.0</v>
      </c>
      <c r="B124" s="56" t="s">
        <v>269</v>
      </c>
      <c r="C124" s="57" t="s">
        <v>270</v>
      </c>
      <c r="D124" s="58">
        <f>' MID Term 1'!D121+'MID Term 2'!D121</f>
        <v>28</v>
      </c>
      <c r="E124" s="58">
        <f>' MID Term 1'!E121+'MID Term 2'!E121</f>
        <v>25</v>
      </c>
      <c r="F124" s="58">
        <f>' MID Term 1'!F121+'MID Term 2'!F121</f>
        <v>27</v>
      </c>
      <c r="G124" s="58">
        <f>' MID Term 1'!G121+'MID Term 2'!G121</f>
        <v>26</v>
      </c>
      <c r="H124" s="58">
        <f>' MID Term 1'!H121+'MID Term 2'!H121</f>
        <v>27</v>
      </c>
      <c r="I124" s="48">
        <f t="shared" si="1"/>
        <v>1</v>
      </c>
      <c r="J124" s="48">
        <f t="shared" si="2"/>
        <v>1</v>
      </c>
      <c r="K124" s="48">
        <f t="shared" si="3"/>
        <v>1</v>
      </c>
      <c r="L124" s="48">
        <f t="shared" si="4"/>
        <v>1</v>
      </c>
      <c r="M124" s="48">
        <f t="shared" si="5"/>
        <v>1</v>
      </c>
      <c r="N124" s="69">
        <f t="shared" si="6"/>
        <v>133</v>
      </c>
      <c r="O124" s="48">
        <f t="shared" si="7"/>
        <v>67</v>
      </c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9.5" customHeight="1">
      <c r="A125" s="23">
        <v>116.0</v>
      </c>
      <c r="B125" s="56" t="s">
        <v>271</v>
      </c>
      <c r="C125" s="57" t="s">
        <v>272</v>
      </c>
      <c r="D125" s="58">
        <f>' MID Term 1'!D122+'MID Term 2'!D122</f>
        <v>30</v>
      </c>
      <c r="E125" s="58">
        <f>' MID Term 1'!E122+'MID Term 2'!E122</f>
        <v>24</v>
      </c>
      <c r="F125" s="58">
        <f>' MID Term 1'!F122+'MID Term 2'!F122</f>
        <v>28</v>
      </c>
      <c r="G125" s="58">
        <f>' MID Term 1'!G122+'MID Term 2'!G122</f>
        <v>25</v>
      </c>
      <c r="H125" s="58">
        <f>' MID Term 1'!H122+'MID Term 2'!H122</f>
        <v>26</v>
      </c>
      <c r="I125" s="48">
        <f t="shared" si="1"/>
        <v>1</v>
      </c>
      <c r="J125" s="48">
        <f t="shared" si="2"/>
        <v>1</v>
      </c>
      <c r="K125" s="48">
        <f t="shared" si="3"/>
        <v>1</v>
      </c>
      <c r="L125" s="48">
        <f t="shared" si="4"/>
        <v>1</v>
      </c>
      <c r="M125" s="48">
        <f t="shared" si="5"/>
        <v>1</v>
      </c>
      <c r="N125" s="69">
        <f t="shared" si="6"/>
        <v>133</v>
      </c>
      <c r="O125" s="48">
        <f t="shared" si="7"/>
        <v>67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9.5" customHeight="1">
      <c r="A126" s="23">
        <v>117.0</v>
      </c>
      <c r="B126" s="56" t="s">
        <v>273</v>
      </c>
      <c r="C126" s="57" t="s">
        <v>274</v>
      </c>
      <c r="D126" s="58">
        <f>' MID Term 1'!D123+'MID Term 2'!D123</f>
        <v>27</v>
      </c>
      <c r="E126" s="58">
        <f>' MID Term 1'!E123+'MID Term 2'!E123</f>
        <v>24</v>
      </c>
      <c r="F126" s="58">
        <f>' MID Term 1'!F123+'MID Term 2'!F123</f>
        <v>26</v>
      </c>
      <c r="G126" s="58">
        <f>' MID Term 1'!G123+'MID Term 2'!G123</f>
        <v>25</v>
      </c>
      <c r="H126" s="58">
        <f>' MID Term 1'!H123+'MID Term 2'!H123</f>
        <v>25</v>
      </c>
      <c r="I126" s="48">
        <f t="shared" si="1"/>
        <v>1</v>
      </c>
      <c r="J126" s="48">
        <f t="shared" si="2"/>
        <v>1</v>
      </c>
      <c r="K126" s="48">
        <f t="shared" si="3"/>
        <v>1</v>
      </c>
      <c r="L126" s="48">
        <f t="shared" si="4"/>
        <v>1</v>
      </c>
      <c r="M126" s="48">
        <f t="shared" si="5"/>
        <v>1</v>
      </c>
      <c r="N126" s="69">
        <f t="shared" si="6"/>
        <v>127</v>
      </c>
      <c r="O126" s="48">
        <f t="shared" si="7"/>
        <v>64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9.5" customHeight="1">
      <c r="A127" s="23">
        <v>118.0</v>
      </c>
      <c r="B127" s="56" t="s">
        <v>275</v>
      </c>
      <c r="C127" s="57" t="s">
        <v>276</v>
      </c>
      <c r="D127" s="58">
        <f>' MID Term 1'!D124+'MID Term 2'!D124</f>
        <v>30</v>
      </c>
      <c r="E127" s="58">
        <f>' MID Term 1'!E124+'MID Term 2'!E124</f>
        <v>22</v>
      </c>
      <c r="F127" s="58">
        <f>' MID Term 1'!F124+'MID Term 2'!F124</f>
        <v>25</v>
      </c>
      <c r="G127" s="58">
        <f>' MID Term 1'!G124+'MID Term 2'!G124</f>
        <v>25</v>
      </c>
      <c r="H127" s="58">
        <f>' MID Term 1'!H124+'MID Term 2'!H124</f>
        <v>25</v>
      </c>
      <c r="I127" s="48">
        <f t="shared" si="1"/>
        <v>1</v>
      </c>
      <c r="J127" s="48">
        <f t="shared" si="2"/>
        <v>1</v>
      </c>
      <c r="K127" s="48">
        <f t="shared" si="3"/>
        <v>1</v>
      </c>
      <c r="L127" s="48">
        <f t="shared" si="4"/>
        <v>1</v>
      </c>
      <c r="M127" s="48">
        <f t="shared" si="5"/>
        <v>1</v>
      </c>
      <c r="N127" s="69">
        <f t="shared" si="6"/>
        <v>127</v>
      </c>
      <c r="O127" s="48">
        <f t="shared" si="7"/>
        <v>64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9.5" customHeight="1">
      <c r="A128" s="23">
        <v>119.0</v>
      </c>
      <c r="B128" s="56" t="s">
        <v>277</v>
      </c>
      <c r="C128" s="57" t="s">
        <v>278</v>
      </c>
      <c r="D128" s="58">
        <f>' MID Term 1'!D125+'MID Term 2'!D125</f>
        <v>27</v>
      </c>
      <c r="E128" s="58">
        <f>' MID Term 1'!E125+'MID Term 2'!E125</f>
        <v>22</v>
      </c>
      <c r="F128" s="58">
        <f>' MID Term 1'!F125+'MID Term 2'!F125</f>
        <v>26</v>
      </c>
      <c r="G128" s="58">
        <f>' MID Term 1'!G125+'MID Term 2'!G125</f>
        <v>28</v>
      </c>
      <c r="H128" s="58">
        <f>' MID Term 1'!H125+'MID Term 2'!H125</f>
        <v>26</v>
      </c>
      <c r="I128" s="48">
        <f t="shared" si="1"/>
        <v>1</v>
      </c>
      <c r="J128" s="48">
        <f t="shared" si="2"/>
        <v>1</v>
      </c>
      <c r="K128" s="48">
        <f t="shared" si="3"/>
        <v>1</v>
      </c>
      <c r="L128" s="48">
        <f t="shared" si="4"/>
        <v>1</v>
      </c>
      <c r="M128" s="48">
        <f t="shared" si="5"/>
        <v>1</v>
      </c>
      <c r="N128" s="69">
        <f t="shared" si="6"/>
        <v>129</v>
      </c>
      <c r="O128" s="48">
        <f t="shared" si="7"/>
        <v>65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9.5" customHeight="1">
      <c r="A129" s="23">
        <v>120.0</v>
      </c>
      <c r="B129" s="56" t="s">
        <v>279</v>
      </c>
      <c r="C129" s="57" t="s">
        <v>280</v>
      </c>
      <c r="D129" s="58">
        <f>' MID Term 1'!D126+'MID Term 2'!D126</f>
        <v>27</v>
      </c>
      <c r="E129" s="58">
        <f>' MID Term 1'!E126+'MID Term 2'!E126</f>
        <v>26</v>
      </c>
      <c r="F129" s="58">
        <f>' MID Term 1'!F126+'MID Term 2'!F126</f>
        <v>27</v>
      </c>
      <c r="G129" s="58">
        <f>' MID Term 1'!G126+'MID Term 2'!G126</f>
        <v>28</v>
      </c>
      <c r="H129" s="58">
        <f>' MID Term 1'!H126+'MID Term 2'!H126</f>
        <v>27</v>
      </c>
      <c r="I129" s="48">
        <f t="shared" si="1"/>
        <v>1</v>
      </c>
      <c r="J129" s="48">
        <f t="shared" si="2"/>
        <v>1</v>
      </c>
      <c r="K129" s="48">
        <f t="shared" si="3"/>
        <v>1</v>
      </c>
      <c r="L129" s="48">
        <f t="shared" si="4"/>
        <v>1</v>
      </c>
      <c r="M129" s="48">
        <f t="shared" si="5"/>
        <v>1</v>
      </c>
      <c r="N129" s="69">
        <f t="shared" si="6"/>
        <v>135</v>
      </c>
      <c r="O129" s="48">
        <f t="shared" si="7"/>
        <v>68</v>
      </c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9.5" customHeight="1">
      <c r="A130" s="23">
        <v>121.0</v>
      </c>
      <c r="B130" s="56" t="s">
        <v>281</v>
      </c>
      <c r="C130" s="57" t="s">
        <v>282</v>
      </c>
      <c r="D130" s="58">
        <f>' MID Term 1'!D127+'MID Term 2'!D127</f>
        <v>29</v>
      </c>
      <c r="E130" s="58">
        <f>' MID Term 1'!E127+'MID Term 2'!E127</f>
        <v>22</v>
      </c>
      <c r="F130" s="58">
        <f>' MID Term 1'!F127+'MID Term 2'!F127</f>
        <v>26</v>
      </c>
      <c r="G130" s="58">
        <f>' MID Term 1'!G127+'MID Term 2'!G127</f>
        <v>25</v>
      </c>
      <c r="H130" s="58">
        <f>' MID Term 1'!H127+'MID Term 2'!H127</f>
        <v>27</v>
      </c>
      <c r="I130" s="48">
        <f t="shared" si="1"/>
        <v>1</v>
      </c>
      <c r="J130" s="48">
        <f t="shared" si="2"/>
        <v>1</v>
      </c>
      <c r="K130" s="48">
        <f t="shared" si="3"/>
        <v>1</v>
      </c>
      <c r="L130" s="48">
        <f t="shared" si="4"/>
        <v>1</v>
      </c>
      <c r="M130" s="48">
        <f t="shared" si="5"/>
        <v>1</v>
      </c>
      <c r="N130" s="69">
        <f t="shared" si="6"/>
        <v>129</v>
      </c>
      <c r="O130" s="48">
        <f t="shared" si="7"/>
        <v>65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9.5" customHeight="1">
      <c r="A131" s="23">
        <v>122.0</v>
      </c>
      <c r="B131" s="56" t="s">
        <v>283</v>
      </c>
      <c r="C131" s="57" t="s">
        <v>284</v>
      </c>
      <c r="D131" s="58">
        <f>' MID Term 1'!D128+'MID Term 2'!D128</f>
        <v>29</v>
      </c>
      <c r="E131" s="58">
        <f>' MID Term 1'!E128+'MID Term 2'!E128</f>
        <v>24</v>
      </c>
      <c r="F131" s="58">
        <f>' MID Term 1'!F128+'MID Term 2'!F128</f>
        <v>26</v>
      </c>
      <c r="G131" s="58">
        <f>' MID Term 1'!G128+'MID Term 2'!G128</f>
        <v>28</v>
      </c>
      <c r="H131" s="58">
        <f>' MID Term 1'!H128+'MID Term 2'!H128</f>
        <v>25</v>
      </c>
      <c r="I131" s="48">
        <f t="shared" si="1"/>
        <v>1</v>
      </c>
      <c r="J131" s="48">
        <f t="shared" si="2"/>
        <v>1</v>
      </c>
      <c r="K131" s="48">
        <f t="shared" si="3"/>
        <v>1</v>
      </c>
      <c r="L131" s="48">
        <f t="shared" si="4"/>
        <v>1</v>
      </c>
      <c r="M131" s="48">
        <f t="shared" si="5"/>
        <v>1</v>
      </c>
      <c r="N131" s="69">
        <f t="shared" si="6"/>
        <v>132</v>
      </c>
      <c r="O131" s="48">
        <f t="shared" si="7"/>
        <v>66</v>
      </c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9.5" customHeight="1">
      <c r="A132" s="23">
        <v>123.0</v>
      </c>
      <c r="B132" s="56" t="s">
        <v>285</v>
      </c>
      <c r="C132" s="57" t="s">
        <v>286</v>
      </c>
      <c r="D132" s="58">
        <f>' MID Term 1'!D129+'MID Term 2'!D129</f>
        <v>27</v>
      </c>
      <c r="E132" s="58">
        <f>' MID Term 1'!E129+'MID Term 2'!E129</f>
        <v>26</v>
      </c>
      <c r="F132" s="58">
        <f>' MID Term 1'!F129+'MID Term 2'!F129</f>
        <v>27</v>
      </c>
      <c r="G132" s="58">
        <f>' MID Term 1'!G129+'MID Term 2'!G129</f>
        <v>27</v>
      </c>
      <c r="H132" s="58">
        <f>' MID Term 1'!H129+'MID Term 2'!H129</f>
        <v>28</v>
      </c>
      <c r="I132" s="48">
        <f t="shared" si="1"/>
        <v>1</v>
      </c>
      <c r="J132" s="48">
        <f t="shared" si="2"/>
        <v>1</v>
      </c>
      <c r="K132" s="48">
        <f t="shared" si="3"/>
        <v>1</v>
      </c>
      <c r="L132" s="48">
        <f t="shared" si="4"/>
        <v>1</v>
      </c>
      <c r="M132" s="48">
        <f t="shared" si="5"/>
        <v>1</v>
      </c>
      <c r="N132" s="69">
        <f t="shared" si="6"/>
        <v>135</v>
      </c>
      <c r="O132" s="48">
        <f t="shared" si="7"/>
        <v>68</v>
      </c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9.5" customHeight="1">
      <c r="A133" s="23">
        <v>124.0</v>
      </c>
      <c r="B133" s="56" t="s">
        <v>287</v>
      </c>
      <c r="C133" s="57" t="s">
        <v>288</v>
      </c>
      <c r="D133" s="58">
        <f>' MID Term 1'!D130+'MID Term 2'!D130</f>
        <v>27</v>
      </c>
      <c r="E133" s="58">
        <f>' MID Term 1'!E130+'MID Term 2'!E130</f>
        <v>25</v>
      </c>
      <c r="F133" s="58">
        <f>' MID Term 1'!F130+'MID Term 2'!F130</f>
        <v>26</v>
      </c>
      <c r="G133" s="58">
        <f>' MID Term 1'!G130+'MID Term 2'!G130</f>
        <v>26</v>
      </c>
      <c r="H133" s="58">
        <f>' MID Term 1'!H130+'MID Term 2'!H130</f>
        <v>28</v>
      </c>
      <c r="I133" s="48">
        <f t="shared" si="1"/>
        <v>1</v>
      </c>
      <c r="J133" s="48">
        <f t="shared" si="2"/>
        <v>1</v>
      </c>
      <c r="K133" s="48">
        <f t="shared" si="3"/>
        <v>1</v>
      </c>
      <c r="L133" s="48">
        <f t="shared" si="4"/>
        <v>1</v>
      </c>
      <c r="M133" s="48">
        <f t="shared" si="5"/>
        <v>1</v>
      </c>
      <c r="N133" s="69">
        <f t="shared" si="6"/>
        <v>132</v>
      </c>
      <c r="O133" s="48">
        <f t="shared" si="7"/>
        <v>66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9.5" customHeight="1">
      <c r="A134" s="23">
        <v>125.0</v>
      </c>
      <c r="B134" s="56" t="s">
        <v>289</v>
      </c>
      <c r="C134" s="57" t="s">
        <v>290</v>
      </c>
      <c r="D134" s="58">
        <f>' MID Term 1'!D131+'MID Term 2'!D131</f>
        <v>27</v>
      </c>
      <c r="E134" s="58">
        <f>' MID Term 1'!E131+'MID Term 2'!E131</f>
        <v>23</v>
      </c>
      <c r="F134" s="58">
        <f>' MID Term 1'!F131+'MID Term 2'!F131</f>
        <v>26</v>
      </c>
      <c r="G134" s="58">
        <f>' MID Term 1'!G131+'MID Term 2'!G131</f>
        <v>25</v>
      </c>
      <c r="H134" s="58">
        <f>' MID Term 1'!H131+'MID Term 2'!H131</f>
        <v>26</v>
      </c>
      <c r="I134" s="48">
        <f t="shared" si="1"/>
        <v>1</v>
      </c>
      <c r="J134" s="48">
        <f t="shared" si="2"/>
        <v>1</v>
      </c>
      <c r="K134" s="48">
        <f t="shared" si="3"/>
        <v>1</v>
      </c>
      <c r="L134" s="48">
        <f t="shared" si="4"/>
        <v>1</v>
      </c>
      <c r="M134" s="48">
        <f t="shared" si="5"/>
        <v>1</v>
      </c>
      <c r="N134" s="69">
        <f t="shared" si="6"/>
        <v>127</v>
      </c>
      <c r="O134" s="48">
        <f t="shared" si="7"/>
        <v>64</v>
      </c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9.5" customHeight="1">
      <c r="A135" s="23">
        <v>126.0</v>
      </c>
      <c r="B135" s="56" t="s">
        <v>291</v>
      </c>
      <c r="C135" s="57" t="s">
        <v>292</v>
      </c>
      <c r="D135" s="58">
        <f>' MID Term 1'!D132+'MID Term 2'!D132</f>
        <v>28</v>
      </c>
      <c r="E135" s="58">
        <f>' MID Term 1'!E132+'MID Term 2'!E132</f>
        <v>23</v>
      </c>
      <c r="F135" s="58">
        <f>' MID Term 1'!F132+'MID Term 2'!F132</f>
        <v>27</v>
      </c>
      <c r="G135" s="58">
        <f>' MID Term 1'!G132+'MID Term 2'!G132</f>
        <v>26</v>
      </c>
      <c r="H135" s="58">
        <f>' MID Term 1'!H132+'MID Term 2'!H132</f>
        <v>28</v>
      </c>
      <c r="I135" s="48">
        <f t="shared" si="1"/>
        <v>1</v>
      </c>
      <c r="J135" s="48">
        <f t="shared" si="2"/>
        <v>1</v>
      </c>
      <c r="K135" s="48">
        <f t="shared" si="3"/>
        <v>1</v>
      </c>
      <c r="L135" s="48">
        <f t="shared" si="4"/>
        <v>1</v>
      </c>
      <c r="M135" s="48">
        <f t="shared" si="5"/>
        <v>1</v>
      </c>
      <c r="N135" s="69">
        <f t="shared" si="6"/>
        <v>132</v>
      </c>
      <c r="O135" s="48">
        <f t="shared" si="7"/>
        <v>66</v>
      </c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9.5" customHeight="1">
      <c r="A136" s="23">
        <v>127.0</v>
      </c>
      <c r="B136" s="56" t="s">
        <v>293</v>
      </c>
      <c r="C136" s="57" t="s">
        <v>294</v>
      </c>
      <c r="D136" s="58">
        <f>' MID Term 1'!D133+'MID Term 2'!D133</f>
        <v>29</v>
      </c>
      <c r="E136" s="58">
        <f>' MID Term 1'!E133+'MID Term 2'!E133</f>
        <v>26</v>
      </c>
      <c r="F136" s="58">
        <f>' MID Term 1'!F133+'MID Term 2'!F133</f>
        <v>27</v>
      </c>
      <c r="G136" s="58">
        <f>' MID Term 1'!G133+'MID Term 2'!G133</f>
        <v>28</v>
      </c>
      <c r="H136" s="58">
        <f>' MID Term 1'!H133+'MID Term 2'!H133</f>
        <v>25</v>
      </c>
      <c r="I136" s="48">
        <f t="shared" si="1"/>
        <v>1</v>
      </c>
      <c r="J136" s="48">
        <f t="shared" si="2"/>
        <v>1</v>
      </c>
      <c r="K136" s="48">
        <f t="shared" si="3"/>
        <v>1</v>
      </c>
      <c r="L136" s="48">
        <f t="shared" si="4"/>
        <v>1</v>
      </c>
      <c r="M136" s="48">
        <f t="shared" si="5"/>
        <v>1</v>
      </c>
      <c r="N136" s="69">
        <f t="shared" si="6"/>
        <v>135</v>
      </c>
      <c r="O136" s="48">
        <f t="shared" si="7"/>
        <v>68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9.5" customHeight="1">
      <c r="A137" s="23">
        <v>128.0</v>
      </c>
      <c r="B137" s="56" t="s">
        <v>295</v>
      </c>
      <c r="C137" s="57" t="s">
        <v>296</v>
      </c>
      <c r="D137" s="58">
        <f>' MID Term 1'!D134+'MID Term 2'!D134</f>
        <v>28</v>
      </c>
      <c r="E137" s="58">
        <f>' MID Term 1'!E134+'MID Term 2'!E134</f>
        <v>23</v>
      </c>
      <c r="F137" s="58">
        <f>' MID Term 1'!F134+'MID Term 2'!F134</f>
        <v>27</v>
      </c>
      <c r="G137" s="58">
        <f>' MID Term 1'!G134+'MID Term 2'!G134</f>
        <v>26</v>
      </c>
      <c r="H137" s="58">
        <f>' MID Term 1'!H134+'MID Term 2'!H134</f>
        <v>27</v>
      </c>
      <c r="I137" s="48">
        <f t="shared" si="1"/>
        <v>1</v>
      </c>
      <c r="J137" s="48">
        <f t="shared" si="2"/>
        <v>1</v>
      </c>
      <c r="K137" s="48">
        <f t="shared" si="3"/>
        <v>1</v>
      </c>
      <c r="L137" s="48">
        <f t="shared" si="4"/>
        <v>1</v>
      </c>
      <c r="M137" s="48">
        <f t="shared" si="5"/>
        <v>1</v>
      </c>
      <c r="N137" s="69">
        <f t="shared" si="6"/>
        <v>131</v>
      </c>
      <c r="O137" s="48">
        <f t="shared" si="7"/>
        <v>66</v>
      </c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9.5" customHeight="1">
      <c r="A138" s="23">
        <v>129.0</v>
      </c>
      <c r="B138" s="56" t="s">
        <v>297</v>
      </c>
      <c r="C138" s="57" t="s">
        <v>298</v>
      </c>
      <c r="D138" s="58">
        <f>' MID Term 1'!D135+'MID Term 2'!D135</f>
        <v>28</v>
      </c>
      <c r="E138" s="58">
        <f>' MID Term 1'!E135+'MID Term 2'!E135</f>
        <v>24</v>
      </c>
      <c r="F138" s="58">
        <f>' MID Term 1'!F135+'MID Term 2'!F135</f>
        <v>25</v>
      </c>
      <c r="G138" s="58">
        <f>' MID Term 1'!G135+'MID Term 2'!G135</f>
        <v>26</v>
      </c>
      <c r="H138" s="58">
        <f>' MID Term 1'!H135+'MID Term 2'!H135</f>
        <v>28</v>
      </c>
      <c r="I138" s="48">
        <f t="shared" si="1"/>
        <v>1</v>
      </c>
      <c r="J138" s="48">
        <f t="shared" si="2"/>
        <v>1</v>
      </c>
      <c r="K138" s="48">
        <f t="shared" si="3"/>
        <v>1</v>
      </c>
      <c r="L138" s="48">
        <f t="shared" si="4"/>
        <v>1</v>
      </c>
      <c r="M138" s="48">
        <f t="shared" si="5"/>
        <v>1</v>
      </c>
      <c r="N138" s="69">
        <f t="shared" si="6"/>
        <v>131</v>
      </c>
      <c r="O138" s="48">
        <f t="shared" si="7"/>
        <v>66</v>
      </c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9.5" customHeight="1">
      <c r="A139" s="23">
        <v>130.0</v>
      </c>
      <c r="B139" s="56" t="s">
        <v>299</v>
      </c>
      <c r="C139" s="57" t="s">
        <v>300</v>
      </c>
      <c r="D139" s="58">
        <f>' MID Term 1'!D136+'MID Term 2'!D136</f>
        <v>27</v>
      </c>
      <c r="E139" s="58">
        <f>' MID Term 1'!E136+'MID Term 2'!E136</f>
        <v>25</v>
      </c>
      <c r="F139" s="58">
        <f>' MID Term 1'!F136+'MID Term 2'!F136</f>
        <v>26</v>
      </c>
      <c r="G139" s="58">
        <f>' MID Term 1'!G136+'MID Term 2'!G136</f>
        <v>26</v>
      </c>
      <c r="H139" s="58">
        <f>' MID Term 1'!H136+'MID Term 2'!H136</f>
        <v>28</v>
      </c>
      <c r="I139" s="48">
        <f t="shared" si="1"/>
        <v>1</v>
      </c>
      <c r="J139" s="48">
        <f t="shared" si="2"/>
        <v>1</v>
      </c>
      <c r="K139" s="48">
        <f t="shared" si="3"/>
        <v>1</v>
      </c>
      <c r="L139" s="48">
        <f t="shared" si="4"/>
        <v>1</v>
      </c>
      <c r="M139" s="48">
        <f t="shared" si="5"/>
        <v>1</v>
      </c>
      <c r="N139" s="69">
        <f t="shared" si="6"/>
        <v>132</v>
      </c>
      <c r="O139" s="48">
        <f t="shared" si="7"/>
        <v>66</v>
      </c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9.5" customHeight="1">
      <c r="A140" s="23">
        <v>131.0</v>
      </c>
      <c r="B140" s="56" t="s">
        <v>301</v>
      </c>
      <c r="C140" s="57" t="s">
        <v>302</v>
      </c>
      <c r="D140" s="58">
        <f>' MID Term 1'!D137+'MID Term 2'!D137</f>
        <v>27</v>
      </c>
      <c r="E140" s="58">
        <f>' MID Term 1'!E137+'MID Term 2'!E137</f>
        <v>23</v>
      </c>
      <c r="F140" s="58">
        <f>' MID Term 1'!F137+'MID Term 2'!F137</f>
        <v>24</v>
      </c>
      <c r="G140" s="58">
        <f>' MID Term 1'!G137+'MID Term 2'!G137</f>
        <v>28</v>
      </c>
      <c r="H140" s="58">
        <f>' MID Term 1'!H137+'MID Term 2'!H137</f>
        <v>27</v>
      </c>
      <c r="I140" s="48">
        <f t="shared" si="1"/>
        <v>1</v>
      </c>
      <c r="J140" s="48">
        <f t="shared" si="2"/>
        <v>1</v>
      </c>
      <c r="K140" s="48">
        <f t="shared" si="3"/>
        <v>1</v>
      </c>
      <c r="L140" s="48">
        <f t="shared" si="4"/>
        <v>1</v>
      </c>
      <c r="M140" s="48">
        <f t="shared" si="5"/>
        <v>1</v>
      </c>
      <c r="N140" s="69">
        <f t="shared" si="6"/>
        <v>129</v>
      </c>
      <c r="O140" s="48">
        <f t="shared" si="7"/>
        <v>65</v>
      </c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9.5" customHeight="1">
      <c r="A141" s="23">
        <v>132.0</v>
      </c>
      <c r="B141" s="56" t="s">
        <v>303</v>
      </c>
      <c r="C141" s="57" t="s">
        <v>304</v>
      </c>
      <c r="D141" s="58">
        <f>' MID Term 1'!D138+'MID Term 2'!D138</f>
        <v>28</v>
      </c>
      <c r="E141" s="58">
        <f>' MID Term 1'!E138+'MID Term 2'!E138</f>
        <v>22</v>
      </c>
      <c r="F141" s="58">
        <f>' MID Term 1'!F138+'MID Term 2'!F138</f>
        <v>24</v>
      </c>
      <c r="G141" s="58">
        <f>' MID Term 1'!G138+'MID Term 2'!G138</f>
        <v>26</v>
      </c>
      <c r="H141" s="58">
        <f>' MID Term 1'!H138+'MID Term 2'!H138</f>
        <v>28</v>
      </c>
      <c r="I141" s="48">
        <f t="shared" si="1"/>
        <v>1</v>
      </c>
      <c r="J141" s="48">
        <f t="shared" si="2"/>
        <v>1</v>
      </c>
      <c r="K141" s="48">
        <f t="shared" si="3"/>
        <v>1</v>
      </c>
      <c r="L141" s="48">
        <f t="shared" si="4"/>
        <v>1</v>
      </c>
      <c r="M141" s="48">
        <f t="shared" si="5"/>
        <v>1</v>
      </c>
      <c r="N141" s="69">
        <f t="shared" si="6"/>
        <v>128</v>
      </c>
      <c r="O141" s="48">
        <f t="shared" si="7"/>
        <v>64</v>
      </c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9.5" customHeight="1">
      <c r="A142" s="23">
        <v>133.0</v>
      </c>
      <c r="B142" s="56" t="s">
        <v>305</v>
      </c>
      <c r="C142" s="57" t="s">
        <v>306</v>
      </c>
      <c r="D142" s="58">
        <f>' MID Term 1'!D139+'MID Term 2'!D139</f>
        <v>27</v>
      </c>
      <c r="E142" s="58">
        <f>' MID Term 1'!E139+'MID Term 2'!E139</f>
        <v>26</v>
      </c>
      <c r="F142" s="58">
        <f>' MID Term 1'!F139+'MID Term 2'!F139</f>
        <v>27</v>
      </c>
      <c r="G142" s="58">
        <f>' MID Term 1'!G139+'MID Term 2'!G139</f>
        <v>26</v>
      </c>
      <c r="H142" s="58">
        <f>' MID Term 1'!H139+'MID Term 2'!H139</f>
        <v>25</v>
      </c>
      <c r="I142" s="48">
        <f t="shared" si="1"/>
        <v>1</v>
      </c>
      <c r="J142" s="48">
        <f t="shared" si="2"/>
        <v>1</v>
      </c>
      <c r="K142" s="48">
        <f t="shared" si="3"/>
        <v>1</v>
      </c>
      <c r="L142" s="48">
        <f t="shared" si="4"/>
        <v>1</v>
      </c>
      <c r="M142" s="48">
        <f t="shared" si="5"/>
        <v>1</v>
      </c>
      <c r="N142" s="69">
        <f t="shared" si="6"/>
        <v>131</v>
      </c>
      <c r="O142" s="48">
        <f t="shared" si="7"/>
        <v>66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9.5" customHeight="1">
      <c r="A143" s="23">
        <v>134.0</v>
      </c>
      <c r="B143" s="56" t="s">
        <v>307</v>
      </c>
      <c r="C143" s="57" t="s">
        <v>308</v>
      </c>
      <c r="D143" s="58">
        <f>' MID Term 1'!D140+'MID Term 2'!D140</f>
        <v>27</v>
      </c>
      <c r="E143" s="58">
        <f>' MID Term 1'!E140+'MID Term 2'!E140</f>
        <v>24</v>
      </c>
      <c r="F143" s="58">
        <f>' MID Term 1'!F140+'MID Term 2'!F140</f>
        <v>28</v>
      </c>
      <c r="G143" s="58">
        <f>' MID Term 1'!G140+'MID Term 2'!G140</f>
        <v>26</v>
      </c>
      <c r="H143" s="58">
        <f>' MID Term 1'!H140+'MID Term 2'!H140</f>
        <v>28</v>
      </c>
      <c r="I143" s="48">
        <f t="shared" si="1"/>
        <v>1</v>
      </c>
      <c r="J143" s="48">
        <f t="shared" si="2"/>
        <v>1</v>
      </c>
      <c r="K143" s="48">
        <f t="shared" si="3"/>
        <v>1</v>
      </c>
      <c r="L143" s="48">
        <f t="shared" si="4"/>
        <v>1</v>
      </c>
      <c r="M143" s="48">
        <f t="shared" si="5"/>
        <v>1</v>
      </c>
      <c r="N143" s="69">
        <f t="shared" si="6"/>
        <v>133</v>
      </c>
      <c r="O143" s="48">
        <f t="shared" si="7"/>
        <v>67</v>
      </c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9.5" customHeight="1">
      <c r="A144" s="23">
        <v>135.0</v>
      </c>
      <c r="B144" s="56" t="s">
        <v>309</v>
      </c>
      <c r="C144" s="57" t="s">
        <v>310</v>
      </c>
      <c r="D144" s="58">
        <f>' MID Term 1'!D141+'MID Term 2'!D141</f>
        <v>28</v>
      </c>
      <c r="E144" s="58">
        <f>' MID Term 1'!E141+'MID Term 2'!E141</f>
        <v>26</v>
      </c>
      <c r="F144" s="58">
        <f>' MID Term 1'!F141+'MID Term 2'!F141</f>
        <v>24</v>
      </c>
      <c r="G144" s="58">
        <f>' MID Term 1'!G141+'MID Term 2'!G141</f>
        <v>27</v>
      </c>
      <c r="H144" s="58">
        <f>' MID Term 1'!H141+'MID Term 2'!H141</f>
        <v>28</v>
      </c>
      <c r="I144" s="48">
        <f t="shared" si="1"/>
        <v>1</v>
      </c>
      <c r="J144" s="48">
        <f t="shared" si="2"/>
        <v>1</v>
      </c>
      <c r="K144" s="48">
        <f t="shared" si="3"/>
        <v>1</v>
      </c>
      <c r="L144" s="48">
        <f t="shared" si="4"/>
        <v>1</v>
      </c>
      <c r="M144" s="48">
        <f t="shared" si="5"/>
        <v>1</v>
      </c>
      <c r="N144" s="69">
        <f t="shared" si="6"/>
        <v>133</v>
      </c>
      <c r="O144" s="48">
        <f t="shared" si="7"/>
        <v>67</v>
      </c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9.5" customHeight="1">
      <c r="A145" s="23">
        <v>136.0</v>
      </c>
      <c r="B145" s="56" t="s">
        <v>311</v>
      </c>
      <c r="C145" s="57" t="s">
        <v>312</v>
      </c>
      <c r="D145" s="58">
        <f>' MID Term 1'!D142+'MID Term 2'!D142</f>
        <v>25</v>
      </c>
      <c r="E145" s="58">
        <f>' MID Term 1'!E142+'MID Term 2'!E142</f>
        <v>24</v>
      </c>
      <c r="F145" s="58">
        <f>' MID Term 1'!F142+'MID Term 2'!F142</f>
        <v>25</v>
      </c>
      <c r="G145" s="58">
        <f>' MID Term 1'!G142+'MID Term 2'!G142</f>
        <v>28</v>
      </c>
      <c r="H145" s="58">
        <f>' MID Term 1'!H142+'MID Term 2'!H142</f>
        <v>25</v>
      </c>
      <c r="I145" s="48">
        <f t="shared" si="1"/>
        <v>1</v>
      </c>
      <c r="J145" s="48">
        <f t="shared" si="2"/>
        <v>1</v>
      </c>
      <c r="K145" s="48">
        <f t="shared" si="3"/>
        <v>1</v>
      </c>
      <c r="L145" s="48">
        <f t="shared" si="4"/>
        <v>1</v>
      </c>
      <c r="M145" s="48">
        <f t="shared" si="5"/>
        <v>1</v>
      </c>
      <c r="N145" s="69">
        <f t="shared" si="6"/>
        <v>127</v>
      </c>
      <c r="O145" s="48">
        <f t="shared" si="7"/>
        <v>64</v>
      </c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9.5" customHeight="1">
      <c r="A146" s="23">
        <v>137.0</v>
      </c>
      <c r="B146" s="56" t="s">
        <v>313</v>
      </c>
      <c r="C146" s="57" t="s">
        <v>314</v>
      </c>
      <c r="D146" s="58">
        <f>' MID Term 1'!D143+'MID Term 2'!D143</f>
        <v>28</v>
      </c>
      <c r="E146" s="58">
        <f>' MID Term 1'!E143+'MID Term 2'!E143</f>
        <v>22</v>
      </c>
      <c r="F146" s="58">
        <f>' MID Term 1'!F143+'MID Term 2'!F143</f>
        <v>25</v>
      </c>
      <c r="G146" s="58">
        <f>' MID Term 1'!G143+'MID Term 2'!G143</f>
        <v>27</v>
      </c>
      <c r="H146" s="58">
        <f>' MID Term 1'!H143+'MID Term 2'!H143</f>
        <v>27</v>
      </c>
      <c r="I146" s="48">
        <f t="shared" si="1"/>
        <v>1</v>
      </c>
      <c r="J146" s="48">
        <f t="shared" si="2"/>
        <v>1</v>
      </c>
      <c r="K146" s="48">
        <f t="shared" si="3"/>
        <v>1</v>
      </c>
      <c r="L146" s="48">
        <f t="shared" si="4"/>
        <v>1</v>
      </c>
      <c r="M146" s="48">
        <f t="shared" si="5"/>
        <v>1</v>
      </c>
      <c r="N146" s="69">
        <f t="shared" si="6"/>
        <v>129</v>
      </c>
      <c r="O146" s="48">
        <f t="shared" si="7"/>
        <v>65</v>
      </c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9.5" customHeight="1">
      <c r="A147" s="23">
        <v>138.0</v>
      </c>
      <c r="B147" s="56" t="s">
        <v>315</v>
      </c>
      <c r="C147" s="57" t="s">
        <v>316</v>
      </c>
      <c r="D147" s="58">
        <f>' MID Term 1'!D144+'MID Term 2'!D144</f>
        <v>30</v>
      </c>
      <c r="E147" s="58">
        <f>' MID Term 1'!E144+'MID Term 2'!E144</f>
        <v>24</v>
      </c>
      <c r="F147" s="58">
        <f>' MID Term 1'!F144+'MID Term 2'!F144</f>
        <v>26</v>
      </c>
      <c r="G147" s="58">
        <f>' MID Term 1'!G144+'MID Term 2'!G144</f>
        <v>28</v>
      </c>
      <c r="H147" s="58">
        <f>' MID Term 1'!H144+'MID Term 2'!H144</f>
        <v>28</v>
      </c>
      <c r="I147" s="48">
        <f t="shared" si="1"/>
        <v>1</v>
      </c>
      <c r="J147" s="48">
        <f t="shared" si="2"/>
        <v>1</v>
      </c>
      <c r="K147" s="48">
        <f t="shared" si="3"/>
        <v>1</v>
      </c>
      <c r="L147" s="48">
        <f t="shared" si="4"/>
        <v>1</v>
      </c>
      <c r="M147" s="48">
        <f t="shared" si="5"/>
        <v>1</v>
      </c>
      <c r="N147" s="69">
        <f t="shared" si="6"/>
        <v>136</v>
      </c>
      <c r="O147" s="48">
        <f t="shared" si="7"/>
        <v>68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9.5" customHeight="1">
      <c r="A148" s="23">
        <v>139.0</v>
      </c>
      <c r="B148" s="56" t="s">
        <v>317</v>
      </c>
      <c r="C148" s="57" t="s">
        <v>318</v>
      </c>
      <c r="D148" s="58">
        <f>' MID Term 1'!D145+'MID Term 2'!D145</f>
        <v>28</v>
      </c>
      <c r="E148" s="58">
        <f>' MID Term 1'!E145+'MID Term 2'!E145</f>
        <v>23</v>
      </c>
      <c r="F148" s="58">
        <f>' MID Term 1'!F145+'MID Term 2'!F145</f>
        <v>25</v>
      </c>
      <c r="G148" s="58">
        <f>' MID Term 1'!G145+'MID Term 2'!G145</f>
        <v>28</v>
      </c>
      <c r="H148" s="58">
        <f>' MID Term 1'!H145+'MID Term 2'!H145</f>
        <v>26</v>
      </c>
      <c r="I148" s="48">
        <f t="shared" si="1"/>
        <v>1</v>
      </c>
      <c r="J148" s="48">
        <f t="shared" si="2"/>
        <v>1</v>
      </c>
      <c r="K148" s="48">
        <f t="shared" si="3"/>
        <v>1</v>
      </c>
      <c r="L148" s="48">
        <f t="shared" si="4"/>
        <v>1</v>
      </c>
      <c r="M148" s="48">
        <f t="shared" si="5"/>
        <v>1</v>
      </c>
      <c r="N148" s="69">
        <f t="shared" si="6"/>
        <v>130</v>
      </c>
      <c r="O148" s="48">
        <f t="shared" si="7"/>
        <v>65</v>
      </c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9.5" customHeight="1">
      <c r="A149" s="23">
        <v>140.0</v>
      </c>
      <c r="B149" s="56" t="s">
        <v>319</v>
      </c>
      <c r="C149" s="57" t="s">
        <v>320</v>
      </c>
      <c r="D149" s="58">
        <f>' MID Term 1'!D146+'MID Term 2'!D146</f>
        <v>30</v>
      </c>
      <c r="E149" s="58">
        <f>' MID Term 1'!E146+'MID Term 2'!E146</f>
        <v>24</v>
      </c>
      <c r="F149" s="58">
        <f>' MID Term 1'!F146+'MID Term 2'!F146</f>
        <v>28</v>
      </c>
      <c r="G149" s="58">
        <f>' MID Term 1'!G146+'MID Term 2'!G146</f>
        <v>26</v>
      </c>
      <c r="H149" s="58">
        <f>' MID Term 1'!H146+'MID Term 2'!H146</f>
        <v>27</v>
      </c>
      <c r="I149" s="48">
        <f t="shared" si="1"/>
        <v>1</v>
      </c>
      <c r="J149" s="48">
        <f t="shared" si="2"/>
        <v>1</v>
      </c>
      <c r="K149" s="48">
        <f t="shared" si="3"/>
        <v>1</v>
      </c>
      <c r="L149" s="48">
        <f t="shared" si="4"/>
        <v>1</v>
      </c>
      <c r="M149" s="48">
        <f t="shared" si="5"/>
        <v>1</v>
      </c>
      <c r="N149" s="69">
        <f t="shared" si="6"/>
        <v>135</v>
      </c>
      <c r="O149" s="48">
        <f t="shared" si="7"/>
        <v>68</v>
      </c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9.5" customHeight="1">
      <c r="A150" s="23">
        <v>141.0</v>
      </c>
      <c r="B150" s="56" t="s">
        <v>321</v>
      </c>
      <c r="C150" s="57" t="s">
        <v>322</v>
      </c>
      <c r="D150" s="58">
        <f>' MID Term 1'!D147+'MID Term 2'!D147</f>
        <v>28</v>
      </c>
      <c r="E150" s="58">
        <f>' MID Term 1'!E147+'MID Term 2'!E147</f>
        <v>25</v>
      </c>
      <c r="F150" s="58">
        <f>' MID Term 1'!F147+'MID Term 2'!F147</f>
        <v>26</v>
      </c>
      <c r="G150" s="58">
        <f>' MID Term 1'!G147+'MID Term 2'!G147</f>
        <v>28</v>
      </c>
      <c r="H150" s="58">
        <f>' MID Term 1'!H147+'MID Term 2'!H147</f>
        <v>28</v>
      </c>
      <c r="I150" s="48">
        <f t="shared" si="1"/>
        <v>1</v>
      </c>
      <c r="J150" s="48">
        <f t="shared" si="2"/>
        <v>1</v>
      </c>
      <c r="K150" s="48">
        <f t="shared" si="3"/>
        <v>1</v>
      </c>
      <c r="L150" s="48">
        <f t="shared" si="4"/>
        <v>1</v>
      </c>
      <c r="M150" s="48">
        <f t="shared" si="5"/>
        <v>1</v>
      </c>
      <c r="N150" s="69">
        <f t="shared" si="6"/>
        <v>135</v>
      </c>
      <c r="O150" s="48">
        <f t="shared" si="7"/>
        <v>68</v>
      </c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9.5" customHeight="1">
      <c r="A151" s="23">
        <v>142.0</v>
      </c>
      <c r="B151" s="56" t="s">
        <v>323</v>
      </c>
      <c r="C151" s="57" t="s">
        <v>324</v>
      </c>
      <c r="D151" s="58">
        <f>' MID Term 1'!D148+'MID Term 2'!D148</f>
        <v>27</v>
      </c>
      <c r="E151" s="58">
        <f>' MID Term 1'!E148+'MID Term 2'!E148</f>
        <v>22</v>
      </c>
      <c r="F151" s="58">
        <f>' MID Term 1'!F148+'MID Term 2'!F148</f>
        <v>28</v>
      </c>
      <c r="G151" s="58">
        <f>' MID Term 1'!G148+'MID Term 2'!G148</f>
        <v>28</v>
      </c>
      <c r="H151" s="58">
        <f>' MID Term 1'!H148+'MID Term 2'!H148</f>
        <v>28</v>
      </c>
      <c r="I151" s="48">
        <f t="shared" si="1"/>
        <v>1</v>
      </c>
      <c r="J151" s="48">
        <f t="shared" si="2"/>
        <v>1</v>
      </c>
      <c r="K151" s="48">
        <f t="shared" si="3"/>
        <v>1</v>
      </c>
      <c r="L151" s="48">
        <f t="shared" si="4"/>
        <v>1</v>
      </c>
      <c r="M151" s="48">
        <f t="shared" si="5"/>
        <v>1</v>
      </c>
      <c r="N151" s="69">
        <f t="shared" si="6"/>
        <v>133</v>
      </c>
      <c r="O151" s="48">
        <f t="shared" si="7"/>
        <v>67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9.5" customHeight="1">
      <c r="A152" s="23">
        <v>143.0</v>
      </c>
      <c r="B152" s="56" t="s">
        <v>325</v>
      </c>
      <c r="C152" s="57" t="s">
        <v>326</v>
      </c>
      <c r="D152" s="58">
        <f>' MID Term 1'!D149+'MID Term 2'!D149</f>
        <v>28</v>
      </c>
      <c r="E152" s="58">
        <f>' MID Term 1'!E149+'MID Term 2'!E149</f>
        <v>23</v>
      </c>
      <c r="F152" s="58">
        <f>' MID Term 1'!F149+'MID Term 2'!F149</f>
        <v>24</v>
      </c>
      <c r="G152" s="58">
        <f>' MID Term 1'!G149+'MID Term 2'!G149</f>
        <v>25</v>
      </c>
      <c r="H152" s="58">
        <f>' MID Term 1'!H149+'MID Term 2'!H149</f>
        <v>25</v>
      </c>
      <c r="I152" s="48">
        <f t="shared" si="1"/>
        <v>1</v>
      </c>
      <c r="J152" s="48">
        <f t="shared" si="2"/>
        <v>1</v>
      </c>
      <c r="K152" s="48">
        <f t="shared" si="3"/>
        <v>1</v>
      </c>
      <c r="L152" s="48">
        <f t="shared" si="4"/>
        <v>1</v>
      </c>
      <c r="M152" s="48">
        <f t="shared" si="5"/>
        <v>1</v>
      </c>
      <c r="N152" s="69">
        <f t="shared" si="6"/>
        <v>125</v>
      </c>
      <c r="O152" s="48">
        <f t="shared" si="7"/>
        <v>63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9.5" customHeight="1">
      <c r="A153" s="23">
        <v>144.0</v>
      </c>
      <c r="B153" s="56" t="s">
        <v>327</v>
      </c>
      <c r="C153" s="57" t="s">
        <v>328</v>
      </c>
      <c r="D153" s="58">
        <f>' MID Term 1'!D150+'MID Term 2'!D150</f>
        <v>27</v>
      </c>
      <c r="E153" s="58">
        <f>' MID Term 1'!E150+'MID Term 2'!E150</f>
        <v>22</v>
      </c>
      <c r="F153" s="58">
        <f>' MID Term 1'!F150+'MID Term 2'!F150</f>
        <v>28</v>
      </c>
      <c r="G153" s="58">
        <f>' MID Term 1'!G150+'MID Term 2'!G150</f>
        <v>27</v>
      </c>
      <c r="H153" s="58">
        <f>' MID Term 1'!H150+'MID Term 2'!H150</f>
        <v>26</v>
      </c>
      <c r="I153" s="48">
        <f t="shared" si="1"/>
        <v>1</v>
      </c>
      <c r="J153" s="48">
        <f t="shared" si="2"/>
        <v>1</v>
      </c>
      <c r="K153" s="48">
        <f t="shared" si="3"/>
        <v>1</v>
      </c>
      <c r="L153" s="48">
        <f t="shared" si="4"/>
        <v>1</v>
      </c>
      <c r="M153" s="48">
        <f t="shared" si="5"/>
        <v>1</v>
      </c>
      <c r="N153" s="69">
        <f t="shared" si="6"/>
        <v>130</v>
      </c>
      <c r="O153" s="48">
        <f t="shared" si="7"/>
        <v>65</v>
      </c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9.5" customHeight="1">
      <c r="A154" s="23">
        <v>145.0</v>
      </c>
      <c r="B154" s="56" t="s">
        <v>329</v>
      </c>
      <c r="C154" s="57" t="s">
        <v>330</v>
      </c>
      <c r="D154" s="58">
        <f>' MID Term 1'!D151+'MID Term 2'!D151</f>
        <v>27</v>
      </c>
      <c r="E154" s="58">
        <f>' MID Term 1'!E151+'MID Term 2'!E151</f>
        <v>26</v>
      </c>
      <c r="F154" s="58">
        <f>' MID Term 1'!F151+'MID Term 2'!F151</f>
        <v>25</v>
      </c>
      <c r="G154" s="58">
        <f>' MID Term 1'!G151+'MID Term 2'!G151</f>
        <v>25</v>
      </c>
      <c r="H154" s="58">
        <f>' MID Term 1'!H151+'MID Term 2'!H151</f>
        <v>28</v>
      </c>
      <c r="I154" s="48">
        <f t="shared" si="1"/>
        <v>1</v>
      </c>
      <c r="J154" s="48">
        <f t="shared" si="2"/>
        <v>1</v>
      </c>
      <c r="K154" s="48">
        <f t="shared" si="3"/>
        <v>1</v>
      </c>
      <c r="L154" s="48">
        <f t="shared" si="4"/>
        <v>1</v>
      </c>
      <c r="M154" s="48">
        <f t="shared" si="5"/>
        <v>1</v>
      </c>
      <c r="N154" s="69">
        <f t="shared" si="6"/>
        <v>131</v>
      </c>
      <c r="O154" s="48">
        <f t="shared" si="7"/>
        <v>66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9.5" customHeight="1">
      <c r="A155" s="23">
        <v>146.0</v>
      </c>
      <c r="B155" s="56" t="s">
        <v>331</v>
      </c>
      <c r="C155" s="57" t="s">
        <v>332</v>
      </c>
      <c r="D155" s="58">
        <f>' MID Term 1'!D152+'MID Term 2'!D152</f>
        <v>27</v>
      </c>
      <c r="E155" s="58">
        <f>' MID Term 1'!E152+'MID Term 2'!E152</f>
        <v>24</v>
      </c>
      <c r="F155" s="58">
        <f>' MID Term 1'!F152+'MID Term 2'!F152</f>
        <v>25</v>
      </c>
      <c r="G155" s="58">
        <f>' MID Term 1'!G152+'MID Term 2'!G152</f>
        <v>28</v>
      </c>
      <c r="H155" s="58">
        <f>' MID Term 1'!H152+'MID Term 2'!H152</f>
        <v>26</v>
      </c>
      <c r="I155" s="48">
        <f t="shared" si="1"/>
        <v>1</v>
      </c>
      <c r="J155" s="48">
        <f t="shared" si="2"/>
        <v>1</v>
      </c>
      <c r="K155" s="48">
        <f t="shared" si="3"/>
        <v>1</v>
      </c>
      <c r="L155" s="48">
        <f t="shared" si="4"/>
        <v>1</v>
      </c>
      <c r="M155" s="48">
        <f t="shared" si="5"/>
        <v>1</v>
      </c>
      <c r="N155" s="69">
        <f t="shared" si="6"/>
        <v>130</v>
      </c>
      <c r="O155" s="48">
        <f t="shared" si="7"/>
        <v>65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9.5" customHeight="1">
      <c r="A156" s="23">
        <v>147.0</v>
      </c>
      <c r="B156" s="56" t="s">
        <v>333</v>
      </c>
      <c r="C156" s="57" t="s">
        <v>334</v>
      </c>
      <c r="D156" s="58">
        <f>' MID Term 1'!D153+'MID Term 2'!D153</f>
        <v>28</v>
      </c>
      <c r="E156" s="58">
        <f>' MID Term 1'!E153+'MID Term 2'!E153</f>
        <v>24</v>
      </c>
      <c r="F156" s="58">
        <f>' MID Term 1'!F153+'MID Term 2'!F153</f>
        <v>24</v>
      </c>
      <c r="G156" s="58">
        <f>' MID Term 1'!G153+'MID Term 2'!G153</f>
        <v>26</v>
      </c>
      <c r="H156" s="58">
        <f>' MID Term 1'!H153+'MID Term 2'!H153</f>
        <v>27</v>
      </c>
      <c r="I156" s="48">
        <f t="shared" si="1"/>
        <v>1</v>
      </c>
      <c r="J156" s="48">
        <f t="shared" si="2"/>
        <v>1</v>
      </c>
      <c r="K156" s="48">
        <f t="shared" si="3"/>
        <v>1</v>
      </c>
      <c r="L156" s="48">
        <f t="shared" si="4"/>
        <v>1</v>
      </c>
      <c r="M156" s="48">
        <f t="shared" si="5"/>
        <v>1</v>
      </c>
      <c r="N156" s="69">
        <f t="shared" si="6"/>
        <v>129</v>
      </c>
      <c r="O156" s="48">
        <f t="shared" si="7"/>
        <v>65</v>
      </c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9.5" customHeight="1">
      <c r="A157" s="23">
        <v>148.0</v>
      </c>
      <c r="B157" s="56" t="s">
        <v>335</v>
      </c>
      <c r="C157" s="57" t="s">
        <v>336</v>
      </c>
      <c r="D157" s="58">
        <f>' MID Term 1'!D154+'MID Term 2'!D154</f>
        <v>28</v>
      </c>
      <c r="E157" s="58">
        <f>' MID Term 1'!E154+'MID Term 2'!E154</f>
        <v>26</v>
      </c>
      <c r="F157" s="58">
        <f>' MID Term 1'!F154+'MID Term 2'!F154</f>
        <v>25</v>
      </c>
      <c r="G157" s="58">
        <f>' MID Term 1'!G154+'MID Term 2'!G154</f>
        <v>26</v>
      </c>
      <c r="H157" s="58">
        <f>' MID Term 1'!H154+'MID Term 2'!H154</f>
        <v>28</v>
      </c>
      <c r="I157" s="48">
        <f t="shared" si="1"/>
        <v>1</v>
      </c>
      <c r="J157" s="48">
        <f t="shared" si="2"/>
        <v>1</v>
      </c>
      <c r="K157" s="48">
        <f t="shared" si="3"/>
        <v>1</v>
      </c>
      <c r="L157" s="48">
        <f t="shared" si="4"/>
        <v>1</v>
      </c>
      <c r="M157" s="48">
        <f t="shared" si="5"/>
        <v>1</v>
      </c>
      <c r="N157" s="69">
        <f t="shared" si="6"/>
        <v>133</v>
      </c>
      <c r="O157" s="48">
        <f t="shared" si="7"/>
        <v>67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9.5" customHeight="1">
      <c r="A158" s="23">
        <v>149.0</v>
      </c>
      <c r="B158" s="56" t="s">
        <v>337</v>
      </c>
      <c r="C158" s="57" t="s">
        <v>338</v>
      </c>
      <c r="D158" s="58">
        <f>' MID Term 1'!D155+'MID Term 2'!D155</f>
        <v>28</v>
      </c>
      <c r="E158" s="58">
        <f>' MID Term 1'!E155+'MID Term 2'!E155</f>
        <v>24</v>
      </c>
      <c r="F158" s="58">
        <f>' MID Term 1'!F155+'MID Term 2'!F155</f>
        <v>28</v>
      </c>
      <c r="G158" s="58">
        <f>' MID Term 1'!G155+'MID Term 2'!G155</f>
        <v>26</v>
      </c>
      <c r="H158" s="58">
        <f>' MID Term 1'!H155+'MID Term 2'!H155</f>
        <v>26</v>
      </c>
      <c r="I158" s="48">
        <f t="shared" si="1"/>
        <v>1</v>
      </c>
      <c r="J158" s="48">
        <f t="shared" si="2"/>
        <v>1</v>
      </c>
      <c r="K158" s="48">
        <f t="shared" si="3"/>
        <v>1</v>
      </c>
      <c r="L158" s="48">
        <f t="shared" si="4"/>
        <v>1</v>
      </c>
      <c r="M158" s="48">
        <f t="shared" si="5"/>
        <v>1</v>
      </c>
      <c r="N158" s="69">
        <f t="shared" si="6"/>
        <v>132</v>
      </c>
      <c r="O158" s="48">
        <f t="shared" si="7"/>
        <v>66</v>
      </c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9.5" customHeight="1">
      <c r="A159" s="23">
        <v>150.0</v>
      </c>
      <c r="B159" s="56" t="s">
        <v>339</v>
      </c>
      <c r="C159" s="57" t="s">
        <v>340</v>
      </c>
      <c r="D159" s="58">
        <f>' MID Term 1'!D156+'MID Term 2'!D156</f>
        <v>27</v>
      </c>
      <c r="E159" s="58">
        <f>' MID Term 1'!E156+'MID Term 2'!E156</f>
        <v>26</v>
      </c>
      <c r="F159" s="58">
        <f>' MID Term 1'!F156+'MID Term 2'!F156</f>
        <v>27</v>
      </c>
      <c r="G159" s="58">
        <f>' MID Term 1'!G156+'MID Term 2'!G156</f>
        <v>27</v>
      </c>
      <c r="H159" s="58">
        <f>' MID Term 1'!H156+'MID Term 2'!H156</f>
        <v>26</v>
      </c>
      <c r="I159" s="48">
        <f t="shared" si="1"/>
        <v>1</v>
      </c>
      <c r="J159" s="48">
        <f t="shared" si="2"/>
        <v>1</v>
      </c>
      <c r="K159" s="48">
        <f t="shared" si="3"/>
        <v>1</v>
      </c>
      <c r="L159" s="48">
        <f t="shared" si="4"/>
        <v>1</v>
      </c>
      <c r="M159" s="48">
        <f t="shared" si="5"/>
        <v>1</v>
      </c>
      <c r="N159" s="69">
        <f t="shared" si="6"/>
        <v>133</v>
      </c>
      <c r="O159" s="48">
        <f t="shared" si="7"/>
        <v>67</v>
      </c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9.5" customHeight="1">
      <c r="A160" s="23">
        <v>151.0</v>
      </c>
      <c r="B160" s="56" t="s">
        <v>341</v>
      </c>
      <c r="C160" s="57" t="s">
        <v>342</v>
      </c>
      <c r="D160" s="58">
        <f>' MID Term 1'!D157+'MID Term 2'!D157</f>
        <v>29</v>
      </c>
      <c r="E160" s="58">
        <f>' MID Term 1'!E157+'MID Term 2'!E157</f>
        <v>25</v>
      </c>
      <c r="F160" s="58">
        <f>' MID Term 1'!F157+'MID Term 2'!F157</f>
        <v>25</v>
      </c>
      <c r="G160" s="58">
        <f>' MID Term 1'!G157+'MID Term 2'!G157</f>
        <v>27</v>
      </c>
      <c r="H160" s="58">
        <f>' MID Term 1'!H157+'MID Term 2'!H157</f>
        <v>26</v>
      </c>
      <c r="I160" s="48">
        <f t="shared" si="1"/>
        <v>1</v>
      </c>
      <c r="J160" s="48">
        <f t="shared" si="2"/>
        <v>1</v>
      </c>
      <c r="K160" s="48">
        <f t="shared" si="3"/>
        <v>1</v>
      </c>
      <c r="L160" s="48">
        <f t="shared" si="4"/>
        <v>1</v>
      </c>
      <c r="M160" s="48">
        <f t="shared" si="5"/>
        <v>1</v>
      </c>
      <c r="N160" s="69">
        <f t="shared" si="6"/>
        <v>132</v>
      </c>
      <c r="O160" s="48">
        <f t="shared" si="7"/>
        <v>66</v>
      </c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9.5" customHeight="1">
      <c r="A161" s="23">
        <v>152.0</v>
      </c>
      <c r="B161" s="56" t="s">
        <v>343</v>
      </c>
      <c r="C161" s="57" t="s">
        <v>344</v>
      </c>
      <c r="D161" s="58">
        <f>' MID Term 1'!D158+'MID Term 2'!D158</f>
        <v>29</v>
      </c>
      <c r="E161" s="58">
        <f>' MID Term 1'!E158+'MID Term 2'!E158</f>
        <v>23</v>
      </c>
      <c r="F161" s="58">
        <f>' MID Term 1'!F158+'MID Term 2'!F158</f>
        <v>25</v>
      </c>
      <c r="G161" s="58">
        <f>' MID Term 1'!G158+'MID Term 2'!G158</f>
        <v>27</v>
      </c>
      <c r="H161" s="58">
        <f>' MID Term 1'!H158+'MID Term 2'!H158</f>
        <v>27</v>
      </c>
      <c r="I161" s="48">
        <f t="shared" si="1"/>
        <v>1</v>
      </c>
      <c r="J161" s="48">
        <f t="shared" si="2"/>
        <v>1</v>
      </c>
      <c r="K161" s="48">
        <f t="shared" si="3"/>
        <v>1</v>
      </c>
      <c r="L161" s="48">
        <f t="shared" si="4"/>
        <v>1</v>
      </c>
      <c r="M161" s="48">
        <f t="shared" si="5"/>
        <v>1</v>
      </c>
      <c r="N161" s="69">
        <f t="shared" si="6"/>
        <v>131</v>
      </c>
      <c r="O161" s="48">
        <f t="shared" si="7"/>
        <v>66</v>
      </c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9.5" customHeight="1">
      <c r="A162" s="23">
        <v>153.0</v>
      </c>
      <c r="B162" s="56" t="s">
        <v>345</v>
      </c>
      <c r="C162" s="57" t="s">
        <v>346</v>
      </c>
      <c r="D162" s="58">
        <f>' MID Term 1'!D159+'MID Term 2'!D159</f>
        <v>29</v>
      </c>
      <c r="E162" s="58">
        <f>' MID Term 1'!E159+'MID Term 2'!E159</f>
        <v>23</v>
      </c>
      <c r="F162" s="58">
        <f>' MID Term 1'!F159+'MID Term 2'!F159</f>
        <v>28</v>
      </c>
      <c r="G162" s="58">
        <f>' MID Term 1'!G159+'MID Term 2'!G159</f>
        <v>26</v>
      </c>
      <c r="H162" s="58">
        <f>' MID Term 1'!H159+'MID Term 2'!H159</f>
        <v>26</v>
      </c>
      <c r="I162" s="48">
        <f t="shared" si="1"/>
        <v>1</v>
      </c>
      <c r="J162" s="48">
        <f t="shared" si="2"/>
        <v>1</v>
      </c>
      <c r="K162" s="48">
        <f t="shared" si="3"/>
        <v>1</v>
      </c>
      <c r="L162" s="48">
        <f t="shared" si="4"/>
        <v>1</v>
      </c>
      <c r="M162" s="48">
        <f t="shared" si="5"/>
        <v>1</v>
      </c>
      <c r="N162" s="69">
        <f t="shared" si="6"/>
        <v>132</v>
      </c>
      <c r="O162" s="48">
        <f t="shared" si="7"/>
        <v>66</v>
      </c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9.5" customHeight="1">
      <c r="A163" s="23">
        <v>154.0</v>
      </c>
      <c r="B163" s="56" t="s">
        <v>347</v>
      </c>
      <c r="C163" s="57" t="s">
        <v>348</v>
      </c>
      <c r="D163" s="58">
        <f>' MID Term 1'!D160+'MID Term 2'!D160</f>
        <v>29</v>
      </c>
      <c r="E163" s="58">
        <f>' MID Term 1'!E160+'MID Term 2'!E160</f>
        <v>25</v>
      </c>
      <c r="F163" s="58">
        <f>' MID Term 1'!F160+'MID Term 2'!F160</f>
        <v>25</v>
      </c>
      <c r="G163" s="58">
        <f>' MID Term 1'!G160+'MID Term 2'!G160</f>
        <v>28</v>
      </c>
      <c r="H163" s="58">
        <f>' MID Term 1'!H160+'MID Term 2'!H160</f>
        <v>27</v>
      </c>
      <c r="I163" s="48">
        <f t="shared" si="1"/>
        <v>1</v>
      </c>
      <c r="J163" s="48">
        <f t="shared" si="2"/>
        <v>1</v>
      </c>
      <c r="K163" s="48">
        <f t="shared" si="3"/>
        <v>1</v>
      </c>
      <c r="L163" s="48">
        <f t="shared" si="4"/>
        <v>1</v>
      </c>
      <c r="M163" s="48">
        <f t="shared" si="5"/>
        <v>1</v>
      </c>
      <c r="N163" s="69">
        <f t="shared" si="6"/>
        <v>134</v>
      </c>
      <c r="O163" s="48">
        <f t="shared" si="7"/>
        <v>67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9.5" customHeight="1">
      <c r="A164" s="23">
        <v>155.0</v>
      </c>
      <c r="B164" s="56" t="s">
        <v>349</v>
      </c>
      <c r="C164" s="57" t="s">
        <v>350</v>
      </c>
      <c r="D164" s="58">
        <f>' MID Term 1'!D161+'MID Term 2'!D161</f>
        <v>27</v>
      </c>
      <c r="E164" s="58">
        <f>' MID Term 1'!E161+'MID Term 2'!E161</f>
        <v>25</v>
      </c>
      <c r="F164" s="58">
        <f>' MID Term 1'!F161+'MID Term 2'!F161</f>
        <v>25</v>
      </c>
      <c r="G164" s="58">
        <f>' MID Term 1'!G161+'MID Term 2'!G161</f>
        <v>27</v>
      </c>
      <c r="H164" s="58">
        <f>' MID Term 1'!H161+'MID Term 2'!H161</f>
        <v>28</v>
      </c>
      <c r="I164" s="48">
        <f t="shared" si="1"/>
        <v>1</v>
      </c>
      <c r="J164" s="48">
        <f t="shared" si="2"/>
        <v>1</v>
      </c>
      <c r="K164" s="48">
        <f t="shared" si="3"/>
        <v>1</v>
      </c>
      <c r="L164" s="48">
        <f t="shared" si="4"/>
        <v>1</v>
      </c>
      <c r="M164" s="48">
        <f t="shared" si="5"/>
        <v>1</v>
      </c>
      <c r="N164" s="69">
        <f t="shared" si="6"/>
        <v>132</v>
      </c>
      <c r="O164" s="48">
        <f t="shared" si="7"/>
        <v>66</v>
      </c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9.5" customHeight="1">
      <c r="A165" s="23">
        <v>156.0</v>
      </c>
      <c r="B165" s="56" t="s">
        <v>351</v>
      </c>
      <c r="C165" s="57" t="s">
        <v>352</v>
      </c>
      <c r="D165" s="58">
        <f>' MID Term 1'!D162+'MID Term 2'!D162</f>
        <v>28</v>
      </c>
      <c r="E165" s="58">
        <f>' MID Term 1'!E162+'MID Term 2'!E162</f>
        <v>22</v>
      </c>
      <c r="F165" s="58">
        <f>' MID Term 1'!F162+'MID Term 2'!F162</f>
        <v>25</v>
      </c>
      <c r="G165" s="58">
        <f>' MID Term 1'!G162+'MID Term 2'!G162</f>
        <v>26</v>
      </c>
      <c r="H165" s="58">
        <f>' MID Term 1'!H162+'MID Term 2'!H162</f>
        <v>27</v>
      </c>
      <c r="I165" s="48">
        <f t="shared" si="1"/>
        <v>1</v>
      </c>
      <c r="J165" s="48">
        <f t="shared" si="2"/>
        <v>1</v>
      </c>
      <c r="K165" s="48">
        <f t="shared" si="3"/>
        <v>1</v>
      </c>
      <c r="L165" s="48">
        <f t="shared" si="4"/>
        <v>1</v>
      </c>
      <c r="M165" s="48">
        <f t="shared" si="5"/>
        <v>1</v>
      </c>
      <c r="N165" s="69">
        <f t="shared" si="6"/>
        <v>128</v>
      </c>
      <c r="O165" s="48">
        <f t="shared" si="7"/>
        <v>64</v>
      </c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9.5" customHeight="1">
      <c r="A166" s="23">
        <v>157.0</v>
      </c>
      <c r="B166" s="56" t="s">
        <v>353</v>
      </c>
      <c r="C166" s="57" t="s">
        <v>354</v>
      </c>
      <c r="D166" s="58">
        <f>' MID Term 1'!D163+'MID Term 2'!D163</f>
        <v>27</v>
      </c>
      <c r="E166" s="58">
        <f>' MID Term 1'!E163+'MID Term 2'!E163</f>
        <v>24</v>
      </c>
      <c r="F166" s="58">
        <f>' MID Term 1'!F163+'MID Term 2'!F163</f>
        <v>28</v>
      </c>
      <c r="G166" s="58">
        <f>' MID Term 1'!G163+'MID Term 2'!G163</f>
        <v>27</v>
      </c>
      <c r="H166" s="58">
        <f>' MID Term 1'!H163+'MID Term 2'!H163</f>
        <v>27</v>
      </c>
      <c r="I166" s="48">
        <f t="shared" si="1"/>
        <v>1</v>
      </c>
      <c r="J166" s="48">
        <f t="shared" si="2"/>
        <v>1</v>
      </c>
      <c r="K166" s="48">
        <f t="shared" si="3"/>
        <v>1</v>
      </c>
      <c r="L166" s="48">
        <f t="shared" si="4"/>
        <v>1</v>
      </c>
      <c r="M166" s="48">
        <f t="shared" si="5"/>
        <v>1</v>
      </c>
      <c r="N166" s="69">
        <f t="shared" si="6"/>
        <v>133</v>
      </c>
      <c r="O166" s="48">
        <f t="shared" si="7"/>
        <v>67</v>
      </c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9.5" customHeight="1">
      <c r="A167" s="23">
        <v>158.0</v>
      </c>
      <c r="B167" s="56" t="s">
        <v>355</v>
      </c>
      <c r="C167" s="57" t="s">
        <v>356</v>
      </c>
      <c r="D167" s="58">
        <f>' MID Term 1'!D164+'MID Term 2'!D164</f>
        <v>27</v>
      </c>
      <c r="E167" s="58">
        <f>' MID Term 1'!E164+'MID Term 2'!E164</f>
        <v>26</v>
      </c>
      <c r="F167" s="58">
        <f>' MID Term 1'!F164+'MID Term 2'!F164</f>
        <v>27</v>
      </c>
      <c r="G167" s="58">
        <f>' MID Term 1'!G164+'MID Term 2'!G164</f>
        <v>26</v>
      </c>
      <c r="H167" s="58">
        <f>' MID Term 1'!H164+'MID Term 2'!H164</f>
        <v>27</v>
      </c>
      <c r="I167" s="48">
        <f t="shared" si="1"/>
        <v>1</v>
      </c>
      <c r="J167" s="48">
        <f t="shared" si="2"/>
        <v>1</v>
      </c>
      <c r="K167" s="48">
        <f t="shared" si="3"/>
        <v>1</v>
      </c>
      <c r="L167" s="48">
        <f t="shared" si="4"/>
        <v>1</v>
      </c>
      <c r="M167" s="48">
        <f t="shared" si="5"/>
        <v>1</v>
      </c>
      <c r="N167" s="69">
        <f t="shared" si="6"/>
        <v>133</v>
      </c>
      <c r="O167" s="48">
        <f t="shared" si="7"/>
        <v>67</v>
      </c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9.5" customHeight="1">
      <c r="A168" s="23">
        <v>159.0</v>
      </c>
      <c r="B168" s="56" t="s">
        <v>357</v>
      </c>
      <c r="C168" s="57" t="s">
        <v>358</v>
      </c>
      <c r="D168" s="58">
        <f>' MID Term 1'!D165+'MID Term 2'!D165</f>
        <v>27</v>
      </c>
      <c r="E168" s="58">
        <f>' MID Term 1'!E165+'MID Term 2'!E165</f>
        <v>23</v>
      </c>
      <c r="F168" s="58">
        <f>' MID Term 1'!F165+'MID Term 2'!F165</f>
        <v>26</v>
      </c>
      <c r="G168" s="58">
        <f>' MID Term 1'!G165+'MID Term 2'!G165</f>
        <v>25</v>
      </c>
      <c r="H168" s="58">
        <f>' MID Term 1'!H165+'MID Term 2'!H165</f>
        <v>25</v>
      </c>
      <c r="I168" s="48">
        <f t="shared" si="1"/>
        <v>1</v>
      </c>
      <c r="J168" s="48">
        <f t="shared" si="2"/>
        <v>1</v>
      </c>
      <c r="K168" s="48">
        <f t="shared" si="3"/>
        <v>1</v>
      </c>
      <c r="L168" s="48">
        <f t="shared" si="4"/>
        <v>1</v>
      </c>
      <c r="M168" s="48">
        <f t="shared" si="5"/>
        <v>1</v>
      </c>
      <c r="N168" s="69">
        <f t="shared" si="6"/>
        <v>126</v>
      </c>
      <c r="O168" s="48">
        <f t="shared" si="7"/>
        <v>63</v>
      </c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9.5" customHeight="1">
      <c r="A169" s="23">
        <v>160.0</v>
      </c>
      <c r="B169" s="56" t="s">
        <v>359</v>
      </c>
      <c r="C169" s="57" t="s">
        <v>360</v>
      </c>
      <c r="D169" s="58">
        <f>' MID Term 1'!D166+'MID Term 2'!D166</f>
        <v>29</v>
      </c>
      <c r="E169" s="58">
        <f>' MID Term 1'!E166+'MID Term 2'!E166</f>
        <v>26</v>
      </c>
      <c r="F169" s="58">
        <f>' MID Term 1'!F166+'MID Term 2'!F166</f>
        <v>27</v>
      </c>
      <c r="G169" s="58">
        <f>' MID Term 1'!G166+'MID Term 2'!G166</f>
        <v>28</v>
      </c>
      <c r="H169" s="58">
        <f>' MID Term 1'!H166+'MID Term 2'!H166</f>
        <v>28</v>
      </c>
      <c r="I169" s="48">
        <f t="shared" si="1"/>
        <v>1</v>
      </c>
      <c r="J169" s="48">
        <f t="shared" si="2"/>
        <v>1</v>
      </c>
      <c r="K169" s="48">
        <f t="shared" si="3"/>
        <v>1</v>
      </c>
      <c r="L169" s="48">
        <f t="shared" si="4"/>
        <v>1</v>
      </c>
      <c r="M169" s="48">
        <f t="shared" si="5"/>
        <v>1</v>
      </c>
      <c r="N169" s="69">
        <f t="shared" si="6"/>
        <v>138</v>
      </c>
      <c r="O169" s="48">
        <f t="shared" si="7"/>
        <v>69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9.5" customHeight="1">
      <c r="A170" s="23">
        <v>161.0</v>
      </c>
      <c r="B170" s="56" t="s">
        <v>361</v>
      </c>
      <c r="C170" s="57" t="s">
        <v>362</v>
      </c>
      <c r="D170" s="58">
        <f>' MID Term 1'!D167+'MID Term 2'!D167</f>
        <v>28</v>
      </c>
      <c r="E170" s="58">
        <f>' MID Term 1'!E167+'MID Term 2'!E167</f>
        <v>26</v>
      </c>
      <c r="F170" s="58">
        <f>' MID Term 1'!F167+'MID Term 2'!F167</f>
        <v>27</v>
      </c>
      <c r="G170" s="58">
        <f>' MID Term 1'!G167+'MID Term 2'!G167</f>
        <v>25</v>
      </c>
      <c r="H170" s="58">
        <f>' MID Term 1'!H167+'MID Term 2'!H167</f>
        <v>25</v>
      </c>
      <c r="I170" s="48">
        <f t="shared" si="1"/>
        <v>1</v>
      </c>
      <c r="J170" s="48">
        <f t="shared" si="2"/>
        <v>1</v>
      </c>
      <c r="K170" s="48">
        <f t="shared" si="3"/>
        <v>1</v>
      </c>
      <c r="L170" s="48">
        <f t="shared" si="4"/>
        <v>1</v>
      </c>
      <c r="M170" s="48">
        <f t="shared" si="5"/>
        <v>1</v>
      </c>
      <c r="N170" s="69">
        <f t="shared" si="6"/>
        <v>131</v>
      </c>
      <c r="O170" s="48">
        <f t="shared" si="7"/>
        <v>66</v>
      </c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9.5" customHeight="1">
      <c r="A171" s="23">
        <v>162.0</v>
      </c>
      <c r="B171" s="56" t="s">
        <v>363</v>
      </c>
      <c r="C171" s="57" t="s">
        <v>364</v>
      </c>
      <c r="D171" s="58">
        <f>' MID Term 1'!D168+'MID Term 2'!D168</f>
        <v>28</v>
      </c>
      <c r="E171" s="58">
        <f>' MID Term 1'!E168+'MID Term 2'!E168</f>
        <v>26</v>
      </c>
      <c r="F171" s="58">
        <f>' MID Term 1'!F168+'MID Term 2'!F168</f>
        <v>26</v>
      </c>
      <c r="G171" s="58">
        <f>' MID Term 1'!G168+'MID Term 2'!G168</f>
        <v>25</v>
      </c>
      <c r="H171" s="58">
        <f>' MID Term 1'!H168+'MID Term 2'!H168</f>
        <v>25</v>
      </c>
      <c r="I171" s="48">
        <f t="shared" si="1"/>
        <v>1</v>
      </c>
      <c r="J171" s="48">
        <f t="shared" si="2"/>
        <v>1</v>
      </c>
      <c r="K171" s="48">
        <f t="shared" si="3"/>
        <v>1</v>
      </c>
      <c r="L171" s="48">
        <f t="shared" si="4"/>
        <v>1</v>
      </c>
      <c r="M171" s="48">
        <f t="shared" si="5"/>
        <v>1</v>
      </c>
      <c r="N171" s="69">
        <f t="shared" si="6"/>
        <v>130</v>
      </c>
      <c r="O171" s="48">
        <f t="shared" si="7"/>
        <v>65</v>
      </c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9.5" customHeight="1">
      <c r="A172" s="23">
        <v>163.0</v>
      </c>
      <c r="B172" s="56" t="s">
        <v>365</v>
      </c>
      <c r="C172" s="57" t="s">
        <v>366</v>
      </c>
      <c r="D172" s="58">
        <f>' MID Term 1'!D169+'MID Term 2'!D169</f>
        <v>28</v>
      </c>
      <c r="E172" s="58">
        <f>' MID Term 1'!E169+'MID Term 2'!E169</f>
        <v>23</v>
      </c>
      <c r="F172" s="58">
        <f>' MID Term 1'!F169+'MID Term 2'!F169</f>
        <v>25</v>
      </c>
      <c r="G172" s="58">
        <f>' MID Term 1'!G169+'MID Term 2'!G169</f>
        <v>27</v>
      </c>
      <c r="H172" s="58">
        <f>' MID Term 1'!H169+'MID Term 2'!H169</f>
        <v>28</v>
      </c>
      <c r="I172" s="48">
        <f t="shared" si="1"/>
        <v>1</v>
      </c>
      <c r="J172" s="48">
        <f t="shared" si="2"/>
        <v>1</v>
      </c>
      <c r="K172" s="48">
        <f t="shared" si="3"/>
        <v>1</v>
      </c>
      <c r="L172" s="48">
        <f t="shared" si="4"/>
        <v>1</v>
      </c>
      <c r="M172" s="48">
        <f t="shared" si="5"/>
        <v>1</v>
      </c>
      <c r="N172" s="69">
        <f t="shared" si="6"/>
        <v>131</v>
      </c>
      <c r="O172" s="48">
        <f t="shared" si="7"/>
        <v>66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9.5" customHeight="1">
      <c r="A173" s="23">
        <v>164.0</v>
      </c>
      <c r="B173" s="56" t="s">
        <v>367</v>
      </c>
      <c r="C173" s="57" t="s">
        <v>368</v>
      </c>
      <c r="D173" s="58">
        <f>' MID Term 1'!D170+'MID Term 2'!D170</f>
        <v>30</v>
      </c>
      <c r="E173" s="58">
        <f>' MID Term 1'!E170+'MID Term 2'!E170</f>
        <v>26</v>
      </c>
      <c r="F173" s="58">
        <f>' MID Term 1'!F170+'MID Term 2'!F170</f>
        <v>28</v>
      </c>
      <c r="G173" s="58">
        <f>' MID Term 1'!G170+'MID Term 2'!G170</f>
        <v>27</v>
      </c>
      <c r="H173" s="58">
        <f>' MID Term 1'!H170+'MID Term 2'!H170</f>
        <v>26</v>
      </c>
      <c r="I173" s="48">
        <f t="shared" si="1"/>
        <v>1</v>
      </c>
      <c r="J173" s="48">
        <f t="shared" si="2"/>
        <v>1</v>
      </c>
      <c r="K173" s="48">
        <f t="shared" si="3"/>
        <v>1</v>
      </c>
      <c r="L173" s="48">
        <f t="shared" si="4"/>
        <v>1</v>
      </c>
      <c r="M173" s="48">
        <f t="shared" si="5"/>
        <v>1</v>
      </c>
      <c r="N173" s="69">
        <f t="shared" si="6"/>
        <v>137</v>
      </c>
      <c r="O173" s="48">
        <f t="shared" si="7"/>
        <v>69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9.5" customHeight="1">
      <c r="A174" s="23">
        <v>165.0</v>
      </c>
      <c r="B174" s="56" t="s">
        <v>369</v>
      </c>
      <c r="C174" s="57" t="s">
        <v>370</v>
      </c>
      <c r="D174" s="58">
        <f>' MID Term 1'!D171+'MID Term 2'!D171</f>
        <v>28</v>
      </c>
      <c r="E174" s="58">
        <f>' MID Term 1'!E171+'MID Term 2'!E171</f>
        <v>26</v>
      </c>
      <c r="F174" s="58">
        <f>' MID Term 1'!F171+'MID Term 2'!F171</f>
        <v>25</v>
      </c>
      <c r="G174" s="58">
        <f>' MID Term 1'!G171+'MID Term 2'!G171</f>
        <v>26</v>
      </c>
      <c r="H174" s="58">
        <f>' MID Term 1'!H171+'MID Term 2'!H171</f>
        <v>28</v>
      </c>
      <c r="I174" s="48">
        <f t="shared" si="1"/>
        <v>1</v>
      </c>
      <c r="J174" s="48">
        <f t="shared" si="2"/>
        <v>1</v>
      </c>
      <c r="K174" s="48">
        <f t="shared" si="3"/>
        <v>1</v>
      </c>
      <c r="L174" s="48">
        <f t="shared" si="4"/>
        <v>1</v>
      </c>
      <c r="M174" s="48">
        <f t="shared" si="5"/>
        <v>1</v>
      </c>
      <c r="N174" s="69">
        <f t="shared" si="6"/>
        <v>133</v>
      </c>
      <c r="O174" s="48">
        <f t="shared" si="7"/>
        <v>67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9.5" customHeight="1">
      <c r="A175" s="23">
        <v>166.0</v>
      </c>
      <c r="B175" s="56" t="s">
        <v>371</v>
      </c>
      <c r="C175" s="57" t="s">
        <v>372</v>
      </c>
      <c r="D175" s="58">
        <f>' MID Term 1'!D172+'MID Term 2'!D172</f>
        <v>26</v>
      </c>
      <c r="E175" s="58">
        <f>' MID Term 1'!E172+'MID Term 2'!E172</f>
        <v>24</v>
      </c>
      <c r="F175" s="58">
        <f>' MID Term 1'!F172+'MID Term 2'!F172</f>
        <v>28</v>
      </c>
      <c r="G175" s="58">
        <f>' MID Term 1'!G172+'MID Term 2'!G172</f>
        <v>25</v>
      </c>
      <c r="H175" s="58">
        <f>' MID Term 1'!H172+'MID Term 2'!H172</f>
        <v>25</v>
      </c>
      <c r="I175" s="48">
        <f t="shared" si="1"/>
        <v>1</v>
      </c>
      <c r="J175" s="48">
        <f t="shared" si="2"/>
        <v>1</v>
      </c>
      <c r="K175" s="48">
        <f t="shared" si="3"/>
        <v>1</v>
      </c>
      <c r="L175" s="48">
        <f t="shared" si="4"/>
        <v>1</v>
      </c>
      <c r="M175" s="48">
        <f t="shared" si="5"/>
        <v>1</v>
      </c>
      <c r="N175" s="69">
        <f t="shared" si="6"/>
        <v>128</v>
      </c>
      <c r="O175" s="48">
        <f t="shared" si="7"/>
        <v>64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9.5" customHeight="1">
      <c r="A176" s="23">
        <v>167.0</v>
      </c>
      <c r="B176" s="56" t="s">
        <v>373</v>
      </c>
      <c r="C176" s="57" t="s">
        <v>374</v>
      </c>
      <c r="D176" s="58">
        <f>' MID Term 1'!D173+'MID Term 2'!D173</f>
        <v>30</v>
      </c>
      <c r="E176" s="58">
        <f>' MID Term 1'!E173+'MID Term 2'!E173</f>
        <v>24</v>
      </c>
      <c r="F176" s="58">
        <f>' MID Term 1'!F173+'MID Term 2'!F173</f>
        <v>26</v>
      </c>
      <c r="G176" s="58">
        <f>' MID Term 1'!G173+'MID Term 2'!G173</f>
        <v>28</v>
      </c>
      <c r="H176" s="58">
        <f>' MID Term 1'!H173+'MID Term 2'!H173</f>
        <v>25</v>
      </c>
      <c r="I176" s="48">
        <f t="shared" si="1"/>
        <v>1</v>
      </c>
      <c r="J176" s="48">
        <f t="shared" si="2"/>
        <v>1</v>
      </c>
      <c r="K176" s="48">
        <f t="shared" si="3"/>
        <v>1</v>
      </c>
      <c r="L176" s="48">
        <f t="shared" si="4"/>
        <v>1</v>
      </c>
      <c r="M176" s="48">
        <f t="shared" si="5"/>
        <v>1</v>
      </c>
      <c r="N176" s="69">
        <f t="shared" si="6"/>
        <v>133</v>
      </c>
      <c r="O176" s="48">
        <f t="shared" si="7"/>
        <v>67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23">
        <v>168.0</v>
      </c>
      <c r="B177" s="56" t="s">
        <v>375</v>
      </c>
      <c r="C177" s="57" t="s">
        <v>376</v>
      </c>
      <c r="D177" s="70">
        <f>' MID Term 1'!D174+'MID Term 2'!D174</f>
        <v>30</v>
      </c>
      <c r="E177" s="58">
        <f>' MID Term 1'!E174+'MID Term 2'!E174</f>
        <v>22</v>
      </c>
      <c r="F177" s="58">
        <f>' MID Term 1'!F174+'MID Term 2'!F174</f>
        <v>28</v>
      </c>
      <c r="G177" s="58">
        <f>' MID Term 1'!G174+'MID Term 2'!G174</f>
        <v>27</v>
      </c>
      <c r="H177" s="58">
        <f>' MID Term 1'!H174+'MID Term 2'!H174</f>
        <v>25</v>
      </c>
      <c r="I177" s="48">
        <f t="shared" si="1"/>
        <v>1</v>
      </c>
      <c r="J177" s="48">
        <f t="shared" si="2"/>
        <v>1</v>
      </c>
      <c r="K177" s="48">
        <f t="shared" si="3"/>
        <v>1</v>
      </c>
      <c r="L177" s="48">
        <f t="shared" si="4"/>
        <v>1</v>
      </c>
      <c r="M177" s="48">
        <f t="shared" si="5"/>
        <v>1</v>
      </c>
      <c r="N177" s="69">
        <f t="shared" si="6"/>
        <v>132</v>
      </c>
      <c r="O177" s="48">
        <f t="shared" si="7"/>
        <v>66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23">
        <v>169.0</v>
      </c>
      <c r="B178" s="56" t="s">
        <v>377</v>
      </c>
      <c r="C178" s="57" t="s">
        <v>378</v>
      </c>
      <c r="D178" s="70">
        <f>' MID Term 1'!D175+'MID Term 2'!D175</f>
        <v>29</v>
      </c>
      <c r="E178" s="70">
        <f>' MID Term 1'!E175+'MID Term 2'!E175</f>
        <v>23</v>
      </c>
      <c r="F178" s="70">
        <f>' MID Term 1'!F175+'MID Term 2'!F175</f>
        <v>27</v>
      </c>
      <c r="G178" s="70">
        <f>' MID Term 1'!G175+'MID Term 2'!G175</f>
        <v>26</v>
      </c>
      <c r="H178" s="70">
        <f>' MID Term 1'!H175+'MID Term 2'!H175</f>
        <v>27</v>
      </c>
      <c r="I178" s="71">
        <f t="shared" si="1"/>
        <v>1</v>
      </c>
      <c r="J178" s="71">
        <f t="shared" si="2"/>
        <v>1</v>
      </c>
      <c r="K178" s="71">
        <f t="shared" si="3"/>
        <v>1</v>
      </c>
      <c r="L178" s="71">
        <f t="shared" si="4"/>
        <v>1</v>
      </c>
      <c r="M178" s="71">
        <f t="shared" si="5"/>
        <v>1</v>
      </c>
      <c r="N178" s="72">
        <f t="shared" si="6"/>
        <v>132</v>
      </c>
      <c r="O178" s="71">
        <f t="shared" si="7"/>
        <v>66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9.5" customHeight="1">
      <c r="A179" s="23">
        <v>170.0</v>
      </c>
      <c r="B179" s="56" t="s">
        <v>379</v>
      </c>
      <c r="C179" s="57" t="s">
        <v>380</v>
      </c>
      <c r="D179" s="73">
        <f>' MID Term 1'!D176+'MID Term 2'!D176</f>
        <v>30</v>
      </c>
      <c r="E179" s="73">
        <f>' MID Term 1'!E176+'MID Term 2'!E176</f>
        <v>22</v>
      </c>
      <c r="F179" s="73">
        <f>' MID Term 1'!F176+'MID Term 2'!F176</f>
        <v>27</v>
      </c>
      <c r="G179" s="73">
        <f>' MID Term 1'!G176+'MID Term 2'!G176</f>
        <v>25</v>
      </c>
      <c r="H179" s="73">
        <f>' MID Term 1'!H176+'MID Term 2'!H176</f>
        <v>28</v>
      </c>
      <c r="I179" s="73">
        <f t="shared" si="1"/>
        <v>1</v>
      </c>
      <c r="J179" s="73">
        <f t="shared" si="2"/>
        <v>1</v>
      </c>
      <c r="K179" s="73">
        <f t="shared" si="3"/>
        <v>1</v>
      </c>
      <c r="L179" s="73">
        <f t="shared" si="4"/>
        <v>1</v>
      </c>
      <c r="M179" s="73">
        <f t="shared" si="5"/>
        <v>1</v>
      </c>
      <c r="N179" s="74">
        <f t="shared" si="6"/>
        <v>132</v>
      </c>
      <c r="O179" s="74">
        <f t="shared" si="7"/>
        <v>66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9.5" customHeight="1">
      <c r="A180" s="23">
        <v>171.0</v>
      </c>
      <c r="B180" s="56" t="s">
        <v>381</v>
      </c>
      <c r="C180" s="57" t="s">
        <v>382</v>
      </c>
      <c r="D180" s="73">
        <f>' MID Term 1'!D177+'MID Term 2'!D177</f>
        <v>28</v>
      </c>
      <c r="E180" s="73">
        <f>' MID Term 1'!E177+'MID Term 2'!E177</f>
        <v>24</v>
      </c>
      <c r="F180" s="73">
        <f>' MID Term 1'!F177+'MID Term 2'!F177</f>
        <v>26</v>
      </c>
      <c r="G180" s="73">
        <f>' MID Term 1'!G177+'MID Term 2'!G177</f>
        <v>28</v>
      </c>
      <c r="H180" s="73">
        <f>' MID Term 1'!H177+'MID Term 2'!H177</f>
        <v>27</v>
      </c>
      <c r="I180" s="73">
        <f t="shared" si="1"/>
        <v>1</v>
      </c>
      <c r="J180" s="73">
        <f t="shared" si="2"/>
        <v>1</v>
      </c>
      <c r="K180" s="73">
        <f t="shared" si="3"/>
        <v>1</v>
      </c>
      <c r="L180" s="73">
        <f t="shared" si="4"/>
        <v>1</v>
      </c>
      <c r="M180" s="73">
        <f t="shared" si="5"/>
        <v>1</v>
      </c>
      <c r="N180" s="74">
        <f t="shared" si="6"/>
        <v>133</v>
      </c>
      <c r="O180" s="74">
        <f t="shared" si="7"/>
        <v>67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9.5" customHeight="1">
      <c r="A181" s="23">
        <v>172.0</v>
      </c>
      <c r="B181" s="56" t="s">
        <v>383</v>
      </c>
      <c r="C181" s="57" t="s">
        <v>384</v>
      </c>
      <c r="D181" s="73">
        <f>' MID Term 1'!D178+'MID Term 2'!D178</f>
        <v>29</v>
      </c>
      <c r="E181" s="73">
        <f>' MID Term 1'!E178+'MID Term 2'!E178</f>
        <v>23</v>
      </c>
      <c r="F181" s="73">
        <f>' MID Term 1'!F178+'MID Term 2'!F178</f>
        <v>28</v>
      </c>
      <c r="G181" s="73">
        <f>' MID Term 1'!G178+'MID Term 2'!G178</f>
        <v>27</v>
      </c>
      <c r="H181" s="73">
        <f>' MID Term 1'!H178+'MID Term 2'!H178</f>
        <v>26</v>
      </c>
      <c r="I181" s="73">
        <f t="shared" si="1"/>
        <v>1</v>
      </c>
      <c r="J181" s="73">
        <f t="shared" si="2"/>
        <v>1</v>
      </c>
      <c r="K181" s="73">
        <f t="shared" si="3"/>
        <v>1</v>
      </c>
      <c r="L181" s="73">
        <f t="shared" si="4"/>
        <v>1</v>
      </c>
      <c r="M181" s="73">
        <f t="shared" si="5"/>
        <v>1</v>
      </c>
      <c r="N181" s="74">
        <f t="shared" si="6"/>
        <v>133</v>
      </c>
      <c r="O181" s="74">
        <f t="shared" si="7"/>
        <v>67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9.5" customHeight="1">
      <c r="A182" s="23">
        <v>173.0</v>
      </c>
      <c r="B182" s="56" t="s">
        <v>385</v>
      </c>
      <c r="C182" s="57" t="s">
        <v>386</v>
      </c>
      <c r="D182" s="73">
        <f>' MID Term 1'!D179+'MID Term 2'!D179</f>
        <v>30</v>
      </c>
      <c r="E182" s="73">
        <f>' MID Term 1'!E179+'MID Term 2'!E179</f>
        <v>25</v>
      </c>
      <c r="F182" s="73">
        <f>' MID Term 1'!F179+'MID Term 2'!F179</f>
        <v>26</v>
      </c>
      <c r="G182" s="73">
        <f>' MID Term 1'!G179+'MID Term 2'!G179</f>
        <v>26</v>
      </c>
      <c r="H182" s="73">
        <f>' MID Term 1'!H179+'MID Term 2'!H179</f>
        <v>28</v>
      </c>
      <c r="I182" s="73">
        <f t="shared" si="1"/>
        <v>1</v>
      </c>
      <c r="J182" s="73">
        <f t="shared" si="2"/>
        <v>1</v>
      </c>
      <c r="K182" s="73">
        <f t="shared" si="3"/>
        <v>1</v>
      </c>
      <c r="L182" s="73">
        <f t="shared" si="4"/>
        <v>1</v>
      </c>
      <c r="M182" s="73">
        <f t="shared" si="5"/>
        <v>1</v>
      </c>
      <c r="N182" s="74">
        <f t="shared" si="6"/>
        <v>135</v>
      </c>
      <c r="O182" s="74">
        <f t="shared" si="7"/>
        <v>68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9.5" customHeight="1">
      <c r="A183" s="23">
        <v>174.0</v>
      </c>
      <c r="B183" s="56" t="s">
        <v>387</v>
      </c>
      <c r="C183" s="57" t="s">
        <v>388</v>
      </c>
      <c r="D183" s="73">
        <f>' MID Term 1'!D180+'MID Term 2'!D180</f>
        <v>29</v>
      </c>
      <c r="E183" s="73">
        <f>' MID Term 1'!E180+'MID Term 2'!E180</f>
        <v>23</v>
      </c>
      <c r="F183" s="73">
        <f>' MID Term 1'!F180+'MID Term 2'!F180</f>
        <v>28</v>
      </c>
      <c r="G183" s="73">
        <f>' MID Term 1'!G180+'MID Term 2'!G180</f>
        <v>28</v>
      </c>
      <c r="H183" s="73">
        <f>' MID Term 1'!H180+'MID Term 2'!H180</f>
        <v>27</v>
      </c>
      <c r="I183" s="73">
        <f t="shared" si="1"/>
        <v>1</v>
      </c>
      <c r="J183" s="73">
        <f t="shared" si="2"/>
        <v>1</v>
      </c>
      <c r="K183" s="73">
        <f t="shared" si="3"/>
        <v>1</v>
      </c>
      <c r="L183" s="73">
        <f t="shared" si="4"/>
        <v>1</v>
      </c>
      <c r="M183" s="73">
        <f t="shared" si="5"/>
        <v>1</v>
      </c>
      <c r="N183" s="74">
        <f t="shared" si="6"/>
        <v>135</v>
      </c>
      <c r="O183" s="74">
        <f t="shared" si="7"/>
        <v>68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9.5" customHeight="1">
      <c r="A184" s="75"/>
      <c r="B184" s="76"/>
      <c r="C184" s="76"/>
      <c r="D184" s="77">
        <v>174.0</v>
      </c>
      <c r="E184" s="77">
        <v>174.0</v>
      </c>
      <c r="F184" s="77">
        <v>174.0</v>
      </c>
      <c r="G184" s="77">
        <v>174.0</v>
      </c>
      <c r="H184" s="77">
        <v>174.0</v>
      </c>
      <c r="I184" s="77">
        <f t="shared" ref="I184:M184" si="8">SUM(I10:I178)</f>
        <v>168</v>
      </c>
      <c r="J184" s="77">
        <f t="shared" si="8"/>
        <v>169</v>
      </c>
      <c r="K184" s="77">
        <f t="shared" si="8"/>
        <v>169</v>
      </c>
      <c r="L184" s="77">
        <f t="shared" si="8"/>
        <v>169</v>
      </c>
      <c r="M184" s="77">
        <f t="shared" si="8"/>
        <v>169</v>
      </c>
      <c r="N184" s="78"/>
      <c r="O184" s="79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9.5" customHeight="1">
      <c r="A185" s="80" t="s">
        <v>423</v>
      </c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5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9.5" customHeight="1">
      <c r="A186" s="44"/>
      <c r="O186" s="45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9.5" customHeight="1">
      <c r="A187" s="44"/>
      <c r="O187" s="45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9.5" customHeight="1">
      <c r="A188" s="36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8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50" t="s">
        <v>389</v>
      </c>
      <c r="B189" s="2"/>
      <c r="C189" s="3"/>
      <c r="D189" s="81" t="s">
        <v>390</v>
      </c>
      <c r="E189" s="81" t="s">
        <v>391</v>
      </c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9.5" customHeight="1">
      <c r="A190" s="50" t="s">
        <v>424</v>
      </c>
      <c r="B190" s="2"/>
      <c r="C190" s="3"/>
      <c r="D190" s="82">
        <f>ROUND((I184/D184*100),0)</f>
        <v>97</v>
      </c>
      <c r="E190" s="81">
        <f t="shared" ref="E190:E194" si="9">IF(D190&gt;100,"ERROR",IF(D190&gt;=61,3,IF(D190&gt;=46,2,IF(D190&gt;=16,1,IF(D190&gt;15,0,0)))))</f>
        <v>3</v>
      </c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9.5" customHeight="1">
      <c r="A191" s="50" t="s">
        <v>425</v>
      </c>
      <c r="B191" s="2"/>
      <c r="C191" s="3"/>
      <c r="D191" s="82">
        <f>ROUND((J184/E184*100),0)</f>
        <v>97</v>
      </c>
      <c r="E191" s="81">
        <f t="shared" si="9"/>
        <v>3</v>
      </c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9.5" customHeight="1">
      <c r="A192" s="50" t="s">
        <v>426</v>
      </c>
      <c r="B192" s="2"/>
      <c r="C192" s="3"/>
      <c r="D192" s="82">
        <f>ROUND((K184/F184*100),0)</f>
        <v>97</v>
      </c>
      <c r="E192" s="81">
        <f t="shared" si="9"/>
        <v>3</v>
      </c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9.5" customHeight="1">
      <c r="A193" s="50" t="s">
        <v>427</v>
      </c>
      <c r="B193" s="2"/>
      <c r="C193" s="3"/>
      <c r="D193" s="82">
        <f>ROUND((L184/G184*100),0)</f>
        <v>97</v>
      </c>
      <c r="E193" s="81">
        <f t="shared" si="9"/>
        <v>3</v>
      </c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9.5" customHeight="1">
      <c r="A194" s="50" t="s">
        <v>428</v>
      </c>
      <c r="B194" s="2"/>
      <c r="C194" s="3"/>
      <c r="D194" s="82">
        <f>ROUND((M184/H184*100),0)</f>
        <v>97</v>
      </c>
      <c r="E194" s="81">
        <f t="shared" si="9"/>
        <v>3</v>
      </c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9.5" customHeight="1">
      <c r="A195" s="80" t="s">
        <v>429</v>
      </c>
      <c r="B195" s="34"/>
      <c r="C195" s="34"/>
      <c r="D195" s="34"/>
      <c r="E195" s="34"/>
      <c r="F195" s="34"/>
      <c r="G195" s="34"/>
      <c r="H195" s="35"/>
      <c r="I195" s="80" t="s">
        <v>430</v>
      </c>
      <c r="J195" s="34"/>
      <c r="K195" s="34"/>
      <c r="L195" s="34"/>
      <c r="M195" s="34"/>
      <c r="N195" s="34"/>
      <c r="O195" s="35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9.5" customHeight="1">
      <c r="A196" s="44"/>
      <c r="H196" s="45"/>
      <c r="I196" s="44"/>
      <c r="O196" s="45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9.5" customHeight="1">
      <c r="A197" s="44"/>
      <c r="H197" s="45"/>
      <c r="I197" s="44"/>
      <c r="O197" s="45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9.5" customHeight="1">
      <c r="A198" s="36"/>
      <c r="B198" s="37"/>
      <c r="C198" s="37"/>
      <c r="D198" s="37"/>
      <c r="E198" s="37"/>
      <c r="F198" s="37"/>
      <c r="G198" s="37"/>
      <c r="H198" s="38"/>
      <c r="I198" s="36"/>
      <c r="J198" s="37"/>
      <c r="K198" s="37"/>
      <c r="L198" s="37"/>
      <c r="M198" s="37"/>
      <c r="N198" s="37"/>
      <c r="O198" s="38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C199" s="83"/>
    </row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195:H198"/>
    <mergeCell ref="I195:O198"/>
    <mergeCell ref="A185:O188"/>
    <mergeCell ref="A189:C189"/>
    <mergeCell ref="A190:C190"/>
    <mergeCell ref="A191:C191"/>
    <mergeCell ref="A192:C192"/>
    <mergeCell ref="A193:C193"/>
    <mergeCell ref="A194:C194"/>
  </mergeCells>
  <conditionalFormatting sqref="I183:M183">
    <cfRule type="cellIs" dxfId="1" priority="1" operator="equal">
      <formula>0</formula>
    </cfRule>
  </conditionalFormatting>
  <conditionalFormatting sqref="N183:O183">
    <cfRule type="containsText" dxfId="0" priority="2" operator="containsText" text="AB">
      <formula>NOT(ISERROR(SEARCH(("AB"),(N183))))</formula>
    </cfRule>
  </conditionalFormatting>
  <conditionalFormatting sqref="D184:H184 N10:O182">
    <cfRule type="containsText" dxfId="0" priority="3" operator="containsText" text="AB">
      <formula>NOT(ISERROR(SEARCH(("AB"),(D184))))</formula>
    </cfRule>
  </conditionalFormatting>
  <conditionalFormatting sqref="I10:M182 I184:M184">
    <cfRule type="cellIs" dxfId="1" priority="4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1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3" t="s">
        <v>431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3" t="s">
        <v>432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0" t="s">
        <v>4</v>
      </c>
      <c r="B5" s="46" t="s">
        <v>5</v>
      </c>
      <c r="C5" s="46" t="s">
        <v>6</v>
      </c>
      <c r="D5" s="46" t="s">
        <v>7</v>
      </c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6" t="s">
        <v>13</v>
      </c>
      <c r="K5" s="46" t="s">
        <v>14</v>
      </c>
      <c r="L5" s="46" t="s">
        <v>15</v>
      </c>
      <c r="M5" s="46" t="s">
        <v>16</v>
      </c>
      <c r="N5" s="46" t="s">
        <v>17</v>
      </c>
      <c r="O5" s="46" t="s">
        <v>18</v>
      </c>
      <c r="P5" s="46" t="s">
        <v>19</v>
      </c>
      <c r="Q5" s="84"/>
      <c r="R5" s="84"/>
      <c r="S5" s="84"/>
      <c r="T5" s="84"/>
      <c r="U5" s="84"/>
      <c r="V5" s="84"/>
      <c r="W5" s="84"/>
      <c r="X5" s="84"/>
      <c r="Y5" s="84"/>
      <c r="Z5" s="84"/>
    </row>
    <row r="6" ht="19.5" customHeight="1">
      <c r="A6" s="8" t="s">
        <v>20</v>
      </c>
      <c r="B6" s="49">
        <f>((('Attainment Sheet Sessional'!$E190/3)*0.6)*'CO-PO Mapping'!B6)/3</f>
        <v>0.6</v>
      </c>
      <c r="C6" s="49">
        <f>((('Attainment Sheet Sessional'!$E190/3)*0.6)*'CO-PO Mapping'!C6)/3</f>
        <v>0.4</v>
      </c>
      <c r="D6" s="49">
        <f>((('Attainment Sheet Sessional'!$E190/3)*0.6)*'CO-PO Mapping'!D6)/3</f>
        <v>0.2</v>
      </c>
      <c r="E6" s="49">
        <f>((('Attainment Sheet Sessional'!$E190/3)*0.6)*'CO-PO Mapping'!E6)/3</f>
        <v>0.2</v>
      </c>
      <c r="F6" s="49">
        <f>((('Attainment Sheet Sessional'!$E190/3)*0.6)*'CO-PO Mapping'!F6)/3</f>
        <v>0</v>
      </c>
      <c r="G6" s="49">
        <f>((('Attainment Sheet Sessional'!$E190/3)*0.6)*'CO-PO Mapping'!G6)/3</f>
        <v>0</v>
      </c>
      <c r="H6" s="49">
        <f>((('Attainment Sheet Sessional'!$E190/3)*0.6)*'CO-PO Mapping'!H6)/3</f>
        <v>0</v>
      </c>
      <c r="I6" s="49">
        <f>((('Attainment Sheet Sessional'!$E190/3)*0.6)*'CO-PO Mapping'!I6)/3</f>
        <v>0.4</v>
      </c>
      <c r="J6" s="49">
        <f>((('Attainment Sheet Sessional'!$E190/3)*0.6)*'CO-PO Mapping'!J6)/3</f>
        <v>0.2</v>
      </c>
      <c r="K6" s="49">
        <f>((('Attainment Sheet Sessional'!$E190/3)*0.6)*'CO-PO Mapping'!K6)/3</f>
        <v>0</v>
      </c>
      <c r="L6" s="49">
        <f>((('Attainment Sheet Sessional'!$E190/3)*0.6)*'CO-PO Mapping'!L6)/3</f>
        <v>0.2</v>
      </c>
      <c r="M6" s="49">
        <f>((('Attainment Sheet Sessional'!$E190/3)*0.6)*'CO-PO Mapping'!M6)/3</f>
        <v>0.4</v>
      </c>
      <c r="N6" s="49">
        <f>((('Attainment Sheet Sessional'!$E190/3)*0.6)*'CO-PO Mapping'!N6)/3</f>
        <v>0</v>
      </c>
      <c r="O6" s="49">
        <f>((('Attainment Sheet Sessional'!$E190/3)*0.6)*'CO-PO Mapping'!O6)/3</f>
        <v>0</v>
      </c>
      <c r="P6" s="49">
        <f>((('Attainment Sheet Sessional'!$E190/3)*0.6)*'CO-PO Mapping'!P6)/3</f>
        <v>0</v>
      </c>
    </row>
    <row r="7" ht="19.5" customHeight="1">
      <c r="A7" s="8" t="s">
        <v>21</v>
      </c>
      <c r="B7" s="49">
        <f>((('Attainment Sheet Sessional'!$E191/3)*0.6)*'CO-PO Mapping'!B7)/3</f>
        <v>0.6</v>
      </c>
      <c r="C7" s="49">
        <f>((('Attainment Sheet Sessional'!$E191/3)*0.6)*'CO-PO Mapping'!C7)/3</f>
        <v>0.6</v>
      </c>
      <c r="D7" s="49">
        <f>((('Attainment Sheet Sessional'!$E191/3)*0.6)*'CO-PO Mapping'!D7)/3</f>
        <v>0.4</v>
      </c>
      <c r="E7" s="49">
        <f>((('Attainment Sheet Sessional'!$E191/3)*0.6)*'CO-PO Mapping'!E7)/3</f>
        <v>0.2</v>
      </c>
      <c r="F7" s="49">
        <f>((('Attainment Sheet Sessional'!$E191/3)*0.6)*'CO-PO Mapping'!F7)/3</f>
        <v>0</v>
      </c>
      <c r="G7" s="49">
        <f>((('Attainment Sheet Sessional'!$E191/3)*0.6)*'CO-PO Mapping'!G7)/3</f>
        <v>0</v>
      </c>
      <c r="H7" s="49">
        <f>((('Attainment Sheet Sessional'!$E191/3)*0.6)*'CO-PO Mapping'!H7)/3</f>
        <v>0</v>
      </c>
      <c r="I7" s="49">
        <f>((('Attainment Sheet Sessional'!$E191/3)*0.6)*'CO-PO Mapping'!I7)/3</f>
        <v>0.4</v>
      </c>
      <c r="J7" s="49">
        <f>((('Attainment Sheet Sessional'!$E191/3)*0.6)*'CO-PO Mapping'!J7)/3</f>
        <v>0.2</v>
      </c>
      <c r="K7" s="49">
        <f>((('Attainment Sheet Sessional'!$E191/3)*0.6)*'CO-PO Mapping'!K7)/3</f>
        <v>0</v>
      </c>
      <c r="L7" s="49">
        <f>((('Attainment Sheet Sessional'!$E191/3)*0.6)*'CO-PO Mapping'!L7)/3</f>
        <v>0.4</v>
      </c>
      <c r="M7" s="49">
        <f>((('Attainment Sheet Sessional'!$E191/3)*0.6)*'CO-PO Mapping'!M7)/3</f>
        <v>0.4</v>
      </c>
      <c r="N7" s="49">
        <f>((('Attainment Sheet Sessional'!$E191/3)*0.6)*'CO-PO Mapping'!N7)/3</f>
        <v>0</v>
      </c>
      <c r="O7" s="49">
        <f>((('Attainment Sheet Sessional'!$E191/3)*0.6)*'CO-PO Mapping'!O7)/3</f>
        <v>0</v>
      </c>
      <c r="P7" s="49">
        <f>((('Attainment Sheet Sessional'!$E191/3)*0.6)*'CO-PO Mapping'!P7)/3</f>
        <v>0</v>
      </c>
    </row>
    <row r="8" ht="19.5" customHeight="1">
      <c r="A8" s="8" t="s">
        <v>22</v>
      </c>
      <c r="B8" s="49">
        <f>((('Attainment Sheet Sessional'!$E192/3)*0.6)*'CO-PO Mapping'!B8)/3</f>
        <v>0.4</v>
      </c>
      <c r="C8" s="49">
        <f>((('Attainment Sheet Sessional'!$E192/3)*0.6)*'CO-PO Mapping'!C8)/3</f>
        <v>0.4</v>
      </c>
      <c r="D8" s="49">
        <f>((('Attainment Sheet Sessional'!$E192/3)*0.6)*'CO-PO Mapping'!D8)/3</f>
        <v>0.4</v>
      </c>
      <c r="E8" s="49">
        <f>((('Attainment Sheet Sessional'!$E192/3)*0.6)*'CO-PO Mapping'!E8)/3</f>
        <v>0.2</v>
      </c>
      <c r="F8" s="49">
        <f>((('Attainment Sheet Sessional'!$E192/3)*0.6)*'CO-PO Mapping'!F8)/3</f>
        <v>0</v>
      </c>
      <c r="G8" s="49">
        <f>((('Attainment Sheet Sessional'!$E192/3)*0.6)*'CO-PO Mapping'!G8)/3</f>
        <v>0</v>
      </c>
      <c r="H8" s="49">
        <f>((('Attainment Sheet Sessional'!$E192/3)*0.6)*'CO-PO Mapping'!H8)/3</f>
        <v>0</v>
      </c>
      <c r="I8" s="49">
        <f>((('Attainment Sheet Sessional'!$E192/3)*0.6)*'CO-PO Mapping'!I8)/3</f>
        <v>0.4</v>
      </c>
      <c r="J8" s="49">
        <f>((('Attainment Sheet Sessional'!$E192/3)*0.6)*'CO-PO Mapping'!J8)/3</f>
        <v>0.2</v>
      </c>
      <c r="K8" s="49">
        <f>((('Attainment Sheet Sessional'!$E192/3)*0.6)*'CO-PO Mapping'!K8)/3</f>
        <v>0</v>
      </c>
      <c r="L8" s="49">
        <f>((('Attainment Sheet Sessional'!$E192/3)*0.6)*'CO-PO Mapping'!L8)/3</f>
        <v>0.4</v>
      </c>
      <c r="M8" s="49">
        <f>((('Attainment Sheet Sessional'!$E192/3)*0.6)*'CO-PO Mapping'!M8)/3</f>
        <v>0.4</v>
      </c>
      <c r="N8" s="49">
        <f>((('Attainment Sheet Sessional'!$E192/3)*0.6)*'CO-PO Mapping'!N8)/3</f>
        <v>0</v>
      </c>
      <c r="O8" s="49">
        <f>((('Attainment Sheet Sessional'!$E192/3)*0.6)*'CO-PO Mapping'!O8)/3</f>
        <v>0</v>
      </c>
      <c r="P8" s="49">
        <f>((('Attainment Sheet Sessional'!$E192/3)*0.6)*'CO-PO Mapping'!P8)/3</f>
        <v>0</v>
      </c>
    </row>
    <row r="9" ht="19.5" customHeight="1">
      <c r="A9" s="8" t="s">
        <v>23</v>
      </c>
      <c r="B9" s="49">
        <f>((('Attainment Sheet Sessional'!$E193/3)*0.6)*'CO-PO Mapping'!B9)/3</f>
        <v>0.4</v>
      </c>
      <c r="C9" s="49">
        <f>((('Attainment Sheet Sessional'!$E193/3)*0.6)*'CO-PO Mapping'!C9)/3</f>
        <v>0.4</v>
      </c>
      <c r="D9" s="49">
        <f>((('Attainment Sheet Sessional'!$E193/3)*0.6)*'CO-PO Mapping'!D9)/3</f>
        <v>0.2</v>
      </c>
      <c r="E9" s="49">
        <f>((('Attainment Sheet Sessional'!$E193/3)*0.6)*'CO-PO Mapping'!E9)/3</f>
        <v>0.2</v>
      </c>
      <c r="F9" s="49">
        <f>((('Attainment Sheet Sessional'!$E193/3)*0.6)*'CO-PO Mapping'!F9)/3</f>
        <v>0</v>
      </c>
      <c r="G9" s="49">
        <f>((('Attainment Sheet Sessional'!$E193/3)*0.6)*'CO-PO Mapping'!G9)/3</f>
        <v>0</v>
      </c>
      <c r="H9" s="49">
        <f>((('Attainment Sheet Sessional'!$E193/3)*0.6)*'CO-PO Mapping'!H9)/3</f>
        <v>0</v>
      </c>
      <c r="I9" s="49">
        <f>((('Attainment Sheet Sessional'!$E193/3)*0.6)*'CO-PO Mapping'!I9)/3</f>
        <v>0.4</v>
      </c>
      <c r="J9" s="49">
        <f>((('Attainment Sheet Sessional'!$E193/3)*0.6)*'CO-PO Mapping'!J9)/3</f>
        <v>0.2</v>
      </c>
      <c r="K9" s="49">
        <f>((('Attainment Sheet Sessional'!$E193/3)*0.6)*'CO-PO Mapping'!K9)/3</f>
        <v>0</v>
      </c>
      <c r="L9" s="49">
        <f>((('Attainment Sheet Sessional'!$E193/3)*0.6)*'CO-PO Mapping'!L9)/3</f>
        <v>0.2</v>
      </c>
      <c r="M9" s="49">
        <f>((('Attainment Sheet Sessional'!$E193/3)*0.6)*'CO-PO Mapping'!M9)/3</f>
        <v>0.4</v>
      </c>
      <c r="N9" s="49">
        <f>((('Attainment Sheet Sessional'!$E193/3)*0.6)*'CO-PO Mapping'!N9)/3</f>
        <v>0</v>
      </c>
      <c r="O9" s="49">
        <f>((('Attainment Sheet Sessional'!$E193/3)*0.6)*'CO-PO Mapping'!O9)/3</f>
        <v>0</v>
      </c>
      <c r="P9" s="49">
        <f>((('Attainment Sheet Sessional'!$E193/3)*0.6)*'CO-PO Mapping'!P9)/3</f>
        <v>0</v>
      </c>
    </row>
    <row r="10" ht="19.5" customHeight="1">
      <c r="A10" s="8" t="s">
        <v>24</v>
      </c>
      <c r="B10" s="49">
        <f>((('Attainment Sheet Sessional'!$E194/3)*0.6)*'CO-PO Mapping'!B10)/3</f>
        <v>0.4</v>
      </c>
      <c r="C10" s="49">
        <f>((('Attainment Sheet Sessional'!$E194/3)*0.6)*'CO-PO Mapping'!C10)/3</f>
        <v>0.2</v>
      </c>
      <c r="D10" s="49">
        <f>((('Attainment Sheet Sessional'!$E194/3)*0.6)*'CO-PO Mapping'!D10)/3</f>
        <v>0.2</v>
      </c>
      <c r="E10" s="49">
        <f>((('Attainment Sheet Sessional'!$E194/3)*0.6)*'CO-PO Mapping'!E10)/3</f>
        <v>0.2</v>
      </c>
      <c r="F10" s="49">
        <f>((('Attainment Sheet Sessional'!$E194/3)*0.6)*'CO-PO Mapping'!F10)/3</f>
        <v>0</v>
      </c>
      <c r="G10" s="49">
        <f>((('Attainment Sheet Sessional'!$E194/3)*0.6)*'CO-PO Mapping'!G10)/3</f>
        <v>0</v>
      </c>
      <c r="H10" s="49">
        <f>((('Attainment Sheet Sessional'!$E194/3)*0.6)*'CO-PO Mapping'!H10)/3</f>
        <v>0</v>
      </c>
      <c r="I10" s="49">
        <f>((('Attainment Sheet Sessional'!$E194/3)*0.6)*'CO-PO Mapping'!I10)/3</f>
        <v>0.4</v>
      </c>
      <c r="J10" s="49">
        <f>((('Attainment Sheet Sessional'!$E194/3)*0.6)*'CO-PO Mapping'!J10)/3</f>
        <v>0.2</v>
      </c>
      <c r="K10" s="49">
        <f>((('Attainment Sheet Sessional'!$E194/3)*0.6)*'CO-PO Mapping'!K10)/3</f>
        <v>0</v>
      </c>
      <c r="L10" s="49">
        <f>((('Attainment Sheet Sessional'!$E194/3)*0.6)*'CO-PO Mapping'!L10)/3</f>
        <v>0.2</v>
      </c>
      <c r="M10" s="49">
        <f>((('Attainment Sheet Sessional'!$E194/3)*0.6)*'CO-PO Mapping'!M10)/3</f>
        <v>0.4</v>
      </c>
      <c r="N10" s="49">
        <f>((('Attainment Sheet Sessional'!$E194/3)*0.6)*'CO-PO Mapping'!N10)/3</f>
        <v>0</v>
      </c>
      <c r="O10" s="49">
        <f>((('Attainment Sheet Sessional'!$E194/3)*0.6)*'CO-PO Mapping'!O10)/3</f>
        <v>0</v>
      </c>
      <c r="P10" s="49">
        <f>((('Attainment Sheet Sessional'!$E194/3)*0.6)*'CO-PO Mapping'!P10)/3</f>
        <v>0</v>
      </c>
    </row>
    <row r="11">
      <c r="A11" s="8" t="s">
        <v>25</v>
      </c>
      <c r="B11" s="49">
        <f t="shared" ref="B11:P11" si="1">AVERAGE(B6:B10)</f>
        <v>0.48</v>
      </c>
      <c r="C11" s="49">
        <f t="shared" si="1"/>
        <v>0.4</v>
      </c>
      <c r="D11" s="49">
        <f t="shared" si="1"/>
        <v>0.28</v>
      </c>
      <c r="E11" s="49">
        <f t="shared" si="1"/>
        <v>0.2</v>
      </c>
      <c r="F11" s="49">
        <f t="shared" si="1"/>
        <v>0</v>
      </c>
      <c r="G11" s="49">
        <f t="shared" si="1"/>
        <v>0</v>
      </c>
      <c r="H11" s="49">
        <f t="shared" si="1"/>
        <v>0</v>
      </c>
      <c r="I11" s="49">
        <f t="shared" si="1"/>
        <v>0.4</v>
      </c>
      <c r="J11" s="49">
        <f t="shared" si="1"/>
        <v>0.2</v>
      </c>
      <c r="K11" s="49">
        <f t="shared" si="1"/>
        <v>0</v>
      </c>
      <c r="L11" s="49">
        <f t="shared" si="1"/>
        <v>0.28</v>
      </c>
      <c r="M11" s="49">
        <f t="shared" si="1"/>
        <v>0.4</v>
      </c>
      <c r="N11" s="49">
        <f t="shared" si="1"/>
        <v>0</v>
      </c>
      <c r="O11" s="49">
        <f t="shared" si="1"/>
        <v>0</v>
      </c>
      <c r="P11" s="49">
        <f t="shared" si="1"/>
        <v>0</v>
      </c>
    </row>
    <row r="12" ht="39.75" customHeight="1">
      <c r="A12" s="50" t="s">
        <v>392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50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1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3" t="s">
        <v>433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3" t="s">
        <v>434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46" t="s">
        <v>410</v>
      </c>
      <c r="B5" s="46" t="s">
        <v>5</v>
      </c>
      <c r="C5" s="46" t="s">
        <v>6</v>
      </c>
      <c r="D5" s="46" t="s">
        <v>7</v>
      </c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46" t="s">
        <v>13</v>
      </c>
      <c r="K5" s="46" t="s">
        <v>14</v>
      </c>
      <c r="L5" s="46" t="s">
        <v>15</v>
      </c>
      <c r="M5" s="46" t="s">
        <v>16</v>
      </c>
      <c r="N5" s="46" t="s">
        <v>17</v>
      </c>
      <c r="O5" s="46" t="s">
        <v>18</v>
      </c>
      <c r="P5" s="46" t="s">
        <v>19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9.5" customHeight="1">
      <c r="A6" s="46" t="s">
        <v>405</v>
      </c>
      <c r="B6" s="49">
        <f>'Attainment Tool 1 C to PO'!B6+'Attainment CO to PO Sessional'!B11</f>
        <v>2.524444444</v>
      </c>
      <c r="C6" s="49">
        <f>'Attainment Tool 1 C to PO'!C6+'Attainment CO to PO Sessional'!C11</f>
        <v>2.188888889</v>
      </c>
      <c r="D6" s="49">
        <f>'Attainment Tool 1 C to PO'!D6+'Attainment CO to PO Sessional'!D11</f>
        <v>1.557777778</v>
      </c>
      <c r="E6" s="49">
        <f>'Attainment Tool 1 C to PO'!E6+'Attainment CO to PO Sessional'!E11</f>
        <v>0.9666666667</v>
      </c>
      <c r="F6" s="49">
        <f>'Attainment Tool 1 C to PO'!F6+'Attainment CO to PO Sessional'!F11</f>
        <v>0</v>
      </c>
      <c r="G6" s="49">
        <f>'Attainment Tool 1 C to PO'!G6+'Attainment CO to PO Sessional'!G11</f>
        <v>0</v>
      </c>
      <c r="H6" s="49">
        <f>'Attainment Tool 1 C to PO'!H6+'Attainment CO to PO Sessional'!H11</f>
        <v>0</v>
      </c>
      <c r="I6" s="49">
        <f>'Attainment Tool 1 C to PO'!I6+'Attainment CO to PO Sessional'!I11</f>
        <v>1.933333333</v>
      </c>
      <c r="J6" s="49">
        <f>'Attainment Tool 1 C to PO'!J6+'Attainment CO to PO Sessional'!J11</f>
        <v>0.9666666667</v>
      </c>
      <c r="K6" s="49">
        <f>'Attainment Tool 1 C to PO'!K6+'Attainment CO to PO Sessional'!K11</f>
        <v>0</v>
      </c>
      <c r="L6" s="49">
        <f>'Attainment Tool 1 C to PO'!L6+'Attainment CO to PO Sessional'!L11</f>
        <v>1.557777778</v>
      </c>
      <c r="M6" s="49">
        <f>'Attainment Tool 1 C to PO'!M6+'Attainment CO to PO Sessional'!M11</f>
        <v>1.933333333</v>
      </c>
      <c r="N6" s="49">
        <f>'Attainment Tool 1 C to PO'!N6+'Attainment CO to PO Sessional'!N11</f>
        <v>0</v>
      </c>
      <c r="O6" s="49">
        <f>'Attainment Tool 1 C to PO'!O6+'Attainment CO to PO Sessional'!O11</f>
        <v>0</v>
      </c>
      <c r="P6" s="49">
        <f>'Attainment Tool 1 C to PO'!P6+'Attainment CO to PO Sessional'!P11</f>
        <v>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0" t="s">
        <v>435</v>
      </c>
      <c r="B7" s="49">
        <f t="shared" ref="B7:P7" si="1">ROUND(B6,0)</f>
        <v>3</v>
      </c>
      <c r="C7" s="49">
        <f t="shared" si="1"/>
        <v>2</v>
      </c>
      <c r="D7" s="49">
        <f t="shared" si="1"/>
        <v>2</v>
      </c>
      <c r="E7" s="49">
        <f t="shared" si="1"/>
        <v>1</v>
      </c>
      <c r="F7" s="49">
        <f t="shared" si="1"/>
        <v>0</v>
      </c>
      <c r="G7" s="49">
        <f t="shared" si="1"/>
        <v>0</v>
      </c>
      <c r="H7" s="49">
        <f t="shared" si="1"/>
        <v>0</v>
      </c>
      <c r="I7" s="49">
        <f t="shared" si="1"/>
        <v>2</v>
      </c>
      <c r="J7" s="49">
        <f t="shared" si="1"/>
        <v>1</v>
      </c>
      <c r="K7" s="49">
        <f t="shared" si="1"/>
        <v>0</v>
      </c>
      <c r="L7" s="49">
        <f t="shared" si="1"/>
        <v>2</v>
      </c>
      <c r="M7" s="49">
        <f t="shared" si="1"/>
        <v>2</v>
      </c>
      <c r="N7" s="49">
        <f t="shared" si="1"/>
        <v>0</v>
      </c>
      <c r="O7" s="49">
        <f t="shared" si="1"/>
        <v>0</v>
      </c>
      <c r="P7" s="49">
        <f t="shared" si="1"/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50" t="s">
        <v>392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0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2057-12.2.0.19307</vt:lpwstr>
  </property>
</Properties>
</file>