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new type attainments\"/>
    </mc:Choice>
  </mc:AlternateContent>
  <bookViews>
    <workbookView xWindow="0" yWindow="0" windowWidth="20490" windowHeight="7755" activeTab="1"/>
  </bookViews>
  <sheets>
    <sheet name="CO-PO Mapping" sheetId="1" r:id="rId1"/>
    <sheet name="Sessional + End Term Assessment" sheetId="2" r:id="rId2"/>
    <sheet name="Attainment of Subject Code" sheetId="3" r:id="rId3"/>
    <sheet name="Attainment Tool 1 C to PO" sheetId="4" r:id="rId4"/>
    <sheet name=" MID Term 1" sheetId="5" r:id="rId5"/>
    <sheet name="REMIDAL 1" sheetId="6" r:id="rId6"/>
    <sheet name="MID Term 2" sheetId="7" r:id="rId7"/>
    <sheet name="REMIDAL 2" sheetId="8" r:id="rId8"/>
    <sheet name="Attainment Sheet Sessional" sheetId="9" r:id="rId9"/>
    <sheet name="Attainment CO to PO Sessional" sheetId="10" r:id="rId10"/>
    <sheet name="Attainment Tool C to PO FINAL" sheetId="11" r:id="rId11"/>
  </sheets>
  <definedNames>
    <definedName name="_xlnm._FilterDatabase" localSheetId="5" hidden="1">'REMIDAL 1'!$E$1:$E$121</definedName>
    <definedName name="_xlnm._FilterDatabase" localSheetId="7" hidden="1">'REMIDAL 2'!$A$2:$E$121</definedName>
  </definedNames>
  <calcPr calcId="152511"/>
  <extLst>
    <ext uri="GoogleSheetsCustomDataVersion2">
      <go:sheetsCustomData xmlns:go="http://customooxmlschemas.google.com/" r:id="rId16" roundtripDataChecksum="onGEHyT4UKrNBay8NXrS1kUqOVLf566Ymzr+O7J/qt8="/>
    </ext>
  </extLst>
</workbook>
</file>

<file path=xl/calcChain.xml><?xml version="1.0" encoding="utf-8"?>
<calcChain xmlns="http://schemas.openxmlformats.org/spreadsheetml/2006/main">
  <c r="G187" i="2" l="1"/>
  <c r="H187" i="2"/>
  <c r="A3" i="5" l="1"/>
  <c r="A1" i="5"/>
  <c r="I188" i="9"/>
  <c r="J188" i="9"/>
  <c r="K188" i="9"/>
  <c r="L188" i="9"/>
  <c r="M188" i="9"/>
  <c r="N188" i="9"/>
  <c r="O188" i="9" s="1"/>
  <c r="D188" i="9"/>
  <c r="E188" i="9"/>
  <c r="F188" i="9"/>
  <c r="G188" i="9"/>
  <c r="H188" i="9"/>
  <c r="D181" i="8" l="1"/>
  <c r="E181" i="8"/>
  <c r="O185" i="7"/>
  <c r="P185" i="7"/>
  <c r="Q185" i="7"/>
  <c r="K185" i="7"/>
  <c r="L185" i="7"/>
  <c r="M185" i="7"/>
  <c r="G185" i="7"/>
  <c r="H185" i="7"/>
  <c r="I185" i="7"/>
  <c r="O187" i="5"/>
  <c r="O188" i="5" s="1"/>
  <c r="M187" i="5"/>
  <c r="M188" i="5" s="1"/>
  <c r="I187" i="5"/>
  <c r="I188" i="5" s="1"/>
  <c r="G188" i="5"/>
  <c r="F188" i="5"/>
  <c r="E188" i="5"/>
  <c r="G187" i="5"/>
  <c r="F187" i="5"/>
  <c r="E187" i="5"/>
  <c r="M185" i="5"/>
  <c r="N185" i="5"/>
  <c r="N187" i="5" s="1"/>
  <c r="N188" i="5" s="1"/>
  <c r="O185" i="5"/>
  <c r="I185" i="5"/>
  <c r="J185" i="5"/>
  <c r="J187" i="5" s="1"/>
  <c r="J188" i="5" s="1"/>
  <c r="K185" i="5"/>
  <c r="K187" i="5" s="1"/>
  <c r="K188" i="5" s="1"/>
  <c r="E185" i="5"/>
  <c r="F185" i="5"/>
  <c r="G185" i="5"/>
  <c r="D181" i="6"/>
  <c r="E181" i="6"/>
  <c r="F186" i="2" l="1"/>
  <c r="G186" i="2"/>
  <c r="H186" i="2"/>
  <c r="M126" i="5" l="1"/>
  <c r="N126" i="5"/>
  <c r="O126" i="5"/>
  <c r="M127" i="5"/>
  <c r="N127" i="5"/>
  <c r="O127" i="5"/>
  <c r="M128" i="5"/>
  <c r="N128" i="5"/>
  <c r="O128" i="5"/>
  <c r="M129" i="5"/>
  <c r="N129" i="5"/>
  <c r="O129" i="5"/>
  <c r="M130" i="5"/>
  <c r="N130" i="5"/>
  <c r="O130" i="5"/>
  <c r="M131" i="5"/>
  <c r="N131" i="5"/>
  <c r="O131" i="5"/>
  <c r="M132" i="5"/>
  <c r="N132" i="5"/>
  <c r="O132" i="5"/>
  <c r="M133" i="5"/>
  <c r="N133" i="5"/>
  <c r="O133" i="5"/>
  <c r="M134" i="5"/>
  <c r="N134" i="5"/>
  <c r="O134" i="5"/>
  <c r="M135" i="5"/>
  <c r="N135" i="5"/>
  <c r="O135" i="5"/>
  <c r="M136" i="5"/>
  <c r="N136" i="5"/>
  <c r="O136" i="5"/>
  <c r="M137" i="5"/>
  <c r="N137" i="5"/>
  <c r="O137" i="5"/>
  <c r="M138" i="5"/>
  <c r="N138" i="5"/>
  <c r="O138" i="5"/>
  <c r="M139" i="5"/>
  <c r="N139" i="5"/>
  <c r="O139" i="5"/>
  <c r="M140" i="5"/>
  <c r="N140" i="5"/>
  <c r="O140" i="5"/>
  <c r="M141" i="5"/>
  <c r="N141" i="5"/>
  <c r="O141" i="5"/>
  <c r="M142" i="5"/>
  <c r="N142" i="5"/>
  <c r="O142" i="5"/>
  <c r="M143" i="5"/>
  <c r="N143" i="5"/>
  <c r="O143" i="5"/>
  <c r="M144" i="5"/>
  <c r="N144" i="5"/>
  <c r="O144" i="5"/>
  <c r="M145" i="5"/>
  <c r="N145" i="5"/>
  <c r="O145" i="5"/>
  <c r="M146" i="5"/>
  <c r="N146" i="5"/>
  <c r="O146" i="5"/>
  <c r="M147" i="5"/>
  <c r="N147" i="5"/>
  <c r="O147" i="5"/>
  <c r="M148" i="5"/>
  <c r="N148" i="5"/>
  <c r="O148" i="5"/>
  <c r="M149" i="5"/>
  <c r="N149" i="5"/>
  <c r="O149" i="5"/>
  <c r="M150" i="5"/>
  <c r="N150" i="5"/>
  <c r="O150" i="5"/>
  <c r="M151" i="5"/>
  <c r="N151" i="5"/>
  <c r="O151" i="5"/>
  <c r="M152" i="5"/>
  <c r="N152" i="5"/>
  <c r="O152" i="5"/>
  <c r="M153" i="5"/>
  <c r="N153" i="5"/>
  <c r="O153" i="5"/>
  <c r="M154" i="5"/>
  <c r="N154" i="5"/>
  <c r="O154" i="5"/>
  <c r="M155" i="5"/>
  <c r="N155" i="5"/>
  <c r="O155" i="5"/>
  <c r="M156" i="5"/>
  <c r="N156" i="5"/>
  <c r="O156" i="5"/>
  <c r="M157" i="5"/>
  <c r="N157" i="5"/>
  <c r="O157" i="5"/>
  <c r="M158" i="5"/>
  <c r="N158" i="5"/>
  <c r="O158" i="5"/>
  <c r="M159" i="5"/>
  <c r="N159" i="5"/>
  <c r="O159" i="5"/>
  <c r="M160" i="5"/>
  <c r="N160" i="5"/>
  <c r="O160" i="5"/>
  <c r="M161" i="5"/>
  <c r="N161" i="5"/>
  <c r="O161" i="5"/>
  <c r="M162" i="5"/>
  <c r="N162" i="5"/>
  <c r="O162" i="5"/>
  <c r="M163" i="5"/>
  <c r="N163" i="5"/>
  <c r="O163" i="5"/>
  <c r="M164" i="5"/>
  <c r="N164" i="5"/>
  <c r="O164" i="5"/>
  <c r="M165" i="5"/>
  <c r="N165" i="5"/>
  <c r="O165" i="5"/>
  <c r="M166" i="5"/>
  <c r="N166" i="5"/>
  <c r="O166" i="5"/>
  <c r="M167" i="5"/>
  <c r="N167" i="5"/>
  <c r="O167" i="5"/>
  <c r="M168" i="5"/>
  <c r="N168" i="5"/>
  <c r="O168" i="5"/>
  <c r="M169" i="5"/>
  <c r="N169" i="5"/>
  <c r="O169" i="5"/>
  <c r="M170" i="5"/>
  <c r="N170" i="5"/>
  <c r="O170" i="5"/>
  <c r="M171" i="5"/>
  <c r="N171" i="5"/>
  <c r="O171" i="5"/>
  <c r="M172" i="5"/>
  <c r="N172" i="5"/>
  <c r="O172" i="5"/>
  <c r="M173" i="5"/>
  <c r="N173" i="5"/>
  <c r="O173" i="5"/>
  <c r="M174" i="5"/>
  <c r="N174" i="5"/>
  <c r="O174" i="5"/>
  <c r="M175" i="5"/>
  <c r="N175" i="5"/>
  <c r="O175" i="5"/>
  <c r="M176" i="5"/>
  <c r="N176" i="5"/>
  <c r="O176" i="5"/>
  <c r="M177" i="5"/>
  <c r="N177" i="5"/>
  <c r="O177" i="5"/>
  <c r="M178" i="5"/>
  <c r="N178" i="5"/>
  <c r="O178" i="5"/>
  <c r="M179" i="5"/>
  <c r="N179" i="5"/>
  <c r="O179" i="5"/>
  <c r="M180" i="5"/>
  <c r="N180" i="5"/>
  <c r="O180" i="5"/>
  <c r="M181" i="5"/>
  <c r="N181" i="5"/>
  <c r="O181" i="5"/>
  <c r="M182" i="5"/>
  <c r="N182" i="5"/>
  <c r="O182" i="5"/>
  <c r="M183" i="5"/>
  <c r="N183" i="5"/>
  <c r="O183" i="5"/>
  <c r="M184" i="5"/>
  <c r="N184" i="5"/>
  <c r="O184" i="5"/>
  <c r="A8" i="5" l="1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7" i="5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42" i="8"/>
  <c r="D143" i="8"/>
  <c r="D144" i="8"/>
  <c r="D145" i="8"/>
  <c r="D146" i="8"/>
  <c r="D147" i="8"/>
  <c r="D148" i="8"/>
  <c r="D149" i="8"/>
  <c r="D150" i="8"/>
  <c r="D151" i="8"/>
  <c r="D152" i="8"/>
  <c r="D153" i="8"/>
  <c r="D154" i="8"/>
  <c r="D155" i="8"/>
  <c r="D156" i="8"/>
  <c r="D157" i="8"/>
  <c r="D158" i="8"/>
  <c r="D159" i="8"/>
  <c r="D160" i="8"/>
  <c r="D161" i="8"/>
  <c r="D162" i="8"/>
  <c r="D163" i="8"/>
  <c r="D164" i="8"/>
  <c r="D165" i="8"/>
  <c r="D166" i="8"/>
  <c r="D167" i="8"/>
  <c r="D168" i="8"/>
  <c r="D169" i="8"/>
  <c r="D170" i="8"/>
  <c r="D171" i="8"/>
  <c r="D172" i="8"/>
  <c r="D173" i="8"/>
  <c r="D174" i="8"/>
  <c r="D175" i="8"/>
  <c r="D176" i="8"/>
  <c r="D177" i="8"/>
  <c r="D178" i="8"/>
  <c r="D179" i="8"/>
  <c r="D180" i="8"/>
  <c r="D3" i="8"/>
  <c r="D4" i="6"/>
  <c r="E4" i="6" s="1"/>
  <c r="D5" i="6"/>
  <c r="D6" i="6"/>
  <c r="E6" i="6" s="1"/>
  <c r="D7" i="6"/>
  <c r="D8" i="6"/>
  <c r="E8" i="6" s="1"/>
  <c r="D9" i="6"/>
  <c r="D10" i="6"/>
  <c r="E10" i="6" s="1"/>
  <c r="D11" i="6"/>
  <c r="E11" i="6" s="1"/>
  <c r="D12" i="6"/>
  <c r="D13" i="6"/>
  <c r="E13" i="6" s="1"/>
  <c r="D14" i="6"/>
  <c r="E14" i="6" s="1"/>
  <c r="D15" i="6"/>
  <c r="E15" i="6" s="1"/>
  <c r="D16" i="6"/>
  <c r="D17" i="6"/>
  <c r="E17" i="6" s="1"/>
  <c r="D18" i="6"/>
  <c r="E18" i="6" s="1"/>
  <c r="D19" i="6"/>
  <c r="E19" i="6" s="1"/>
  <c r="D20" i="6"/>
  <c r="D21" i="6"/>
  <c r="E21" i="6" s="1"/>
  <c r="D22" i="6"/>
  <c r="E22" i="6" s="1"/>
  <c r="D23" i="6"/>
  <c r="E23" i="6" s="1"/>
  <c r="D24" i="6"/>
  <c r="D25" i="6"/>
  <c r="E25" i="6" s="1"/>
  <c r="D26" i="6"/>
  <c r="E26" i="6" s="1"/>
  <c r="D27" i="6"/>
  <c r="E27" i="6" s="1"/>
  <c r="D28" i="6"/>
  <c r="D29" i="6"/>
  <c r="E29" i="6" s="1"/>
  <c r="D30" i="6"/>
  <c r="E30" i="6" s="1"/>
  <c r="D31" i="6"/>
  <c r="E31" i="6" s="1"/>
  <c r="D32" i="6"/>
  <c r="D33" i="6"/>
  <c r="E33" i="6" s="1"/>
  <c r="D34" i="6"/>
  <c r="E34" i="6" s="1"/>
  <c r="D35" i="6"/>
  <c r="E35" i="6" s="1"/>
  <c r="D36" i="6"/>
  <c r="D37" i="6"/>
  <c r="E37" i="6" s="1"/>
  <c r="D38" i="6"/>
  <c r="E38" i="6" s="1"/>
  <c r="D39" i="6"/>
  <c r="E39" i="6" s="1"/>
  <c r="D40" i="6"/>
  <c r="D41" i="6"/>
  <c r="E41" i="6" s="1"/>
  <c r="D42" i="6"/>
  <c r="E42" i="6" s="1"/>
  <c r="D43" i="6"/>
  <c r="E43" i="6" s="1"/>
  <c r="D44" i="6"/>
  <c r="D45" i="6"/>
  <c r="E45" i="6" s="1"/>
  <c r="D46" i="6"/>
  <c r="E46" i="6" s="1"/>
  <c r="D47" i="6"/>
  <c r="E47" i="6" s="1"/>
  <c r="D48" i="6"/>
  <c r="D49" i="6"/>
  <c r="E49" i="6" s="1"/>
  <c r="D50" i="6"/>
  <c r="E50" i="6" s="1"/>
  <c r="D51" i="6"/>
  <c r="E51" i="6" s="1"/>
  <c r="D52" i="6"/>
  <c r="D53" i="6"/>
  <c r="E53" i="6" s="1"/>
  <c r="D54" i="6"/>
  <c r="E54" i="6" s="1"/>
  <c r="D55" i="6"/>
  <c r="E55" i="6" s="1"/>
  <c r="D56" i="6"/>
  <c r="D57" i="6"/>
  <c r="E57" i="6" s="1"/>
  <c r="D58" i="6"/>
  <c r="E58" i="6" s="1"/>
  <c r="D59" i="6"/>
  <c r="E59" i="6" s="1"/>
  <c r="D60" i="6"/>
  <c r="D61" i="6"/>
  <c r="E61" i="6" s="1"/>
  <c r="D62" i="6"/>
  <c r="E62" i="6" s="1"/>
  <c r="D63" i="6"/>
  <c r="E63" i="6" s="1"/>
  <c r="D64" i="6"/>
  <c r="D65" i="6"/>
  <c r="E65" i="6" s="1"/>
  <c r="D66" i="6"/>
  <c r="E66" i="6" s="1"/>
  <c r="D67" i="6"/>
  <c r="E67" i="6" s="1"/>
  <c r="D68" i="6"/>
  <c r="D69" i="6"/>
  <c r="E69" i="6" s="1"/>
  <c r="D70" i="6"/>
  <c r="E70" i="6" s="1"/>
  <c r="D71" i="6"/>
  <c r="E71" i="6" s="1"/>
  <c r="D72" i="6"/>
  <c r="D73" i="6"/>
  <c r="E73" i="6" s="1"/>
  <c r="D74" i="6"/>
  <c r="E74" i="6" s="1"/>
  <c r="D75" i="6"/>
  <c r="E75" i="6" s="1"/>
  <c r="D76" i="6"/>
  <c r="D77" i="6"/>
  <c r="E77" i="6" s="1"/>
  <c r="D78" i="6"/>
  <c r="E78" i="6" s="1"/>
  <c r="D79" i="6"/>
  <c r="E79" i="6" s="1"/>
  <c r="D80" i="6"/>
  <c r="D81" i="6"/>
  <c r="E81" i="6" s="1"/>
  <c r="D82" i="6"/>
  <c r="E82" i="6" s="1"/>
  <c r="D83" i="6"/>
  <c r="E83" i="6" s="1"/>
  <c r="D84" i="6"/>
  <c r="D85" i="6"/>
  <c r="E85" i="6" s="1"/>
  <c r="D86" i="6"/>
  <c r="E86" i="6" s="1"/>
  <c r="D87" i="6"/>
  <c r="E87" i="6" s="1"/>
  <c r="D88" i="6"/>
  <c r="D89" i="6"/>
  <c r="E89" i="6" s="1"/>
  <c r="D90" i="6"/>
  <c r="E90" i="6" s="1"/>
  <c r="D91" i="6"/>
  <c r="E91" i="6" s="1"/>
  <c r="D92" i="6"/>
  <c r="D93" i="6"/>
  <c r="E93" i="6" s="1"/>
  <c r="D94" i="6"/>
  <c r="E94" i="6" s="1"/>
  <c r="D95" i="6"/>
  <c r="E95" i="6" s="1"/>
  <c r="D96" i="6"/>
  <c r="D97" i="6"/>
  <c r="E97" i="6" s="1"/>
  <c r="D98" i="6"/>
  <c r="E98" i="6" s="1"/>
  <c r="D99" i="6"/>
  <c r="E99" i="6" s="1"/>
  <c r="D100" i="6"/>
  <c r="D101" i="6"/>
  <c r="E101" i="6" s="1"/>
  <c r="D102" i="6"/>
  <c r="E102" i="6" s="1"/>
  <c r="D103" i="6"/>
  <c r="E103" i="6" s="1"/>
  <c r="D104" i="6"/>
  <c r="D105" i="6"/>
  <c r="E105" i="6" s="1"/>
  <c r="D106" i="6"/>
  <c r="E106" i="6" s="1"/>
  <c r="D107" i="6"/>
  <c r="E107" i="6" s="1"/>
  <c r="D108" i="6"/>
  <c r="D109" i="6"/>
  <c r="E109" i="6" s="1"/>
  <c r="D110" i="6"/>
  <c r="E110" i="6" s="1"/>
  <c r="D111" i="6"/>
  <c r="E111" i="6" s="1"/>
  <c r="D112" i="6"/>
  <c r="D113" i="6"/>
  <c r="E113" i="6" s="1"/>
  <c r="D114" i="6"/>
  <c r="E114" i="6" s="1"/>
  <c r="D115" i="6"/>
  <c r="E115" i="6" s="1"/>
  <c r="D116" i="6"/>
  <c r="D117" i="6"/>
  <c r="E117" i="6" s="1"/>
  <c r="D118" i="6"/>
  <c r="E118" i="6" s="1"/>
  <c r="D119" i="6"/>
  <c r="E119" i="6" s="1"/>
  <c r="D120" i="6"/>
  <c r="D121" i="6"/>
  <c r="E121" i="6" s="1"/>
  <c r="D122" i="6"/>
  <c r="E122" i="6" s="1"/>
  <c r="D123" i="6"/>
  <c r="E123" i="6" s="1"/>
  <c r="D124" i="6"/>
  <c r="D125" i="6"/>
  <c r="E125" i="6" s="1"/>
  <c r="D126" i="6"/>
  <c r="E126" i="6" s="1"/>
  <c r="D127" i="6"/>
  <c r="E127" i="6" s="1"/>
  <c r="D128" i="6"/>
  <c r="D129" i="6"/>
  <c r="E129" i="6" s="1"/>
  <c r="D130" i="6"/>
  <c r="E130" i="6" s="1"/>
  <c r="D131" i="6"/>
  <c r="E131" i="6" s="1"/>
  <c r="D132" i="6"/>
  <c r="D133" i="6"/>
  <c r="E133" i="6" s="1"/>
  <c r="D134" i="6"/>
  <c r="E134" i="6" s="1"/>
  <c r="D135" i="6"/>
  <c r="E135" i="6" s="1"/>
  <c r="D136" i="6"/>
  <c r="D137" i="6"/>
  <c r="E137" i="6" s="1"/>
  <c r="D138" i="6"/>
  <c r="E138" i="6" s="1"/>
  <c r="D139" i="6"/>
  <c r="E139" i="6" s="1"/>
  <c r="D140" i="6"/>
  <c r="D141" i="6"/>
  <c r="E141" i="6" s="1"/>
  <c r="D142" i="6"/>
  <c r="E142" i="6" s="1"/>
  <c r="D143" i="6"/>
  <c r="E143" i="6" s="1"/>
  <c r="D144" i="6"/>
  <c r="D145" i="6"/>
  <c r="E145" i="6" s="1"/>
  <c r="D146" i="6"/>
  <c r="E146" i="6" s="1"/>
  <c r="D147" i="6"/>
  <c r="E147" i="6" s="1"/>
  <c r="D148" i="6"/>
  <c r="D149" i="6"/>
  <c r="E149" i="6" s="1"/>
  <c r="D150" i="6"/>
  <c r="E150" i="6" s="1"/>
  <c r="D151" i="6"/>
  <c r="E151" i="6" s="1"/>
  <c r="D152" i="6"/>
  <c r="D153" i="6"/>
  <c r="E153" i="6" s="1"/>
  <c r="D154" i="6"/>
  <c r="E154" i="6" s="1"/>
  <c r="D155" i="6"/>
  <c r="E155" i="6" s="1"/>
  <c r="D156" i="6"/>
  <c r="D157" i="6"/>
  <c r="E157" i="6" s="1"/>
  <c r="D158" i="6"/>
  <c r="E158" i="6" s="1"/>
  <c r="D159" i="6"/>
  <c r="E159" i="6" s="1"/>
  <c r="D160" i="6"/>
  <c r="D161" i="6"/>
  <c r="E161" i="6" s="1"/>
  <c r="D162" i="6"/>
  <c r="E162" i="6" s="1"/>
  <c r="D163" i="6"/>
  <c r="E163" i="6" s="1"/>
  <c r="D164" i="6"/>
  <c r="D165" i="6"/>
  <c r="E165" i="6" s="1"/>
  <c r="D166" i="6"/>
  <c r="E166" i="6" s="1"/>
  <c r="D167" i="6"/>
  <c r="E167" i="6" s="1"/>
  <c r="D168" i="6"/>
  <c r="D169" i="6"/>
  <c r="E169" i="6" s="1"/>
  <c r="D170" i="6"/>
  <c r="E170" i="6" s="1"/>
  <c r="D171" i="6"/>
  <c r="E171" i="6" s="1"/>
  <c r="D172" i="6"/>
  <c r="D173" i="6"/>
  <c r="E173" i="6" s="1"/>
  <c r="D174" i="6"/>
  <c r="E174" i="6" s="1"/>
  <c r="D175" i="6"/>
  <c r="E175" i="6" s="1"/>
  <c r="D176" i="6"/>
  <c r="D177" i="6"/>
  <c r="E177" i="6" s="1"/>
  <c r="D178" i="6"/>
  <c r="E178" i="6" s="1"/>
  <c r="D179" i="6"/>
  <c r="E179" i="6" s="1"/>
  <c r="D180" i="6"/>
  <c r="D3" i="6"/>
  <c r="E3" i="6" s="1"/>
  <c r="A4" i="11"/>
  <c r="A3" i="11"/>
  <c r="A1" i="11"/>
  <c r="A11" i="10"/>
  <c r="A4" i="10"/>
  <c r="A3" i="10"/>
  <c r="A1" i="10"/>
  <c r="H187" i="9"/>
  <c r="G187" i="9"/>
  <c r="F187" i="9"/>
  <c r="E187" i="9"/>
  <c r="D187" i="9"/>
  <c r="A187" i="9"/>
  <c r="H186" i="9"/>
  <c r="G186" i="9"/>
  <c r="F186" i="9"/>
  <c r="E186" i="9"/>
  <c r="D186" i="9"/>
  <c r="A186" i="9"/>
  <c r="H185" i="9"/>
  <c r="G185" i="9"/>
  <c r="F185" i="9"/>
  <c r="E185" i="9"/>
  <c r="D185" i="9"/>
  <c r="A185" i="9"/>
  <c r="H184" i="9"/>
  <c r="G184" i="9"/>
  <c r="F184" i="9"/>
  <c r="E184" i="9"/>
  <c r="D184" i="9"/>
  <c r="A184" i="9"/>
  <c r="H183" i="9"/>
  <c r="G183" i="9"/>
  <c r="F183" i="9"/>
  <c r="E183" i="9"/>
  <c r="D183" i="9"/>
  <c r="A183" i="9"/>
  <c r="H182" i="9"/>
  <c r="G182" i="9"/>
  <c r="F182" i="9"/>
  <c r="E182" i="9"/>
  <c r="D182" i="9"/>
  <c r="A182" i="9"/>
  <c r="H181" i="9"/>
  <c r="G181" i="9"/>
  <c r="F181" i="9"/>
  <c r="E181" i="9"/>
  <c r="D181" i="9"/>
  <c r="A181" i="9"/>
  <c r="H180" i="9"/>
  <c r="G180" i="9"/>
  <c r="F180" i="9"/>
  <c r="E180" i="9"/>
  <c r="D180" i="9"/>
  <c r="A180" i="9"/>
  <c r="H179" i="9"/>
  <c r="G179" i="9"/>
  <c r="F179" i="9"/>
  <c r="E179" i="9"/>
  <c r="D179" i="9"/>
  <c r="A179" i="9"/>
  <c r="H178" i="9"/>
  <c r="G178" i="9"/>
  <c r="F178" i="9"/>
  <c r="E178" i="9"/>
  <c r="D178" i="9"/>
  <c r="A178" i="9"/>
  <c r="H177" i="9"/>
  <c r="G177" i="9"/>
  <c r="F177" i="9"/>
  <c r="E177" i="9"/>
  <c r="D177" i="9"/>
  <c r="A177" i="9"/>
  <c r="H176" i="9"/>
  <c r="G176" i="9"/>
  <c r="F176" i="9"/>
  <c r="E176" i="9"/>
  <c r="D176" i="9"/>
  <c r="A176" i="9"/>
  <c r="H175" i="9"/>
  <c r="G175" i="9"/>
  <c r="F175" i="9"/>
  <c r="E175" i="9"/>
  <c r="D175" i="9"/>
  <c r="A175" i="9"/>
  <c r="H174" i="9"/>
  <c r="G174" i="9"/>
  <c r="F174" i="9"/>
  <c r="E174" i="9"/>
  <c r="D174" i="9"/>
  <c r="A174" i="9"/>
  <c r="H173" i="9"/>
  <c r="G173" i="9"/>
  <c r="F173" i="9"/>
  <c r="E173" i="9"/>
  <c r="D173" i="9"/>
  <c r="A173" i="9"/>
  <c r="H172" i="9"/>
  <c r="G172" i="9"/>
  <c r="F172" i="9"/>
  <c r="E172" i="9"/>
  <c r="D172" i="9"/>
  <c r="A172" i="9"/>
  <c r="H171" i="9"/>
  <c r="G171" i="9"/>
  <c r="F171" i="9"/>
  <c r="E171" i="9"/>
  <c r="D171" i="9"/>
  <c r="A171" i="9"/>
  <c r="H170" i="9"/>
  <c r="G170" i="9"/>
  <c r="F170" i="9"/>
  <c r="E170" i="9"/>
  <c r="D170" i="9"/>
  <c r="A170" i="9"/>
  <c r="H169" i="9"/>
  <c r="G169" i="9"/>
  <c r="F169" i="9"/>
  <c r="E169" i="9"/>
  <c r="D169" i="9"/>
  <c r="A169" i="9"/>
  <c r="H168" i="9"/>
  <c r="G168" i="9"/>
  <c r="F168" i="9"/>
  <c r="E168" i="9"/>
  <c r="D168" i="9"/>
  <c r="A168" i="9"/>
  <c r="H167" i="9"/>
  <c r="G167" i="9"/>
  <c r="F167" i="9"/>
  <c r="E167" i="9"/>
  <c r="D167" i="9"/>
  <c r="A167" i="9"/>
  <c r="H166" i="9"/>
  <c r="G166" i="9"/>
  <c r="F166" i="9"/>
  <c r="E166" i="9"/>
  <c r="D166" i="9"/>
  <c r="A166" i="9"/>
  <c r="H165" i="9"/>
  <c r="G165" i="9"/>
  <c r="F165" i="9"/>
  <c r="E165" i="9"/>
  <c r="D165" i="9"/>
  <c r="A165" i="9"/>
  <c r="H164" i="9"/>
  <c r="G164" i="9"/>
  <c r="F164" i="9"/>
  <c r="E164" i="9"/>
  <c r="D164" i="9"/>
  <c r="A164" i="9"/>
  <c r="H163" i="9"/>
  <c r="G163" i="9"/>
  <c r="F163" i="9"/>
  <c r="E163" i="9"/>
  <c r="D163" i="9"/>
  <c r="A163" i="9"/>
  <c r="H162" i="9"/>
  <c r="G162" i="9"/>
  <c r="F162" i="9"/>
  <c r="E162" i="9"/>
  <c r="D162" i="9"/>
  <c r="A162" i="9"/>
  <c r="H161" i="9"/>
  <c r="G161" i="9"/>
  <c r="F161" i="9"/>
  <c r="E161" i="9"/>
  <c r="D161" i="9"/>
  <c r="A161" i="9"/>
  <c r="H160" i="9"/>
  <c r="G160" i="9"/>
  <c r="F160" i="9"/>
  <c r="E160" i="9"/>
  <c r="D160" i="9"/>
  <c r="A160" i="9"/>
  <c r="H159" i="9"/>
  <c r="G159" i="9"/>
  <c r="F159" i="9"/>
  <c r="E159" i="9"/>
  <c r="D159" i="9"/>
  <c r="A159" i="9"/>
  <c r="H158" i="9"/>
  <c r="G158" i="9"/>
  <c r="F158" i="9"/>
  <c r="E158" i="9"/>
  <c r="D158" i="9"/>
  <c r="A158" i="9"/>
  <c r="H157" i="9"/>
  <c r="G157" i="9"/>
  <c r="F157" i="9"/>
  <c r="E157" i="9"/>
  <c r="D157" i="9"/>
  <c r="A157" i="9"/>
  <c r="H156" i="9"/>
  <c r="G156" i="9"/>
  <c r="F156" i="9"/>
  <c r="E156" i="9"/>
  <c r="D156" i="9"/>
  <c r="A156" i="9"/>
  <c r="H155" i="9"/>
  <c r="G155" i="9"/>
  <c r="F155" i="9"/>
  <c r="E155" i="9"/>
  <c r="D155" i="9"/>
  <c r="A155" i="9"/>
  <c r="H154" i="9"/>
  <c r="G154" i="9"/>
  <c r="F154" i="9"/>
  <c r="E154" i="9"/>
  <c r="D154" i="9"/>
  <c r="A154" i="9"/>
  <c r="H153" i="9"/>
  <c r="G153" i="9"/>
  <c r="F153" i="9"/>
  <c r="E153" i="9"/>
  <c r="D153" i="9"/>
  <c r="A153" i="9"/>
  <c r="H152" i="9"/>
  <c r="G152" i="9"/>
  <c r="F152" i="9"/>
  <c r="E152" i="9"/>
  <c r="D152" i="9"/>
  <c r="A152" i="9"/>
  <c r="H151" i="9"/>
  <c r="G151" i="9"/>
  <c r="F151" i="9"/>
  <c r="E151" i="9"/>
  <c r="D151" i="9"/>
  <c r="A151" i="9"/>
  <c r="H150" i="9"/>
  <c r="G150" i="9"/>
  <c r="F150" i="9"/>
  <c r="E150" i="9"/>
  <c r="D150" i="9"/>
  <c r="A150" i="9"/>
  <c r="H149" i="9"/>
  <c r="G149" i="9"/>
  <c r="F149" i="9"/>
  <c r="E149" i="9"/>
  <c r="D149" i="9"/>
  <c r="A149" i="9"/>
  <c r="H148" i="9"/>
  <c r="G148" i="9"/>
  <c r="F148" i="9"/>
  <c r="E148" i="9"/>
  <c r="D148" i="9"/>
  <c r="A148" i="9"/>
  <c r="H147" i="9"/>
  <c r="G147" i="9"/>
  <c r="F147" i="9"/>
  <c r="E147" i="9"/>
  <c r="D147" i="9"/>
  <c r="A147" i="9"/>
  <c r="H146" i="9"/>
  <c r="G146" i="9"/>
  <c r="F146" i="9"/>
  <c r="E146" i="9"/>
  <c r="D146" i="9"/>
  <c r="A146" i="9"/>
  <c r="H145" i="9"/>
  <c r="G145" i="9"/>
  <c r="F145" i="9"/>
  <c r="E145" i="9"/>
  <c r="D145" i="9"/>
  <c r="A145" i="9"/>
  <c r="H144" i="9"/>
  <c r="G144" i="9"/>
  <c r="F144" i="9"/>
  <c r="E144" i="9"/>
  <c r="D144" i="9"/>
  <c r="A144" i="9"/>
  <c r="H143" i="9"/>
  <c r="G143" i="9"/>
  <c r="F143" i="9"/>
  <c r="E143" i="9"/>
  <c r="D143" i="9"/>
  <c r="A143" i="9"/>
  <c r="H142" i="9"/>
  <c r="G142" i="9"/>
  <c r="F142" i="9"/>
  <c r="E142" i="9"/>
  <c r="D142" i="9"/>
  <c r="A142" i="9"/>
  <c r="H141" i="9"/>
  <c r="G141" i="9"/>
  <c r="F141" i="9"/>
  <c r="E141" i="9"/>
  <c r="D141" i="9"/>
  <c r="A141" i="9"/>
  <c r="H140" i="9"/>
  <c r="G140" i="9"/>
  <c r="F140" i="9"/>
  <c r="E140" i="9"/>
  <c r="D140" i="9"/>
  <c r="A140" i="9"/>
  <c r="H139" i="9"/>
  <c r="G139" i="9"/>
  <c r="F139" i="9"/>
  <c r="E139" i="9"/>
  <c r="D139" i="9"/>
  <c r="A139" i="9"/>
  <c r="H138" i="9"/>
  <c r="G138" i="9"/>
  <c r="F138" i="9"/>
  <c r="E138" i="9"/>
  <c r="D138" i="9"/>
  <c r="A138" i="9"/>
  <c r="H137" i="9"/>
  <c r="G137" i="9"/>
  <c r="F137" i="9"/>
  <c r="E137" i="9"/>
  <c r="D137" i="9"/>
  <c r="A137" i="9"/>
  <c r="H136" i="9"/>
  <c r="G136" i="9"/>
  <c r="F136" i="9"/>
  <c r="E136" i="9"/>
  <c r="D136" i="9"/>
  <c r="A136" i="9"/>
  <c r="H135" i="9"/>
  <c r="G135" i="9"/>
  <c r="F135" i="9"/>
  <c r="E135" i="9"/>
  <c r="D135" i="9"/>
  <c r="A135" i="9"/>
  <c r="H134" i="9"/>
  <c r="G134" i="9"/>
  <c r="F134" i="9"/>
  <c r="E134" i="9"/>
  <c r="D134" i="9"/>
  <c r="A134" i="9"/>
  <c r="H133" i="9"/>
  <c r="G133" i="9"/>
  <c r="F133" i="9"/>
  <c r="E133" i="9"/>
  <c r="D133" i="9"/>
  <c r="A133" i="9"/>
  <c r="H132" i="9"/>
  <c r="G132" i="9"/>
  <c r="F132" i="9"/>
  <c r="E132" i="9"/>
  <c r="D132" i="9"/>
  <c r="A132" i="9"/>
  <c r="H131" i="9"/>
  <c r="G131" i="9"/>
  <c r="F131" i="9"/>
  <c r="E131" i="9"/>
  <c r="D131" i="9"/>
  <c r="A131" i="9"/>
  <c r="H130" i="9"/>
  <c r="G130" i="9"/>
  <c r="F130" i="9"/>
  <c r="E130" i="9"/>
  <c r="D130" i="9"/>
  <c r="A130" i="9"/>
  <c r="H129" i="9"/>
  <c r="G129" i="9"/>
  <c r="F129" i="9"/>
  <c r="E129" i="9"/>
  <c r="D129" i="9"/>
  <c r="A129" i="9"/>
  <c r="H128" i="9"/>
  <c r="G128" i="9"/>
  <c r="F128" i="9"/>
  <c r="E128" i="9"/>
  <c r="D128" i="9"/>
  <c r="A128" i="9"/>
  <c r="H127" i="9"/>
  <c r="G127" i="9"/>
  <c r="F127" i="9"/>
  <c r="E127" i="9"/>
  <c r="D127" i="9"/>
  <c r="A127" i="9"/>
  <c r="H126" i="9"/>
  <c r="G126" i="9"/>
  <c r="F126" i="9"/>
  <c r="E126" i="9"/>
  <c r="D126" i="9"/>
  <c r="A126" i="9"/>
  <c r="H125" i="9"/>
  <c r="G125" i="9"/>
  <c r="F125" i="9"/>
  <c r="E125" i="9"/>
  <c r="D125" i="9"/>
  <c r="A125" i="9"/>
  <c r="H124" i="9"/>
  <c r="G124" i="9"/>
  <c r="F124" i="9"/>
  <c r="E124" i="9"/>
  <c r="D124" i="9"/>
  <c r="A124" i="9"/>
  <c r="H123" i="9"/>
  <c r="G123" i="9"/>
  <c r="F123" i="9"/>
  <c r="E123" i="9"/>
  <c r="D123" i="9"/>
  <c r="A123" i="9"/>
  <c r="H122" i="9"/>
  <c r="G122" i="9"/>
  <c r="F122" i="9"/>
  <c r="E122" i="9"/>
  <c r="D122" i="9"/>
  <c r="A122" i="9"/>
  <c r="H121" i="9"/>
  <c r="G121" i="9"/>
  <c r="F121" i="9"/>
  <c r="E121" i="9"/>
  <c r="D121" i="9"/>
  <c r="A121" i="9"/>
  <c r="H120" i="9"/>
  <c r="G120" i="9"/>
  <c r="F120" i="9"/>
  <c r="E120" i="9"/>
  <c r="D120" i="9"/>
  <c r="A120" i="9"/>
  <c r="H119" i="9"/>
  <c r="G119" i="9"/>
  <c r="F119" i="9"/>
  <c r="E119" i="9"/>
  <c r="D119" i="9"/>
  <c r="A119" i="9"/>
  <c r="H118" i="9"/>
  <c r="G118" i="9"/>
  <c r="F118" i="9"/>
  <c r="E118" i="9"/>
  <c r="D118" i="9"/>
  <c r="A118" i="9"/>
  <c r="H117" i="9"/>
  <c r="G117" i="9"/>
  <c r="F117" i="9"/>
  <c r="E117" i="9"/>
  <c r="D117" i="9"/>
  <c r="A117" i="9"/>
  <c r="H116" i="9"/>
  <c r="G116" i="9"/>
  <c r="F116" i="9"/>
  <c r="E116" i="9"/>
  <c r="D116" i="9"/>
  <c r="A116" i="9"/>
  <c r="H115" i="9"/>
  <c r="G115" i="9"/>
  <c r="F115" i="9"/>
  <c r="E115" i="9"/>
  <c r="D115" i="9"/>
  <c r="A115" i="9"/>
  <c r="H114" i="9"/>
  <c r="G114" i="9"/>
  <c r="F114" i="9"/>
  <c r="E114" i="9"/>
  <c r="D114" i="9"/>
  <c r="A114" i="9"/>
  <c r="H113" i="9"/>
  <c r="G113" i="9"/>
  <c r="F113" i="9"/>
  <c r="E113" i="9"/>
  <c r="D113" i="9"/>
  <c r="A113" i="9"/>
  <c r="H112" i="9"/>
  <c r="G112" i="9"/>
  <c r="F112" i="9"/>
  <c r="E112" i="9"/>
  <c r="D112" i="9"/>
  <c r="A112" i="9"/>
  <c r="H111" i="9"/>
  <c r="G111" i="9"/>
  <c r="F111" i="9"/>
  <c r="E111" i="9"/>
  <c r="D111" i="9"/>
  <c r="A111" i="9"/>
  <c r="H110" i="9"/>
  <c r="G110" i="9"/>
  <c r="F110" i="9"/>
  <c r="E110" i="9"/>
  <c r="D110" i="9"/>
  <c r="A110" i="9"/>
  <c r="H109" i="9"/>
  <c r="G109" i="9"/>
  <c r="F109" i="9"/>
  <c r="E109" i="9"/>
  <c r="D109" i="9"/>
  <c r="A109" i="9"/>
  <c r="H108" i="9"/>
  <c r="G108" i="9"/>
  <c r="F108" i="9"/>
  <c r="E108" i="9"/>
  <c r="D108" i="9"/>
  <c r="A108" i="9"/>
  <c r="H107" i="9"/>
  <c r="G107" i="9"/>
  <c r="F107" i="9"/>
  <c r="E107" i="9"/>
  <c r="D107" i="9"/>
  <c r="A107" i="9"/>
  <c r="H106" i="9"/>
  <c r="G106" i="9"/>
  <c r="F106" i="9"/>
  <c r="E106" i="9"/>
  <c r="D106" i="9"/>
  <c r="A106" i="9"/>
  <c r="H105" i="9"/>
  <c r="G105" i="9"/>
  <c r="F105" i="9"/>
  <c r="E105" i="9"/>
  <c r="D105" i="9"/>
  <c r="A105" i="9"/>
  <c r="H104" i="9"/>
  <c r="G104" i="9"/>
  <c r="F104" i="9"/>
  <c r="E104" i="9"/>
  <c r="D104" i="9"/>
  <c r="A104" i="9"/>
  <c r="H103" i="9"/>
  <c r="G103" i="9"/>
  <c r="F103" i="9"/>
  <c r="E103" i="9"/>
  <c r="D103" i="9"/>
  <c r="A103" i="9"/>
  <c r="H102" i="9"/>
  <c r="G102" i="9"/>
  <c r="F102" i="9"/>
  <c r="E102" i="9"/>
  <c r="D102" i="9"/>
  <c r="A102" i="9"/>
  <c r="H101" i="9"/>
  <c r="G101" i="9"/>
  <c r="F101" i="9"/>
  <c r="E101" i="9"/>
  <c r="D101" i="9"/>
  <c r="A101" i="9"/>
  <c r="H100" i="9"/>
  <c r="G100" i="9"/>
  <c r="F100" i="9"/>
  <c r="E100" i="9"/>
  <c r="D100" i="9"/>
  <c r="A100" i="9"/>
  <c r="H99" i="9"/>
  <c r="G99" i="9"/>
  <c r="F99" i="9"/>
  <c r="E99" i="9"/>
  <c r="D99" i="9"/>
  <c r="A99" i="9"/>
  <c r="H98" i="9"/>
  <c r="G98" i="9"/>
  <c r="F98" i="9"/>
  <c r="E98" i="9"/>
  <c r="D98" i="9"/>
  <c r="A98" i="9"/>
  <c r="H97" i="9"/>
  <c r="G97" i="9"/>
  <c r="F97" i="9"/>
  <c r="E97" i="9"/>
  <c r="D97" i="9"/>
  <c r="A97" i="9"/>
  <c r="H96" i="9"/>
  <c r="G96" i="9"/>
  <c r="F96" i="9"/>
  <c r="E96" i="9"/>
  <c r="D96" i="9"/>
  <c r="A96" i="9"/>
  <c r="H95" i="9"/>
  <c r="G95" i="9"/>
  <c r="F95" i="9"/>
  <c r="E95" i="9"/>
  <c r="D95" i="9"/>
  <c r="A95" i="9"/>
  <c r="H94" i="9"/>
  <c r="G94" i="9"/>
  <c r="F94" i="9"/>
  <c r="E94" i="9"/>
  <c r="D94" i="9"/>
  <c r="A94" i="9"/>
  <c r="H93" i="9"/>
  <c r="G93" i="9"/>
  <c r="F93" i="9"/>
  <c r="E93" i="9"/>
  <c r="D93" i="9"/>
  <c r="A93" i="9"/>
  <c r="H92" i="9"/>
  <c r="G92" i="9"/>
  <c r="F92" i="9"/>
  <c r="E92" i="9"/>
  <c r="D92" i="9"/>
  <c r="A92" i="9"/>
  <c r="H91" i="9"/>
  <c r="G91" i="9"/>
  <c r="F91" i="9"/>
  <c r="E91" i="9"/>
  <c r="D91" i="9"/>
  <c r="A91" i="9"/>
  <c r="H90" i="9"/>
  <c r="G90" i="9"/>
  <c r="F90" i="9"/>
  <c r="E90" i="9"/>
  <c r="D90" i="9"/>
  <c r="A90" i="9"/>
  <c r="H89" i="9"/>
  <c r="G89" i="9"/>
  <c r="F89" i="9"/>
  <c r="E89" i="9"/>
  <c r="D89" i="9"/>
  <c r="A89" i="9"/>
  <c r="H88" i="9"/>
  <c r="G88" i="9"/>
  <c r="F88" i="9"/>
  <c r="E88" i="9"/>
  <c r="D88" i="9"/>
  <c r="A88" i="9"/>
  <c r="H87" i="9"/>
  <c r="G87" i="9"/>
  <c r="F87" i="9"/>
  <c r="E87" i="9"/>
  <c r="D87" i="9"/>
  <c r="A87" i="9"/>
  <c r="H86" i="9"/>
  <c r="G86" i="9"/>
  <c r="F86" i="9"/>
  <c r="E86" i="9"/>
  <c r="D86" i="9"/>
  <c r="A86" i="9"/>
  <c r="H85" i="9"/>
  <c r="G85" i="9"/>
  <c r="F85" i="9"/>
  <c r="E85" i="9"/>
  <c r="D85" i="9"/>
  <c r="A85" i="9"/>
  <c r="H84" i="9"/>
  <c r="G84" i="9"/>
  <c r="F84" i="9"/>
  <c r="E84" i="9"/>
  <c r="D84" i="9"/>
  <c r="A84" i="9"/>
  <c r="H83" i="9"/>
  <c r="G83" i="9"/>
  <c r="F83" i="9"/>
  <c r="E83" i="9"/>
  <c r="D83" i="9"/>
  <c r="A83" i="9"/>
  <c r="H82" i="9"/>
  <c r="G82" i="9"/>
  <c r="F82" i="9"/>
  <c r="E82" i="9"/>
  <c r="D82" i="9"/>
  <c r="A82" i="9"/>
  <c r="H81" i="9"/>
  <c r="G81" i="9"/>
  <c r="F81" i="9"/>
  <c r="E81" i="9"/>
  <c r="D81" i="9"/>
  <c r="A81" i="9"/>
  <c r="H80" i="9"/>
  <c r="G80" i="9"/>
  <c r="F80" i="9"/>
  <c r="E80" i="9"/>
  <c r="D80" i="9"/>
  <c r="A80" i="9"/>
  <c r="H79" i="9"/>
  <c r="G79" i="9"/>
  <c r="F79" i="9"/>
  <c r="E79" i="9"/>
  <c r="D79" i="9"/>
  <c r="A79" i="9"/>
  <c r="H78" i="9"/>
  <c r="G78" i="9"/>
  <c r="F78" i="9"/>
  <c r="E78" i="9"/>
  <c r="D78" i="9"/>
  <c r="A78" i="9"/>
  <c r="H77" i="9"/>
  <c r="G77" i="9"/>
  <c r="F77" i="9"/>
  <c r="E77" i="9"/>
  <c r="D77" i="9"/>
  <c r="A77" i="9"/>
  <c r="H76" i="9"/>
  <c r="G76" i="9"/>
  <c r="F76" i="9"/>
  <c r="E76" i="9"/>
  <c r="D76" i="9"/>
  <c r="A76" i="9"/>
  <c r="H75" i="9"/>
  <c r="G75" i="9"/>
  <c r="F75" i="9"/>
  <c r="E75" i="9"/>
  <c r="D75" i="9"/>
  <c r="A75" i="9"/>
  <c r="H74" i="9"/>
  <c r="G74" i="9"/>
  <c r="F74" i="9"/>
  <c r="E74" i="9"/>
  <c r="D74" i="9"/>
  <c r="A74" i="9"/>
  <c r="H73" i="9"/>
  <c r="G73" i="9"/>
  <c r="F73" i="9"/>
  <c r="E73" i="9"/>
  <c r="D73" i="9"/>
  <c r="A73" i="9"/>
  <c r="H72" i="9"/>
  <c r="G72" i="9"/>
  <c r="F72" i="9"/>
  <c r="E72" i="9"/>
  <c r="D72" i="9"/>
  <c r="A72" i="9"/>
  <c r="H71" i="9"/>
  <c r="G71" i="9"/>
  <c r="F71" i="9"/>
  <c r="E71" i="9"/>
  <c r="D71" i="9"/>
  <c r="A71" i="9"/>
  <c r="H70" i="9"/>
  <c r="G70" i="9"/>
  <c r="F70" i="9"/>
  <c r="E70" i="9"/>
  <c r="D70" i="9"/>
  <c r="A70" i="9"/>
  <c r="H69" i="9"/>
  <c r="G69" i="9"/>
  <c r="F69" i="9"/>
  <c r="E69" i="9"/>
  <c r="D69" i="9"/>
  <c r="A69" i="9"/>
  <c r="H68" i="9"/>
  <c r="G68" i="9"/>
  <c r="F68" i="9"/>
  <c r="E68" i="9"/>
  <c r="D68" i="9"/>
  <c r="A68" i="9"/>
  <c r="H67" i="9"/>
  <c r="G67" i="9"/>
  <c r="F67" i="9"/>
  <c r="E67" i="9"/>
  <c r="D67" i="9"/>
  <c r="A67" i="9"/>
  <c r="H66" i="9"/>
  <c r="G66" i="9"/>
  <c r="F66" i="9"/>
  <c r="E66" i="9"/>
  <c r="D66" i="9"/>
  <c r="A66" i="9"/>
  <c r="H65" i="9"/>
  <c r="G65" i="9"/>
  <c r="F65" i="9"/>
  <c r="E65" i="9"/>
  <c r="D65" i="9"/>
  <c r="A65" i="9"/>
  <c r="H64" i="9"/>
  <c r="G64" i="9"/>
  <c r="F64" i="9"/>
  <c r="E64" i="9"/>
  <c r="D64" i="9"/>
  <c r="A64" i="9"/>
  <c r="H63" i="9"/>
  <c r="G63" i="9"/>
  <c r="F63" i="9"/>
  <c r="E63" i="9"/>
  <c r="D63" i="9"/>
  <c r="A63" i="9"/>
  <c r="H62" i="9"/>
  <c r="G62" i="9"/>
  <c r="F62" i="9"/>
  <c r="E62" i="9"/>
  <c r="D62" i="9"/>
  <c r="A62" i="9"/>
  <c r="H61" i="9"/>
  <c r="G61" i="9"/>
  <c r="F61" i="9"/>
  <c r="E61" i="9"/>
  <c r="D61" i="9"/>
  <c r="A61" i="9"/>
  <c r="H60" i="9"/>
  <c r="G60" i="9"/>
  <c r="F60" i="9"/>
  <c r="E60" i="9"/>
  <c r="D60" i="9"/>
  <c r="A60" i="9"/>
  <c r="H59" i="9"/>
  <c r="G59" i="9"/>
  <c r="F59" i="9"/>
  <c r="E59" i="9"/>
  <c r="D59" i="9"/>
  <c r="A59" i="9"/>
  <c r="H58" i="9"/>
  <c r="G58" i="9"/>
  <c r="F58" i="9"/>
  <c r="E58" i="9"/>
  <c r="D58" i="9"/>
  <c r="A58" i="9"/>
  <c r="H57" i="9"/>
  <c r="G57" i="9"/>
  <c r="F57" i="9"/>
  <c r="E57" i="9"/>
  <c r="D57" i="9"/>
  <c r="A57" i="9"/>
  <c r="H56" i="9"/>
  <c r="G56" i="9"/>
  <c r="F56" i="9"/>
  <c r="E56" i="9"/>
  <c r="D56" i="9"/>
  <c r="A56" i="9"/>
  <c r="H55" i="9"/>
  <c r="G55" i="9"/>
  <c r="F55" i="9"/>
  <c r="E55" i="9"/>
  <c r="D55" i="9"/>
  <c r="A55" i="9"/>
  <c r="H54" i="9"/>
  <c r="G54" i="9"/>
  <c r="F54" i="9"/>
  <c r="E54" i="9"/>
  <c r="D54" i="9"/>
  <c r="A54" i="9"/>
  <c r="H53" i="9"/>
  <c r="G53" i="9"/>
  <c r="F53" i="9"/>
  <c r="E53" i="9"/>
  <c r="D53" i="9"/>
  <c r="A53" i="9"/>
  <c r="H52" i="9"/>
  <c r="G52" i="9"/>
  <c r="F52" i="9"/>
  <c r="E52" i="9"/>
  <c r="D52" i="9"/>
  <c r="A52" i="9"/>
  <c r="H51" i="9"/>
  <c r="G51" i="9"/>
  <c r="F51" i="9"/>
  <c r="E51" i="9"/>
  <c r="D51" i="9"/>
  <c r="A51" i="9"/>
  <c r="H50" i="9"/>
  <c r="G50" i="9"/>
  <c r="F50" i="9"/>
  <c r="E50" i="9"/>
  <c r="D50" i="9"/>
  <c r="A50" i="9"/>
  <c r="H49" i="9"/>
  <c r="G49" i="9"/>
  <c r="F49" i="9"/>
  <c r="E49" i="9"/>
  <c r="D49" i="9"/>
  <c r="A49" i="9"/>
  <c r="H48" i="9"/>
  <c r="G48" i="9"/>
  <c r="F48" i="9"/>
  <c r="E48" i="9"/>
  <c r="D48" i="9"/>
  <c r="A48" i="9"/>
  <c r="H47" i="9"/>
  <c r="G47" i="9"/>
  <c r="F47" i="9"/>
  <c r="E47" i="9"/>
  <c r="D47" i="9"/>
  <c r="A47" i="9"/>
  <c r="H46" i="9"/>
  <c r="G46" i="9"/>
  <c r="F46" i="9"/>
  <c r="E46" i="9"/>
  <c r="D46" i="9"/>
  <c r="A46" i="9"/>
  <c r="H45" i="9"/>
  <c r="G45" i="9"/>
  <c r="F45" i="9"/>
  <c r="E45" i="9"/>
  <c r="D45" i="9"/>
  <c r="A45" i="9"/>
  <c r="H44" i="9"/>
  <c r="G44" i="9"/>
  <c r="F44" i="9"/>
  <c r="E44" i="9"/>
  <c r="D44" i="9"/>
  <c r="A44" i="9"/>
  <c r="H43" i="9"/>
  <c r="G43" i="9"/>
  <c r="F43" i="9"/>
  <c r="E43" i="9"/>
  <c r="D43" i="9"/>
  <c r="A43" i="9"/>
  <c r="H42" i="9"/>
  <c r="G42" i="9"/>
  <c r="F42" i="9"/>
  <c r="E42" i="9"/>
  <c r="D42" i="9"/>
  <c r="A42" i="9"/>
  <c r="H41" i="9"/>
  <c r="G41" i="9"/>
  <c r="F41" i="9"/>
  <c r="E41" i="9"/>
  <c r="D41" i="9"/>
  <c r="A41" i="9"/>
  <c r="H40" i="9"/>
  <c r="G40" i="9"/>
  <c r="F40" i="9"/>
  <c r="E40" i="9"/>
  <c r="D40" i="9"/>
  <c r="A40" i="9"/>
  <c r="H39" i="9"/>
  <c r="G39" i="9"/>
  <c r="F39" i="9"/>
  <c r="E39" i="9"/>
  <c r="D39" i="9"/>
  <c r="A39" i="9"/>
  <c r="H38" i="9"/>
  <c r="G38" i="9"/>
  <c r="F38" i="9"/>
  <c r="E38" i="9"/>
  <c r="D38" i="9"/>
  <c r="A38" i="9"/>
  <c r="H37" i="9"/>
  <c r="G37" i="9"/>
  <c r="F37" i="9"/>
  <c r="E37" i="9"/>
  <c r="D37" i="9"/>
  <c r="A37" i="9"/>
  <c r="H36" i="9"/>
  <c r="G36" i="9"/>
  <c r="F36" i="9"/>
  <c r="E36" i="9"/>
  <c r="D36" i="9"/>
  <c r="A36" i="9"/>
  <c r="H35" i="9"/>
  <c r="G35" i="9"/>
  <c r="F35" i="9"/>
  <c r="E35" i="9"/>
  <c r="D35" i="9"/>
  <c r="A35" i="9"/>
  <c r="H34" i="9"/>
  <c r="G34" i="9"/>
  <c r="F34" i="9"/>
  <c r="E34" i="9"/>
  <c r="D34" i="9"/>
  <c r="A34" i="9"/>
  <c r="H33" i="9"/>
  <c r="G33" i="9"/>
  <c r="F33" i="9"/>
  <c r="E33" i="9"/>
  <c r="D33" i="9"/>
  <c r="A33" i="9"/>
  <c r="H32" i="9"/>
  <c r="G32" i="9"/>
  <c r="F32" i="9"/>
  <c r="E32" i="9"/>
  <c r="D32" i="9"/>
  <c r="A32" i="9"/>
  <c r="H31" i="9"/>
  <c r="G31" i="9"/>
  <c r="F31" i="9"/>
  <c r="E31" i="9"/>
  <c r="D31" i="9"/>
  <c r="A31" i="9"/>
  <c r="H30" i="9"/>
  <c r="G30" i="9"/>
  <c r="F30" i="9"/>
  <c r="E30" i="9"/>
  <c r="D30" i="9"/>
  <c r="A30" i="9"/>
  <c r="H29" i="9"/>
  <c r="G29" i="9"/>
  <c r="F29" i="9"/>
  <c r="E29" i="9"/>
  <c r="D29" i="9"/>
  <c r="A29" i="9"/>
  <c r="H28" i="9"/>
  <c r="G28" i="9"/>
  <c r="F28" i="9"/>
  <c r="E28" i="9"/>
  <c r="D28" i="9"/>
  <c r="A28" i="9"/>
  <c r="H27" i="9"/>
  <c r="G27" i="9"/>
  <c r="F27" i="9"/>
  <c r="E27" i="9"/>
  <c r="D27" i="9"/>
  <c r="A27" i="9"/>
  <c r="H26" i="9"/>
  <c r="G26" i="9"/>
  <c r="F26" i="9"/>
  <c r="E26" i="9"/>
  <c r="D26" i="9"/>
  <c r="A26" i="9"/>
  <c r="H25" i="9"/>
  <c r="G25" i="9"/>
  <c r="F25" i="9"/>
  <c r="E25" i="9"/>
  <c r="D25" i="9"/>
  <c r="A25" i="9"/>
  <c r="H24" i="9"/>
  <c r="G24" i="9"/>
  <c r="F24" i="9"/>
  <c r="E24" i="9"/>
  <c r="D24" i="9"/>
  <c r="A24" i="9"/>
  <c r="H23" i="9"/>
  <c r="G23" i="9"/>
  <c r="F23" i="9"/>
  <c r="E23" i="9"/>
  <c r="D23" i="9"/>
  <c r="A23" i="9"/>
  <c r="H22" i="9"/>
  <c r="G22" i="9"/>
  <c r="F22" i="9"/>
  <c r="E22" i="9"/>
  <c r="D22" i="9"/>
  <c r="A22" i="9"/>
  <c r="H21" i="9"/>
  <c r="G21" i="9"/>
  <c r="F21" i="9"/>
  <c r="E21" i="9"/>
  <c r="D21" i="9"/>
  <c r="A21" i="9"/>
  <c r="H20" i="9"/>
  <c r="G20" i="9"/>
  <c r="F20" i="9"/>
  <c r="E20" i="9"/>
  <c r="D20" i="9"/>
  <c r="A20" i="9"/>
  <c r="H19" i="9"/>
  <c r="G19" i="9"/>
  <c r="F19" i="9"/>
  <c r="E19" i="9"/>
  <c r="D19" i="9"/>
  <c r="A19" i="9"/>
  <c r="H18" i="9"/>
  <c r="G18" i="9"/>
  <c r="F18" i="9"/>
  <c r="E18" i="9"/>
  <c r="D18" i="9"/>
  <c r="A18" i="9"/>
  <c r="H17" i="9"/>
  <c r="G17" i="9"/>
  <c r="F17" i="9"/>
  <c r="E17" i="9"/>
  <c r="D17" i="9"/>
  <c r="A17" i="9"/>
  <c r="H16" i="9"/>
  <c r="G16" i="9"/>
  <c r="F16" i="9"/>
  <c r="E16" i="9"/>
  <c r="D16" i="9"/>
  <c r="A16" i="9"/>
  <c r="H15" i="9"/>
  <c r="G15" i="9"/>
  <c r="F15" i="9"/>
  <c r="E15" i="9"/>
  <c r="D15" i="9"/>
  <c r="A15" i="9"/>
  <c r="H14" i="9"/>
  <c r="G14" i="9"/>
  <c r="F14" i="9"/>
  <c r="E14" i="9"/>
  <c r="D14" i="9"/>
  <c r="A14" i="9"/>
  <c r="H13" i="9"/>
  <c r="G13" i="9"/>
  <c r="F13" i="9"/>
  <c r="E13" i="9"/>
  <c r="D13" i="9"/>
  <c r="A13" i="9"/>
  <c r="H12" i="9"/>
  <c r="G12" i="9"/>
  <c r="F12" i="9"/>
  <c r="E12" i="9"/>
  <c r="D12" i="9"/>
  <c r="A12" i="9"/>
  <c r="H11" i="9"/>
  <c r="G11" i="9"/>
  <c r="F11" i="9"/>
  <c r="E11" i="9"/>
  <c r="D11" i="9"/>
  <c r="A11" i="9"/>
  <c r="H10" i="9"/>
  <c r="G10" i="9"/>
  <c r="F10" i="9"/>
  <c r="E10" i="9"/>
  <c r="D10" i="9"/>
  <c r="A10" i="9"/>
  <c r="H8" i="9"/>
  <c r="M36" i="9" s="1"/>
  <c r="G8" i="9"/>
  <c r="L126" i="9" s="1"/>
  <c r="F8" i="9"/>
  <c r="K48" i="9" s="1"/>
  <c r="E8" i="9"/>
  <c r="J124" i="9" s="1"/>
  <c r="D8" i="9"/>
  <c r="I68" i="9" s="1"/>
  <c r="A4" i="9"/>
  <c r="A3" i="9"/>
  <c r="A1" i="9"/>
  <c r="E180" i="8"/>
  <c r="A180" i="8"/>
  <c r="E179" i="8"/>
  <c r="A179" i="8"/>
  <c r="E178" i="8"/>
  <c r="A178" i="8"/>
  <c r="E177" i="8"/>
  <c r="A177" i="8"/>
  <c r="E176" i="8"/>
  <c r="A176" i="8"/>
  <c r="E175" i="8"/>
  <c r="A175" i="8"/>
  <c r="E174" i="8"/>
  <c r="A174" i="8"/>
  <c r="E173" i="8"/>
  <c r="A173" i="8"/>
  <c r="E172" i="8"/>
  <c r="A172" i="8"/>
  <c r="E171" i="8"/>
  <c r="A171" i="8"/>
  <c r="E170" i="8"/>
  <c r="A170" i="8"/>
  <c r="E169" i="8"/>
  <c r="A169" i="8"/>
  <c r="E168" i="8"/>
  <c r="A168" i="8"/>
  <c r="E167" i="8"/>
  <c r="A167" i="8"/>
  <c r="E166" i="8"/>
  <c r="A166" i="8"/>
  <c r="E165" i="8"/>
  <c r="A165" i="8"/>
  <c r="E164" i="8"/>
  <c r="A164" i="8"/>
  <c r="E163" i="8"/>
  <c r="A163" i="8"/>
  <c r="E162" i="8"/>
  <c r="A162" i="8"/>
  <c r="E161" i="8"/>
  <c r="A161" i="8"/>
  <c r="E160" i="8"/>
  <c r="A160" i="8"/>
  <c r="E159" i="8"/>
  <c r="A159" i="8"/>
  <c r="E158" i="8"/>
  <c r="A158" i="8"/>
  <c r="E157" i="8"/>
  <c r="A157" i="8"/>
  <c r="E156" i="8"/>
  <c r="A156" i="8"/>
  <c r="E155" i="8"/>
  <c r="A155" i="8"/>
  <c r="E154" i="8"/>
  <c r="A154" i="8"/>
  <c r="E153" i="8"/>
  <c r="A153" i="8"/>
  <c r="E152" i="8"/>
  <c r="A152" i="8"/>
  <c r="E151" i="8"/>
  <c r="A151" i="8"/>
  <c r="E150" i="8"/>
  <c r="A150" i="8"/>
  <c r="E149" i="8"/>
  <c r="A149" i="8"/>
  <c r="E148" i="8"/>
  <c r="A148" i="8"/>
  <c r="E147" i="8"/>
  <c r="A147" i="8"/>
  <c r="E146" i="8"/>
  <c r="A146" i="8"/>
  <c r="E145" i="8"/>
  <c r="A145" i="8"/>
  <c r="E144" i="8"/>
  <c r="A144" i="8"/>
  <c r="E143" i="8"/>
  <c r="A143" i="8"/>
  <c r="E142" i="8"/>
  <c r="A142" i="8"/>
  <c r="E141" i="8"/>
  <c r="A141" i="8"/>
  <c r="E140" i="8"/>
  <c r="A140" i="8"/>
  <c r="E139" i="8"/>
  <c r="A139" i="8"/>
  <c r="E138" i="8"/>
  <c r="A138" i="8"/>
  <c r="E137" i="8"/>
  <c r="A137" i="8"/>
  <c r="E136" i="8"/>
  <c r="A136" i="8"/>
  <c r="E135" i="8"/>
  <c r="A135" i="8"/>
  <c r="E134" i="8"/>
  <c r="A134" i="8"/>
  <c r="E133" i="8"/>
  <c r="A133" i="8"/>
  <c r="E132" i="8"/>
  <c r="A132" i="8"/>
  <c r="E131" i="8"/>
  <c r="A131" i="8"/>
  <c r="E130" i="8"/>
  <c r="A130" i="8"/>
  <c r="E129" i="8"/>
  <c r="A129" i="8"/>
  <c r="E128" i="8"/>
  <c r="A128" i="8"/>
  <c r="E127" i="8"/>
  <c r="A127" i="8"/>
  <c r="E126" i="8"/>
  <c r="A126" i="8"/>
  <c r="E125" i="8"/>
  <c r="A125" i="8"/>
  <c r="E124" i="8"/>
  <c r="A124" i="8"/>
  <c r="E123" i="8"/>
  <c r="A123" i="8"/>
  <c r="E122" i="8"/>
  <c r="A122" i="8"/>
  <c r="E121" i="8"/>
  <c r="A121" i="8"/>
  <c r="E120" i="8"/>
  <c r="A120" i="8"/>
  <c r="E119" i="8"/>
  <c r="A119" i="8"/>
  <c r="E118" i="8"/>
  <c r="A118" i="8"/>
  <c r="E117" i="8"/>
  <c r="A117" i="8"/>
  <c r="E116" i="8"/>
  <c r="A116" i="8"/>
  <c r="E115" i="8"/>
  <c r="A115" i="8"/>
  <c r="E114" i="8"/>
  <c r="A114" i="8"/>
  <c r="E113" i="8"/>
  <c r="A113" i="8"/>
  <c r="E112" i="8"/>
  <c r="A112" i="8"/>
  <c r="E111" i="8"/>
  <c r="A111" i="8"/>
  <c r="E110" i="8"/>
  <c r="A110" i="8"/>
  <c r="E109" i="8"/>
  <c r="A109" i="8"/>
  <c r="E108" i="8"/>
  <c r="A108" i="8"/>
  <c r="E107" i="8"/>
  <c r="A107" i="8"/>
  <c r="E106" i="8"/>
  <c r="A106" i="8"/>
  <c r="E105" i="8"/>
  <c r="A105" i="8"/>
  <c r="E104" i="8"/>
  <c r="A104" i="8"/>
  <c r="E103" i="8"/>
  <c r="A103" i="8"/>
  <c r="E102" i="8"/>
  <c r="A102" i="8"/>
  <c r="E101" i="8"/>
  <c r="A101" i="8"/>
  <c r="E100" i="8"/>
  <c r="A100" i="8"/>
  <c r="E99" i="8"/>
  <c r="A99" i="8"/>
  <c r="E98" i="8"/>
  <c r="A98" i="8"/>
  <c r="E97" i="8"/>
  <c r="A97" i="8"/>
  <c r="E96" i="8"/>
  <c r="A96" i="8"/>
  <c r="E95" i="8"/>
  <c r="A95" i="8"/>
  <c r="E94" i="8"/>
  <c r="A94" i="8"/>
  <c r="E93" i="8"/>
  <c r="A93" i="8"/>
  <c r="E92" i="8"/>
  <c r="A92" i="8"/>
  <c r="E91" i="8"/>
  <c r="A91" i="8"/>
  <c r="E90" i="8"/>
  <c r="A90" i="8"/>
  <c r="E89" i="8"/>
  <c r="A89" i="8"/>
  <c r="E88" i="8"/>
  <c r="A88" i="8"/>
  <c r="E87" i="8"/>
  <c r="A87" i="8"/>
  <c r="E86" i="8"/>
  <c r="A86" i="8"/>
  <c r="E85" i="8"/>
  <c r="A85" i="8"/>
  <c r="E84" i="8"/>
  <c r="A84" i="8"/>
  <c r="E83" i="8"/>
  <c r="A83" i="8"/>
  <c r="E82" i="8"/>
  <c r="A82" i="8"/>
  <c r="E81" i="8"/>
  <c r="A81" i="8"/>
  <c r="E80" i="8"/>
  <c r="A80" i="8"/>
  <c r="E79" i="8"/>
  <c r="A79" i="8"/>
  <c r="E78" i="8"/>
  <c r="A78" i="8"/>
  <c r="E77" i="8"/>
  <c r="A77" i="8"/>
  <c r="E76" i="8"/>
  <c r="A76" i="8"/>
  <c r="E75" i="8"/>
  <c r="A75" i="8"/>
  <c r="E74" i="8"/>
  <c r="A74" i="8"/>
  <c r="E73" i="8"/>
  <c r="A73" i="8"/>
  <c r="E72" i="8"/>
  <c r="A72" i="8"/>
  <c r="E71" i="8"/>
  <c r="A71" i="8"/>
  <c r="E70" i="8"/>
  <c r="A70" i="8"/>
  <c r="E69" i="8"/>
  <c r="A69" i="8"/>
  <c r="E68" i="8"/>
  <c r="A68" i="8"/>
  <c r="E67" i="8"/>
  <c r="A67" i="8"/>
  <c r="E66" i="8"/>
  <c r="A66" i="8"/>
  <c r="E65" i="8"/>
  <c r="A65" i="8"/>
  <c r="E64" i="8"/>
  <c r="A64" i="8"/>
  <c r="E63" i="8"/>
  <c r="A63" i="8"/>
  <c r="E62" i="8"/>
  <c r="A62" i="8"/>
  <c r="E61" i="8"/>
  <c r="A61" i="8"/>
  <c r="E60" i="8"/>
  <c r="A60" i="8"/>
  <c r="E59" i="8"/>
  <c r="A59" i="8"/>
  <c r="E58" i="8"/>
  <c r="A58" i="8"/>
  <c r="E57" i="8"/>
  <c r="A57" i="8"/>
  <c r="E56" i="8"/>
  <c r="A56" i="8"/>
  <c r="E55" i="8"/>
  <c r="A55" i="8"/>
  <c r="E54" i="8"/>
  <c r="A54" i="8"/>
  <c r="E53" i="8"/>
  <c r="A53" i="8"/>
  <c r="E52" i="8"/>
  <c r="A52" i="8"/>
  <c r="E51" i="8"/>
  <c r="A51" i="8"/>
  <c r="E50" i="8"/>
  <c r="A50" i="8"/>
  <c r="E49" i="8"/>
  <c r="A49" i="8"/>
  <c r="E48" i="8"/>
  <c r="A48" i="8"/>
  <c r="E47" i="8"/>
  <c r="A47" i="8"/>
  <c r="E46" i="8"/>
  <c r="A46" i="8"/>
  <c r="E45" i="8"/>
  <c r="A45" i="8"/>
  <c r="E44" i="8"/>
  <c r="A44" i="8"/>
  <c r="E43" i="8"/>
  <c r="A43" i="8"/>
  <c r="E42" i="8"/>
  <c r="A42" i="8"/>
  <c r="E41" i="8"/>
  <c r="A41" i="8"/>
  <c r="E40" i="8"/>
  <c r="A40" i="8"/>
  <c r="E39" i="8"/>
  <c r="A39" i="8"/>
  <c r="E38" i="8"/>
  <c r="A38" i="8"/>
  <c r="E37" i="8"/>
  <c r="A37" i="8"/>
  <c r="E36" i="8"/>
  <c r="A36" i="8"/>
  <c r="E35" i="8"/>
  <c r="A35" i="8"/>
  <c r="E34" i="8"/>
  <c r="A34" i="8"/>
  <c r="E33" i="8"/>
  <c r="A33" i="8"/>
  <c r="E32" i="8"/>
  <c r="A32" i="8"/>
  <c r="E31" i="8"/>
  <c r="A31" i="8"/>
  <c r="E30" i="8"/>
  <c r="A30" i="8"/>
  <c r="E29" i="8"/>
  <c r="A29" i="8"/>
  <c r="E28" i="8"/>
  <c r="A28" i="8"/>
  <c r="E27" i="8"/>
  <c r="A27" i="8"/>
  <c r="E26" i="8"/>
  <c r="A26" i="8"/>
  <c r="E25" i="8"/>
  <c r="A25" i="8"/>
  <c r="E24" i="8"/>
  <c r="A24" i="8"/>
  <c r="E23" i="8"/>
  <c r="A23" i="8"/>
  <c r="E22" i="8"/>
  <c r="A22" i="8"/>
  <c r="E21" i="8"/>
  <c r="A21" i="8"/>
  <c r="E20" i="8"/>
  <c r="A20" i="8"/>
  <c r="E19" i="8"/>
  <c r="A19" i="8"/>
  <c r="E18" i="8"/>
  <c r="A18" i="8"/>
  <c r="E17" i="8"/>
  <c r="A17" i="8"/>
  <c r="E16" i="8"/>
  <c r="A16" i="8"/>
  <c r="E15" i="8"/>
  <c r="A15" i="8"/>
  <c r="E14" i="8"/>
  <c r="A14" i="8"/>
  <c r="E13" i="8"/>
  <c r="A13" i="8"/>
  <c r="E12" i="8"/>
  <c r="A12" i="8"/>
  <c r="E11" i="8"/>
  <c r="A11" i="8"/>
  <c r="E10" i="8"/>
  <c r="A10" i="8"/>
  <c r="E9" i="8"/>
  <c r="A9" i="8"/>
  <c r="E8" i="8"/>
  <c r="A8" i="8"/>
  <c r="E7" i="8"/>
  <c r="A7" i="8"/>
  <c r="E6" i="8"/>
  <c r="A6" i="8"/>
  <c r="E5" i="8"/>
  <c r="A5" i="8"/>
  <c r="E4" i="8"/>
  <c r="A4" i="8"/>
  <c r="E3" i="8"/>
  <c r="A3" i="8"/>
  <c r="Q184" i="7"/>
  <c r="P184" i="7"/>
  <c r="O184" i="7"/>
  <c r="M184" i="7"/>
  <c r="L184" i="7"/>
  <c r="K184" i="7"/>
  <c r="I184" i="7"/>
  <c r="H184" i="7"/>
  <c r="G184" i="7"/>
  <c r="A184" i="7"/>
  <c r="Q183" i="7"/>
  <c r="P183" i="7"/>
  <c r="O183" i="7"/>
  <c r="M183" i="7"/>
  <c r="L183" i="7"/>
  <c r="K183" i="7"/>
  <c r="I183" i="7"/>
  <c r="H183" i="7"/>
  <c r="G183" i="7"/>
  <c r="A183" i="7"/>
  <c r="Q182" i="7"/>
  <c r="P182" i="7"/>
  <c r="O182" i="7"/>
  <c r="M182" i="7"/>
  <c r="L182" i="7"/>
  <c r="K182" i="7"/>
  <c r="I182" i="7"/>
  <c r="H182" i="7"/>
  <c r="G182" i="7"/>
  <c r="A182" i="7"/>
  <c r="Q181" i="7"/>
  <c r="P181" i="7"/>
  <c r="O181" i="7"/>
  <c r="M181" i="7"/>
  <c r="L181" i="7"/>
  <c r="K181" i="7"/>
  <c r="I181" i="7"/>
  <c r="H181" i="7"/>
  <c r="G181" i="7"/>
  <c r="A181" i="7"/>
  <c r="Q180" i="7"/>
  <c r="P180" i="7"/>
  <c r="O180" i="7"/>
  <c r="M180" i="7"/>
  <c r="L180" i="7"/>
  <c r="K180" i="7"/>
  <c r="I180" i="7"/>
  <c r="H180" i="7"/>
  <c r="G180" i="7"/>
  <c r="A180" i="7"/>
  <c r="Q179" i="7"/>
  <c r="P179" i="7"/>
  <c r="O179" i="7"/>
  <c r="M179" i="7"/>
  <c r="L179" i="7"/>
  <c r="K179" i="7"/>
  <c r="I179" i="7"/>
  <c r="H179" i="7"/>
  <c r="G179" i="7"/>
  <c r="A179" i="7"/>
  <c r="Q178" i="7"/>
  <c r="P178" i="7"/>
  <c r="O178" i="7"/>
  <c r="M178" i="7"/>
  <c r="L178" i="7"/>
  <c r="K178" i="7"/>
  <c r="I178" i="7"/>
  <c r="H178" i="7"/>
  <c r="G178" i="7"/>
  <c r="A178" i="7"/>
  <c r="Q177" i="7"/>
  <c r="P177" i="7"/>
  <c r="O177" i="7"/>
  <c r="M177" i="7"/>
  <c r="L177" i="7"/>
  <c r="K177" i="7"/>
  <c r="I177" i="7"/>
  <c r="H177" i="7"/>
  <c r="G177" i="7"/>
  <c r="A177" i="7"/>
  <c r="Q176" i="7"/>
  <c r="P176" i="7"/>
  <c r="O176" i="7"/>
  <c r="M176" i="7"/>
  <c r="L176" i="7"/>
  <c r="K176" i="7"/>
  <c r="I176" i="7"/>
  <c r="H176" i="7"/>
  <c r="G176" i="7"/>
  <c r="A176" i="7"/>
  <c r="Q175" i="7"/>
  <c r="P175" i="7"/>
  <c r="O175" i="7"/>
  <c r="M175" i="7"/>
  <c r="L175" i="7"/>
  <c r="K175" i="7"/>
  <c r="I175" i="7"/>
  <c r="H175" i="7"/>
  <c r="G175" i="7"/>
  <c r="A175" i="7"/>
  <c r="Q174" i="7"/>
  <c r="P174" i="7"/>
  <c r="O174" i="7"/>
  <c r="M174" i="7"/>
  <c r="L174" i="7"/>
  <c r="K174" i="7"/>
  <c r="I174" i="7"/>
  <c r="H174" i="7"/>
  <c r="G174" i="7"/>
  <c r="A174" i="7"/>
  <c r="Q173" i="7"/>
  <c r="P173" i="7"/>
  <c r="O173" i="7"/>
  <c r="M173" i="7"/>
  <c r="L173" i="7"/>
  <c r="K173" i="7"/>
  <c r="I173" i="7"/>
  <c r="H173" i="7"/>
  <c r="G173" i="7"/>
  <c r="A173" i="7"/>
  <c r="Q172" i="7"/>
  <c r="P172" i="7"/>
  <c r="O172" i="7"/>
  <c r="M172" i="7"/>
  <c r="L172" i="7"/>
  <c r="K172" i="7"/>
  <c r="I172" i="7"/>
  <c r="H172" i="7"/>
  <c r="G172" i="7"/>
  <c r="A172" i="7"/>
  <c r="Q171" i="7"/>
  <c r="P171" i="7"/>
  <c r="O171" i="7"/>
  <c r="M171" i="7"/>
  <c r="L171" i="7"/>
  <c r="K171" i="7"/>
  <c r="I171" i="7"/>
  <c r="H171" i="7"/>
  <c r="G171" i="7"/>
  <c r="A171" i="7"/>
  <c r="Q170" i="7"/>
  <c r="P170" i="7"/>
  <c r="O170" i="7"/>
  <c r="M170" i="7"/>
  <c r="L170" i="7"/>
  <c r="K170" i="7"/>
  <c r="I170" i="7"/>
  <c r="H170" i="7"/>
  <c r="G170" i="7"/>
  <c r="A170" i="7"/>
  <c r="Q169" i="7"/>
  <c r="P169" i="7"/>
  <c r="O169" i="7"/>
  <c r="M169" i="7"/>
  <c r="L169" i="7"/>
  <c r="K169" i="7"/>
  <c r="I169" i="7"/>
  <c r="H169" i="7"/>
  <c r="G169" i="7"/>
  <c r="A169" i="7"/>
  <c r="Q168" i="7"/>
  <c r="P168" i="7"/>
  <c r="O168" i="7"/>
  <c r="M168" i="7"/>
  <c r="L168" i="7"/>
  <c r="K168" i="7"/>
  <c r="I168" i="7"/>
  <c r="H168" i="7"/>
  <c r="G168" i="7"/>
  <c r="A168" i="7"/>
  <c r="Q167" i="7"/>
  <c r="P167" i="7"/>
  <c r="O167" i="7"/>
  <c r="M167" i="7"/>
  <c r="L167" i="7"/>
  <c r="K167" i="7"/>
  <c r="I167" i="7"/>
  <c r="H167" i="7"/>
  <c r="G167" i="7"/>
  <c r="A167" i="7"/>
  <c r="Q166" i="7"/>
  <c r="P166" i="7"/>
  <c r="O166" i="7"/>
  <c r="M166" i="7"/>
  <c r="L166" i="7"/>
  <c r="K166" i="7"/>
  <c r="I166" i="7"/>
  <c r="H166" i="7"/>
  <c r="G166" i="7"/>
  <c r="A166" i="7"/>
  <c r="Q165" i="7"/>
  <c r="P165" i="7"/>
  <c r="O165" i="7"/>
  <c r="M165" i="7"/>
  <c r="L165" i="7"/>
  <c r="K165" i="7"/>
  <c r="I165" i="7"/>
  <c r="H165" i="7"/>
  <c r="G165" i="7"/>
  <c r="A165" i="7"/>
  <c r="Q164" i="7"/>
  <c r="P164" i="7"/>
  <c r="O164" i="7"/>
  <c r="M164" i="7"/>
  <c r="L164" i="7"/>
  <c r="K164" i="7"/>
  <c r="I164" i="7"/>
  <c r="H164" i="7"/>
  <c r="G164" i="7"/>
  <c r="A164" i="7"/>
  <c r="Q163" i="7"/>
  <c r="P163" i="7"/>
  <c r="O163" i="7"/>
  <c r="M163" i="7"/>
  <c r="L163" i="7"/>
  <c r="K163" i="7"/>
  <c r="I163" i="7"/>
  <c r="H163" i="7"/>
  <c r="G163" i="7"/>
  <c r="A163" i="7"/>
  <c r="Q162" i="7"/>
  <c r="P162" i="7"/>
  <c r="O162" i="7"/>
  <c r="M162" i="7"/>
  <c r="L162" i="7"/>
  <c r="K162" i="7"/>
  <c r="I162" i="7"/>
  <c r="H162" i="7"/>
  <c r="G162" i="7"/>
  <c r="A162" i="7"/>
  <c r="Q161" i="7"/>
  <c r="P161" i="7"/>
  <c r="O161" i="7"/>
  <c r="M161" i="7"/>
  <c r="L161" i="7"/>
  <c r="K161" i="7"/>
  <c r="I161" i="7"/>
  <c r="H161" i="7"/>
  <c r="G161" i="7"/>
  <c r="A161" i="7"/>
  <c r="Q160" i="7"/>
  <c r="P160" i="7"/>
  <c r="O160" i="7"/>
  <c r="M160" i="7"/>
  <c r="L160" i="7"/>
  <c r="K160" i="7"/>
  <c r="I160" i="7"/>
  <c r="H160" i="7"/>
  <c r="G160" i="7"/>
  <c r="A160" i="7"/>
  <c r="Q159" i="7"/>
  <c r="P159" i="7"/>
  <c r="O159" i="7"/>
  <c r="M159" i="7"/>
  <c r="L159" i="7"/>
  <c r="K159" i="7"/>
  <c r="I159" i="7"/>
  <c r="H159" i="7"/>
  <c r="G159" i="7"/>
  <c r="A159" i="7"/>
  <c r="Q158" i="7"/>
  <c r="P158" i="7"/>
  <c r="O158" i="7"/>
  <c r="M158" i="7"/>
  <c r="L158" i="7"/>
  <c r="K158" i="7"/>
  <c r="I158" i="7"/>
  <c r="H158" i="7"/>
  <c r="G158" i="7"/>
  <c r="A158" i="7"/>
  <c r="Q157" i="7"/>
  <c r="P157" i="7"/>
  <c r="O157" i="7"/>
  <c r="M157" i="7"/>
  <c r="L157" i="7"/>
  <c r="K157" i="7"/>
  <c r="I157" i="7"/>
  <c r="H157" i="7"/>
  <c r="G157" i="7"/>
  <c r="A157" i="7"/>
  <c r="Q156" i="7"/>
  <c r="P156" i="7"/>
  <c r="O156" i="7"/>
  <c r="M156" i="7"/>
  <c r="L156" i="7"/>
  <c r="K156" i="7"/>
  <c r="I156" i="7"/>
  <c r="H156" i="7"/>
  <c r="G156" i="7"/>
  <c r="A156" i="7"/>
  <c r="Q155" i="7"/>
  <c r="P155" i="7"/>
  <c r="O155" i="7"/>
  <c r="M155" i="7"/>
  <c r="L155" i="7"/>
  <c r="K155" i="7"/>
  <c r="I155" i="7"/>
  <c r="H155" i="7"/>
  <c r="G155" i="7"/>
  <c r="A155" i="7"/>
  <c r="Q154" i="7"/>
  <c r="P154" i="7"/>
  <c r="O154" i="7"/>
  <c r="M154" i="7"/>
  <c r="L154" i="7"/>
  <c r="K154" i="7"/>
  <c r="I154" i="7"/>
  <c r="H154" i="7"/>
  <c r="G154" i="7"/>
  <c r="A154" i="7"/>
  <c r="Q153" i="7"/>
  <c r="P153" i="7"/>
  <c r="O153" i="7"/>
  <c r="M153" i="7"/>
  <c r="L153" i="7"/>
  <c r="K153" i="7"/>
  <c r="I153" i="7"/>
  <c r="H153" i="7"/>
  <c r="G153" i="7"/>
  <c r="A153" i="7"/>
  <c r="Q152" i="7"/>
  <c r="P152" i="7"/>
  <c r="O152" i="7"/>
  <c r="M152" i="7"/>
  <c r="L152" i="7"/>
  <c r="K152" i="7"/>
  <c r="I152" i="7"/>
  <c r="H152" i="7"/>
  <c r="G152" i="7"/>
  <c r="A152" i="7"/>
  <c r="Q151" i="7"/>
  <c r="P151" i="7"/>
  <c r="O151" i="7"/>
  <c r="M151" i="7"/>
  <c r="L151" i="7"/>
  <c r="K151" i="7"/>
  <c r="I151" i="7"/>
  <c r="H151" i="7"/>
  <c r="G151" i="7"/>
  <c r="A151" i="7"/>
  <c r="Q150" i="7"/>
  <c r="P150" i="7"/>
  <c r="O150" i="7"/>
  <c r="M150" i="7"/>
  <c r="L150" i="7"/>
  <c r="K150" i="7"/>
  <c r="I150" i="7"/>
  <c r="H150" i="7"/>
  <c r="G150" i="7"/>
  <c r="A150" i="7"/>
  <c r="Q149" i="7"/>
  <c r="P149" i="7"/>
  <c r="O149" i="7"/>
  <c r="M149" i="7"/>
  <c r="L149" i="7"/>
  <c r="K149" i="7"/>
  <c r="I149" i="7"/>
  <c r="H149" i="7"/>
  <c r="G149" i="7"/>
  <c r="A149" i="7"/>
  <c r="Q148" i="7"/>
  <c r="P148" i="7"/>
  <c r="O148" i="7"/>
  <c r="M148" i="7"/>
  <c r="L148" i="7"/>
  <c r="K148" i="7"/>
  <c r="I148" i="7"/>
  <c r="H148" i="7"/>
  <c r="G148" i="7"/>
  <c r="A148" i="7"/>
  <c r="Q147" i="7"/>
  <c r="P147" i="7"/>
  <c r="O147" i="7"/>
  <c r="M147" i="7"/>
  <c r="L147" i="7"/>
  <c r="K147" i="7"/>
  <c r="I147" i="7"/>
  <c r="H147" i="7"/>
  <c r="G147" i="7"/>
  <c r="A147" i="7"/>
  <c r="Q146" i="7"/>
  <c r="P146" i="7"/>
  <c r="O146" i="7"/>
  <c r="M146" i="7"/>
  <c r="L146" i="7"/>
  <c r="K146" i="7"/>
  <c r="I146" i="7"/>
  <c r="H146" i="7"/>
  <c r="G146" i="7"/>
  <c r="A146" i="7"/>
  <c r="Q145" i="7"/>
  <c r="P145" i="7"/>
  <c r="O145" i="7"/>
  <c r="M145" i="7"/>
  <c r="L145" i="7"/>
  <c r="K145" i="7"/>
  <c r="I145" i="7"/>
  <c r="H145" i="7"/>
  <c r="G145" i="7"/>
  <c r="A145" i="7"/>
  <c r="Q144" i="7"/>
  <c r="P144" i="7"/>
  <c r="O144" i="7"/>
  <c r="M144" i="7"/>
  <c r="L144" i="7"/>
  <c r="K144" i="7"/>
  <c r="I144" i="7"/>
  <c r="H144" i="7"/>
  <c r="G144" i="7"/>
  <c r="A144" i="7"/>
  <c r="Q143" i="7"/>
  <c r="P143" i="7"/>
  <c r="O143" i="7"/>
  <c r="M143" i="7"/>
  <c r="L143" i="7"/>
  <c r="K143" i="7"/>
  <c r="I143" i="7"/>
  <c r="H143" i="7"/>
  <c r="G143" i="7"/>
  <c r="A143" i="7"/>
  <c r="Q142" i="7"/>
  <c r="P142" i="7"/>
  <c r="O142" i="7"/>
  <c r="M142" i="7"/>
  <c r="L142" i="7"/>
  <c r="K142" i="7"/>
  <c r="I142" i="7"/>
  <c r="H142" i="7"/>
  <c r="G142" i="7"/>
  <c r="A142" i="7"/>
  <c r="Q141" i="7"/>
  <c r="P141" i="7"/>
  <c r="O141" i="7"/>
  <c r="M141" i="7"/>
  <c r="L141" i="7"/>
  <c r="K141" i="7"/>
  <c r="I141" i="7"/>
  <c r="H141" i="7"/>
  <c r="G141" i="7"/>
  <c r="A141" i="7"/>
  <c r="Q140" i="7"/>
  <c r="P140" i="7"/>
  <c r="O140" i="7"/>
  <c r="M140" i="7"/>
  <c r="L140" i="7"/>
  <c r="K140" i="7"/>
  <c r="I140" i="7"/>
  <c r="H140" i="7"/>
  <c r="G140" i="7"/>
  <c r="A140" i="7"/>
  <c r="Q139" i="7"/>
  <c r="P139" i="7"/>
  <c r="O139" i="7"/>
  <c r="M139" i="7"/>
  <c r="L139" i="7"/>
  <c r="K139" i="7"/>
  <c r="I139" i="7"/>
  <c r="H139" i="7"/>
  <c r="G139" i="7"/>
  <c r="A139" i="7"/>
  <c r="Q138" i="7"/>
  <c r="P138" i="7"/>
  <c r="O138" i="7"/>
  <c r="M138" i="7"/>
  <c r="L138" i="7"/>
  <c r="K138" i="7"/>
  <c r="I138" i="7"/>
  <c r="H138" i="7"/>
  <c r="G138" i="7"/>
  <c r="A138" i="7"/>
  <c r="Q137" i="7"/>
  <c r="P137" i="7"/>
  <c r="O137" i="7"/>
  <c r="M137" i="7"/>
  <c r="L137" i="7"/>
  <c r="K137" i="7"/>
  <c r="I137" i="7"/>
  <c r="H137" i="7"/>
  <c r="G137" i="7"/>
  <c r="A137" i="7"/>
  <c r="Q136" i="7"/>
  <c r="P136" i="7"/>
  <c r="O136" i="7"/>
  <c r="M136" i="7"/>
  <c r="L136" i="7"/>
  <c r="K136" i="7"/>
  <c r="I136" i="7"/>
  <c r="H136" i="7"/>
  <c r="G136" i="7"/>
  <c r="A136" i="7"/>
  <c r="Q135" i="7"/>
  <c r="P135" i="7"/>
  <c r="O135" i="7"/>
  <c r="M135" i="7"/>
  <c r="L135" i="7"/>
  <c r="K135" i="7"/>
  <c r="I135" i="7"/>
  <c r="H135" i="7"/>
  <c r="G135" i="7"/>
  <c r="A135" i="7"/>
  <c r="Q134" i="7"/>
  <c r="P134" i="7"/>
  <c r="O134" i="7"/>
  <c r="M134" i="7"/>
  <c r="L134" i="7"/>
  <c r="K134" i="7"/>
  <c r="I134" i="7"/>
  <c r="H134" i="7"/>
  <c r="G134" i="7"/>
  <c r="A134" i="7"/>
  <c r="Q133" i="7"/>
  <c r="P133" i="7"/>
  <c r="O133" i="7"/>
  <c r="M133" i="7"/>
  <c r="L133" i="7"/>
  <c r="K133" i="7"/>
  <c r="I133" i="7"/>
  <c r="H133" i="7"/>
  <c r="G133" i="7"/>
  <c r="A133" i="7"/>
  <c r="Q132" i="7"/>
  <c r="P132" i="7"/>
  <c r="O132" i="7"/>
  <c r="M132" i="7"/>
  <c r="L132" i="7"/>
  <c r="K132" i="7"/>
  <c r="I132" i="7"/>
  <c r="H132" i="7"/>
  <c r="G132" i="7"/>
  <c r="A132" i="7"/>
  <c r="Q131" i="7"/>
  <c r="P131" i="7"/>
  <c r="O131" i="7"/>
  <c r="M131" i="7"/>
  <c r="L131" i="7"/>
  <c r="K131" i="7"/>
  <c r="I131" i="7"/>
  <c r="H131" i="7"/>
  <c r="G131" i="7"/>
  <c r="A131" i="7"/>
  <c r="Q130" i="7"/>
  <c r="P130" i="7"/>
  <c r="O130" i="7"/>
  <c r="M130" i="7"/>
  <c r="L130" i="7"/>
  <c r="K130" i="7"/>
  <c r="I130" i="7"/>
  <c r="H130" i="7"/>
  <c r="G130" i="7"/>
  <c r="A130" i="7"/>
  <c r="Q129" i="7"/>
  <c r="P129" i="7"/>
  <c r="O129" i="7"/>
  <c r="M129" i="7"/>
  <c r="L129" i="7"/>
  <c r="K129" i="7"/>
  <c r="I129" i="7"/>
  <c r="H129" i="7"/>
  <c r="G129" i="7"/>
  <c r="A129" i="7"/>
  <c r="Q128" i="7"/>
  <c r="P128" i="7"/>
  <c r="O128" i="7"/>
  <c r="M128" i="7"/>
  <c r="L128" i="7"/>
  <c r="K128" i="7"/>
  <c r="I128" i="7"/>
  <c r="H128" i="7"/>
  <c r="G128" i="7"/>
  <c r="A128" i="7"/>
  <c r="Q127" i="7"/>
  <c r="P127" i="7"/>
  <c r="O127" i="7"/>
  <c r="M127" i="7"/>
  <c r="L127" i="7"/>
  <c r="K127" i="7"/>
  <c r="I127" i="7"/>
  <c r="H127" i="7"/>
  <c r="G127" i="7"/>
  <c r="A127" i="7"/>
  <c r="Q126" i="7"/>
  <c r="P126" i="7"/>
  <c r="O126" i="7"/>
  <c r="M126" i="7"/>
  <c r="L126" i="7"/>
  <c r="K126" i="7"/>
  <c r="I126" i="7"/>
  <c r="H126" i="7"/>
  <c r="G126" i="7"/>
  <c r="A126" i="7"/>
  <c r="Q125" i="7"/>
  <c r="P125" i="7"/>
  <c r="O125" i="7"/>
  <c r="M125" i="7"/>
  <c r="L125" i="7"/>
  <c r="K125" i="7"/>
  <c r="I125" i="7"/>
  <c r="H125" i="7"/>
  <c r="G125" i="7"/>
  <c r="A125" i="7"/>
  <c r="Q124" i="7"/>
  <c r="P124" i="7"/>
  <c r="O124" i="7"/>
  <c r="M124" i="7"/>
  <c r="L124" i="7"/>
  <c r="K124" i="7"/>
  <c r="I124" i="7"/>
  <c r="H124" i="7"/>
  <c r="G124" i="7"/>
  <c r="A124" i="7"/>
  <c r="Q123" i="7"/>
  <c r="P123" i="7"/>
  <c r="O123" i="7"/>
  <c r="M123" i="7"/>
  <c r="L123" i="7"/>
  <c r="K123" i="7"/>
  <c r="I123" i="7"/>
  <c r="H123" i="7"/>
  <c r="G123" i="7"/>
  <c r="A123" i="7"/>
  <c r="Q122" i="7"/>
  <c r="P122" i="7"/>
  <c r="O122" i="7"/>
  <c r="M122" i="7"/>
  <c r="L122" i="7"/>
  <c r="K122" i="7"/>
  <c r="I122" i="7"/>
  <c r="H122" i="7"/>
  <c r="G122" i="7"/>
  <c r="A122" i="7"/>
  <c r="Q121" i="7"/>
  <c r="P121" i="7"/>
  <c r="O121" i="7"/>
  <c r="M121" i="7"/>
  <c r="L121" i="7"/>
  <c r="K121" i="7"/>
  <c r="I121" i="7"/>
  <c r="H121" i="7"/>
  <c r="G121" i="7"/>
  <c r="A121" i="7"/>
  <c r="Q120" i="7"/>
  <c r="P120" i="7"/>
  <c r="O120" i="7"/>
  <c r="M120" i="7"/>
  <c r="L120" i="7"/>
  <c r="K120" i="7"/>
  <c r="I120" i="7"/>
  <c r="H120" i="7"/>
  <c r="G120" i="7"/>
  <c r="A120" i="7"/>
  <c r="Q119" i="7"/>
  <c r="P119" i="7"/>
  <c r="O119" i="7"/>
  <c r="M119" i="7"/>
  <c r="L119" i="7"/>
  <c r="K119" i="7"/>
  <c r="I119" i="7"/>
  <c r="H119" i="7"/>
  <c r="G119" i="7"/>
  <c r="A119" i="7"/>
  <c r="Q118" i="7"/>
  <c r="P118" i="7"/>
  <c r="O118" i="7"/>
  <c r="M118" i="7"/>
  <c r="L118" i="7"/>
  <c r="K118" i="7"/>
  <c r="I118" i="7"/>
  <c r="H118" i="7"/>
  <c r="G118" i="7"/>
  <c r="A118" i="7"/>
  <c r="Q117" i="7"/>
  <c r="P117" i="7"/>
  <c r="O117" i="7"/>
  <c r="M117" i="7"/>
  <c r="L117" i="7"/>
  <c r="K117" i="7"/>
  <c r="I117" i="7"/>
  <c r="H117" i="7"/>
  <c r="G117" i="7"/>
  <c r="A117" i="7"/>
  <c r="Q116" i="7"/>
  <c r="P116" i="7"/>
  <c r="O116" i="7"/>
  <c r="M116" i="7"/>
  <c r="L116" i="7"/>
  <c r="K116" i="7"/>
  <c r="I116" i="7"/>
  <c r="H116" i="7"/>
  <c r="G116" i="7"/>
  <c r="A116" i="7"/>
  <c r="Q115" i="7"/>
  <c r="P115" i="7"/>
  <c r="O115" i="7"/>
  <c r="M115" i="7"/>
  <c r="L115" i="7"/>
  <c r="K115" i="7"/>
  <c r="I115" i="7"/>
  <c r="H115" i="7"/>
  <c r="G115" i="7"/>
  <c r="A115" i="7"/>
  <c r="Q114" i="7"/>
  <c r="P114" i="7"/>
  <c r="O114" i="7"/>
  <c r="M114" i="7"/>
  <c r="L114" i="7"/>
  <c r="K114" i="7"/>
  <c r="I114" i="7"/>
  <c r="H114" i="7"/>
  <c r="G114" i="7"/>
  <c r="A114" i="7"/>
  <c r="Q113" i="7"/>
  <c r="P113" i="7"/>
  <c r="O113" i="7"/>
  <c r="M113" i="7"/>
  <c r="L113" i="7"/>
  <c r="K113" i="7"/>
  <c r="I113" i="7"/>
  <c r="H113" i="7"/>
  <c r="G113" i="7"/>
  <c r="A113" i="7"/>
  <c r="Q112" i="7"/>
  <c r="P112" i="7"/>
  <c r="O112" i="7"/>
  <c r="M112" i="7"/>
  <c r="L112" i="7"/>
  <c r="K112" i="7"/>
  <c r="I112" i="7"/>
  <c r="H112" i="7"/>
  <c r="G112" i="7"/>
  <c r="A112" i="7"/>
  <c r="Q111" i="7"/>
  <c r="P111" i="7"/>
  <c r="O111" i="7"/>
  <c r="M111" i="7"/>
  <c r="L111" i="7"/>
  <c r="K111" i="7"/>
  <c r="I111" i="7"/>
  <c r="H111" i="7"/>
  <c r="G111" i="7"/>
  <c r="A111" i="7"/>
  <c r="Q110" i="7"/>
  <c r="P110" i="7"/>
  <c r="O110" i="7"/>
  <c r="M110" i="7"/>
  <c r="L110" i="7"/>
  <c r="K110" i="7"/>
  <c r="I110" i="7"/>
  <c r="H110" i="7"/>
  <c r="G110" i="7"/>
  <c r="A110" i="7"/>
  <c r="Q109" i="7"/>
  <c r="P109" i="7"/>
  <c r="O109" i="7"/>
  <c r="M109" i="7"/>
  <c r="L109" i="7"/>
  <c r="K109" i="7"/>
  <c r="I109" i="7"/>
  <c r="H109" i="7"/>
  <c r="G109" i="7"/>
  <c r="A109" i="7"/>
  <c r="Q108" i="7"/>
  <c r="P108" i="7"/>
  <c r="O108" i="7"/>
  <c r="M108" i="7"/>
  <c r="L108" i="7"/>
  <c r="K108" i="7"/>
  <c r="I108" i="7"/>
  <c r="H108" i="7"/>
  <c r="G108" i="7"/>
  <c r="A108" i="7"/>
  <c r="Q107" i="7"/>
  <c r="P107" i="7"/>
  <c r="O107" i="7"/>
  <c r="M107" i="7"/>
  <c r="L107" i="7"/>
  <c r="K107" i="7"/>
  <c r="I107" i="7"/>
  <c r="H107" i="7"/>
  <c r="G107" i="7"/>
  <c r="A107" i="7"/>
  <c r="Q106" i="7"/>
  <c r="P106" i="7"/>
  <c r="O106" i="7"/>
  <c r="M106" i="7"/>
  <c r="L106" i="7"/>
  <c r="K106" i="7"/>
  <c r="I106" i="7"/>
  <c r="H106" i="7"/>
  <c r="G106" i="7"/>
  <c r="A106" i="7"/>
  <c r="Q105" i="7"/>
  <c r="P105" i="7"/>
  <c r="O105" i="7"/>
  <c r="M105" i="7"/>
  <c r="L105" i="7"/>
  <c r="K105" i="7"/>
  <c r="I105" i="7"/>
  <c r="H105" i="7"/>
  <c r="G105" i="7"/>
  <c r="A105" i="7"/>
  <c r="Q104" i="7"/>
  <c r="P104" i="7"/>
  <c r="O104" i="7"/>
  <c r="M104" i="7"/>
  <c r="L104" i="7"/>
  <c r="K104" i="7"/>
  <c r="I104" i="7"/>
  <c r="H104" i="7"/>
  <c r="G104" i="7"/>
  <c r="A104" i="7"/>
  <c r="Q103" i="7"/>
  <c r="P103" i="7"/>
  <c r="O103" i="7"/>
  <c r="M103" i="7"/>
  <c r="L103" i="7"/>
  <c r="K103" i="7"/>
  <c r="I103" i="7"/>
  <c r="H103" i="7"/>
  <c r="G103" i="7"/>
  <c r="A103" i="7"/>
  <c r="Q102" i="7"/>
  <c r="P102" i="7"/>
  <c r="O102" i="7"/>
  <c r="M102" i="7"/>
  <c r="L102" i="7"/>
  <c r="K102" i="7"/>
  <c r="I102" i="7"/>
  <c r="H102" i="7"/>
  <c r="G102" i="7"/>
  <c r="A102" i="7"/>
  <c r="Q101" i="7"/>
  <c r="P101" i="7"/>
  <c r="O101" i="7"/>
  <c r="M101" i="7"/>
  <c r="L101" i="7"/>
  <c r="K101" i="7"/>
  <c r="I101" i="7"/>
  <c r="H101" i="7"/>
  <c r="G101" i="7"/>
  <c r="A101" i="7"/>
  <c r="Q100" i="7"/>
  <c r="P100" i="7"/>
  <c r="O100" i="7"/>
  <c r="M100" i="7"/>
  <c r="L100" i="7"/>
  <c r="K100" i="7"/>
  <c r="I100" i="7"/>
  <c r="H100" i="7"/>
  <c r="G100" i="7"/>
  <c r="A100" i="7"/>
  <c r="Q99" i="7"/>
  <c r="P99" i="7"/>
  <c r="O99" i="7"/>
  <c r="M99" i="7"/>
  <c r="L99" i="7"/>
  <c r="K99" i="7"/>
  <c r="I99" i="7"/>
  <c r="H99" i="7"/>
  <c r="G99" i="7"/>
  <c r="A99" i="7"/>
  <c r="Q98" i="7"/>
  <c r="P98" i="7"/>
  <c r="O98" i="7"/>
  <c r="M98" i="7"/>
  <c r="L98" i="7"/>
  <c r="K98" i="7"/>
  <c r="I98" i="7"/>
  <c r="H98" i="7"/>
  <c r="G98" i="7"/>
  <c r="A98" i="7"/>
  <c r="Q97" i="7"/>
  <c r="P97" i="7"/>
  <c r="O97" i="7"/>
  <c r="M97" i="7"/>
  <c r="L97" i="7"/>
  <c r="K97" i="7"/>
  <c r="I97" i="7"/>
  <c r="H97" i="7"/>
  <c r="G97" i="7"/>
  <c r="A97" i="7"/>
  <c r="Q96" i="7"/>
  <c r="P96" i="7"/>
  <c r="O96" i="7"/>
  <c r="M96" i="7"/>
  <c r="L96" i="7"/>
  <c r="K96" i="7"/>
  <c r="I96" i="7"/>
  <c r="H96" i="7"/>
  <c r="G96" i="7"/>
  <c r="A96" i="7"/>
  <c r="Q95" i="7"/>
  <c r="P95" i="7"/>
  <c r="O95" i="7"/>
  <c r="M95" i="7"/>
  <c r="L95" i="7"/>
  <c r="K95" i="7"/>
  <c r="I95" i="7"/>
  <c r="H95" i="7"/>
  <c r="G95" i="7"/>
  <c r="A95" i="7"/>
  <c r="Q94" i="7"/>
  <c r="P94" i="7"/>
  <c r="O94" i="7"/>
  <c r="M94" i="7"/>
  <c r="L94" i="7"/>
  <c r="K94" i="7"/>
  <c r="I94" i="7"/>
  <c r="H94" i="7"/>
  <c r="G94" i="7"/>
  <c r="A94" i="7"/>
  <c r="Q93" i="7"/>
  <c r="P93" i="7"/>
  <c r="O93" i="7"/>
  <c r="M93" i="7"/>
  <c r="L93" i="7"/>
  <c r="K93" i="7"/>
  <c r="I93" i="7"/>
  <c r="H93" i="7"/>
  <c r="G93" i="7"/>
  <c r="A93" i="7"/>
  <c r="Q92" i="7"/>
  <c r="P92" i="7"/>
  <c r="O92" i="7"/>
  <c r="M92" i="7"/>
  <c r="L92" i="7"/>
  <c r="K92" i="7"/>
  <c r="I92" i="7"/>
  <c r="H92" i="7"/>
  <c r="G92" i="7"/>
  <c r="A92" i="7"/>
  <c r="Q91" i="7"/>
  <c r="P91" i="7"/>
  <c r="O91" i="7"/>
  <c r="M91" i="7"/>
  <c r="L91" i="7"/>
  <c r="K91" i="7"/>
  <c r="I91" i="7"/>
  <c r="H91" i="7"/>
  <c r="G91" i="7"/>
  <c r="A91" i="7"/>
  <c r="Q90" i="7"/>
  <c r="P90" i="7"/>
  <c r="O90" i="7"/>
  <c r="M90" i="7"/>
  <c r="L90" i="7"/>
  <c r="K90" i="7"/>
  <c r="I90" i="7"/>
  <c r="H90" i="7"/>
  <c r="G90" i="7"/>
  <c r="A90" i="7"/>
  <c r="Q89" i="7"/>
  <c r="P89" i="7"/>
  <c r="O89" i="7"/>
  <c r="M89" i="7"/>
  <c r="L89" i="7"/>
  <c r="K89" i="7"/>
  <c r="I89" i="7"/>
  <c r="H89" i="7"/>
  <c r="G89" i="7"/>
  <c r="A89" i="7"/>
  <c r="Q88" i="7"/>
  <c r="P88" i="7"/>
  <c r="O88" i="7"/>
  <c r="M88" i="7"/>
  <c r="L88" i="7"/>
  <c r="K88" i="7"/>
  <c r="I88" i="7"/>
  <c r="H88" i="7"/>
  <c r="G88" i="7"/>
  <c r="A88" i="7"/>
  <c r="Q87" i="7"/>
  <c r="P87" i="7"/>
  <c r="O87" i="7"/>
  <c r="M87" i="7"/>
  <c r="L87" i="7"/>
  <c r="K87" i="7"/>
  <c r="I87" i="7"/>
  <c r="H87" i="7"/>
  <c r="G87" i="7"/>
  <c r="A87" i="7"/>
  <c r="Q86" i="7"/>
  <c r="P86" i="7"/>
  <c r="O86" i="7"/>
  <c r="M86" i="7"/>
  <c r="L86" i="7"/>
  <c r="K86" i="7"/>
  <c r="I86" i="7"/>
  <c r="H86" i="7"/>
  <c r="G86" i="7"/>
  <c r="A86" i="7"/>
  <c r="Q85" i="7"/>
  <c r="P85" i="7"/>
  <c r="O85" i="7"/>
  <c r="M85" i="7"/>
  <c r="L85" i="7"/>
  <c r="K85" i="7"/>
  <c r="I85" i="7"/>
  <c r="H85" i="7"/>
  <c r="G85" i="7"/>
  <c r="A85" i="7"/>
  <c r="Q84" i="7"/>
  <c r="P84" i="7"/>
  <c r="O84" i="7"/>
  <c r="M84" i="7"/>
  <c r="L84" i="7"/>
  <c r="K84" i="7"/>
  <c r="I84" i="7"/>
  <c r="H84" i="7"/>
  <c r="G84" i="7"/>
  <c r="A84" i="7"/>
  <c r="Q83" i="7"/>
  <c r="P83" i="7"/>
  <c r="O83" i="7"/>
  <c r="M83" i="7"/>
  <c r="L83" i="7"/>
  <c r="K83" i="7"/>
  <c r="I83" i="7"/>
  <c r="H83" i="7"/>
  <c r="G83" i="7"/>
  <c r="A83" i="7"/>
  <c r="Q82" i="7"/>
  <c r="P82" i="7"/>
  <c r="O82" i="7"/>
  <c r="M82" i="7"/>
  <c r="L82" i="7"/>
  <c r="K82" i="7"/>
  <c r="I82" i="7"/>
  <c r="H82" i="7"/>
  <c r="G82" i="7"/>
  <c r="A82" i="7"/>
  <c r="Q81" i="7"/>
  <c r="P81" i="7"/>
  <c r="O81" i="7"/>
  <c r="M81" i="7"/>
  <c r="L81" i="7"/>
  <c r="K81" i="7"/>
  <c r="I81" i="7"/>
  <c r="H81" i="7"/>
  <c r="G81" i="7"/>
  <c r="A81" i="7"/>
  <c r="Q80" i="7"/>
  <c r="P80" i="7"/>
  <c r="O80" i="7"/>
  <c r="M80" i="7"/>
  <c r="L80" i="7"/>
  <c r="K80" i="7"/>
  <c r="I80" i="7"/>
  <c r="H80" i="7"/>
  <c r="G80" i="7"/>
  <c r="A80" i="7"/>
  <c r="Q79" i="7"/>
  <c r="P79" i="7"/>
  <c r="O79" i="7"/>
  <c r="M79" i="7"/>
  <c r="L79" i="7"/>
  <c r="K79" i="7"/>
  <c r="I79" i="7"/>
  <c r="H79" i="7"/>
  <c r="G79" i="7"/>
  <c r="A79" i="7"/>
  <c r="Q78" i="7"/>
  <c r="P78" i="7"/>
  <c r="O78" i="7"/>
  <c r="M78" i="7"/>
  <c r="L78" i="7"/>
  <c r="K78" i="7"/>
  <c r="I78" i="7"/>
  <c r="H78" i="7"/>
  <c r="G78" i="7"/>
  <c r="A78" i="7"/>
  <c r="Q77" i="7"/>
  <c r="P77" i="7"/>
  <c r="O77" i="7"/>
  <c r="M77" i="7"/>
  <c r="L77" i="7"/>
  <c r="K77" i="7"/>
  <c r="I77" i="7"/>
  <c r="H77" i="7"/>
  <c r="G77" i="7"/>
  <c r="A77" i="7"/>
  <c r="Q76" i="7"/>
  <c r="P76" i="7"/>
  <c r="O76" i="7"/>
  <c r="M76" i="7"/>
  <c r="L76" i="7"/>
  <c r="K76" i="7"/>
  <c r="I76" i="7"/>
  <c r="H76" i="7"/>
  <c r="G76" i="7"/>
  <c r="A76" i="7"/>
  <c r="Q75" i="7"/>
  <c r="P75" i="7"/>
  <c r="O75" i="7"/>
  <c r="M75" i="7"/>
  <c r="L75" i="7"/>
  <c r="K75" i="7"/>
  <c r="I75" i="7"/>
  <c r="H75" i="7"/>
  <c r="G75" i="7"/>
  <c r="A75" i="7"/>
  <c r="Q74" i="7"/>
  <c r="P74" i="7"/>
  <c r="O74" i="7"/>
  <c r="M74" i="7"/>
  <c r="L74" i="7"/>
  <c r="K74" i="7"/>
  <c r="I74" i="7"/>
  <c r="H74" i="7"/>
  <c r="G74" i="7"/>
  <c r="A74" i="7"/>
  <c r="Q73" i="7"/>
  <c r="P73" i="7"/>
  <c r="O73" i="7"/>
  <c r="M73" i="7"/>
  <c r="L73" i="7"/>
  <c r="K73" i="7"/>
  <c r="I73" i="7"/>
  <c r="H73" i="7"/>
  <c r="G73" i="7"/>
  <c r="A73" i="7"/>
  <c r="Q72" i="7"/>
  <c r="P72" i="7"/>
  <c r="O72" i="7"/>
  <c r="M72" i="7"/>
  <c r="L72" i="7"/>
  <c r="K72" i="7"/>
  <c r="I72" i="7"/>
  <c r="H72" i="7"/>
  <c r="G72" i="7"/>
  <c r="A72" i="7"/>
  <c r="Q71" i="7"/>
  <c r="P71" i="7"/>
  <c r="O71" i="7"/>
  <c r="M71" i="7"/>
  <c r="L71" i="7"/>
  <c r="K71" i="7"/>
  <c r="I71" i="7"/>
  <c r="H71" i="7"/>
  <c r="G71" i="7"/>
  <c r="A71" i="7"/>
  <c r="Q70" i="7"/>
  <c r="P70" i="7"/>
  <c r="O70" i="7"/>
  <c r="M70" i="7"/>
  <c r="L70" i="7"/>
  <c r="K70" i="7"/>
  <c r="I70" i="7"/>
  <c r="H70" i="7"/>
  <c r="G70" i="7"/>
  <c r="A70" i="7"/>
  <c r="Q69" i="7"/>
  <c r="P69" i="7"/>
  <c r="O69" i="7"/>
  <c r="M69" i="7"/>
  <c r="L69" i="7"/>
  <c r="K69" i="7"/>
  <c r="I69" i="7"/>
  <c r="H69" i="7"/>
  <c r="G69" i="7"/>
  <c r="A69" i="7"/>
  <c r="Q68" i="7"/>
  <c r="P68" i="7"/>
  <c r="O68" i="7"/>
  <c r="M68" i="7"/>
  <c r="L68" i="7"/>
  <c r="K68" i="7"/>
  <c r="I68" i="7"/>
  <c r="H68" i="7"/>
  <c r="G68" i="7"/>
  <c r="A68" i="7"/>
  <c r="Q67" i="7"/>
  <c r="P67" i="7"/>
  <c r="O67" i="7"/>
  <c r="M67" i="7"/>
  <c r="L67" i="7"/>
  <c r="K67" i="7"/>
  <c r="I67" i="7"/>
  <c r="H67" i="7"/>
  <c r="G67" i="7"/>
  <c r="A67" i="7"/>
  <c r="Q66" i="7"/>
  <c r="P66" i="7"/>
  <c r="O66" i="7"/>
  <c r="M66" i="7"/>
  <c r="L66" i="7"/>
  <c r="K66" i="7"/>
  <c r="I66" i="7"/>
  <c r="H66" i="7"/>
  <c r="G66" i="7"/>
  <c r="A66" i="7"/>
  <c r="Q65" i="7"/>
  <c r="P65" i="7"/>
  <c r="O65" i="7"/>
  <c r="M65" i="7"/>
  <c r="L65" i="7"/>
  <c r="K65" i="7"/>
  <c r="I65" i="7"/>
  <c r="H65" i="7"/>
  <c r="G65" i="7"/>
  <c r="A65" i="7"/>
  <c r="Q64" i="7"/>
  <c r="P64" i="7"/>
  <c r="O64" i="7"/>
  <c r="M64" i="7"/>
  <c r="L64" i="7"/>
  <c r="K64" i="7"/>
  <c r="I64" i="7"/>
  <c r="H64" i="7"/>
  <c r="G64" i="7"/>
  <c r="A64" i="7"/>
  <c r="Q63" i="7"/>
  <c r="P63" i="7"/>
  <c r="O63" i="7"/>
  <c r="M63" i="7"/>
  <c r="L63" i="7"/>
  <c r="K63" i="7"/>
  <c r="I63" i="7"/>
  <c r="H63" i="7"/>
  <c r="G63" i="7"/>
  <c r="A63" i="7"/>
  <c r="Q62" i="7"/>
  <c r="P62" i="7"/>
  <c r="O62" i="7"/>
  <c r="M62" i="7"/>
  <c r="L62" i="7"/>
  <c r="K62" i="7"/>
  <c r="I62" i="7"/>
  <c r="H62" i="7"/>
  <c r="G62" i="7"/>
  <c r="A62" i="7"/>
  <c r="Q61" i="7"/>
  <c r="P61" i="7"/>
  <c r="O61" i="7"/>
  <c r="M61" i="7"/>
  <c r="L61" i="7"/>
  <c r="K61" i="7"/>
  <c r="I61" i="7"/>
  <c r="H61" i="7"/>
  <c r="G61" i="7"/>
  <c r="A61" i="7"/>
  <c r="Q60" i="7"/>
  <c r="P60" i="7"/>
  <c r="O60" i="7"/>
  <c r="M60" i="7"/>
  <c r="L60" i="7"/>
  <c r="K60" i="7"/>
  <c r="I60" i="7"/>
  <c r="H60" i="7"/>
  <c r="G60" i="7"/>
  <c r="A60" i="7"/>
  <c r="Q59" i="7"/>
  <c r="P59" i="7"/>
  <c r="O59" i="7"/>
  <c r="M59" i="7"/>
  <c r="L59" i="7"/>
  <c r="K59" i="7"/>
  <c r="I59" i="7"/>
  <c r="H59" i="7"/>
  <c r="G59" i="7"/>
  <c r="A59" i="7"/>
  <c r="Q58" i="7"/>
  <c r="P58" i="7"/>
  <c r="O58" i="7"/>
  <c r="M58" i="7"/>
  <c r="L58" i="7"/>
  <c r="K58" i="7"/>
  <c r="I58" i="7"/>
  <c r="H58" i="7"/>
  <c r="G58" i="7"/>
  <c r="A58" i="7"/>
  <c r="Q57" i="7"/>
  <c r="P57" i="7"/>
  <c r="O57" i="7"/>
  <c r="M57" i="7"/>
  <c r="L57" i="7"/>
  <c r="K57" i="7"/>
  <c r="I57" i="7"/>
  <c r="H57" i="7"/>
  <c r="G57" i="7"/>
  <c r="A57" i="7"/>
  <c r="Q56" i="7"/>
  <c r="P56" i="7"/>
  <c r="O56" i="7"/>
  <c r="M56" i="7"/>
  <c r="L56" i="7"/>
  <c r="K56" i="7"/>
  <c r="I56" i="7"/>
  <c r="H56" i="7"/>
  <c r="G56" i="7"/>
  <c r="A56" i="7"/>
  <c r="Q55" i="7"/>
  <c r="P55" i="7"/>
  <c r="O55" i="7"/>
  <c r="M55" i="7"/>
  <c r="L55" i="7"/>
  <c r="K55" i="7"/>
  <c r="I55" i="7"/>
  <c r="H55" i="7"/>
  <c r="G55" i="7"/>
  <c r="A55" i="7"/>
  <c r="Q54" i="7"/>
  <c r="P54" i="7"/>
  <c r="O54" i="7"/>
  <c r="M54" i="7"/>
  <c r="L54" i="7"/>
  <c r="K54" i="7"/>
  <c r="I54" i="7"/>
  <c r="H54" i="7"/>
  <c r="G54" i="7"/>
  <c r="A54" i="7"/>
  <c r="Q53" i="7"/>
  <c r="P53" i="7"/>
  <c r="O53" i="7"/>
  <c r="M53" i="7"/>
  <c r="L53" i="7"/>
  <c r="K53" i="7"/>
  <c r="I53" i="7"/>
  <c r="H53" i="7"/>
  <c r="G53" i="7"/>
  <c r="A53" i="7"/>
  <c r="Q52" i="7"/>
  <c r="P52" i="7"/>
  <c r="O52" i="7"/>
  <c r="M52" i="7"/>
  <c r="L52" i="7"/>
  <c r="K52" i="7"/>
  <c r="I52" i="7"/>
  <c r="H52" i="7"/>
  <c r="G52" i="7"/>
  <c r="A52" i="7"/>
  <c r="Q51" i="7"/>
  <c r="P51" i="7"/>
  <c r="O51" i="7"/>
  <c r="M51" i="7"/>
  <c r="L51" i="7"/>
  <c r="K51" i="7"/>
  <c r="I51" i="7"/>
  <c r="H51" i="7"/>
  <c r="G51" i="7"/>
  <c r="A51" i="7"/>
  <c r="Q50" i="7"/>
  <c r="P50" i="7"/>
  <c r="O50" i="7"/>
  <c r="M50" i="7"/>
  <c r="L50" i="7"/>
  <c r="K50" i="7"/>
  <c r="I50" i="7"/>
  <c r="H50" i="7"/>
  <c r="G50" i="7"/>
  <c r="A50" i="7"/>
  <c r="Q49" i="7"/>
  <c r="P49" i="7"/>
  <c r="O49" i="7"/>
  <c r="M49" i="7"/>
  <c r="L49" i="7"/>
  <c r="K49" i="7"/>
  <c r="I49" i="7"/>
  <c r="H49" i="7"/>
  <c r="G49" i="7"/>
  <c r="A49" i="7"/>
  <c r="Q48" i="7"/>
  <c r="P48" i="7"/>
  <c r="O48" i="7"/>
  <c r="M48" i="7"/>
  <c r="L48" i="7"/>
  <c r="K48" i="7"/>
  <c r="I48" i="7"/>
  <c r="H48" i="7"/>
  <c r="G48" i="7"/>
  <c r="A48" i="7"/>
  <c r="Q47" i="7"/>
  <c r="P47" i="7"/>
  <c r="O47" i="7"/>
  <c r="M47" i="7"/>
  <c r="L47" i="7"/>
  <c r="K47" i="7"/>
  <c r="I47" i="7"/>
  <c r="H47" i="7"/>
  <c r="G47" i="7"/>
  <c r="A47" i="7"/>
  <c r="Q46" i="7"/>
  <c r="P46" i="7"/>
  <c r="O46" i="7"/>
  <c r="M46" i="7"/>
  <c r="L46" i="7"/>
  <c r="K46" i="7"/>
  <c r="I46" i="7"/>
  <c r="H46" i="7"/>
  <c r="G46" i="7"/>
  <c r="A46" i="7"/>
  <c r="Q45" i="7"/>
  <c r="P45" i="7"/>
  <c r="O45" i="7"/>
  <c r="M45" i="7"/>
  <c r="L45" i="7"/>
  <c r="K45" i="7"/>
  <c r="I45" i="7"/>
  <c r="H45" i="7"/>
  <c r="G45" i="7"/>
  <c r="A45" i="7"/>
  <c r="Q44" i="7"/>
  <c r="P44" i="7"/>
  <c r="O44" i="7"/>
  <c r="M44" i="7"/>
  <c r="L44" i="7"/>
  <c r="K44" i="7"/>
  <c r="I44" i="7"/>
  <c r="H44" i="7"/>
  <c r="G44" i="7"/>
  <c r="A44" i="7"/>
  <c r="Q43" i="7"/>
  <c r="P43" i="7"/>
  <c r="O43" i="7"/>
  <c r="M43" i="7"/>
  <c r="L43" i="7"/>
  <c r="K43" i="7"/>
  <c r="I43" i="7"/>
  <c r="H43" i="7"/>
  <c r="G43" i="7"/>
  <c r="A43" i="7"/>
  <c r="Q42" i="7"/>
  <c r="P42" i="7"/>
  <c r="O42" i="7"/>
  <c r="M42" i="7"/>
  <c r="L42" i="7"/>
  <c r="K42" i="7"/>
  <c r="I42" i="7"/>
  <c r="H42" i="7"/>
  <c r="G42" i="7"/>
  <c r="A42" i="7"/>
  <c r="Q41" i="7"/>
  <c r="P41" i="7"/>
  <c r="O41" i="7"/>
  <c r="M41" i="7"/>
  <c r="L41" i="7"/>
  <c r="K41" i="7"/>
  <c r="I41" i="7"/>
  <c r="H41" i="7"/>
  <c r="G41" i="7"/>
  <c r="A41" i="7"/>
  <c r="Q40" i="7"/>
  <c r="P40" i="7"/>
  <c r="O40" i="7"/>
  <c r="M40" i="7"/>
  <c r="L40" i="7"/>
  <c r="K40" i="7"/>
  <c r="I40" i="7"/>
  <c r="H40" i="7"/>
  <c r="G40" i="7"/>
  <c r="A40" i="7"/>
  <c r="Q39" i="7"/>
  <c r="P39" i="7"/>
  <c r="O39" i="7"/>
  <c r="M39" i="7"/>
  <c r="L39" i="7"/>
  <c r="K39" i="7"/>
  <c r="I39" i="7"/>
  <c r="H39" i="7"/>
  <c r="G39" i="7"/>
  <c r="A39" i="7"/>
  <c r="Q38" i="7"/>
  <c r="P38" i="7"/>
  <c r="O38" i="7"/>
  <c r="M38" i="7"/>
  <c r="L38" i="7"/>
  <c r="K38" i="7"/>
  <c r="I38" i="7"/>
  <c r="H38" i="7"/>
  <c r="G38" i="7"/>
  <c r="A38" i="7"/>
  <c r="Q37" i="7"/>
  <c r="P37" i="7"/>
  <c r="O37" i="7"/>
  <c r="M37" i="7"/>
  <c r="L37" i="7"/>
  <c r="K37" i="7"/>
  <c r="I37" i="7"/>
  <c r="H37" i="7"/>
  <c r="G37" i="7"/>
  <c r="A37" i="7"/>
  <c r="Q36" i="7"/>
  <c r="P36" i="7"/>
  <c r="O36" i="7"/>
  <c r="M36" i="7"/>
  <c r="L36" i="7"/>
  <c r="K36" i="7"/>
  <c r="I36" i="7"/>
  <c r="H36" i="7"/>
  <c r="G36" i="7"/>
  <c r="A36" i="7"/>
  <c r="Q35" i="7"/>
  <c r="P35" i="7"/>
  <c r="O35" i="7"/>
  <c r="M35" i="7"/>
  <c r="L35" i="7"/>
  <c r="K35" i="7"/>
  <c r="I35" i="7"/>
  <c r="H35" i="7"/>
  <c r="G35" i="7"/>
  <c r="A35" i="7"/>
  <c r="Q34" i="7"/>
  <c r="P34" i="7"/>
  <c r="O34" i="7"/>
  <c r="M34" i="7"/>
  <c r="L34" i="7"/>
  <c r="K34" i="7"/>
  <c r="I34" i="7"/>
  <c r="H34" i="7"/>
  <c r="G34" i="7"/>
  <c r="A34" i="7"/>
  <c r="Q33" i="7"/>
  <c r="P33" i="7"/>
  <c r="O33" i="7"/>
  <c r="M33" i="7"/>
  <c r="L33" i="7"/>
  <c r="K33" i="7"/>
  <c r="I33" i="7"/>
  <c r="H33" i="7"/>
  <c r="G33" i="7"/>
  <c r="A33" i="7"/>
  <c r="Q32" i="7"/>
  <c r="P32" i="7"/>
  <c r="O32" i="7"/>
  <c r="M32" i="7"/>
  <c r="L32" i="7"/>
  <c r="K32" i="7"/>
  <c r="I32" i="7"/>
  <c r="H32" i="7"/>
  <c r="G32" i="7"/>
  <c r="A32" i="7"/>
  <c r="Q31" i="7"/>
  <c r="P31" i="7"/>
  <c r="O31" i="7"/>
  <c r="M31" i="7"/>
  <c r="L31" i="7"/>
  <c r="K31" i="7"/>
  <c r="I31" i="7"/>
  <c r="H31" i="7"/>
  <c r="G31" i="7"/>
  <c r="A31" i="7"/>
  <c r="Q30" i="7"/>
  <c r="P30" i="7"/>
  <c r="O30" i="7"/>
  <c r="M30" i="7"/>
  <c r="L30" i="7"/>
  <c r="K30" i="7"/>
  <c r="I30" i="7"/>
  <c r="H30" i="7"/>
  <c r="G30" i="7"/>
  <c r="A30" i="7"/>
  <c r="Q29" i="7"/>
  <c r="P29" i="7"/>
  <c r="O29" i="7"/>
  <c r="M29" i="7"/>
  <c r="L29" i="7"/>
  <c r="K29" i="7"/>
  <c r="I29" i="7"/>
  <c r="H29" i="7"/>
  <c r="G29" i="7"/>
  <c r="A29" i="7"/>
  <c r="Q28" i="7"/>
  <c r="P28" i="7"/>
  <c r="O28" i="7"/>
  <c r="M28" i="7"/>
  <c r="L28" i="7"/>
  <c r="K28" i="7"/>
  <c r="I28" i="7"/>
  <c r="H28" i="7"/>
  <c r="G28" i="7"/>
  <c r="A28" i="7"/>
  <c r="Q27" i="7"/>
  <c r="P27" i="7"/>
  <c r="O27" i="7"/>
  <c r="M27" i="7"/>
  <c r="L27" i="7"/>
  <c r="K27" i="7"/>
  <c r="I27" i="7"/>
  <c r="H27" i="7"/>
  <c r="G27" i="7"/>
  <c r="A27" i="7"/>
  <c r="Q26" i="7"/>
  <c r="P26" i="7"/>
  <c r="O26" i="7"/>
  <c r="M26" i="7"/>
  <c r="L26" i="7"/>
  <c r="K26" i="7"/>
  <c r="I26" i="7"/>
  <c r="H26" i="7"/>
  <c r="G26" i="7"/>
  <c r="A26" i="7"/>
  <c r="Q25" i="7"/>
  <c r="P25" i="7"/>
  <c r="O25" i="7"/>
  <c r="M25" i="7"/>
  <c r="L25" i="7"/>
  <c r="K25" i="7"/>
  <c r="I25" i="7"/>
  <c r="H25" i="7"/>
  <c r="G25" i="7"/>
  <c r="A25" i="7"/>
  <c r="Q24" i="7"/>
  <c r="P24" i="7"/>
  <c r="O24" i="7"/>
  <c r="M24" i="7"/>
  <c r="L24" i="7"/>
  <c r="K24" i="7"/>
  <c r="I24" i="7"/>
  <c r="H24" i="7"/>
  <c r="G24" i="7"/>
  <c r="A24" i="7"/>
  <c r="Q23" i="7"/>
  <c r="P23" i="7"/>
  <c r="O23" i="7"/>
  <c r="M23" i="7"/>
  <c r="L23" i="7"/>
  <c r="K23" i="7"/>
  <c r="I23" i="7"/>
  <c r="H23" i="7"/>
  <c r="G23" i="7"/>
  <c r="A23" i="7"/>
  <c r="Q22" i="7"/>
  <c r="P22" i="7"/>
  <c r="O22" i="7"/>
  <c r="M22" i="7"/>
  <c r="L22" i="7"/>
  <c r="K22" i="7"/>
  <c r="I22" i="7"/>
  <c r="H22" i="7"/>
  <c r="G22" i="7"/>
  <c r="A22" i="7"/>
  <c r="Q21" i="7"/>
  <c r="P21" i="7"/>
  <c r="O21" i="7"/>
  <c r="M21" i="7"/>
  <c r="L21" i="7"/>
  <c r="K21" i="7"/>
  <c r="I21" i="7"/>
  <c r="H21" i="7"/>
  <c r="G21" i="7"/>
  <c r="A21" i="7"/>
  <c r="Q20" i="7"/>
  <c r="P20" i="7"/>
  <c r="O20" i="7"/>
  <c r="M20" i="7"/>
  <c r="L20" i="7"/>
  <c r="K20" i="7"/>
  <c r="I20" i="7"/>
  <c r="H20" i="7"/>
  <c r="G20" i="7"/>
  <c r="A20" i="7"/>
  <c r="Q19" i="7"/>
  <c r="P19" i="7"/>
  <c r="O19" i="7"/>
  <c r="M19" i="7"/>
  <c r="L19" i="7"/>
  <c r="K19" i="7"/>
  <c r="I19" i="7"/>
  <c r="H19" i="7"/>
  <c r="G19" i="7"/>
  <c r="A19" i="7"/>
  <c r="Q18" i="7"/>
  <c r="P18" i="7"/>
  <c r="O18" i="7"/>
  <c r="M18" i="7"/>
  <c r="L18" i="7"/>
  <c r="K18" i="7"/>
  <c r="I18" i="7"/>
  <c r="H18" i="7"/>
  <c r="G18" i="7"/>
  <c r="A18" i="7"/>
  <c r="Q17" i="7"/>
  <c r="P17" i="7"/>
  <c r="O17" i="7"/>
  <c r="M17" i="7"/>
  <c r="L17" i="7"/>
  <c r="K17" i="7"/>
  <c r="I17" i="7"/>
  <c r="H17" i="7"/>
  <c r="G17" i="7"/>
  <c r="A17" i="7"/>
  <c r="Q16" i="7"/>
  <c r="P16" i="7"/>
  <c r="O16" i="7"/>
  <c r="M16" i="7"/>
  <c r="L16" i="7"/>
  <c r="K16" i="7"/>
  <c r="I16" i="7"/>
  <c r="H16" i="7"/>
  <c r="G16" i="7"/>
  <c r="A16" i="7"/>
  <c r="Q15" i="7"/>
  <c r="P15" i="7"/>
  <c r="O15" i="7"/>
  <c r="M15" i="7"/>
  <c r="L15" i="7"/>
  <c r="K15" i="7"/>
  <c r="I15" i="7"/>
  <c r="H15" i="7"/>
  <c r="G15" i="7"/>
  <c r="A15" i="7"/>
  <c r="Q14" i="7"/>
  <c r="P14" i="7"/>
  <c r="O14" i="7"/>
  <c r="M14" i="7"/>
  <c r="L14" i="7"/>
  <c r="K14" i="7"/>
  <c r="I14" i="7"/>
  <c r="H14" i="7"/>
  <c r="G14" i="7"/>
  <c r="A14" i="7"/>
  <c r="Q13" i="7"/>
  <c r="P13" i="7"/>
  <c r="O13" i="7"/>
  <c r="M13" i="7"/>
  <c r="L13" i="7"/>
  <c r="K13" i="7"/>
  <c r="I13" i="7"/>
  <c r="H13" i="7"/>
  <c r="G13" i="7"/>
  <c r="A13" i="7"/>
  <c r="Q12" i="7"/>
  <c r="P12" i="7"/>
  <c r="O12" i="7"/>
  <c r="M12" i="7"/>
  <c r="L12" i="7"/>
  <c r="K12" i="7"/>
  <c r="I12" i="7"/>
  <c r="H12" i="7"/>
  <c r="G12" i="7"/>
  <c r="A12" i="7"/>
  <c r="Q11" i="7"/>
  <c r="P11" i="7"/>
  <c r="O11" i="7"/>
  <c r="M11" i="7"/>
  <c r="L11" i="7"/>
  <c r="K11" i="7"/>
  <c r="I11" i="7"/>
  <c r="H11" i="7"/>
  <c r="G11" i="7"/>
  <c r="A11" i="7"/>
  <c r="Q10" i="7"/>
  <c r="P10" i="7"/>
  <c r="O10" i="7"/>
  <c r="M10" i="7"/>
  <c r="L10" i="7"/>
  <c r="K10" i="7"/>
  <c r="I10" i="7"/>
  <c r="H10" i="7"/>
  <c r="G10" i="7"/>
  <c r="A10" i="7"/>
  <c r="Q9" i="7"/>
  <c r="P9" i="7"/>
  <c r="O9" i="7"/>
  <c r="M9" i="7"/>
  <c r="L9" i="7"/>
  <c r="K9" i="7"/>
  <c r="I9" i="7"/>
  <c r="H9" i="7"/>
  <c r="G9" i="7"/>
  <c r="A9" i="7"/>
  <c r="Q8" i="7"/>
  <c r="P8" i="7"/>
  <c r="O8" i="7"/>
  <c r="M8" i="7"/>
  <c r="L8" i="7"/>
  <c r="K8" i="7"/>
  <c r="I8" i="7"/>
  <c r="H8" i="7"/>
  <c r="G8" i="7"/>
  <c r="A8" i="7"/>
  <c r="Q7" i="7"/>
  <c r="P7" i="7"/>
  <c r="O7" i="7"/>
  <c r="M7" i="7"/>
  <c r="L7" i="7"/>
  <c r="K7" i="7"/>
  <c r="I7" i="7"/>
  <c r="H7" i="7"/>
  <c r="G7" i="7"/>
  <c r="A7" i="7"/>
  <c r="R6" i="7"/>
  <c r="A3" i="7"/>
  <c r="A1" i="7"/>
  <c r="E180" i="6"/>
  <c r="A180" i="6"/>
  <c r="A179" i="6"/>
  <c r="A178" i="6"/>
  <c r="A177" i="6"/>
  <c r="E176" i="6"/>
  <c r="A176" i="6"/>
  <c r="A175" i="6"/>
  <c r="A174" i="6"/>
  <c r="A173" i="6"/>
  <c r="E172" i="6"/>
  <c r="A172" i="6"/>
  <c r="A171" i="6"/>
  <c r="A170" i="6"/>
  <c r="A169" i="6"/>
  <c r="E168" i="6"/>
  <c r="A168" i="6"/>
  <c r="A167" i="6"/>
  <c r="A166" i="6"/>
  <c r="A165" i="6"/>
  <c r="E164" i="6"/>
  <c r="A164" i="6"/>
  <c r="A163" i="6"/>
  <c r="A162" i="6"/>
  <c r="A161" i="6"/>
  <c r="E160" i="6"/>
  <c r="A160" i="6"/>
  <c r="A159" i="6"/>
  <c r="A158" i="6"/>
  <c r="A157" i="6"/>
  <c r="E156" i="6"/>
  <c r="A156" i="6"/>
  <c r="A155" i="6"/>
  <c r="A154" i="6"/>
  <c r="A153" i="6"/>
  <c r="E152" i="6"/>
  <c r="A152" i="6"/>
  <c r="A151" i="6"/>
  <c r="A150" i="6"/>
  <c r="A149" i="6"/>
  <c r="E148" i="6"/>
  <c r="A148" i="6"/>
  <c r="A147" i="6"/>
  <c r="A146" i="6"/>
  <c r="A145" i="6"/>
  <c r="E144" i="6"/>
  <c r="A144" i="6"/>
  <c r="A143" i="6"/>
  <c r="A142" i="6"/>
  <c r="A141" i="6"/>
  <c r="E140" i="6"/>
  <c r="A140" i="6"/>
  <c r="A139" i="6"/>
  <c r="A138" i="6"/>
  <c r="A137" i="6"/>
  <c r="E136" i="6"/>
  <c r="A136" i="6"/>
  <c r="A135" i="6"/>
  <c r="A134" i="6"/>
  <c r="A133" i="6"/>
  <c r="E132" i="6"/>
  <c r="A132" i="6"/>
  <c r="A131" i="6"/>
  <c r="A130" i="6"/>
  <c r="A129" i="6"/>
  <c r="E128" i="6"/>
  <c r="A128" i="6"/>
  <c r="A127" i="6"/>
  <c r="A126" i="6"/>
  <c r="A125" i="6"/>
  <c r="E124" i="6"/>
  <c r="A124" i="6"/>
  <c r="A123" i="6"/>
  <c r="A122" i="6"/>
  <c r="A121" i="6"/>
  <c r="E120" i="6"/>
  <c r="A120" i="6"/>
  <c r="A119" i="6"/>
  <c r="A118" i="6"/>
  <c r="A117" i="6"/>
  <c r="E116" i="6"/>
  <c r="A116" i="6"/>
  <c r="A115" i="6"/>
  <c r="A114" i="6"/>
  <c r="A113" i="6"/>
  <c r="E112" i="6"/>
  <c r="A112" i="6"/>
  <c r="A111" i="6"/>
  <c r="A110" i="6"/>
  <c r="A109" i="6"/>
  <c r="E108" i="6"/>
  <c r="A108" i="6"/>
  <c r="A107" i="6"/>
  <c r="A106" i="6"/>
  <c r="A105" i="6"/>
  <c r="E104" i="6"/>
  <c r="A104" i="6"/>
  <c r="A103" i="6"/>
  <c r="A102" i="6"/>
  <c r="A101" i="6"/>
  <c r="E100" i="6"/>
  <c r="A100" i="6"/>
  <c r="A99" i="6"/>
  <c r="A98" i="6"/>
  <c r="A97" i="6"/>
  <c r="E96" i="6"/>
  <c r="A96" i="6"/>
  <c r="A95" i="6"/>
  <c r="A94" i="6"/>
  <c r="A93" i="6"/>
  <c r="E92" i="6"/>
  <c r="A92" i="6"/>
  <c r="A91" i="6"/>
  <c r="A90" i="6"/>
  <c r="A89" i="6"/>
  <c r="E88" i="6"/>
  <c r="A88" i="6"/>
  <c r="A87" i="6"/>
  <c r="A86" i="6"/>
  <c r="A85" i="6"/>
  <c r="E84" i="6"/>
  <c r="A84" i="6"/>
  <c r="A83" i="6"/>
  <c r="A82" i="6"/>
  <c r="A81" i="6"/>
  <c r="E80" i="6"/>
  <c r="A80" i="6"/>
  <c r="A79" i="6"/>
  <c r="A78" i="6"/>
  <c r="A77" i="6"/>
  <c r="E76" i="6"/>
  <c r="A76" i="6"/>
  <c r="A75" i="6"/>
  <c r="A74" i="6"/>
  <c r="A73" i="6"/>
  <c r="E72" i="6"/>
  <c r="A72" i="6"/>
  <c r="A71" i="6"/>
  <c r="A70" i="6"/>
  <c r="A69" i="6"/>
  <c r="E68" i="6"/>
  <c r="A68" i="6"/>
  <c r="A67" i="6"/>
  <c r="A66" i="6"/>
  <c r="A65" i="6"/>
  <c r="E64" i="6"/>
  <c r="A64" i="6"/>
  <c r="A63" i="6"/>
  <c r="A62" i="6"/>
  <c r="A61" i="6"/>
  <c r="E60" i="6"/>
  <c r="A60" i="6"/>
  <c r="A59" i="6"/>
  <c r="A58" i="6"/>
  <c r="A57" i="6"/>
  <c r="E56" i="6"/>
  <c r="A56" i="6"/>
  <c r="A55" i="6"/>
  <c r="A54" i="6"/>
  <c r="A53" i="6"/>
  <c r="E52" i="6"/>
  <c r="A52" i="6"/>
  <c r="A51" i="6"/>
  <c r="A50" i="6"/>
  <c r="A49" i="6"/>
  <c r="E48" i="6"/>
  <c r="A48" i="6"/>
  <c r="A47" i="6"/>
  <c r="A46" i="6"/>
  <c r="A45" i="6"/>
  <c r="E44" i="6"/>
  <c r="A44" i="6"/>
  <c r="A43" i="6"/>
  <c r="A42" i="6"/>
  <c r="A41" i="6"/>
  <c r="E40" i="6"/>
  <c r="A40" i="6"/>
  <c r="A39" i="6"/>
  <c r="A38" i="6"/>
  <c r="A37" i="6"/>
  <c r="E36" i="6"/>
  <c r="A36" i="6"/>
  <c r="A35" i="6"/>
  <c r="A34" i="6"/>
  <c r="A33" i="6"/>
  <c r="E32" i="6"/>
  <c r="A32" i="6"/>
  <c r="A31" i="6"/>
  <c r="A30" i="6"/>
  <c r="A29" i="6"/>
  <c r="E28" i="6"/>
  <c r="A28" i="6"/>
  <c r="A27" i="6"/>
  <c r="A26" i="6"/>
  <c r="A25" i="6"/>
  <c r="E24" i="6"/>
  <c r="A24" i="6"/>
  <c r="A23" i="6"/>
  <c r="A22" i="6"/>
  <c r="A21" i="6"/>
  <c r="E20" i="6"/>
  <c r="A20" i="6"/>
  <c r="A19" i="6"/>
  <c r="A18" i="6"/>
  <c r="A17" i="6"/>
  <c r="E16" i="6"/>
  <c r="A16" i="6"/>
  <c r="A15" i="6"/>
  <c r="A14" i="6"/>
  <c r="A13" i="6"/>
  <c r="E12" i="6"/>
  <c r="A12" i="6"/>
  <c r="A11" i="6"/>
  <c r="A10" i="6"/>
  <c r="E9" i="6"/>
  <c r="A9" i="6"/>
  <c r="A8" i="6"/>
  <c r="E7" i="6"/>
  <c r="A7" i="6"/>
  <c r="A6" i="6"/>
  <c r="E5" i="6"/>
  <c r="A5" i="6"/>
  <c r="A4" i="6"/>
  <c r="A3" i="6"/>
  <c r="K184" i="5"/>
  <c r="J184" i="5"/>
  <c r="I184" i="5"/>
  <c r="G184" i="5"/>
  <c r="F184" i="5"/>
  <c r="E184" i="5"/>
  <c r="K183" i="5"/>
  <c r="J183" i="5"/>
  <c r="I183" i="5"/>
  <c r="G183" i="5"/>
  <c r="F183" i="5"/>
  <c r="E183" i="5"/>
  <c r="K182" i="5"/>
  <c r="J182" i="5"/>
  <c r="I182" i="5"/>
  <c r="G182" i="5"/>
  <c r="F182" i="5"/>
  <c r="E182" i="5"/>
  <c r="K181" i="5"/>
  <c r="J181" i="5"/>
  <c r="I181" i="5"/>
  <c r="G181" i="5"/>
  <c r="F181" i="5"/>
  <c r="E181" i="5"/>
  <c r="K180" i="5"/>
  <c r="J180" i="5"/>
  <c r="I180" i="5"/>
  <c r="G180" i="5"/>
  <c r="F180" i="5"/>
  <c r="E180" i="5"/>
  <c r="K179" i="5"/>
  <c r="J179" i="5"/>
  <c r="I179" i="5"/>
  <c r="G179" i="5"/>
  <c r="F179" i="5"/>
  <c r="E179" i="5"/>
  <c r="K178" i="5"/>
  <c r="J178" i="5"/>
  <c r="I178" i="5"/>
  <c r="G178" i="5"/>
  <c r="F178" i="5"/>
  <c r="E178" i="5"/>
  <c r="K177" i="5"/>
  <c r="J177" i="5"/>
  <c r="I177" i="5"/>
  <c r="G177" i="5"/>
  <c r="F177" i="5"/>
  <c r="E177" i="5"/>
  <c r="K176" i="5"/>
  <c r="J176" i="5"/>
  <c r="I176" i="5"/>
  <c r="G176" i="5"/>
  <c r="F176" i="5"/>
  <c r="E176" i="5"/>
  <c r="K175" i="5"/>
  <c r="J175" i="5"/>
  <c r="I175" i="5"/>
  <c r="G175" i="5"/>
  <c r="F175" i="5"/>
  <c r="E175" i="5"/>
  <c r="K174" i="5"/>
  <c r="J174" i="5"/>
  <c r="I174" i="5"/>
  <c r="G174" i="5"/>
  <c r="F174" i="5"/>
  <c r="E174" i="5"/>
  <c r="K173" i="5"/>
  <c r="J173" i="5"/>
  <c r="I173" i="5"/>
  <c r="G173" i="5"/>
  <c r="F173" i="5"/>
  <c r="E173" i="5"/>
  <c r="K172" i="5"/>
  <c r="J172" i="5"/>
  <c r="I172" i="5"/>
  <c r="G172" i="5"/>
  <c r="F172" i="5"/>
  <c r="E172" i="5"/>
  <c r="K171" i="5"/>
  <c r="J171" i="5"/>
  <c r="I171" i="5"/>
  <c r="G171" i="5"/>
  <c r="F171" i="5"/>
  <c r="E171" i="5"/>
  <c r="K170" i="5"/>
  <c r="J170" i="5"/>
  <c r="I170" i="5"/>
  <c r="G170" i="5"/>
  <c r="F170" i="5"/>
  <c r="E170" i="5"/>
  <c r="K169" i="5"/>
  <c r="J169" i="5"/>
  <c r="I169" i="5"/>
  <c r="G169" i="5"/>
  <c r="F169" i="5"/>
  <c r="E169" i="5"/>
  <c r="K168" i="5"/>
  <c r="J168" i="5"/>
  <c r="I168" i="5"/>
  <c r="G168" i="5"/>
  <c r="F168" i="5"/>
  <c r="E168" i="5"/>
  <c r="K167" i="5"/>
  <c r="J167" i="5"/>
  <c r="I167" i="5"/>
  <c r="G167" i="5"/>
  <c r="F167" i="5"/>
  <c r="E167" i="5"/>
  <c r="K166" i="5"/>
  <c r="J166" i="5"/>
  <c r="I166" i="5"/>
  <c r="G166" i="5"/>
  <c r="F166" i="5"/>
  <c r="E166" i="5"/>
  <c r="K165" i="5"/>
  <c r="J165" i="5"/>
  <c r="I165" i="5"/>
  <c r="G165" i="5"/>
  <c r="F165" i="5"/>
  <c r="E165" i="5"/>
  <c r="K164" i="5"/>
  <c r="J164" i="5"/>
  <c r="I164" i="5"/>
  <c r="G164" i="5"/>
  <c r="F164" i="5"/>
  <c r="E164" i="5"/>
  <c r="K163" i="5"/>
  <c r="J163" i="5"/>
  <c r="I163" i="5"/>
  <c r="G163" i="5"/>
  <c r="F163" i="5"/>
  <c r="E163" i="5"/>
  <c r="K162" i="5"/>
  <c r="J162" i="5"/>
  <c r="I162" i="5"/>
  <c r="G162" i="5"/>
  <c r="F162" i="5"/>
  <c r="E162" i="5"/>
  <c r="K161" i="5"/>
  <c r="J161" i="5"/>
  <c r="I161" i="5"/>
  <c r="G161" i="5"/>
  <c r="F161" i="5"/>
  <c r="E161" i="5"/>
  <c r="K160" i="5"/>
  <c r="J160" i="5"/>
  <c r="I160" i="5"/>
  <c r="G160" i="5"/>
  <c r="F160" i="5"/>
  <c r="E160" i="5"/>
  <c r="K159" i="5"/>
  <c r="J159" i="5"/>
  <c r="I159" i="5"/>
  <c r="G159" i="5"/>
  <c r="F159" i="5"/>
  <c r="E159" i="5"/>
  <c r="K158" i="5"/>
  <c r="J158" i="5"/>
  <c r="I158" i="5"/>
  <c r="G158" i="5"/>
  <c r="F158" i="5"/>
  <c r="E158" i="5"/>
  <c r="K157" i="5"/>
  <c r="J157" i="5"/>
  <c r="I157" i="5"/>
  <c r="G157" i="5"/>
  <c r="F157" i="5"/>
  <c r="E157" i="5"/>
  <c r="K156" i="5"/>
  <c r="J156" i="5"/>
  <c r="I156" i="5"/>
  <c r="G156" i="5"/>
  <c r="F156" i="5"/>
  <c r="E156" i="5"/>
  <c r="K155" i="5"/>
  <c r="J155" i="5"/>
  <c r="I155" i="5"/>
  <c r="G155" i="5"/>
  <c r="F155" i="5"/>
  <c r="E155" i="5"/>
  <c r="K154" i="5"/>
  <c r="J154" i="5"/>
  <c r="I154" i="5"/>
  <c r="G154" i="5"/>
  <c r="F154" i="5"/>
  <c r="E154" i="5"/>
  <c r="K153" i="5"/>
  <c r="J153" i="5"/>
  <c r="I153" i="5"/>
  <c r="G153" i="5"/>
  <c r="F153" i="5"/>
  <c r="E153" i="5"/>
  <c r="K152" i="5"/>
  <c r="J152" i="5"/>
  <c r="I152" i="5"/>
  <c r="G152" i="5"/>
  <c r="F152" i="5"/>
  <c r="E152" i="5"/>
  <c r="K151" i="5"/>
  <c r="J151" i="5"/>
  <c r="I151" i="5"/>
  <c r="G151" i="5"/>
  <c r="F151" i="5"/>
  <c r="E151" i="5"/>
  <c r="K150" i="5"/>
  <c r="J150" i="5"/>
  <c r="I150" i="5"/>
  <c r="G150" i="5"/>
  <c r="F150" i="5"/>
  <c r="E150" i="5"/>
  <c r="K149" i="5"/>
  <c r="J149" i="5"/>
  <c r="I149" i="5"/>
  <c r="G149" i="5"/>
  <c r="F149" i="5"/>
  <c r="E149" i="5"/>
  <c r="K148" i="5"/>
  <c r="J148" i="5"/>
  <c r="I148" i="5"/>
  <c r="G148" i="5"/>
  <c r="F148" i="5"/>
  <c r="E148" i="5"/>
  <c r="K147" i="5"/>
  <c r="J147" i="5"/>
  <c r="I147" i="5"/>
  <c r="G147" i="5"/>
  <c r="F147" i="5"/>
  <c r="E147" i="5"/>
  <c r="K146" i="5"/>
  <c r="J146" i="5"/>
  <c r="I146" i="5"/>
  <c r="G146" i="5"/>
  <c r="F146" i="5"/>
  <c r="E146" i="5"/>
  <c r="K145" i="5"/>
  <c r="J145" i="5"/>
  <c r="I145" i="5"/>
  <c r="G145" i="5"/>
  <c r="F145" i="5"/>
  <c r="E145" i="5"/>
  <c r="K144" i="5"/>
  <c r="J144" i="5"/>
  <c r="I144" i="5"/>
  <c r="G144" i="5"/>
  <c r="F144" i="5"/>
  <c r="E144" i="5"/>
  <c r="K143" i="5"/>
  <c r="J143" i="5"/>
  <c r="I143" i="5"/>
  <c r="G143" i="5"/>
  <c r="F143" i="5"/>
  <c r="E143" i="5"/>
  <c r="K142" i="5"/>
  <c r="J142" i="5"/>
  <c r="I142" i="5"/>
  <c r="G142" i="5"/>
  <c r="F142" i="5"/>
  <c r="E142" i="5"/>
  <c r="K141" i="5"/>
  <c r="J141" i="5"/>
  <c r="I141" i="5"/>
  <c r="G141" i="5"/>
  <c r="F141" i="5"/>
  <c r="E141" i="5"/>
  <c r="K140" i="5"/>
  <c r="J140" i="5"/>
  <c r="I140" i="5"/>
  <c r="G140" i="5"/>
  <c r="F140" i="5"/>
  <c r="E140" i="5"/>
  <c r="K139" i="5"/>
  <c r="J139" i="5"/>
  <c r="I139" i="5"/>
  <c r="G139" i="5"/>
  <c r="F139" i="5"/>
  <c r="E139" i="5"/>
  <c r="K138" i="5"/>
  <c r="J138" i="5"/>
  <c r="I138" i="5"/>
  <c r="G138" i="5"/>
  <c r="F138" i="5"/>
  <c r="E138" i="5"/>
  <c r="K137" i="5"/>
  <c r="J137" i="5"/>
  <c r="I137" i="5"/>
  <c r="G137" i="5"/>
  <c r="F137" i="5"/>
  <c r="E137" i="5"/>
  <c r="K136" i="5"/>
  <c r="J136" i="5"/>
  <c r="I136" i="5"/>
  <c r="G136" i="5"/>
  <c r="F136" i="5"/>
  <c r="E136" i="5"/>
  <c r="K135" i="5"/>
  <c r="J135" i="5"/>
  <c r="I135" i="5"/>
  <c r="G135" i="5"/>
  <c r="F135" i="5"/>
  <c r="E135" i="5"/>
  <c r="K134" i="5"/>
  <c r="J134" i="5"/>
  <c r="I134" i="5"/>
  <c r="G134" i="5"/>
  <c r="F134" i="5"/>
  <c r="E134" i="5"/>
  <c r="K133" i="5"/>
  <c r="J133" i="5"/>
  <c r="I133" i="5"/>
  <c r="G133" i="5"/>
  <c r="F133" i="5"/>
  <c r="E133" i="5"/>
  <c r="K132" i="5"/>
  <c r="J132" i="5"/>
  <c r="I132" i="5"/>
  <c r="G132" i="5"/>
  <c r="F132" i="5"/>
  <c r="E132" i="5"/>
  <c r="K131" i="5"/>
  <c r="J131" i="5"/>
  <c r="I131" i="5"/>
  <c r="G131" i="5"/>
  <c r="F131" i="5"/>
  <c r="E131" i="5"/>
  <c r="K130" i="5"/>
  <c r="J130" i="5"/>
  <c r="I130" i="5"/>
  <c r="G130" i="5"/>
  <c r="F130" i="5"/>
  <c r="E130" i="5"/>
  <c r="K129" i="5"/>
  <c r="J129" i="5"/>
  <c r="I129" i="5"/>
  <c r="G129" i="5"/>
  <c r="F129" i="5"/>
  <c r="E129" i="5"/>
  <c r="K128" i="5"/>
  <c r="J128" i="5"/>
  <c r="I128" i="5"/>
  <c r="G128" i="5"/>
  <c r="F128" i="5"/>
  <c r="E128" i="5"/>
  <c r="K127" i="5"/>
  <c r="J127" i="5"/>
  <c r="I127" i="5"/>
  <c r="G127" i="5"/>
  <c r="F127" i="5"/>
  <c r="E127" i="5"/>
  <c r="K126" i="5"/>
  <c r="J126" i="5"/>
  <c r="I126" i="5"/>
  <c r="G126" i="5"/>
  <c r="F126" i="5"/>
  <c r="E126" i="5"/>
  <c r="O125" i="5"/>
  <c r="N125" i="5"/>
  <c r="M125" i="5"/>
  <c r="K125" i="5"/>
  <c r="J125" i="5"/>
  <c r="I125" i="5"/>
  <c r="G125" i="5"/>
  <c r="F125" i="5"/>
  <c r="E125" i="5"/>
  <c r="O124" i="5"/>
  <c r="N124" i="5"/>
  <c r="M124" i="5"/>
  <c r="K124" i="5"/>
  <c r="J124" i="5"/>
  <c r="I124" i="5"/>
  <c r="G124" i="5"/>
  <c r="F124" i="5"/>
  <c r="E124" i="5"/>
  <c r="O123" i="5"/>
  <c r="N123" i="5"/>
  <c r="M123" i="5"/>
  <c r="K123" i="5"/>
  <c r="J123" i="5"/>
  <c r="I123" i="5"/>
  <c r="G123" i="5"/>
  <c r="F123" i="5"/>
  <c r="E123" i="5"/>
  <c r="O122" i="5"/>
  <c r="N122" i="5"/>
  <c r="M122" i="5"/>
  <c r="K122" i="5"/>
  <c r="J122" i="5"/>
  <c r="I122" i="5"/>
  <c r="G122" i="5"/>
  <c r="F122" i="5"/>
  <c r="E122" i="5"/>
  <c r="O121" i="5"/>
  <c r="N121" i="5"/>
  <c r="M121" i="5"/>
  <c r="K121" i="5"/>
  <c r="J121" i="5"/>
  <c r="I121" i="5"/>
  <c r="G121" i="5"/>
  <c r="F121" i="5"/>
  <c r="E121" i="5"/>
  <c r="O120" i="5"/>
  <c r="N120" i="5"/>
  <c r="M120" i="5"/>
  <c r="K120" i="5"/>
  <c r="J120" i="5"/>
  <c r="I120" i="5"/>
  <c r="G120" i="5"/>
  <c r="F120" i="5"/>
  <c r="E120" i="5"/>
  <c r="O119" i="5"/>
  <c r="N119" i="5"/>
  <c r="M119" i="5"/>
  <c r="K119" i="5"/>
  <c r="J119" i="5"/>
  <c r="I119" i="5"/>
  <c r="G119" i="5"/>
  <c r="F119" i="5"/>
  <c r="E119" i="5"/>
  <c r="O118" i="5"/>
  <c r="N118" i="5"/>
  <c r="M118" i="5"/>
  <c r="K118" i="5"/>
  <c r="J118" i="5"/>
  <c r="I118" i="5"/>
  <c r="G118" i="5"/>
  <c r="F118" i="5"/>
  <c r="E118" i="5"/>
  <c r="O117" i="5"/>
  <c r="N117" i="5"/>
  <c r="M117" i="5"/>
  <c r="K117" i="5"/>
  <c r="J117" i="5"/>
  <c r="I117" i="5"/>
  <c r="G117" i="5"/>
  <c r="F117" i="5"/>
  <c r="E117" i="5"/>
  <c r="O116" i="5"/>
  <c r="N116" i="5"/>
  <c r="M116" i="5"/>
  <c r="K116" i="5"/>
  <c r="J116" i="5"/>
  <c r="I116" i="5"/>
  <c r="G116" i="5"/>
  <c r="F116" i="5"/>
  <c r="E116" i="5"/>
  <c r="O115" i="5"/>
  <c r="N115" i="5"/>
  <c r="M115" i="5"/>
  <c r="K115" i="5"/>
  <c r="J115" i="5"/>
  <c r="I115" i="5"/>
  <c r="G115" i="5"/>
  <c r="F115" i="5"/>
  <c r="E115" i="5"/>
  <c r="O114" i="5"/>
  <c r="N114" i="5"/>
  <c r="M114" i="5"/>
  <c r="K114" i="5"/>
  <c r="J114" i="5"/>
  <c r="I114" i="5"/>
  <c r="G114" i="5"/>
  <c r="F114" i="5"/>
  <c r="E114" i="5"/>
  <c r="O113" i="5"/>
  <c r="N113" i="5"/>
  <c r="M113" i="5"/>
  <c r="K113" i="5"/>
  <c r="J113" i="5"/>
  <c r="I113" i="5"/>
  <c r="G113" i="5"/>
  <c r="F113" i="5"/>
  <c r="E113" i="5"/>
  <c r="O112" i="5"/>
  <c r="N112" i="5"/>
  <c r="M112" i="5"/>
  <c r="K112" i="5"/>
  <c r="J112" i="5"/>
  <c r="I112" i="5"/>
  <c r="G112" i="5"/>
  <c r="F112" i="5"/>
  <c r="E112" i="5"/>
  <c r="O111" i="5"/>
  <c r="N111" i="5"/>
  <c r="M111" i="5"/>
  <c r="K111" i="5"/>
  <c r="J111" i="5"/>
  <c r="I111" i="5"/>
  <c r="G111" i="5"/>
  <c r="F111" i="5"/>
  <c r="E111" i="5"/>
  <c r="O110" i="5"/>
  <c r="N110" i="5"/>
  <c r="M110" i="5"/>
  <c r="K110" i="5"/>
  <c r="J110" i="5"/>
  <c r="I110" i="5"/>
  <c r="G110" i="5"/>
  <c r="F110" i="5"/>
  <c r="E110" i="5"/>
  <c r="O109" i="5"/>
  <c r="N109" i="5"/>
  <c r="M109" i="5"/>
  <c r="K109" i="5"/>
  <c r="J109" i="5"/>
  <c r="I109" i="5"/>
  <c r="G109" i="5"/>
  <c r="F109" i="5"/>
  <c r="E109" i="5"/>
  <c r="O108" i="5"/>
  <c r="N108" i="5"/>
  <c r="M108" i="5"/>
  <c r="K108" i="5"/>
  <c r="J108" i="5"/>
  <c r="I108" i="5"/>
  <c r="G108" i="5"/>
  <c r="F108" i="5"/>
  <c r="E108" i="5"/>
  <c r="O107" i="5"/>
  <c r="N107" i="5"/>
  <c r="M107" i="5"/>
  <c r="K107" i="5"/>
  <c r="J107" i="5"/>
  <c r="I107" i="5"/>
  <c r="G107" i="5"/>
  <c r="F107" i="5"/>
  <c r="E107" i="5"/>
  <c r="O106" i="5"/>
  <c r="N106" i="5"/>
  <c r="M106" i="5"/>
  <c r="K106" i="5"/>
  <c r="J106" i="5"/>
  <c r="I106" i="5"/>
  <c r="G106" i="5"/>
  <c r="F106" i="5"/>
  <c r="E106" i="5"/>
  <c r="O105" i="5"/>
  <c r="N105" i="5"/>
  <c r="M105" i="5"/>
  <c r="K105" i="5"/>
  <c r="J105" i="5"/>
  <c r="I105" i="5"/>
  <c r="G105" i="5"/>
  <c r="F105" i="5"/>
  <c r="E105" i="5"/>
  <c r="O104" i="5"/>
  <c r="N104" i="5"/>
  <c r="M104" i="5"/>
  <c r="K104" i="5"/>
  <c r="J104" i="5"/>
  <c r="I104" i="5"/>
  <c r="G104" i="5"/>
  <c r="F104" i="5"/>
  <c r="E104" i="5"/>
  <c r="O103" i="5"/>
  <c r="N103" i="5"/>
  <c r="M103" i="5"/>
  <c r="K103" i="5"/>
  <c r="J103" i="5"/>
  <c r="I103" i="5"/>
  <c r="G103" i="5"/>
  <c r="F103" i="5"/>
  <c r="E103" i="5"/>
  <c r="O102" i="5"/>
  <c r="N102" i="5"/>
  <c r="M102" i="5"/>
  <c r="K102" i="5"/>
  <c r="J102" i="5"/>
  <c r="I102" i="5"/>
  <c r="G102" i="5"/>
  <c r="F102" i="5"/>
  <c r="E102" i="5"/>
  <c r="O101" i="5"/>
  <c r="N101" i="5"/>
  <c r="M101" i="5"/>
  <c r="K101" i="5"/>
  <c r="J101" i="5"/>
  <c r="I101" i="5"/>
  <c r="G101" i="5"/>
  <c r="F101" i="5"/>
  <c r="E101" i="5"/>
  <c r="O100" i="5"/>
  <c r="N100" i="5"/>
  <c r="M100" i="5"/>
  <c r="K100" i="5"/>
  <c r="J100" i="5"/>
  <c r="I100" i="5"/>
  <c r="G100" i="5"/>
  <c r="F100" i="5"/>
  <c r="E100" i="5"/>
  <c r="O99" i="5"/>
  <c r="N99" i="5"/>
  <c r="M99" i="5"/>
  <c r="K99" i="5"/>
  <c r="J99" i="5"/>
  <c r="I99" i="5"/>
  <c r="G99" i="5"/>
  <c r="F99" i="5"/>
  <c r="E99" i="5"/>
  <c r="O98" i="5"/>
  <c r="N98" i="5"/>
  <c r="M98" i="5"/>
  <c r="K98" i="5"/>
  <c r="J98" i="5"/>
  <c r="I98" i="5"/>
  <c r="G98" i="5"/>
  <c r="F98" i="5"/>
  <c r="E98" i="5"/>
  <c r="O97" i="5"/>
  <c r="N97" i="5"/>
  <c r="M97" i="5"/>
  <c r="K97" i="5"/>
  <c r="J97" i="5"/>
  <c r="I97" i="5"/>
  <c r="G97" i="5"/>
  <c r="F97" i="5"/>
  <c r="E97" i="5"/>
  <c r="O96" i="5"/>
  <c r="N96" i="5"/>
  <c r="M96" i="5"/>
  <c r="K96" i="5"/>
  <c r="J96" i="5"/>
  <c r="I96" i="5"/>
  <c r="G96" i="5"/>
  <c r="F96" i="5"/>
  <c r="E96" i="5"/>
  <c r="O95" i="5"/>
  <c r="N95" i="5"/>
  <c r="M95" i="5"/>
  <c r="K95" i="5"/>
  <c r="J95" i="5"/>
  <c r="I95" i="5"/>
  <c r="G95" i="5"/>
  <c r="F95" i="5"/>
  <c r="E95" i="5"/>
  <c r="O94" i="5"/>
  <c r="N94" i="5"/>
  <c r="M94" i="5"/>
  <c r="K94" i="5"/>
  <c r="J94" i="5"/>
  <c r="I94" i="5"/>
  <c r="G94" i="5"/>
  <c r="F94" i="5"/>
  <c r="E94" i="5"/>
  <c r="O93" i="5"/>
  <c r="N93" i="5"/>
  <c r="M93" i="5"/>
  <c r="K93" i="5"/>
  <c r="J93" i="5"/>
  <c r="I93" i="5"/>
  <c r="G93" i="5"/>
  <c r="F93" i="5"/>
  <c r="E93" i="5"/>
  <c r="O92" i="5"/>
  <c r="N92" i="5"/>
  <c r="M92" i="5"/>
  <c r="K92" i="5"/>
  <c r="J92" i="5"/>
  <c r="I92" i="5"/>
  <c r="G92" i="5"/>
  <c r="F92" i="5"/>
  <c r="E92" i="5"/>
  <c r="O91" i="5"/>
  <c r="N91" i="5"/>
  <c r="M91" i="5"/>
  <c r="K91" i="5"/>
  <c r="J91" i="5"/>
  <c r="I91" i="5"/>
  <c r="G91" i="5"/>
  <c r="F91" i="5"/>
  <c r="E91" i="5"/>
  <c r="O90" i="5"/>
  <c r="N90" i="5"/>
  <c r="M90" i="5"/>
  <c r="K90" i="5"/>
  <c r="J90" i="5"/>
  <c r="I90" i="5"/>
  <c r="G90" i="5"/>
  <c r="F90" i="5"/>
  <c r="E90" i="5"/>
  <c r="O89" i="5"/>
  <c r="N89" i="5"/>
  <c r="M89" i="5"/>
  <c r="K89" i="5"/>
  <c r="J89" i="5"/>
  <c r="I89" i="5"/>
  <c r="G89" i="5"/>
  <c r="F89" i="5"/>
  <c r="E89" i="5"/>
  <c r="O88" i="5"/>
  <c r="N88" i="5"/>
  <c r="M88" i="5"/>
  <c r="K88" i="5"/>
  <c r="J88" i="5"/>
  <c r="I88" i="5"/>
  <c r="G88" i="5"/>
  <c r="F88" i="5"/>
  <c r="E88" i="5"/>
  <c r="O87" i="5"/>
  <c r="N87" i="5"/>
  <c r="M87" i="5"/>
  <c r="K87" i="5"/>
  <c r="J87" i="5"/>
  <c r="I87" i="5"/>
  <c r="G87" i="5"/>
  <c r="F87" i="5"/>
  <c r="E87" i="5"/>
  <c r="O86" i="5"/>
  <c r="N86" i="5"/>
  <c r="M86" i="5"/>
  <c r="K86" i="5"/>
  <c r="J86" i="5"/>
  <c r="I86" i="5"/>
  <c r="G86" i="5"/>
  <c r="F86" i="5"/>
  <c r="E86" i="5"/>
  <c r="O85" i="5"/>
  <c r="N85" i="5"/>
  <c r="M85" i="5"/>
  <c r="K85" i="5"/>
  <c r="J85" i="5"/>
  <c r="I85" i="5"/>
  <c r="G85" i="5"/>
  <c r="F85" i="5"/>
  <c r="E85" i="5"/>
  <c r="O84" i="5"/>
  <c r="N84" i="5"/>
  <c r="M84" i="5"/>
  <c r="K84" i="5"/>
  <c r="J84" i="5"/>
  <c r="I84" i="5"/>
  <c r="G84" i="5"/>
  <c r="F84" i="5"/>
  <c r="E84" i="5"/>
  <c r="O83" i="5"/>
  <c r="N83" i="5"/>
  <c r="M83" i="5"/>
  <c r="K83" i="5"/>
  <c r="J83" i="5"/>
  <c r="I83" i="5"/>
  <c r="G83" i="5"/>
  <c r="F83" i="5"/>
  <c r="E83" i="5"/>
  <c r="O82" i="5"/>
  <c r="N82" i="5"/>
  <c r="M82" i="5"/>
  <c r="K82" i="5"/>
  <c r="J82" i="5"/>
  <c r="I82" i="5"/>
  <c r="G82" i="5"/>
  <c r="F82" i="5"/>
  <c r="E82" i="5"/>
  <c r="O81" i="5"/>
  <c r="N81" i="5"/>
  <c r="M81" i="5"/>
  <c r="K81" i="5"/>
  <c r="J81" i="5"/>
  <c r="I81" i="5"/>
  <c r="G81" i="5"/>
  <c r="F81" i="5"/>
  <c r="E81" i="5"/>
  <c r="O80" i="5"/>
  <c r="N80" i="5"/>
  <c r="M80" i="5"/>
  <c r="K80" i="5"/>
  <c r="J80" i="5"/>
  <c r="I80" i="5"/>
  <c r="G80" i="5"/>
  <c r="F80" i="5"/>
  <c r="E80" i="5"/>
  <c r="O79" i="5"/>
  <c r="N79" i="5"/>
  <c r="M79" i="5"/>
  <c r="K79" i="5"/>
  <c r="J79" i="5"/>
  <c r="I79" i="5"/>
  <c r="G79" i="5"/>
  <c r="F79" i="5"/>
  <c r="E79" i="5"/>
  <c r="O78" i="5"/>
  <c r="N78" i="5"/>
  <c r="M78" i="5"/>
  <c r="K78" i="5"/>
  <c r="J78" i="5"/>
  <c r="I78" i="5"/>
  <c r="G78" i="5"/>
  <c r="F78" i="5"/>
  <c r="E78" i="5"/>
  <c r="O77" i="5"/>
  <c r="N77" i="5"/>
  <c r="M77" i="5"/>
  <c r="K77" i="5"/>
  <c r="J77" i="5"/>
  <c r="I77" i="5"/>
  <c r="G77" i="5"/>
  <c r="F77" i="5"/>
  <c r="E77" i="5"/>
  <c r="O76" i="5"/>
  <c r="N76" i="5"/>
  <c r="M76" i="5"/>
  <c r="K76" i="5"/>
  <c r="J76" i="5"/>
  <c r="I76" i="5"/>
  <c r="G76" i="5"/>
  <c r="F76" i="5"/>
  <c r="E76" i="5"/>
  <c r="O75" i="5"/>
  <c r="N75" i="5"/>
  <c r="M75" i="5"/>
  <c r="K75" i="5"/>
  <c r="J75" i="5"/>
  <c r="I75" i="5"/>
  <c r="G75" i="5"/>
  <c r="F75" i="5"/>
  <c r="E75" i="5"/>
  <c r="O74" i="5"/>
  <c r="N74" i="5"/>
  <c r="M74" i="5"/>
  <c r="K74" i="5"/>
  <c r="J74" i="5"/>
  <c r="I74" i="5"/>
  <c r="G74" i="5"/>
  <c r="F74" i="5"/>
  <c r="E74" i="5"/>
  <c r="O73" i="5"/>
  <c r="N73" i="5"/>
  <c r="M73" i="5"/>
  <c r="K73" i="5"/>
  <c r="J73" i="5"/>
  <c r="I73" i="5"/>
  <c r="G73" i="5"/>
  <c r="F73" i="5"/>
  <c r="E73" i="5"/>
  <c r="O72" i="5"/>
  <c r="N72" i="5"/>
  <c r="M72" i="5"/>
  <c r="K72" i="5"/>
  <c r="J72" i="5"/>
  <c r="I72" i="5"/>
  <c r="G72" i="5"/>
  <c r="F72" i="5"/>
  <c r="E72" i="5"/>
  <c r="O71" i="5"/>
  <c r="N71" i="5"/>
  <c r="M71" i="5"/>
  <c r="K71" i="5"/>
  <c r="J71" i="5"/>
  <c r="I71" i="5"/>
  <c r="G71" i="5"/>
  <c r="F71" i="5"/>
  <c r="E71" i="5"/>
  <c r="O70" i="5"/>
  <c r="N70" i="5"/>
  <c r="M70" i="5"/>
  <c r="K70" i="5"/>
  <c r="J70" i="5"/>
  <c r="I70" i="5"/>
  <c r="G70" i="5"/>
  <c r="F70" i="5"/>
  <c r="E70" i="5"/>
  <c r="O69" i="5"/>
  <c r="N69" i="5"/>
  <c r="M69" i="5"/>
  <c r="K69" i="5"/>
  <c r="J69" i="5"/>
  <c r="I69" i="5"/>
  <c r="G69" i="5"/>
  <c r="F69" i="5"/>
  <c r="E69" i="5"/>
  <c r="O68" i="5"/>
  <c r="N68" i="5"/>
  <c r="M68" i="5"/>
  <c r="K68" i="5"/>
  <c r="J68" i="5"/>
  <c r="I68" i="5"/>
  <c r="G68" i="5"/>
  <c r="F68" i="5"/>
  <c r="E68" i="5"/>
  <c r="O67" i="5"/>
  <c r="N67" i="5"/>
  <c r="M67" i="5"/>
  <c r="K67" i="5"/>
  <c r="J67" i="5"/>
  <c r="I67" i="5"/>
  <c r="G67" i="5"/>
  <c r="F67" i="5"/>
  <c r="E67" i="5"/>
  <c r="O66" i="5"/>
  <c r="N66" i="5"/>
  <c r="M66" i="5"/>
  <c r="K66" i="5"/>
  <c r="J66" i="5"/>
  <c r="I66" i="5"/>
  <c r="G66" i="5"/>
  <c r="F66" i="5"/>
  <c r="E66" i="5"/>
  <c r="O65" i="5"/>
  <c r="N65" i="5"/>
  <c r="M65" i="5"/>
  <c r="K65" i="5"/>
  <c r="J65" i="5"/>
  <c r="I65" i="5"/>
  <c r="G65" i="5"/>
  <c r="F65" i="5"/>
  <c r="E65" i="5"/>
  <c r="O64" i="5"/>
  <c r="N64" i="5"/>
  <c r="M64" i="5"/>
  <c r="K64" i="5"/>
  <c r="J64" i="5"/>
  <c r="I64" i="5"/>
  <c r="G64" i="5"/>
  <c r="F64" i="5"/>
  <c r="E64" i="5"/>
  <c r="O63" i="5"/>
  <c r="N63" i="5"/>
  <c r="M63" i="5"/>
  <c r="K63" i="5"/>
  <c r="J63" i="5"/>
  <c r="I63" i="5"/>
  <c r="G63" i="5"/>
  <c r="F63" i="5"/>
  <c r="E63" i="5"/>
  <c r="O62" i="5"/>
  <c r="N62" i="5"/>
  <c r="M62" i="5"/>
  <c r="K62" i="5"/>
  <c r="J62" i="5"/>
  <c r="I62" i="5"/>
  <c r="G62" i="5"/>
  <c r="F62" i="5"/>
  <c r="E62" i="5"/>
  <c r="O61" i="5"/>
  <c r="N61" i="5"/>
  <c r="M61" i="5"/>
  <c r="K61" i="5"/>
  <c r="J61" i="5"/>
  <c r="I61" i="5"/>
  <c r="G61" i="5"/>
  <c r="F61" i="5"/>
  <c r="E61" i="5"/>
  <c r="O60" i="5"/>
  <c r="N60" i="5"/>
  <c r="M60" i="5"/>
  <c r="K60" i="5"/>
  <c r="J60" i="5"/>
  <c r="I60" i="5"/>
  <c r="G60" i="5"/>
  <c r="F60" i="5"/>
  <c r="E60" i="5"/>
  <c r="O59" i="5"/>
  <c r="N59" i="5"/>
  <c r="M59" i="5"/>
  <c r="K59" i="5"/>
  <c r="J59" i="5"/>
  <c r="I59" i="5"/>
  <c r="G59" i="5"/>
  <c r="F59" i="5"/>
  <c r="E59" i="5"/>
  <c r="O58" i="5"/>
  <c r="N58" i="5"/>
  <c r="M58" i="5"/>
  <c r="K58" i="5"/>
  <c r="J58" i="5"/>
  <c r="I58" i="5"/>
  <c r="G58" i="5"/>
  <c r="F58" i="5"/>
  <c r="E58" i="5"/>
  <c r="O57" i="5"/>
  <c r="N57" i="5"/>
  <c r="M57" i="5"/>
  <c r="K57" i="5"/>
  <c r="J57" i="5"/>
  <c r="I57" i="5"/>
  <c r="G57" i="5"/>
  <c r="F57" i="5"/>
  <c r="E57" i="5"/>
  <c r="O56" i="5"/>
  <c r="N56" i="5"/>
  <c r="M56" i="5"/>
  <c r="K56" i="5"/>
  <c r="J56" i="5"/>
  <c r="I56" i="5"/>
  <c r="G56" i="5"/>
  <c r="F56" i="5"/>
  <c r="E56" i="5"/>
  <c r="O55" i="5"/>
  <c r="N55" i="5"/>
  <c r="M55" i="5"/>
  <c r="K55" i="5"/>
  <c r="J55" i="5"/>
  <c r="I55" i="5"/>
  <c r="G55" i="5"/>
  <c r="F55" i="5"/>
  <c r="E55" i="5"/>
  <c r="O54" i="5"/>
  <c r="N54" i="5"/>
  <c r="M54" i="5"/>
  <c r="K54" i="5"/>
  <c r="J54" i="5"/>
  <c r="I54" i="5"/>
  <c r="G54" i="5"/>
  <c r="F54" i="5"/>
  <c r="E54" i="5"/>
  <c r="O53" i="5"/>
  <c r="N53" i="5"/>
  <c r="M53" i="5"/>
  <c r="K53" i="5"/>
  <c r="J53" i="5"/>
  <c r="I53" i="5"/>
  <c r="G53" i="5"/>
  <c r="F53" i="5"/>
  <c r="E53" i="5"/>
  <c r="O52" i="5"/>
  <c r="N52" i="5"/>
  <c r="M52" i="5"/>
  <c r="K52" i="5"/>
  <c r="J52" i="5"/>
  <c r="I52" i="5"/>
  <c r="G52" i="5"/>
  <c r="F52" i="5"/>
  <c r="E52" i="5"/>
  <c r="O51" i="5"/>
  <c r="N51" i="5"/>
  <c r="M51" i="5"/>
  <c r="K51" i="5"/>
  <c r="J51" i="5"/>
  <c r="I51" i="5"/>
  <c r="G51" i="5"/>
  <c r="F51" i="5"/>
  <c r="E51" i="5"/>
  <c r="O50" i="5"/>
  <c r="N50" i="5"/>
  <c r="M50" i="5"/>
  <c r="K50" i="5"/>
  <c r="J50" i="5"/>
  <c r="I50" i="5"/>
  <c r="G50" i="5"/>
  <c r="F50" i="5"/>
  <c r="E50" i="5"/>
  <c r="O49" i="5"/>
  <c r="N49" i="5"/>
  <c r="M49" i="5"/>
  <c r="K49" i="5"/>
  <c r="J49" i="5"/>
  <c r="I49" i="5"/>
  <c r="G49" i="5"/>
  <c r="F49" i="5"/>
  <c r="E49" i="5"/>
  <c r="O48" i="5"/>
  <c r="N48" i="5"/>
  <c r="M48" i="5"/>
  <c r="K48" i="5"/>
  <c r="J48" i="5"/>
  <c r="I48" i="5"/>
  <c r="G48" i="5"/>
  <c r="F48" i="5"/>
  <c r="E48" i="5"/>
  <c r="O47" i="5"/>
  <c r="N47" i="5"/>
  <c r="M47" i="5"/>
  <c r="K47" i="5"/>
  <c r="J47" i="5"/>
  <c r="I47" i="5"/>
  <c r="G47" i="5"/>
  <c r="F47" i="5"/>
  <c r="E47" i="5"/>
  <c r="O46" i="5"/>
  <c r="N46" i="5"/>
  <c r="M46" i="5"/>
  <c r="K46" i="5"/>
  <c r="J46" i="5"/>
  <c r="I46" i="5"/>
  <c r="G46" i="5"/>
  <c r="F46" i="5"/>
  <c r="E46" i="5"/>
  <c r="O45" i="5"/>
  <c r="N45" i="5"/>
  <c r="M45" i="5"/>
  <c r="K45" i="5"/>
  <c r="J45" i="5"/>
  <c r="I45" i="5"/>
  <c r="G45" i="5"/>
  <c r="F45" i="5"/>
  <c r="E45" i="5"/>
  <c r="O44" i="5"/>
  <c r="N44" i="5"/>
  <c r="M44" i="5"/>
  <c r="K44" i="5"/>
  <c r="J44" i="5"/>
  <c r="I44" i="5"/>
  <c r="G44" i="5"/>
  <c r="F44" i="5"/>
  <c r="E44" i="5"/>
  <c r="O43" i="5"/>
  <c r="N43" i="5"/>
  <c r="M43" i="5"/>
  <c r="K43" i="5"/>
  <c r="J43" i="5"/>
  <c r="I43" i="5"/>
  <c r="G43" i="5"/>
  <c r="F43" i="5"/>
  <c r="E43" i="5"/>
  <c r="O42" i="5"/>
  <c r="N42" i="5"/>
  <c r="M42" i="5"/>
  <c r="K42" i="5"/>
  <c r="J42" i="5"/>
  <c r="I42" i="5"/>
  <c r="G42" i="5"/>
  <c r="F42" i="5"/>
  <c r="E42" i="5"/>
  <c r="O41" i="5"/>
  <c r="N41" i="5"/>
  <c r="M41" i="5"/>
  <c r="K41" i="5"/>
  <c r="J41" i="5"/>
  <c r="I41" i="5"/>
  <c r="G41" i="5"/>
  <c r="F41" i="5"/>
  <c r="E41" i="5"/>
  <c r="O40" i="5"/>
  <c r="N40" i="5"/>
  <c r="M40" i="5"/>
  <c r="K40" i="5"/>
  <c r="J40" i="5"/>
  <c r="I40" i="5"/>
  <c r="G40" i="5"/>
  <c r="F40" i="5"/>
  <c r="E40" i="5"/>
  <c r="O39" i="5"/>
  <c r="N39" i="5"/>
  <c r="M39" i="5"/>
  <c r="K39" i="5"/>
  <c r="J39" i="5"/>
  <c r="I39" i="5"/>
  <c r="G39" i="5"/>
  <c r="F39" i="5"/>
  <c r="E39" i="5"/>
  <c r="O38" i="5"/>
  <c r="N38" i="5"/>
  <c r="M38" i="5"/>
  <c r="K38" i="5"/>
  <c r="J38" i="5"/>
  <c r="I38" i="5"/>
  <c r="G38" i="5"/>
  <c r="F38" i="5"/>
  <c r="E38" i="5"/>
  <c r="O37" i="5"/>
  <c r="N37" i="5"/>
  <c r="M37" i="5"/>
  <c r="K37" i="5"/>
  <c r="J37" i="5"/>
  <c r="I37" i="5"/>
  <c r="G37" i="5"/>
  <c r="F37" i="5"/>
  <c r="E37" i="5"/>
  <c r="O36" i="5"/>
  <c r="N36" i="5"/>
  <c r="M36" i="5"/>
  <c r="K36" i="5"/>
  <c r="J36" i="5"/>
  <c r="I36" i="5"/>
  <c r="G36" i="5"/>
  <c r="F36" i="5"/>
  <c r="E36" i="5"/>
  <c r="O35" i="5"/>
  <c r="N35" i="5"/>
  <c r="M35" i="5"/>
  <c r="K35" i="5"/>
  <c r="J35" i="5"/>
  <c r="I35" i="5"/>
  <c r="G35" i="5"/>
  <c r="F35" i="5"/>
  <c r="E35" i="5"/>
  <c r="O34" i="5"/>
  <c r="N34" i="5"/>
  <c r="M34" i="5"/>
  <c r="K34" i="5"/>
  <c r="J34" i="5"/>
  <c r="I34" i="5"/>
  <c r="G34" i="5"/>
  <c r="F34" i="5"/>
  <c r="E34" i="5"/>
  <c r="O33" i="5"/>
  <c r="N33" i="5"/>
  <c r="M33" i="5"/>
  <c r="K33" i="5"/>
  <c r="J33" i="5"/>
  <c r="I33" i="5"/>
  <c r="G33" i="5"/>
  <c r="F33" i="5"/>
  <c r="E33" i="5"/>
  <c r="O32" i="5"/>
  <c r="N32" i="5"/>
  <c r="M32" i="5"/>
  <c r="K32" i="5"/>
  <c r="J32" i="5"/>
  <c r="I32" i="5"/>
  <c r="G32" i="5"/>
  <c r="F32" i="5"/>
  <c r="E32" i="5"/>
  <c r="O31" i="5"/>
  <c r="N31" i="5"/>
  <c r="M31" i="5"/>
  <c r="K31" i="5"/>
  <c r="J31" i="5"/>
  <c r="I31" i="5"/>
  <c r="G31" i="5"/>
  <c r="F31" i="5"/>
  <c r="E31" i="5"/>
  <c r="O30" i="5"/>
  <c r="N30" i="5"/>
  <c r="M30" i="5"/>
  <c r="K30" i="5"/>
  <c r="J30" i="5"/>
  <c r="I30" i="5"/>
  <c r="G30" i="5"/>
  <c r="F30" i="5"/>
  <c r="E30" i="5"/>
  <c r="O29" i="5"/>
  <c r="N29" i="5"/>
  <c r="M29" i="5"/>
  <c r="K29" i="5"/>
  <c r="J29" i="5"/>
  <c r="I29" i="5"/>
  <c r="G29" i="5"/>
  <c r="F29" i="5"/>
  <c r="E29" i="5"/>
  <c r="O28" i="5"/>
  <c r="N28" i="5"/>
  <c r="M28" i="5"/>
  <c r="K28" i="5"/>
  <c r="J28" i="5"/>
  <c r="I28" i="5"/>
  <c r="G28" i="5"/>
  <c r="F28" i="5"/>
  <c r="E28" i="5"/>
  <c r="O27" i="5"/>
  <c r="N27" i="5"/>
  <c r="M27" i="5"/>
  <c r="K27" i="5"/>
  <c r="J27" i="5"/>
  <c r="I27" i="5"/>
  <c r="G27" i="5"/>
  <c r="F27" i="5"/>
  <c r="E27" i="5"/>
  <c r="O26" i="5"/>
  <c r="N26" i="5"/>
  <c r="M26" i="5"/>
  <c r="K26" i="5"/>
  <c r="J26" i="5"/>
  <c r="I26" i="5"/>
  <c r="G26" i="5"/>
  <c r="F26" i="5"/>
  <c r="E26" i="5"/>
  <c r="O25" i="5"/>
  <c r="N25" i="5"/>
  <c r="M25" i="5"/>
  <c r="K25" i="5"/>
  <c r="J25" i="5"/>
  <c r="I25" i="5"/>
  <c r="G25" i="5"/>
  <c r="F25" i="5"/>
  <c r="E25" i="5"/>
  <c r="O24" i="5"/>
  <c r="N24" i="5"/>
  <c r="M24" i="5"/>
  <c r="K24" i="5"/>
  <c r="J24" i="5"/>
  <c r="I24" i="5"/>
  <c r="G24" i="5"/>
  <c r="F24" i="5"/>
  <c r="E24" i="5"/>
  <c r="O23" i="5"/>
  <c r="N23" i="5"/>
  <c r="M23" i="5"/>
  <c r="K23" i="5"/>
  <c r="J23" i="5"/>
  <c r="I23" i="5"/>
  <c r="G23" i="5"/>
  <c r="F23" i="5"/>
  <c r="E23" i="5"/>
  <c r="O22" i="5"/>
  <c r="N22" i="5"/>
  <c r="M22" i="5"/>
  <c r="K22" i="5"/>
  <c r="J22" i="5"/>
  <c r="I22" i="5"/>
  <c r="G22" i="5"/>
  <c r="F22" i="5"/>
  <c r="E22" i="5"/>
  <c r="O21" i="5"/>
  <c r="N21" i="5"/>
  <c r="M21" i="5"/>
  <c r="K21" i="5"/>
  <c r="J21" i="5"/>
  <c r="I21" i="5"/>
  <c r="G21" i="5"/>
  <c r="F21" i="5"/>
  <c r="E21" i="5"/>
  <c r="O20" i="5"/>
  <c r="N20" i="5"/>
  <c r="M20" i="5"/>
  <c r="K20" i="5"/>
  <c r="J20" i="5"/>
  <c r="I20" i="5"/>
  <c r="G20" i="5"/>
  <c r="F20" i="5"/>
  <c r="E20" i="5"/>
  <c r="O19" i="5"/>
  <c r="N19" i="5"/>
  <c r="M19" i="5"/>
  <c r="K19" i="5"/>
  <c r="J19" i="5"/>
  <c r="I19" i="5"/>
  <c r="G19" i="5"/>
  <c r="F19" i="5"/>
  <c r="E19" i="5"/>
  <c r="O18" i="5"/>
  <c r="N18" i="5"/>
  <c r="M18" i="5"/>
  <c r="K18" i="5"/>
  <c r="J18" i="5"/>
  <c r="I18" i="5"/>
  <c r="G18" i="5"/>
  <c r="F18" i="5"/>
  <c r="E18" i="5"/>
  <c r="O17" i="5"/>
  <c r="N17" i="5"/>
  <c r="M17" i="5"/>
  <c r="K17" i="5"/>
  <c r="J17" i="5"/>
  <c r="I17" i="5"/>
  <c r="G17" i="5"/>
  <c r="F17" i="5"/>
  <c r="E17" i="5"/>
  <c r="O16" i="5"/>
  <c r="N16" i="5"/>
  <c r="M16" i="5"/>
  <c r="K16" i="5"/>
  <c r="J16" i="5"/>
  <c r="I16" i="5"/>
  <c r="G16" i="5"/>
  <c r="F16" i="5"/>
  <c r="E16" i="5"/>
  <c r="O15" i="5"/>
  <c r="N15" i="5"/>
  <c r="M15" i="5"/>
  <c r="K15" i="5"/>
  <c r="J15" i="5"/>
  <c r="I15" i="5"/>
  <c r="G15" i="5"/>
  <c r="F15" i="5"/>
  <c r="E15" i="5"/>
  <c r="O14" i="5"/>
  <c r="N14" i="5"/>
  <c r="M14" i="5"/>
  <c r="K14" i="5"/>
  <c r="J14" i="5"/>
  <c r="I14" i="5"/>
  <c r="G14" i="5"/>
  <c r="F14" i="5"/>
  <c r="E14" i="5"/>
  <c r="O13" i="5"/>
  <c r="N13" i="5"/>
  <c r="M13" i="5"/>
  <c r="K13" i="5"/>
  <c r="J13" i="5"/>
  <c r="I13" i="5"/>
  <c r="G13" i="5"/>
  <c r="F13" i="5"/>
  <c r="E13" i="5"/>
  <c r="O12" i="5"/>
  <c r="N12" i="5"/>
  <c r="M12" i="5"/>
  <c r="K12" i="5"/>
  <c r="J12" i="5"/>
  <c r="I12" i="5"/>
  <c r="G12" i="5"/>
  <c r="F12" i="5"/>
  <c r="E12" i="5"/>
  <c r="O11" i="5"/>
  <c r="N11" i="5"/>
  <c r="M11" i="5"/>
  <c r="K11" i="5"/>
  <c r="J11" i="5"/>
  <c r="I11" i="5"/>
  <c r="G11" i="5"/>
  <c r="F11" i="5"/>
  <c r="E11" i="5"/>
  <c r="O10" i="5"/>
  <c r="N10" i="5"/>
  <c r="M10" i="5"/>
  <c r="K10" i="5"/>
  <c r="J10" i="5"/>
  <c r="I10" i="5"/>
  <c r="G10" i="5"/>
  <c r="F10" i="5"/>
  <c r="E10" i="5"/>
  <c r="O9" i="5"/>
  <c r="N9" i="5"/>
  <c r="M9" i="5"/>
  <c r="K9" i="5"/>
  <c r="J9" i="5"/>
  <c r="I9" i="5"/>
  <c r="G9" i="5"/>
  <c r="F9" i="5"/>
  <c r="E9" i="5"/>
  <c r="O8" i="5"/>
  <c r="N8" i="5"/>
  <c r="M8" i="5"/>
  <c r="K8" i="5"/>
  <c r="J8" i="5"/>
  <c r="I8" i="5"/>
  <c r="G8" i="5"/>
  <c r="F8" i="5"/>
  <c r="E8" i="5"/>
  <c r="O7" i="5"/>
  <c r="N7" i="5"/>
  <c r="M7" i="5"/>
  <c r="K7" i="5"/>
  <c r="J7" i="5"/>
  <c r="I7" i="5"/>
  <c r="G7" i="5"/>
  <c r="F7" i="5"/>
  <c r="E7" i="5"/>
  <c r="A6" i="4"/>
  <c r="A3" i="4"/>
  <c r="A1" i="4"/>
  <c r="A6" i="3"/>
  <c r="A4" i="3"/>
  <c r="A3" i="3"/>
  <c r="A1" i="3"/>
  <c r="H185" i="2"/>
  <c r="G185" i="2"/>
  <c r="F185" i="2"/>
  <c r="H184" i="2"/>
  <c r="G184" i="2"/>
  <c r="F184" i="2"/>
  <c r="H183" i="2"/>
  <c r="G183" i="2"/>
  <c r="F183" i="2"/>
  <c r="H182" i="2"/>
  <c r="G182" i="2"/>
  <c r="F182" i="2"/>
  <c r="H181" i="2"/>
  <c r="G181" i="2"/>
  <c r="F181" i="2"/>
  <c r="H180" i="2"/>
  <c r="G180" i="2"/>
  <c r="F180" i="2"/>
  <c r="H179" i="2"/>
  <c r="G179" i="2"/>
  <c r="F179" i="2"/>
  <c r="H178" i="2"/>
  <c r="G178" i="2"/>
  <c r="F178" i="2"/>
  <c r="H177" i="2"/>
  <c r="G177" i="2"/>
  <c r="F177" i="2"/>
  <c r="H176" i="2"/>
  <c r="G176" i="2"/>
  <c r="F176" i="2"/>
  <c r="H175" i="2"/>
  <c r="G175" i="2"/>
  <c r="F175" i="2"/>
  <c r="H174" i="2"/>
  <c r="G174" i="2"/>
  <c r="F174" i="2"/>
  <c r="H173" i="2"/>
  <c r="G173" i="2"/>
  <c r="F173" i="2"/>
  <c r="H172" i="2"/>
  <c r="G172" i="2"/>
  <c r="F172" i="2"/>
  <c r="H171" i="2"/>
  <c r="G171" i="2"/>
  <c r="F171" i="2"/>
  <c r="H170" i="2"/>
  <c r="G170" i="2"/>
  <c r="F170" i="2"/>
  <c r="H169" i="2"/>
  <c r="G169" i="2"/>
  <c r="F169" i="2"/>
  <c r="H168" i="2"/>
  <c r="G168" i="2"/>
  <c r="F168" i="2"/>
  <c r="H167" i="2"/>
  <c r="G167" i="2"/>
  <c r="F167" i="2"/>
  <c r="H166" i="2"/>
  <c r="G166" i="2"/>
  <c r="F166" i="2"/>
  <c r="H165" i="2"/>
  <c r="G165" i="2"/>
  <c r="F165" i="2"/>
  <c r="H164" i="2"/>
  <c r="G164" i="2"/>
  <c r="F164" i="2"/>
  <c r="H163" i="2"/>
  <c r="G163" i="2"/>
  <c r="F163" i="2"/>
  <c r="H162" i="2"/>
  <c r="G162" i="2"/>
  <c r="F162" i="2"/>
  <c r="H161" i="2"/>
  <c r="G161" i="2"/>
  <c r="F161" i="2"/>
  <c r="H160" i="2"/>
  <c r="G160" i="2"/>
  <c r="F160" i="2"/>
  <c r="H159" i="2"/>
  <c r="G159" i="2"/>
  <c r="F159" i="2"/>
  <c r="H158" i="2"/>
  <c r="G158" i="2"/>
  <c r="F158" i="2"/>
  <c r="H157" i="2"/>
  <c r="G157" i="2"/>
  <c r="F157" i="2"/>
  <c r="H156" i="2"/>
  <c r="G156" i="2"/>
  <c r="F156" i="2"/>
  <c r="H155" i="2"/>
  <c r="G155" i="2"/>
  <c r="F155" i="2"/>
  <c r="H154" i="2"/>
  <c r="G154" i="2"/>
  <c r="F154" i="2"/>
  <c r="H153" i="2"/>
  <c r="G153" i="2"/>
  <c r="F153" i="2"/>
  <c r="H152" i="2"/>
  <c r="G152" i="2"/>
  <c r="F152" i="2"/>
  <c r="H151" i="2"/>
  <c r="G151" i="2"/>
  <c r="F151" i="2"/>
  <c r="H150" i="2"/>
  <c r="G150" i="2"/>
  <c r="F150" i="2"/>
  <c r="H149" i="2"/>
  <c r="G149" i="2"/>
  <c r="F149" i="2"/>
  <c r="H148" i="2"/>
  <c r="G148" i="2"/>
  <c r="F148" i="2"/>
  <c r="H147" i="2"/>
  <c r="G147" i="2"/>
  <c r="F147" i="2"/>
  <c r="H146" i="2"/>
  <c r="G146" i="2"/>
  <c r="F146" i="2"/>
  <c r="H145" i="2"/>
  <c r="G145" i="2"/>
  <c r="F145" i="2"/>
  <c r="H144" i="2"/>
  <c r="G144" i="2"/>
  <c r="F144" i="2"/>
  <c r="H143" i="2"/>
  <c r="G143" i="2"/>
  <c r="F143" i="2"/>
  <c r="H142" i="2"/>
  <c r="G142" i="2"/>
  <c r="F142" i="2"/>
  <c r="H141" i="2"/>
  <c r="G141" i="2"/>
  <c r="F141" i="2"/>
  <c r="H140" i="2"/>
  <c r="G140" i="2"/>
  <c r="F140" i="2"/>
  <c r="H139" i="2"/>
  <c r="G139" i="2"/>
  <c r="F139" i="2"/>
  <c r="H138" i="2"/>
  <c r="G138" i="2"/>
  <c r="F138" i="2"/>
  <c r="H137" i="2"/>
  <c r="G137" i="2"/>
  <c r="F137" i="2"/>
  <c r="H136" i="2"/>
  <c r="G136" i="2"/>
  <c r="F136" i="2"/>
  <c r="H135" i="2"/>
  <c r="G135" i="2"/>
  <c r="F135" i="2"/>
  <c r="H134" i="2"/>
  <c r="G134" i="2"/>
  <c r="F134" i="2"/>
  <c r="H133" i="2"/>
  <c r="G133" i="2"/>
  <c r="F133" i="2"/>
  <c r="H132" i="2"/>
  <c r="G132" i="2"/>
  <c r="F132" i="2"/>
  <c r="H131" i="2"/>
  <c r="G131" i="2"/>
  <c r="F131" i="2"/>
  <c r="H130" i="2"/>
  <c r="G130" i="2"/>
  <c r="F130" i="2"/>
  <c r="H129" i="2"/>
  <c r="G129" i="2"/>
  <c r="F129" i="2"/>
  <c r="H128" i="2"/>
  <c r="G128" i="2"/>
  <c r="F128" i="2"/>
  <c r="H127" i="2"/>
  <c r="G127" i="2"/>
  <c r="F127" i="2"/>
  <c r="H126" i="2"/>
  <c r="G126" i="2"/>
  <c r="F126" i="2"/>
  <c r="H125" i="2"/>
  <c r="G125" i="2"/>
  <c r="F125" i="2"/>
  <c r="H124" i="2"/>
  <c r="G124" i="2"/>
  <c r="F124" i="2"/>
  <c r="H123" i="2"/>
  <c r="G123" i="2"/>
  <c r="F123" i="2"/>
  <c r="H122" i="2"/>
  <c r="G122" i="2"/>
  <c r="F122" i="2"/>
  <c r="H121" i="2"/>
  <c r="G121" i="2"/>
  <c r="F121" i="2"/>
  <c r="H120" i="2"/>
  <c r="G120" i="2"/>
  <c r="F120" i="2"/>
  <c r="H119" i="2"/>
  <c r="G119" i="2"/>
  <c r="F119" i="2"/>
  <c r="H118" i="2"/>
  <c r="G118" i="2"/>
  <c r="F118" i="2"/>
  <c r="H117" i="2"/>
  <c r="G117" i="2"/>
  <c r="F117" i="2"/>
  <c r="H116" i="2"/>
  <c r="G116" i="2"/>
  <c r="F116" i="2"/>
  <c r="H115" i="2"/>
  <c r="G115" i="2"/>
  <c r="F115" i="2"/>
  <c r="H114" i="2"/>
  <c r="G114" i="2"/>
  <c r="F114" i="2"/>
  <c r="H113" i="2"/>
  <c r="G113" i="2"/>
  <c r="F113" i="2"/>
  <c r="H112" i="2"/>
  <c r="G112" i="2"/>
  <c r="F112" i="2"/>
  <c r="H111" i="2"/>
  <c r="G111" i="2"/>
  <c r="F111" i="2"/>
  <c r="H110" i="2"/>
  <c r="G110" i="2"/>
  <c r="F110" i="2"/>
  <c r="H109" i="2"/>
  <c r="G109" i="2"/>
  <c r="F109" i="2"/>
  <c r="H108" i="2"/>
  <c r="G108" i="2"/>
  <c r="F108" i="2"/>
  <c r="H107" i="2"/>
  <c r="G107" i="2"/>
  <c r="F107" i="2"/>
  <c r="H106" i="2"/>
  <c r="G106" i="2"/>
  <c r="F106" i="2"/>
  <c r="H105" i="2"/>
  <c r="G105" i="2"/>
  <c r="F105" i="2"/>
  <c r="H104" i="2"/>
  <c r="G104" i="2"/>
  <c r="F104" i="2"/>
  <c r="H103" i="2"/>
  <c r="G103" i="2"/>
  <c r="F103" i="2"/>
  <c r="H102" i="2"/>
  <c r="G102" i="2"/>
  <c r="F102" i="2"/>
  <c r="H101" i="2"/>
  <c r="G101" i="2"/>
  <c r="F101" i="2"/>
  <c r="H100" i="2"/>
  <c r="G100" i="2"/>
  <c r="F100" i="2"/>
  <c r="H99" i="2"/>
  <c r="G99" i="2"/>
  <c r="F99" i="2"/>
  <c r="H98" i="2"/>
  <c r="G98" i="2"/>
  <c r="F98" i="2"/>
  <c r="H97" i="2"/>
  <c r="G97" i="2"/>
  <c r="F97" i="2"/>
  <c r="H96" i="2"/>
  <c r="G96" i="2"/>
  <c r="F96" i="2"/>
  <c r="H95" i="2"/>
  <c r="G95" i="2"/>
  <c r="F95" i="2"/>
  <c r="H94" i="2"/>
  <c r="G94" i="2"/>
  <c r="F94" i="2"/>
  <c r="H93" i="2"/>
  <c r="G93" i="2"/>
  <c r="F93" i="2"/>
  <c r="H92" i="2"/>
  <c r="G92" i="2"/>
  <c r="F92" i="2"/>
  <c r="H91" i="2"/>
  <c r="G91" i="2"/>
  <c r="F91" i="2"/>
  <c r="H90" i="2"/>
  <c r="G90" i="2"/>
  <c r="F90" i="2"/>
  <c r="H89" i="2"/>
  <c r="G89" i="2"/>
  <c r="F89" i="2"/>
  <c r="H88" i="2"/>
  <c r="G88" i="2"/>
  <c r="F88" i="2"/>
  <c r="H87" i="2"/>
  <c r="G87" i="2"/>
  <c r="F87" i="2"/>
  <c r="H86" i="2"/>
  <c r="G86" i="2"/>
  <c r="F86" i="2"/>
  <c r="H85" i="2"/>
  <c r="G85" i="2"/>
  <c r="F85" i="2"/>
  <c r="H84" i="2"/>
  <c r="G84" i="2"/>
  <c r="F84" i="2"/>
  <c r="H83" i="2"/>
  <c r="G83" i="2"/>
  <c r="F83" i="2"/>
  <c r="H82" i="2"/>
  <c r="G82" i="2"/>
  <c r="F82" i="2"/>
  <c r="H81" i="2"/>
  <c r="G81" i="2"/>
  <c r="F81" i="2"/>
  <c r="H80" i="2"/>
  <c r="G80" i="2"/>
  <c r="F80" i="2"/>
  <c r="H79" i="2"/>
  <c r="G79" i="2"/>
  <c r="F79" i="2"/>
  <c r="H78" i="2"/>
  <c r="G78" i="2"/>
  <c r="F78" i="2"/>
  <c r="H77" i="2"/>
  <c r="G77" i="2"/>
  <c r="F77" i="2"/>
  <c r="H76" i="2"/>
  <c r="G76" i="2"/>
  <c r="F76" i="2"/>
  <c r="H75" i="2"/>
  <c r="G75" i="2"/>
  <c r="F75" i="2"/>
  <c r="H74" i="2"/>
  <c r="G74" i="2"/>
  <c r="F74" i="2"/>
  <c r="H73" i="2"/>
  <c r="G73" i="2"/>
  <c r="F73" i="2"/>
  <c r="H72" i="2"/>
  <c r="G72" i="2"/>
  <c r="F72" i="2"/>
  <c r="H71" i="2"/>
  <c r="G71" i="2"/>
  <c r="F71" i="2"/>
  <c r="H70" i="2"/>
  <c r="G70" i="2"/>
  <c r="F70" i="2"/>
  <c r="H69" i="2"/>
  <c r="G69" i="2"/>
  <c r="F69" i="2"/>
  <c r="H68" i="2"/>
  <c r="G68" i="2"/>
  <c r="F68" i="2"/>
  <c r="H67" i="2"/>
  <c r="G67" i="2"/>
  <c r="F67" i="2"/>
  <c r="H66" i="2"/>
  <c r="G66" i="2"/>
  <c r="F66" i="2"/>
  <c r="H65" i="2"/>
  <c r="G65" i="2"/>
  <c r="F65" i="2"/>
  <c r="H64" i="2"/>
  <c r="G64" i="2"/>
  <c r="F64" i="2"/>
  <c r="H63" i="2"/>
  <c r="G63" i="2"/>
  <c r="F63" i="2"/>
  <c r="H62" i="2"/>
  <c r="G62" i="2"/>
  <c r="F62" i="2"/>
  <c r="H61" i="2"/>
  <c r="G61" i="2"/>
  <c r="F61" i="2"/>
  <c r="H60" i="2"/>
  <c r="G60" i="2"/>
  <c r="F60" i="2"/>
  <c r="H59" i="2"/>
  <c r="G59" i="2"/>
  <c r="F59" i="2"/>
  <c r="H58" i="2"/>
  <c r="G58" i="2"/>
  <c r="F58" i="2"/>
  <c r="H57" i="2"/>
  <c r="G57" i="2"/>
  <c r="F57" i="2"/>
  <c r="H56" i="2"/>
  <c r="G56" i="2"/>
  <c r="F56" i="2"/>
  <c r="H55" i="2"/>
  <c r="G55" i="2"/>
  <c r="F55" i="2"/>
  <c r="H54" i="2"/>
  <c r="G54" i="2"/>
  <c r="F54" i="2"/>
  <c r="H53" i="2"/>
  <c r="G53" i="2"/>
  <c r="F53" i="2"/>
  <c r="H52" i="2"/>
  <c r="G52" i="2"/>
  <c r="F52" i="2"/>
  <c r="H51" i="2"/>
  <c r="G51" i="2"/>
  <c r="F51" i="2"/>
  <c r="H50" i="2"/>
  <c r="G50" i="2"/>
  <c r="F50" i="2"/>
  <c r="H49" i="2"/>
  <c r="G49" i="2"/>
  <c r="F49" i="2"/>
  <c r="H48" i="2"/>
  <c r="G48" i="2"/>
  <c r="F48" i="2"/>
  <c r="H47" i="2"/>
  <c r="G47" i="2"/>
  <c r="F47" i="2"/>
  <c r="H46" i="2"/>
  <c r="G46" i="2"/>
  <c r="F46" i="2"/>
  <c r="H45" i="2"/>
  <c r="G45" i="2"/>
  <c r="F45" i="2"/>
  <c r="H44" i="2"/>
  <c r="G44" i="2"/>
  <c r="F44" i="2"/>
  <c r="H43" i="2"/>
  <c r="G43" i="2"/>
  <c r="F43" i="2"/>
  <c r="H42" i="2"/>
  <c r="G42" i="2"/>
  <c r="F42" i="2"/>
  <c r="H41" i="2"/>
  <c r="G41" i="2"/>
  <c r="F41" i="2"/>
  <c r="H40" i="2"/>
  <c r="G40" i="2"/>
  <c r="F40" i="2"/>
  <c r="H39" i="2"/>
  <c r="G39" i="2"/>
  <c r="F39" i="2"/>
  <c r="H38" i="2"/>
  <c r="G38" i="2"/>
  <c r="F38" i="2"/>
  <c r="H37" i="2"/>
  <c r="G37" i="2"/>
  <c r="F37" i="2"/>
  <c r="H36" i="2"/>
  <c r="G36" i="2"/>
  <c r="F36" i="2"/>
  <c r="H35" i="2"/>
  <c r="G35" i="2"/>
  <c r="F35" i="2"/>
  <c r="H34" i="2"/>
  <c r="G34" i="2"/>
  <c r="F34" i="2"/>
  <c r="H33" i="2"/>
  <c r="G33" i="2"/>
  <c r="F33" i="2"/>
  <c r="H32" i="2"/>
  <c r="G32" i="2"/>
  <c r="F32" i="2"/>
  <c r="H31" i="2"/>
  <c r="G31" i="2"/>
  <c r="F31" i="2"/>
  <c r="H30" i="2"/>
  <c r="G30" i="2"/>
  <c r="F30" i="2"/>
  <c r="H29" i="2"/>
  <c r="G29" i="2"/>
  <c r="F29" i="2"/>
  <c r="H28" i="2"/>
  <c r="G28" i="2"/>
  <c r="F28" i="2"/>
  <c r="H27" i="2"/>
  <c r="G27" i="2"/>
  <c r="F27" i="2"/>
  <c r="H26" i="2"/>
  <c r="G26" i="2"/>
  <c r="F26" i="2"/>
  <c r="H25" i="2"/>
  <c r="G25" i="2"/>
  <c r="F25" i="2"/>
  <c r="H24" i="2"/>
  <c r="G24" i="2"/>
  <c r="F24" i="2"/>
  <c r="H23" i="2"/>
  <c r="G23" i="2"/>
  <c r="F23" i="2"/>
  <c r="H22" i="2"/>
  <c r="G22" i="2"/>
  <c r="F22" i="2"/>
  <c r="H21" i="2"/>
  <c r="G21" i="2"/>
  <c r="F21" i="2"/>
  <c r="H20" i="2"/>
  <c r="G20" i="2"/>
  <c r="F20" i="2"/>
  <c r="H19" i="2"/>
  <c r="G19" i="2"/>
  <c r="F19" i="2"/>
  <c r="H18" i="2"/>
  <c r="G18" i="2"/>
  <c r="F18" i="2"/>
  <c r="H17" i="2"/>
  <c r="G17" i="2"/>
  <c r="F17" i="2"/>
  <c r="H16" i="2"/>
  <c r="G16" i="2"/>
  <c r="F16" i="2"/>
  <c r="H15" i="2"/>
  <c r="G15" i="2"/>
  <c r="F15" i="2"/>
  <c r="H14" i="2"/>
  <c r="G14" i="2"/>
  <c r="F14" i="2"/>
  <c r="H13" i="2"/>
  <c r="G13" i="2"/>
  <c r="F13" i="2"/>
  <c r="H12" i="2"/>
  <c r="G12" i="2"/>
  <c r="F12" i="2"/>
  <c r="H11" i="2"/>
  <c r="G11" i="2"/>
  <c r="F11" i="2"/>
  <c r="H10" i="2"/>
  <c r="G10" i="2"/>
  <c r="F10" i="2"/>
  <c r="H9" i="2"/>
  <c r="G9" i="2"/>
  <c r="F9" i="2"/>
  <c r="H8" i="2"/>
  <c r="D190" i="2" s="1"/>
  <c r="F6" i="3" s="1"/>
  <c r="G8" i="2"/>
  <c r="F8" i="2"/>
  <c r="F6" i="2"/>
  <c r="A4" i="2"/>
  <c r="A3" i="2"/>
  <c r="A1" i="2"/>
  <c r="P11" i="1"/>
  <c r="P12" i="1" s="1"/>
  <c r="O11" i="1"/>
  <c r="O12" i="1" s="1"/>
  <c r="N11" i="1"/>
  <c r="N12" i="1" s="1"/>
  <c r="M11" i="1"/>
  <c r="M12" i="1" s="1"/>
  <c r="L11" i="1"/>
  <c r="L12" i="1" s="1"/>
  <c r="K11" i="1"/>
  <c r="K12" i="1" s="1"/>
  <c r="J11" i="1"/>
  <c r="J12" i="1" s="1"/>
  <c r="I11" i="1"/>
  <c r="I12" i="1" s="1"/>
  <c r="H11" i="1"/>
  <c r="H12" i="1" s="1"/>
  <c r="G11" i="1"/>
  <c r="G12" i="1" s="1"/>
  <c r="F11" i="1"/>
  <c r="F12" i="1" s="1"/>
  <c r="E11" i="1"/>
  <c r="E12" i="1" s="1"/>
  <c r="D11" i="1"/>
  <c r="D12" i="1" s="1"/>
  <c r="C11" i="1"/>
  <c r="C12" i="1" s="1"/>
  <c r="B11" i="1"/>
  <c r="B12" i="1" s="1"/>
  <c r="N10" i="9" l="1"/>
  <c r="O10" i="9" s="1"/>
  <c r="N23" i="9"/>
  <c r="O23" i="9" s="1"/>
  <c r="N24" i="9"/>
  <c r="O24" i="9" s="1"/>
  <c r="N39" i="9"/>
  <c r="O39" i="9" s="1"/>
  <c r="N40" i="9"/>
  <c r="O40" i="9" s="1"/>
  <c r="N49" i="9"/>
  <c r="O49" i="9" s="1"/>
  <c r="N50" i="9"/>
  <c r="O50" i="9" s="1"/>
  <c r="N73" i="9"/>
  <c r="O73" i="9" s="1"/>
  <c r="N74" i="9"/>
  <c r="O74" i="9" s="1"/>
  <c r="N75" i="9"/>
  <c r="O75" i="9" s="1"/>
  <c r="N76" i="9"/>
  <c r="O76" i="9" s="1"/>
  <c r="N77" i="9"/>
  <c r="O77" i="9" s="1"/>
  <c r="N78" i="9"/>
  <c r="O78" i="9" s="1"/>
  <c r="N79" i="9"/>
  <c r="O79" i="9" s="1"/>
  <c r="N89" i="9"/>
  <c r="O89" i="9" s="1"/>
  <c r="N92" i="9"/>
  <c r="O92" i="9" s="1"/>
  <c r="N93" i="9"/>
  <c r="O93" i="9" s="1"/>
  <c r="N105" i="9"/>
  <c r="O105" i="9" s="1"/>
  <c r="N108" i="9"/>
  <c r="O108" i="9" s="1"/>
  <c r="N109" i="9"/>
  <c r="O109" i="9" s="1"/>
  <c r="N121" i="9"/>
  <c r="O121" i="9" s="1"/>
  <c r="N124" i="9"/>
  <c r="O124" i="9" s="1"/>
  <c r="N125" i="9"/>
  <c r="O125" i="9" s="1"/>
  <c r="N137" i="9"/>
  <c r="O137" i="9" s="1"/>
  <c r="N140" i="9"/>
  <c r="O140" i="9" s="1"/>
  <c r="N141" i="9"/>
  <c r="O141" i="9" s="1"/>
  <c r="N153" i="9"/>
  <c r="O153" i="9" s="1"/>
  <c r="N156" i="9"/>
  <c r="O156" i="9" s="1"/>
  <c r="N157" i="9"/>
  <c r="O157" i="9" s="1"/>
  <c r="N169" i="9"/>
  <c r="O169" i="9" s="1"/>
  <c r="N172" i="9"/>
  <c r="O172" i="9" s="1"/>
  <c r="N173" i="9"/>
  <c r="O173" i="9" s="1"/>
  <c r="M16" i="9"/>
  <c r="J18" i="9"/>
  <c r="L18" i="9"/>
  <c r="J20" i="9"/>
  <c r="L20" i="9"/>
  <c r="J46" i="9"/>
  <c r="L46" i="9"/>
  <c r="J48" i="9"/>
  <c r="L48" i="9"/>
  <c r="K10" i="9"/>
  <c r="M10" i="9"/>
  <c r="K11" i="9"/>
  <c r="M11" i="9"/>
  <c r="K12" i="9"/>
  <c r="M12" i="9"/>
  <c r="K13" i="9"/>
  <c r="M13" i="9"/>
  <c r="I14" i="9"/>
  <c r="K14" i="9"/>
  <c r="M14" i="9"/>
  <c r="K15" i="9"/>
  <c r="M15" i="9"/>
  <c r="K16" i="9"/>
  <c r="K20" i="9"/>
  <c r="K21" i="9"/>
  <c r="M21" i="9"/>
  <c r="I22" i="9"/>
  <c r="K22" i="9"/>
  <c r="M22" i="9"/>
  <c r="K23" i="9"/>
  <c r="M23" i="9"/>
  <c r="K24" i="9"/>
  <c r="M24" i="9"/>
  <c r="K25" i="9"/>
  <c r="M25" i="9"/>
  <c r="I26" i="9"/>
  <c r="K26" i="9"/>
  <c r="M26" i="9"/>
  <c r="K27" i="9"/>
  <c r="M27" i="9"/>
  <c r="K28" i="9"/>
  <c r="M28" i="9"/>
  <c r="K49" i="9"/>
  <c r="M49" i="9"/>
  <c r="K50" i="9"/>
  <c r="M50" i="9"/>
  <c r="K51" i="9"/>
  <c r="M51" i="9"/>
  <c r="K52" i="9"/>
  <c r="M52" i="9"/>
  <c r="K53" i="9"/>
  <c r="M53" i="9"/>
  <c r="I54" i="9"/>
  <c r="K54" i="9"/>
  <c r="M54" i="9"/>
  <c r="K55" i="9"/>
  <c r="M55" i="9"/>
  <c r="K56" i="9"/>
  <c r="M56" i="9"/>
  <c r="J72" i="9"/>
  <c r="L72" i="9"/>
  <c r="I72" i="9"/>
  <c r="K73" i="9"/>
  <c r="M73" i="9"/>
  <c r="K75" i="9"/>
  <c r="M75" i="9"/>
  <c r="K77" i="9"/>
  <c r="M77" i="9"/>
  <c r="K79" i="9"/>
  <c r="M79" i="9"/>
  <c r="K80" i="9"/>
  <c r="M83" i="9"/>
  <c r="J10" i="9"/>
  <c r="L10" i="9"/>
  <c r="J12" i="9"/>
  <c r="L12" i="9"/>
  <c r="J14" i="9"/>
  <c r="L14" i="9"/>
  <c r="J16" i="9"/>
  <c r="L16" i="9"/>
  <c r="K17" i="9"/>
  <c r="M17" i="9"/>
  <c r="K18" i="9"/>
  <c r="M18" i="9"/>
  <c r="K19" i="9"/>
  <c r="M19" i="9"/>
  <c r="M20" i="9"/>
  <c r="J22" i="9"/>
  <c r="L22" i="9"/>
  <c r="J24" i="9"/>
  <c r="L24" i="9"/>
  <c r="J26" i="9"/>
  <c r="L26" i="9"/>
  <c r="J28" i="9"/>
  <c r="J30" i="9"/>
  <c r="L30" i="9"/>
  <c r="J32" i="9"/>
  <c r="L32" i="9"/>
  <c r="J34" i="9"/>
  <c r="L34" i="9"/>
  <c r="J36" i="9"/>
  <c r="L36" i="9"/>
  <c r="K37" i="9"/>
  <c r="M37" i="9"/>
  <c r="I38" i="9"/>
  <c r="K38" i="9"/>
  <c r="M38" i="9"/>
  <c r="K39" i="9"/>
  <c r="M39" i="9"/>
  <c r="K40" i="9"/>
  <c r="M40" i="9"/>
  <c r="K41" i="9"/>
  <c r="M41" i="9"/>
  <c r="I42" i="9"/>
  <c r="K42" i="9"/>
  <c r="M42" i="9"/>
  <c r="K43" i="9"/>
  <c r="M43" i="9"/>
  <c r="K44" i="9"/>
  <c r="M44" i="9"/>
  <c r="J58" i="9"/>
  <c r="L58" i="9"/>
  <c r="J60" i="9"/>
  <c r="L60" i="9"/>
  <c r="J62" i="9"/>
  <c r="L62" i="9"/>
  <c r="J64" i="9"/>
  <c r="L64" i="9"/>
  <c r="J66" i="9"/>
  <c r="L66" i="9"/>
  <c r="J68" i="9"/>
  <c r="L68" i="9"/>
  <c r="K69" i="9"/>
  <c r="M69" i="9"/>
  <c r="K70" i="9"/>
  <c r="M70" i="9"/>
  <c r="L28" i="9"/>
  <c r="K29" i="9"/>
  <c r="M29" i="9"/>
  <c r="I30" i="9"/>
  <c r="K30" i="9"/>
  <c r="M30" i="9"/>
  <c r="K31" i="9"/>
  <c r="M31" i="9"/>
  <c r="K32" i="9"/>
  <c r="M32" i="9"/>
  <c r="K33" i="9"/>
  <c r="M33" i="9"/>
  <c r="I34" i="9"/>
  <c r="K34" i="9"/>
  <c r="M34" i="9"/>
  <c r="K35" i="9"/>
  <c r="M35" i="9"/>
  <c r="K36" i="9"/>
  <c r="J38" i="9"/>
  <c r="L38" i="9"/>
  <c r="J40" i="9"/>
  <c r="L40" i="9"/>
  <c r="J42" i="9"/>
  <c r="L42" i="9"/>
  <c r="J44" i="9"/>
  <c r="L44" i="9"/>
  <c r="K45" i="9"/>
  <c r="M45" i="9"/>
  <c r="I46" i="9"/>
  <c r="K46" i="9"/>
  <c r="M46" i="9"/>
  <c r="K47" i="9"/>
  <c r="M47" i="9"/>
  <c r="M48" i="9"/>
  <c r="J50" i="9"/>
  <c r="L50" i="9"/>
  <c r="J52" i="9"/>
  <c r="L52" i="9"/>
  <c r="J54" i="9"/>
  <c r="L54" i="9"/>
  <c r="J56" i="9"/>
  <c r="L56" i="9"/>
  <c r="K57" i="9"/>
  <c r="M57" i="9"/>
  <c r="K58" i="9"/>
  <c r="M58" i="9"/>
  <c r="K59" i="9"/>
  <c r="M59" i="9"/>
  <c r="K60" i="9"/>
  <c r="M60" i="9"/>
  <c r="K61" i="9"/>
  <c r="M61" i="9"/>
  <c r="I62" i="9"/>
  <c r="K62" i="9"/>
  <c r="M62" i="9"/>
  <c r="K63" i="9"/>
  <c r="M63" i="9"/>
  <c r="I64" i="9"/>
  <c r="K64" i="9"/>
  <c r="M64" i="9"/>
  <c r="K65" i="9"/>
  <c r="M65" i="9"/>
  <c r="I66" i="9"/>
  <c r="K66" i="9"/>
  <c r="M66" i="9"/>
  <c r="K67" i="9"/>
  <c r="M67" i="9"/>
  <c r="K68" i="9"/>
  <c r="M68" i="9"/>
  <c r="J70" i="9"/>
  <c r="L70" i="9"/>
  <c r="K71" i="9"/>
  <c r="M71" i="9"/>
  <c r="K72" i="9"/>
  <c r="M72" i="9"/>
  <c r="J74" i="9"/>
  <c r="L74" i="9"/>
  <c r="J76" i="9"/>
  <c r="L76" i="9"/>
  <c r="J78" i="9"/>
  <c r="L78" i="9"/>
  <c r="N17" i="9"/>
  <c r="O17" i="9" s="1"/>
  <c r="N18" i="9"/>
  <c r="O18" i="9" s="1"/>
  <c r="N31" i="9"/>
  <c r="O31" i="9" s="1"/>
  <c r="N32" i="9"/>
  <c r="O32" i="9" s="1"/>
  <c r="N47" i="9"/>
  <c r="O47" i="9" s="1"/>
  <c r="N48" i="9"/>
  <c r="O48" i="9" s="1"/>
  <c r="N57" i="9"/>
  <c r="O57" i="9" s="1"/>
  <c r="N58" i="9"/>
  <c r="O58" i="9" s="1"/>
  <c r="I58" i="9"/>
  <c r="I18" i="9"/>
  <c r="I10" i="9"/>
  <c r="I50" i="9"/>
  <c r="D189" i="2"/>
  <c r="C6" i="3" s="1"/>
  <c r="N15" i="9"/>
  <c r="O15" i="9" s="1"/>
  <c r="N16" i="9"/>
  <c r="O16" i="9" s="1"/>
  <c r="N25" i="9"/>
  <c r="O25" i="9" s="1"/>
  <c r="N26" i="9"/>
  <c r="O26" i="9" s="1"/>
  <c r="N33" i="9"/>
  <c r="O33" i="9" s="1"/>
  <c r="N34" i="9"/>
  <c r="O34" i="9" s="1"/>
  <c r="N41" i="9"/>
  <c r="O41" i="9" s="1"/>
  <c r="N42" i="9"/>
  <c r="O42" i="9" s="1"/>
  <c r="N55" i="9"/>
  <c r="O55" i="9" s="1"/>
  <c r="N56" i="9"/>
  <c r="O56" i="9" s="1"/>
  <c r="N63" i="9"/>
  <c r="O63" i="9" s="1"/>
  <c r="N64" i="9"/>
  <c r="O64" i="9" s="1"/>
  <c r="N67" i="9"/>
  <c r="O67" i="9" s="1"/>
  <c r="N68" i="9"/>
  <c r="O68" i="9" s="1"/>
  <c r="N81" i="9"/>
  <c r="O81" i="9" s="1"/>
  <c r="N88" i="9"/>
  <c r="O88" i="9" s="1"/>
  <c r="N96" i="9"/>
  <c r="O96" i="9" s="1"/>
  <c r="N104" i="9"/>
  <c r="O104" i="9" s="1"/>
  <c r="N112" i="9"/>
  <c r="O112" i="9" s="1"/>
  <c r="N120" i="9"/>
  <c r="O120" i="9" s="1"/>
  <c r="N128" i="9"/>
  <c r="O128" i="9" s="1"/>
  <c r="N136" i="9"/>
  <c r="O136" i="9" s="1"/>
  <c r="N144" i="9"/>
  <c r="O144" i="9" s="1"/>
  <c r="N152" i="9"/>
  <c r="O152" i="9" s="1"/>
  <c r="N160" i="9"/>
  <c r="O160" i="9" s="1"/>
  <c r="N168" i="9"/>
  <c r="O168" i="9" s="1"/>
  <c r="N176" i="9"/>
  <c r="O176" i="9" s="1"/>
  <c r="N11" i="9"/>
  <c r="O11" i="9" s="1"/>
  <c r="N12" i="9"/>
  <c r="O12" i="9" s="1"/>
  <c r="N13" i="9"/>
  <c r="O13" i="9" s="1"/>
  <c r="N14" i="9"/>
  <c r="O14" i="9" s="1"/>
  <c r="N19" i="9"/>
  <c r="O19" i="9" s="1"/>
  <c r="N20" i="9"/>
  <c r="O20" i="9" s="1"/>
  <c r="N21" i="9"/>
  <c r="O21" i="9" s="1"/>
  <c r="N22" i="9"/>
  <c r="O22" i="9" s="1"/>
  <c r="N27" i="9"/>
  <c r="O27" i="9" s="1"/>
  <c r="N28" i="9"/>
  <c r="O28" i="9" s="1"/>
  <c r="N29" i="9"/>
  <c r="O29" i="9" s="1"/>
  <c r="N30" i="9"/>
  <c r="O30" i="9" s="1"/>
  <c r="N35" i="9"/>
  <c r="O35" i="9" s="1"/>
  <c r="N36" i="9"/>
  <c r="O36" i="9" s="1"/>
  <c r="N37" i="9"/>
  <c r="O37" i="9" s="1"/>
  <c r="N38" i="9"/>
  <c r="O38" i="9" s="1"/>
  <c r="N43" i="9"/>
  <c r="O43" i="9" s="1"/>
  <c r="N44" i="9"/>
  <c r="O44" i="9" s="1"/>
  <c r="N45" i="9"/>
  <c r="O45" i="9" s="1"/>
  <c r="N46" i="9"/>
  <c r="O46" i="9" s="1"/>
  <c r="N51" i="9"/>
  <c r="O51" i="9" s="1"/>
  <c r="N52" i="9"/>
  <c r="O52" i="9" s="1"/>
  <c r="N53" i="9"/>
  <c r="O53" i="9" s="1"/>
  <c r="N54" i="9"/>
  <c r="O54" i="9" s="1"/>
  <c r="N59" i="9"/>
  <c r="O59" i="9" s="1"/>
  <c r="N60" i="9"/>
  <c r="O60" i="9" s="1"/>
  <c r="N61" i="9"/>
  <c r="O61" i="9" s="1"/>
  <c r="N62" i="9"/>
  <c r="O62" i="9" s="1"/>
  <c r="N65" i="9"/>
  <c r="O65" i="9" s="1"/>
  <c r="N66" i="9"/>
  <c r="O66" i="9" s="1"/>
  <c r="N69" i="9"/>
  <c r="O69" i="9" s="1"/>
  <c r="N70" i="9"/>
  <c r="O70" i="9" s="1"/>
  <c r="N71" i="9"/>
  <c r="O71" i="9" s="1"/>
  <c r="N72" i="9"/>
  <c r="O72" i="9" s="1"/>
  <c r="N82" i="9"/>
  <c r="O82" i="9" s="1"/>
  <c r="N84" i="9"/>
  <c r="O84" i="9" s="1"/>
  <c r="N85" i="9"/>
  <c r="O85" i="9" s="1"/>
  <c r="N97" i="9"/>
  <c r="O97" i="9" s="1"/>
  <c r="N100" i="9"/>
  <c r="O100" i="9" s="1"/>
  <c r="N101" i="9"/>
  <c r="O101" i="9" s="1"/>
  <c r="N113" i="9"/>
  <c r="O113" i="9" s="1"/>
  <c r="N116" i="9"/>
  <c r="O116" i="9" s="1"/>
  <c r="N117" i="9"/>
  <c r="O117" i="9" s="1"/>
  <c r="N129" i="9"/>
  <c r="O129" i="9" s="1"/>
  <c r="N131" i="9"/>
  <c r="O131" i="9" s="1"/>
  <c r="N133" i="9"/>
  <c r="O133" i="9" s="1"/>
  <c r="N145" i="9"/>
  <c r="O145" i="9" s="1"/>
  <c r="N148" i="9"/>
  <c r="O148" i="9" s="1"/>
  <c r="N149" i="9"/>
  <c r="O149" i="9" s="1"/>
  <c r="N161" i="9"/>
  <c r="O161" i="9" s="1"/>
  <c r="N164" i="9"/>
  <c r="O164" i="9" s="1"/>
  <c r="N165" i="9"/>
  <c r="O165" i="9" s="1"/>
  <c r="N177" i="9"/>
  <c r="O177" i="9" s="1"/>
  <c r="N180" i="9"/>
  <c r="O180" i="9" s="1"/>
  <c r="N181" i="9"/>
  <c r="O181" i="9" s="1"/>
  <c r="N184" i="9"/>
  <c r="O184" i="9" s="1"/>
  <c r="I12" i="9"/>
  <c r="I16" i="9"/>
  <c r="I20" i="9"/>
  <c r="I24" i="9"/>
  <c r="I28" i="9"/>
  <c r="I32" i="9"/>
  <c r="I36" i="9"/>
  <c r="I40" i="9"/>
  <c r="I44" i="9"/>
  <c r="I48" i="9"/>
  <c r="I52" i="9"/>
  <c r="I56" i="9"/>
  <c r="I60" i="9"/>
  <c r="I70" i="9"/>
  <c r="E190" i="2"/>
  <c r="G6" i="3" s="1"/>
  <c r="H6" i="3" s="1"/>
  <c r="I184" i="9"/>
  <c r="I181" i="9"/>
  <c r="I177" i="9"/>
  <c r="I173" i="9"/>
  <c r="I169" i="9"/>
  <c r="I165" i="9"/>
  <c r="I161" i="9"/>
  <c r="I157" i="9"/>
  <c r="I153" i="9"/>
  <c r="I149" i="9"/>
  <c r="I145" i="9"/>
  <c r="I141" i="9"/>
  <c r="I186" i="9"/>
  <c r="I179" i="9"/>
  <c r="I171" i="9"/>
  <c r="I163" i="9"/>
  <c r="I155" i="9"/>
  <c r="I147" i="9"/>
  <c r="I139" i="9"/>
  <c r="I137" i="9"/>
  <c r="I133" i="9"/>
  <c r="I183" i="9"/>
  <c r="I175" i="9"/>
  <c r="I167" i="9"/>
  <c r="I159" i="9"/>
  <c r="I151" i="9"/>
  <c r="I143" i="9"/>
  <c r="I135" i="9"/>
  <c r="I131" i="9"/>
  <c r="I129" i="9"/>
  <c r="I125" i="9"/>
  <c r="I121" i="9"/>
  <c r="I117" i="9"/>
  <c r="I113" i="9"/>
  <c r="I109" i="9"/>
  <c r="I105" i="9"/>
  <c r="I101" i="9"/>
  <c r="I97" i="9"/>
  <c r="I93" i="9"/>
  <c r="I89" i="9"/>
  <c r="I85" i="9"/>
  <c r="K186" i="9"/>
  <c r="K184" i="9"/>
  <c r="K183" i="9"/>
  <c r="K179" i="9"/>
  <c r="K175" i="9"/>
  <c r="K171" i="9"/>
  <c r="K167" i="9"/>
  <c r="K163" i="9"/>
  <c r="K159" i="9"/>
  <c r="K155" i="9"/>
  <c r="K151" i="9"/>
  <c r="K147" i="9"/>
  <c r="K143" i="9"/>
  <c r="K139" i="9"/>
  <c r="K181" i="9"/>
  <c r="K173" i="9"/>
  <c r="K165" i="9"/>
  <c r="K157" i="9"/>
  <c r="K149" i="9"/>
  <c r="K141" i="9"/>
  <c r="K135" i="9"/>
  <c r="K177" i="9"/>
  <c r="K169" i="9"/>
  <c r="K161" i="9"/>
  <c r="K153" i="9"/>
  <c r="K145" i="9"/>
  <c r="K137" i="9"/>
  <c r="K133" i="9"/>
  <c r="K127" i="9"/>
  <c r="K123" i="9"/>
  <c r="K119" i="9"/>
  <c r="K115" i="9"/>
  <c r="K111" i="9"/>
  <c r="K107" i="9"/>
  <c r="K103" i="9"/>
  <c r="K99" i="9"/>
  <c r="K95" i="9"/>
  <c r="K91" i="9"/>
  <c r="K87" i="9"/>
  <c r="M184" i="9"/>
  <c r="M186" i="9"/>
  <c r="M181" i="9"/>
  <c r="M177" i="9"/>
  <c r="M173" i="9"/>
  <c r="M169" i="9"/>
  <c r="M165" i="9"/>
  <c r="M161" i="9"/>
  <c r="M157" i="9"/>
  <c r="M153" i="9"/>
  <c r="M149" i="9"/>
  <c r="M145" i="9"/>
  <c r="M141" i="9"/>
  <c r="M175" i="9"/>
  <c r="M167" i="9"/>
  <c r="M159" i="9"/>
  <c r="M151" i="9"/>
  <c r="M143" i="9"/>
  <c r="M137" i="9"/>
  <c r="M133" i="9"/>
  <c r="M179" i="9"/>
  <c r="M171" i="9"/>
  <c r="M163" i="9"/>
  <c r="M155" i="9"/>
  <c r="M147" i="9"/>
  <c r="M139" i="9"/>
  <c r="M135" i="9"/>
  <c r="M131" i="9"/>
  <c r="M129" i="9"/>
  <c r="M125" i="9"/>
  <c r="M121" i="9"/>
  <c r="M117" i="9"/>
  <c r="M113" i="9"/>
  <c r="M109" i="9"/>
  <c r="M105" i="9"/>
  <c r="M101" i="9"/>
  <c r="M97" i="9"/>
  <c r="M93" i="9"/>
  <c r="M89" i="9"/>
  <c r="M85" i="9"/>
  <c r="I11" i="9"/>
  <c r="I13" i="9"/>
  <c r="I15" i="9"/>
  <c r="I17" i="9"/>
  <c r="I19" i="9"/>
  <c r="I21" i="9"/>
  <c r="I23" i="9"/>
  <c r="I25" i="9"/>
  <c r="I27" i="9"/>
  <c r="I29" i="9"/>
  <c r="I31" i="9"/>
  <c r="I33" i="9"/>
  <c r="I35" i="9"/>
  <c r="I37" i="9"/>
  <c r="I39" i="9"/>
  <c r="I41" i="9"/>
  <c r="I43" i="9"/>
  <c r="I45" i="9"/>
  <c r="I47" i="9"/>
  <c r="I49" i="9"/>
  <c r="I51" i="9"/>
  <c r="I53" i="9"/>
  <c r="I55" i="9"/>
  <c r="I57" i="9"/>
  <c r="I59" i="9"/>
  <c r="I61" i="9"/>
  <c r="I63" i="9"/>
  <c r="I65" i="9"/>
  <c r="I67" i="9"/>
  <c r="I69" i="9"/>
  <c r="I71" i="9"/>
  <c r="I73" i="9"/>
  <c r="I75" i="9"/>
  <c r="I77" i="9"/>
  <c r="I79" i="9"/>
  <c r="N80" i="9"/>
  <c r="O80" i="9" s="1"/>
  <c r="I81" i="9"/>
  <c r="K81" i="9"/>
  <c r="M81" i="9"/>
  <c r="L81" i="9"/>
  <c r="J82" i="9"/>
  <c r="L82" i="9"/>
  <c r="I82" i="9"/>
  <c r="M82" i="9"/>
  <c r="J83" i="9"/>
  <c r="J84" i="9"/>
  <c r="K85" i="9"/>
  <c r="L86" i="9"/>
  <c r="M87" i="9"/>
  <c r="I90" i="9"/>
  <c r="N90" i="9"/>
  <c r="O90" i="9" s="1"/>
  <c r="K90" i="9"/>
  <c r="M90" i="9"/>
  <c r="J91" i="9"/>
  <c r="L91" i="9"/>
  <c r="I91" i="9"/>
  <c r="J92" i="9"/>
  <c r="K93" i="9"/>
  <c r="L94" i="9"/>
  <c r="M95" i="9"/>
  <c r="I98" i="9"/>
  <c r="N98" i="9"/>
  <c r="O98" i="9" s="1"/>
  <c r="K98" i="9"/>
  <c r="M98" i="9"/>
  <c r="J99" i="9"/>
  <c r="L99" i="9"/>
  <c r="I99" i="9"/>
  <c r="J100" i="9"/>
  <c r="K101" i="9"/>
  <c r="L102" i="9"/>
  <c r="M103" i="9"/>
  <c r="I106" i="9"/>
  <c r="N106" i="9"/>
  <c r="O106" i="9" s="1"/>
  <c r="K106" i="9"/>
  <c r="M106" i="9"/>
  <c r="J107" i="9"/>
  <c r="L107" i="9"/>
  <c r="I107" i="9"/>
  <c r="J108" i="9"/>
  <c r="K109" i="9"/>
  <c r="L110" i="9"/>
  <c r="M111" i="9"/>
  <c r="I114" i="9"/>
  <c r="N114" i="9"/>
  <c r="O114" i="9" s="1"/>
  <c r="K114" i="9"/>
  <c r="M114" i="9"/>
  <c r="J115" i="9"/>
  <c r="L115" i="9"/>
  <c r="I115" i="9"/>
  <c r="J116" i="9"/>
  <c r="K117" i="9"/>
  <c r="L118" i="9"/>
  <c r="M119" i="9"/>
  <c r="I122" i="9"/>
  <c r="N122" i="9"/>
  <c r="O122" i="9" s="1"/>
  <c r="K122" i="9"/>
  <c r="M122" i="9"/>
  <c r="J123" i="9"/>
  <c r="L123" i="9"/>
  <c r="I123" i="9"/>
  <c r="K125" i="9"/>
  <c r="M127" i="9"/>
  <c r="I130" i="9"/>
  <c r="N130" i="9"/>
  <c r="O130" i="9" s="1"/>
  <c r="K130" i="9"/>
  <c r="M130" i="9"/>
  <c r="K131" i="9"/>
  <c r="J185" i="9"/>
  <c r="J182" i="9"/>
  <c r="J178" i="9"/>
  <c r="J174" i="9"/>
  <c r="J170" i="9"/>
  <c r="J166" i="9"/>
  <c r="J162" i="9"/>
  <c r="J158" i="9"/>
  <c r="J154" i="9"/>
  <c r="J150" i="9"/>
  <c r="J146" i="9"/>
  <c r="J142" i="9"/>
  <c r="J180" i="9"/>
  <c r="J172" i="9"/>
  <c r="J164" i="9"/>
  <c r="J156" i="9"/>
  <c r="J148" i="9"/>
  <c r="J140" i="9"/>
  <c r="J138" i="9"/>
  <c r="J134" i="9"/>
  <c r="J187" i="9"/>
  <c r="J176" i="9"/>
  <c r="J168" i="9"/>
  <c r="J160" i="9"/>
  <c r="J152" i="9"/>
  <c r="J144" i="9"/>
  <c r="J136" i="9"/>
  <c r="J132" i="9"/>
  <c r="J130" i="9"/>
  <c r="J126" i="9"/>
  <c r="J122" i="9"/>
  <c r="J118" i="9"/>
  <c r="J114" i="9"/>
  <c r="J110" i="9"/>
  <c r="J106" i="9"/>
  <c r="J102" i="9"/>
  <c r="J98" i="9"/>
  <c r="J94" i="9"/>
  <c r="J90" i="9"/>
  <c r="J86" i="9"/>
  <c r="L187" i="9"/>
  <c r="L185" i="9"/>
  <c r="L180" i="9"/>
  <c r="L176" i="9"/>
  <c r="L172" i="9"/>
  <c r="L168" i="9"/>
  <c r="L164" i="9"/>
  <c r="L160" i="9"/>
  <c r="L156" i="9"/>
  <c r="L152" i="9"/>
  <c r="L148" i="9"/>
  <c r="L144" i="9"/>
  <c r="L140" i="9"/>
  <c r="L182" i="9"/>
  <c r="L174" i="9"/>
  <c r="L166" i="9"/>
  <c r="L158" i="9"/>
  <c r="L150" i="9"/>
  <c r="L142" i="9"/>
  <c r="L136" i="9"/>
  <c r="L178" i="9"/>
  <c r="L170" i="9"/>
  <c r="L162" i="9"/>
  <c r="L154" i="9"/>
  <c r="L146" i="9"/>
  <c r="L138" i="9"/>
  <c r="L134" i="9"/>
  <c r="L128" i="9"/>
  <c r="L124" i="9"/>
  <c r="L120" i="9"/>
  <c r="L116" i="9"/>
  <c r="L112" i="9"/>
  <c r="L108" i="9"/>
  <c r="L104" i="9"/>
  <c r="L100" i="9"/>
  <c r="L96" i="9"/>
  <c r="L92" i="9"/>
  <c r="L88" i="9"/>
  <c r="L84" i="9"/>
  <c r="N8" i="9"/>
  <c r="O8" i="9" s="1"/>
  <c r="J11" i="9"/>
  <c r="L11" i="9"/>
  <c r="J13" i="9"/>
  <c r="L13" i="9"/>
  <c r="J15" i="9"/>
  <c r="L15" i="9"/>
  <c r="J17" i="9"/>
  <c r="L17" i="9"/>
  <c r="J19" i="9"/>
  <c r="L19" i="9"/>
  <c r="J21" i="9"/>
  <c r="L21" i="9"/>
  <c r="J23" i="9"/>
  <c r="L23" i="9"/>
  <c r="J25" i="9"/>
  <c r="L25" i="9"/>
  <c r="J27" i="9"/>
  <c r="L27" i="9"/>
  <c r="J29" i="9"/>
  <c r="L29" i="9"/>
  <c r="J31" i="9"/>
  <c r="L31" i="9"/>
  <c r="J33" i="9"/>
  <c r="L33" i="9"/>
  <c r="J35" i="9"/>
  <c r="L35" i="9"/>
  <c r="J37" i="9"/>
  <c r="L37" i="9"/>
  <c r="J39" i="9"/>
  <c r="L39" i="9"/>
  <c r="J41" i="9"/>
  <c r="L41" i="9"/>
  <c r="J43" i="9"/>
  <c r="L43" i="9"/>
  <c r="J45" i="9"/>
  <c r="L45" i="9"/>
  <c r="J47" i="9"/>
  <c r="L47" i="9"/>
  <c r="J49" i="9"/>
  <c r="L49" i="9"/>
  <c r="J51" i="9"/>
  <c r="L51" i="9"/>
  <c r="J53" i="9"/>
  <c r="L53" i="9"/>
  <c r="J55" i="9"/>
  <c r="L55" i="9"/>
  <c r="J57" i="9"/>
  <c r="L57" i="9"/>
  <c r="J59" i="9"/>
  <c r="L59" i="9"/>
  <c r="J61" i="9"/>
  <c r="L61" i="9"/>
  <c r="J63" i="9"/>
  <c r="L63" i="9"/>
  <c r="J65" i="9"/>
  <c r="L65" i="9"/>
  <c r="J67" i="9"/>
  <c r="L67" i="9"/>
  <c r="J69" i="9"/>
  <c r="L69" i="9"/>
  <c r="J71" i="9"/>
  <c r="L71" i="9"/>
  <c r="J73" i="9"/>
  <c r="L73" i="9"/>
  <c r="I74" i="9"/>
  <c r="K74" i="9"/>
  <c r="M74" i="9"/>
  <c r="J75" i="9"/>
  <c r="L75" i="9"/>
  <c r="I76" i="9"/>
  <c r="K76" i="9"/>
  <c r="M76" i="9"/>
  <c r="J77" i="9"/>
  <c r="L77" i="9"/>
  <c r="I78" i="9"/>
  <c r="K78" i="9"/>
  <c r="M78" i="9"/>
  <c r="J79" i="9"/>
  <c r="L79" i="9"/>
  <c r="J80" i="9"/>
  <c r="L80" i="9"/>
  <c r="I80" i="9"/>
  <c r="M80" i="9"/>
  <c r="J81" i="9"/>
  <c r="K82" i="9"/>
  <c r="N83" i="9"/>
  <c r="O83" i="9" s="1"/>
  <c r="I83" i="9"/>
  <c r="K83" i="9"/>
  <c r="I86" i="9"/>
  <c r="N86" i="9"/>
  <c r="O86" i="9" s="1"/>
  <c r="K86" i="9"/>
  <c r="M86" i="9"/>
  <c r="J87" i="9"/>
  <c r="L87" i="9"/>
  <c r="I87" i="9"/>
  <c r="J88" i="9"/>
  <c r="K89" i="9"/>
  <c r="L90" i="9"/>
  <c r="M91" i="9"/>
  <c r="I94" i="9"/>
  <c r="N94" i="9"/>
  <c r="O94" i="9" s="1"/>
  <c r="K94" i="9"/>
  <c r="M94" i="9"/>
  <c r="J95" i="9"/>
  <c r="L95" i="9"/>
  <c r="I95" i="9"/>
  <c r="J96" i="9"/>
  <c r="K97" i="9"/>
  <c r="L98" i="9"/>
  <c r="M99" i="9"/>
  <c r="I102" i="9"/>
  <c r="N102" i="9"/>
  <c r="O102" i="9" s="1"/>
  <c r="K102" i="9"/>
  <c r="M102" i="9"/>
  <c r="J103" i="9"/>
  <c r="L103" i="9"/>
  <c r="I103" i="9"/>
  <c r="J104" i="9"/>
  <c r="K105" i="9"/>
  <c r="L106" i="9"/>
  <c r="M107" i="9"/>
  <c r="I110" i="9"/>
  <c r="N110" i="9"/>
  <c r="O110" i="9" s="1"/>
  <c r="K110" i="9"/>
  <c r="M110" i="9"/>
  <c r="J111" i="9"/>
  <c r="L111" i="9"/>
  <c r="I111" i="9"/>
  <c r="J112" i="9"/>
  <c r="K113" i="9"/>
  <c r="L114" i="9"/>
  <c r="M115" i="9"/>
  <c r="I118" i="9"/>
  <c r="N118" i="9"/>
  <c r="O118" i="9" s="1"/>
  <c r="K118" i="9"/>
  <c r="M118" i="9"/>
  <c r="J119" i="9"/>
  <c r="L119" i="9"/>
  <c r="I119" i="9"/>
  <c r="J120" i="9"/>
  <c r="K121" i="9"/>
  <c r="L122" i="9"/>
  <c r="M123" i="9"/>
  <c r="I126" i="9"/>
  <c r="N126" i="9"/>
  <c r="O126" i="9" s="1"/>
  <c r="K126" i="9"/>
  <c r="M126" i="9"/>
  <c r="J127" i="9"/>
  <c r="L127" i="9"/>
  <c r="I127" i="9"/>
  <c r="J128" i="9"/>
  <c r="K129" i="9"/>
  <c r="L130" i="9"/>
  <c r="L132" i="9"/>
  <c r="L83" i="9"/>
  <c r="I84" i="9"/>
  <c r="K84" i="9"/>
  <c r="M84" i="9"/>
  <c r="J85" i="9"/>
  <c r="L85" i="9"/>
  <c r="N87" i="9"/>
  <c r="O87" i="9" s="1"/>
  <c r="I88" i="9"/>
  <c r="K88" i="9"/>
  <c r="M88" i="9"/>
  <c r="J89" i="9"/>
  <c r="L89" i="9"/>
  <c r="N91" i="9"/>
  <c r="O91" i="9" s="1"/>
  <c r="I92" i="9"/>
  <c r="K92" i="9"/>
  <c r="M92" i="9"/>
  <c r="J93" i="9"/>
  <c r="L93" i="9"/>
  <c r="N95" i="9"/>
  <c r="O95" i="9" s="1"/>
  <c r="I96" i="9"/>
  <c r="K96" i="9"/>
  <c r="M96" i="9"/>
  <c r="J97" i="9"/>
  <c r="L97" i="9"/>
  <c r="N99" i="9"/>
  <c r="O99" i="9" s="1"/>
  <c r="I100" i="9"/>
  <c r="K100" i="9"/>
  <c r="M100" i="9"/>
  <c r="J101" i="9"/>
  <c r="L101" i="9"/>
  <c r="N103" i="9"/>
  <c r="O103" i="9" s="1"/>
  <c r="I104" i="9"/>
  <c r="K104" i="9"/>
  <c r="M104" i="9"/>
  <c r="J105" i="9"/>
  <c r="L105" i="9"/>
  <c r="N107" i="9"/>
  <c r="O107" i="9" s="1"/>
  <c r="I108" i="9"/>
  <c r="K108" i="9"/>
  <c r="M108" i="9"/>
  <c r="J109" i="9"/>
  <c r="L109" i="9"/>
  <c r="N111" i="9"/>
  <c r="O111" i="9" s="1"/>
  <c r="I112" i="9"/>
  <c r="K112" i="9"/>
  <c r="M112" i="9"/>
  <c r="J113" i="9"/>
  <c r="L113" i="9"/>
  <c r="N115" i="9"/>
  <c r="O115" i="9" s="1"/>
  <c r="I116" i="9"/>
  <c r="K116" i="9"/>
  <c r="M116" i="9"/>
  <c r="J117" i="9"/>
  <c r="L117" i="9"/>
  <c r="N119" i="9"/>
  <c r="O119" i="9" s="1"/>
  <c r="I120" i="9"/>
  <c r="K120" i="9"/>
  <c r="M120" i="9"/>
  <c r="J121" i="9"/>
  <c r="L121" i="9"/>
  <c r="N123" i="9"/>
  <c r="O123" i="9" s="1"/>
  <c r="I124" i="9"/>
  <c r="K124" i="9"/>
  <c r="M124" i="9"/>
  <c r="J125" i="9"/>
  <c r="L125" i="9"/>
  <c r="N127" i="9"/>
  <c r="O127" i="9" s="1"/>
  <c r="I128" i="9"/>
  <c r="K128" i="9"/>
  <c r="M128" i="9"/>
  <c r="J129" i="9"/>
  <c r="L129" i="9"/>
  <c r="I132" i="9"/>
  <c r="N132" i="9"/>
  <c r="O132" i="9" s="1"/>
  <c r="K132" i="9"/>
  <c r="M132" i="9"/>
  <c r="J131" i="9"/>
  <c r="L131" i="9"/>
  <c r="I134" i="9"/>
  <c r="K134" i="9"/>
  <c r="M134" i="9"/>
  <c r="J135" i="9"/>
  <c r="L135" i="9"/>
  <c r="N138" i="9"/>
  <c r="O138" i="9" s="1"/>
  <c r="I138" i="9"/>
  <c r="K138" i="9"/>
  <c r="M138" i="9"/>
  <c r="I142" i="9"/>
  <c r="N142" i="9"/>
  <c r="O142" i="9" s="1"/>
  <c r="K142" i="9"/>
  <c r="M142" i="9"/>
  <c r="J143" i="9"/>
  <c r="L143" i="9"/>
  <c r="I150" i="9"/>
  <c r="N150" i="9"/>
  <c r="O150" i="9" s="1"/>
  <c r="K150" i="9"/>
  <c r="M150" i="9"/>
  <c r="J151" i="9"/>
  <c r="L151" i="9"/>
  <c r="I158" i="9"/>
  <c r="N158" i="9"/>
  <c r="O158" i="9" s="1"/>
  <c r="K158" i="9"/>
  <c r="M158" i="9"/>
  <c r="J159" i="9"/>
  <c r="L159" i="9"/>
  <c r="I166" i="9"/>
  <c r="N166" i="9"/>
  <c r="O166" i="9" s="1"/>
  <c r="K166" i="9"/>
  <c r="M166" i="9"/>
  <c r="J167" i="9"/>
  <c r="L167" i="9"/>
  <c r="I174" i="9"/>
  <c r="N174" i="9"/>
  <c r="O174" i="9" s="1"/>
  <c r="K174" i="9"/>
  <c r="M174" i="9"/>
  <c r="J175" i="9"/>
  <c r="L175" i="9"/>
  <c r="I182" i="9"/>
  <c r="N182" i="9"/>
  <c r="O182" i="9" s="1"/>
  <c r="K182" i="9"/>
  <c r="M182" i="9"/>
  <c r="J183" i="9"/>
  <c r="L183" i="9"/>
  <c r="I185" i="9"/>
  <c r="N185" i="9"/>
  <c r="O185" i="9" s="1"/>
  <c r="K185" i="9"/>
  <c r="M185" i="9"/>
  <c r="J133" i="9"/>
  <c r="L133" i="9"/>
  <c r="N134" i="9"/>
  <c r="O134" i="9" s="1"/>
  <c r="N135" i="9"/>
  <c r="O135" i="9" s="1"/>
  <c r="I136" i="9"/>
  <c r="K136" i="9"/>
  <c r="M136" i="9"/>
  <c r="J137" i="9"/>
  <c r="L137" i="9"/>
  <c r="J139" i="9"/>
  <c r="L139" i="9"/>
  <c r="I146" i="9"/>
  <c r="N146" i="9"/>
  <c r="O146" i="9" s="1"/>
  <c r="K146" i="9"/>
  <c r="M146" i="9"/>
  <c r="J147" i="9"/>
  <c r="L147" i="9"/>
  <c r="I154" i="9"/>
  <c r="N154" i="9"/>
  <c r="O154" i="9" s="1"/>
  <c r="K154" i="9"/>
  <c r="M154" i="9"/>
  <c r="J155" i="9"/>
  <c r="L155" i="9"/>
  <c r="I162" i="9"/>
  <c r="N162" i="9"/>
  <c r="O162" i="9" s="1"/>
  <c r="K162" i="9"/>
  <c r="M162" i="9"/>
  <c r="J163" i="9"/>
  <c r="L163" i="9"/>
  <c r="I170" i="9"/>
  <c r="N170" i="9"/>
  <c r="O170" i="9" s="1"/>
  <c r="K170" i="9"/>
  <c r="M170" i="9"/>
  <c r="J171" i="9"/>
  <c r="L171" i="9"/>
  <c r="I178" i="9"/>
  <c r="N178" i="9"/>
  <c r="O178" i="9" s="1"/>
  <c r="K178" i="9"/>
  <c r="M178" i="9"/>
  <c r="J179" i="9"/>
  <c r="L179" i="9"/>
  <c r="N183" i="9"/>
  <c r="O183" i="9" s="1"/>
  <c r="J186" i="9"/>
  <c r="L186" i="9"/>
  <c r="N139" i="9"/>
  <c r="O139" i="9" s="1"/>
  <c r="I140" i="9"/>
  <c r="K140" i="9"/>
  <c r="M140" i="9"/>
  <c r="J141" i="9"/>
  <c r="L141" i="9"/>
  <c r="N143" i="9"/>
  <c r="O143" i="9" s="1"/>
  <c r="I144" i="9"/>
  <c r="K144" i="9"/>
  <c r="M144" i="9"/>
  <c r="J145" i="9"/>
  <c r="L145" i="9"/>
  <c r="N147" i="9"/>
  <c r="O147" i="9" s="1"/>
  <c r="I148" i="9"/>
  <c r="K148" i="9"/>
  <c r="M148" i="9"/>
  <c r="J149" i="9"/>
  <c r="L149" i="9"/>
  <c r="N151" i="9"/>
  <c r="O151" i="9" s="1"/>
  <c r="I152" i="9"/>
  <c r="K152" i="9"/>
  <c r="M152" i="9"/>
  <c r="J153" i="9"/>
  <c r="L153" i="9"/>
  <c r="N155" i="9"/>
  <c r="O155" i="9" s="1"/>
  <c r="I156" i="9"/>
  <c r="K156" i="9"/>
  <c r="M156" i="9"/>
  <c r="J157" i="9"/>
  <c r="L157" i="9"/>
  <c r="N159" i="9"/>
  <c r="O159" i="9" s="1"/>
  <c r="I160" i="9"/>
  <c r="K160" i="9"/>
  <c r="M160" i="9"/>
  <c r="J161" i="9"/>
  <c r="L161" i="9"/>
  <c r="N163" i="9"/>
  <c r="O163" i="9" s="1"/>
  <c r="I164" i="9"/>
  <c r="K164" i="9"/>
  <c r="M164" i="9"/>
  <c r="J165" i="9"/>
  <c r="L165" i="9"/>
  <c r="N167" i="9"/>
  <c r="O167" i="9" s="1"/>
  <c r="I168" i="9"/>
  <c r="K168" i="9"/>
  <c r="M168" i="9"/>
  <c r="J169" i="9"/>
  <c r="L169" i="9"/>
  <c r="N171" i="9"/>
  <c r="O171" i="9" s="1"/>
  <c r="I172" i="9"/>
  <c r="K172" i="9"/>
  <c r="M172" i="9"/>
  <c r="J173" i="9"/>
  <c r="L173" i="9"/>
  <c r="N175" i="9"/>
  <c r="O175" i="9" s="1"/>
  <c r="I176" i="9"/>
  <c r="K176" i="9"/>
  <c r="M176" i="9"/>
  <c r="J177" i="9"/>
  <c r="L177" i="9"/>
  <c r="N179" i="9"/>
  <c r="O179" i="9" s="1"/>
  <c r="I180" i="9"/>
  <c r="K180" i="9"/>
  <c r="M180" i="9"/>
  <c r="J181" i="9"/>
  <c r="L181" i="9"/>
  <c r="M183" i="9"/>
  <c r="J184" i="9"/>
  <c r="L184" i="9"/>
  <c r="N186" i="9"/>
  <c r="O186" i="9" s="1"/>
  <c r="I187" i="9"/>
  <c r="N187" i="9"/>
  <c r="O187" i="9" s="1"/>
  <c r="K187" i="9"/>
  <c r="M187" i="9"/>
  <c r="E189" i="2" l="1"/>
  <c r="D6" i="3" s="1"/>
  <c r="E6" i="3" s="1"/>
  <c r="M189" i="9"/>
  <c r="D199" i="9" s="1"/>
  <c r="E199" i="9" s="1"/>
  <c r="L189" i="9"/>
  <c r="D198" i="9" s="1"/>
  <c r="E198" i="9" s="1"/>
  <c r="N9" i="10" s="1"/>
  <c r="K189" i="9"/>
  <c r="D197" i="9" s="1"/>
  <c r="E197" i="9" s="1"/>
  <c r="O8" i="10" s="1"/>
  <c r="J189" i="9"/>
  <c r="D196" i="9" s="1"/>
  <c r="E196" i="9" s="1"/>
  <c r="N7" i="10" s="1"/>
  <c r="I189" i="9"/>
  <c r="D195" i="9" s="1"/>
  <c r="E195" i="9" s="1"/>
  <c r="O6" i="10" s="1"/>
  <c r="P7" i="10"/>
  <c r="H7" i="10"/>
  <c r="O7" i="10"/>
  <c r="G7" i="10"/>
  <c r="O10" i="10"/>
  <c r="M10" i="10"/>
  <c r="K10" i="10"/>
  <c r="I10" i="10"/>
  <c r="G10" i="10"/>
  <c r="E10" i="10"/>
  <c r="C10" i="10"/>
  <c r="P10" i="10"/>
  <c r="N10" i="10"/>
  <c r="L10" i="10"/>
  <c r="J10" i="10"/>
  <c r="H10" i="10"/>
  <c r="F10" i="10"/>
  <c r="D10" i="10"/>
  <c r="B10" i="10"/>
  <c r="F199" i="9"/>
  <c r="I6" i="10"/>
  <c r="F195" i="9"/>
  <c r="J6" i="10"/>
  <c r="B6" i="10"/>
  <c r="I8" i="10"/>
  <c r="P8" i="10"/>
  <c r="H8" i="10"/>
  <c r="F197" i="9"/>
  <c r="P9" i="10"/>
  <c r="H9" i="10"/>
  <c r="F198" i="9"/>
  <c r="I9" i="10"/>
  <c r="I6" i="3"/>
  <c r="E9" i="10" l="1"/>
  <c r="M9" i="10"/>
  <c r="D9" i="10"/>
  <c r="L9" i="10"/>
  <c r="C9" i="10"/>
  <c r="G9" i="10"/>
  <c r="K9" i="10"/>
  <c r="O9" i="10"/>
  <c r="O11" i="10" s="1"/>
  <c r="B9" i="10"/>
  <c r="F9" i="10"/>
  <c r="J9" i="10"/>
  <c r="C7" i="10"/>
  <c r="K7" i="10"/>
  <c r="D7" i="10"/>
  <c r="L7" i="10"/>
  <c r="F196" i="9"/>
  <c r="J196" i="9" s="1"/>
  <c r="E7" i="10"/>
  <c r="I7" i="10"/>
  <c r="I11" i="10" s="1"/>
  <c r="M7" i="10"/>
  <c r="B7" i="10"/>
  <c r="B11" i="10" s="1"/>
  <c r="F7" i="10"/>
  <c r="J7" i="10"/>
  <c r="F6" i="10"/>
  <c r="N6" i="10"/>
  <c r="E6" i="10"/>
  <c r="M6" i="10"/>
  <c r="D8" i="10"/>
  <c r="L8" i="10"/>
  <c r="E8" i="10"/>
  <c r="M8" i="10"/>
  <c r="B8" i="10"/>
  <c r="F8" i="10"/>
  <c r="J8" i="10"/>
  <c r="N8" i="10"/>
  <c r="C8" i="10"/>
  <c r="G8" i="10"/>
  <c r="K8" i="10"/>
  <c r="D6" i="10"/>
  <c r="H6" i="10"/>
  <c r="L6" i="10"/>
  <c r="L11" i="10" s="1"/>
  <c r="P6" i="10"/>
  <c r="C6" i="10"/>
  <c r="G6" i="10"/>
  <c r="K6" i="10"/>
  <c r="K11" i="10" s="1"/>
  <c r="P6" i="4"/>
  <c r="N6" i="4"/>
  <c r="L6" i="4"/>
  <c r="J6" i="4"/>
  <c r="H6" i="4"/>
  <c r="F6" i="4"/>
  <c r="D6" i="4"/>
  <c r="B6" i="4"/>
  <c r="M6" i="4"/>
  <c r="I6" i="4"/>
  <c r="E6" i="4"/>
  <c r="O6" i="4"/>
  <c r="K6" i="4"/>
  <c r="G6" i="4"/>
  <c r="C6" i="4"/>
  <c r="H11" i="10"/>
  <c r="P11" i="10"/>
  <c r="N11" i="10" l="1"/>
  <c r="N6" i="11"/>
  <c r="N7" i="11" s="1"/>
  <c r="J11" i="10"/>
  <c r="M11" i="10"/>
  <c r="M6" i="11" s="1"/>
  <c r="M7" i="11" s="1"/>
  <c r="F11" i="10"/>
  <c r="G11" i="10"/>
  <c r="G6" i="11" s="1"/>
  <c r="G7" i="11" s="1"/>
  <c r="E11" i="10"/>
  <c r="C11" i="10"/>
  <c r="C6" i="11" s="1"/>
  <c r="C7" i="11" s="1"/>
  <c r="F6" i="11"/>
  <c r="F7" i="11" s="1"/>
  <c r="D11" i="10"/>
  <c r="D6" i="11" s="1"/>
  <c r="D7" i="11" s="1"/>
  <c r="O6" i="11"/>
  <c r="O7" i="11" s="1"/>
  <c r="I6" i="11"/>
  <c r="I7" i="11" s="1"/>
  <c r="B6" i="11"/>
  <c r="B7" i="11" s="1"/>
  <c r="J6" i="11"/>
  <c r="J7" i="11" s="1"/>
  <c r="K6" i="11"/>
  <c r="K7" i="11" s="1"/>
  <c r="E6" i="11"/>
  <c r="E7" i="11" s="1"/>
  <c r="H6" i="11"/>
  <c r="H7" i="11" s="1"/>
  <c r="L6" i="11"/>
  <c r="L7" i="11" s="1"/>
  <c r="P6" i="11"/>
  <c r="P7" i="11" s="1"/>
</calcChain>
</file>

<file path=xl/sharedStrings.xml><?xml version="1.0" encoding="utf-8"?>
<sst xmlns="http://schemas.openxmlformats.org/spreadsheetml/2006/main" count="2360" uniqueCount="456">
  <si>
    <t>CO to PO &amp; PSO Mapping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</si>
  <si>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</si>
  <si>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</si>
  <si>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</si>
  <si>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</si>
  <si>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</si>
  <si>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</si>
  <si>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</si>
  <si>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</si>
  <si>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</si>
  <si>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</si>
  <si>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</si>
  <si>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</si>
  <si>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</si>
  <si>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</si>
  <si>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</si>
  <si>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</si>
  <si>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CO23CS201.1</t>
  </si>
  <si>
    <t>CO23CS201.2</t>
  </si>
  <si>
    <t>CO23CS201.3</t>
  </si>
  <si>
    <t>CO23CS201.4</t>
  </si>
  <si>
    <t>CO23CS201.5</t>
  </si>
  <si>
    <t>CO35CS203 Avg</t>
  </si>
  <si>
    <t>3CS2-01 (AVG)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</si>
  <si>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</si>
  <si>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</si>
  <si>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</si>
  <si>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</si>
  <si>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</si>
  <si>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</si>
  <si>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</si>
  <si>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</si>
  <si>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</si>
  <si>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</si>
  <si>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</si>
  <si>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</si>
  <si>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</si>
  <si>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22ETCCS001</t>
  </si>
  <si>
    <t>AADARSH SONI</t>
  </si>
  <si>
    <t>22ETCCS002</t>
  </si>
  <si>
    <t>ABDUL ATTIF</t>
  </si>
  <si>
    <t>22ETCCS003</t>
  </si>
  <si>
    <t>ABHIJEET GARG</t>
  </si>
  <si>
    <t>22ETCCS004</t>
  </si>
  <si>
    <t>ADITYA CHHIPA</t>
  </si>
  <si>
    <t>22ETCCS005</t>
  </si>
  <si>
    <t>ADITYA GIRI GOSWAMI</t>
  </si>
  <si>
    <t>22ETCCS006</t>
  </si>
  <si>
    <t>ADITYA SHARMA</t>
  </si>
  <si>
    <t>22ETCCS007</t>
  </si>
  <si>
    <t>AJIT KUMAR</t>
  </si>
  <si>
    <t>22ETCCS008</t>
  </si>
  <si>
    <t>AKASH SONI</t>
  </si>
  <si>
    <t>22ETCCS009</t>
  </si>
  <si>
    <t>AKSHAT JANGID</t>
  </si>
  <si>
    <t>22ETCCS010</t>
  </si>
  <si>
    <t>AKSHAT KUMAR SAINI</t>
  </si>
  <si>
    <t>22ETCCS011</t>
  </si>
  <si>
    <t>AKSHI BARGURJAR</t>
  </si>
  <si>
    <t>22ETCCS012</t>
  </si>
  <si>
    <t>AKSHIT NALWAYA</t>
  </si>
  <si>
    <t>22ETCCS013</t>
  </si>
  <si>
    <t>AKSHITA KUMAWAT</t>
  </si>
  <si>
    <t>22ETCCS014</t>
  </si>
  <si>
    <t>AKSHITA PANCHAL</t>
  </si>
  <si>
    <t>22ETCCS015</t>
  </si>
  <si>
    <t>ALI ASGAR ORA WALA</t>
  </si>
  <si>
    <t>22ETCCS017</t>
  </si>
  <si>
    <t>ANGHA VARANGAONKAR</t>
  </si>
  <si>
    <t>22ETCCS018</t>
  </si>
  <si>
    <t>ANKIT DHANAWAT</t>
  </si>
  <si>
    <t>22ETCCS019</t>
  </si>
  <si>
    <t>ANSHIKA JAIN</t>
  </si>
  <si>
    <t>22ETCCS020</t>
  </si>
  <si>
    <t>ARCHIT JAIN</t>
  </si>
  <si>
    <t>22ETCCS021</t>
  </si>
  <si>
    <t>ARIN UPADHAYAY</t>
  </si>
  <si>
    <t>22ETCCS022</t>
  </si>
  <si>
    <t>ARUSH MENARIA</t>
  </si>
  <si>
    <t>22ETCCS023</t>
  </si>
  <si>
    <t>ARYAN TALWAR</t>
  </si>
  <si>
    <t>22ETCCS024</t>
  </si>
  <si>
    <t>AVIKA SURANA</t>
  </si>
  <si>
    <t>22ETCCS025</t>
  </si>
  <si>
    <t>BHAWANA KUMARI</t>
  </si>
  <si>
    <t>22ETCCS026</t>
  </si>
  <si>
    <t>BHUMI JAIN</t>
  </si>
  <si>
    <t>22ETCCS027</t>
  </si>
  <si>
    <t>BHUWAN SUTHAR</t>
  </si>
  <si>
    <t>22ETCCS028</t>
  </si>
  <si>
    <t>CHETAN NAGDA</t>
  </si>
  <si>
    <t>22ETCCS029</t>
  </si>
  <si>
    <t>CHIRAG SHARMA</t>
  </si>
  <si>
    <t>22ETCCS030</t>
  </si>
  <si>
    <t>MS. CIA SHARMMA</t>
  </si>
  <si>
    <t>22ETCCS031</t>
  </si>
  <si>
    <t>DAIVIK SHARMA</t>
  </si>
  <si>
    <t>22ETCCS032</t>
  </si>
  <si>
    <t>DAKSH JAIN</t>
  </si>
  <si>
    <t>22ETCCS033</t>
  </si>
  <si>
    <t>DAKSH MENARIA</t>
  </si>
  <si>
    <t>22ETCCS034</t>
  </si>
  <si>
    <t>DEV PARAKH</t>
  </si>
  <si>
    <t>22ETCCS035</t>
  </si>
  <si>
    <t>DHANESH JOSHI</t>
  </si>
  <si>
    <t>22ETCCS036</t>
  </si>
  <si>
    <t>DHEERAJ SINGH THAPA</t>
  </si>
  <si>
    <t>22ETCCS037</t>
  </si>
  <si>
    <t>DHWANI KHUSHLANI</t>
  </si>
  <si>
    <t>22ETCCS038</t>
  </si>
  <si>
    <t>DIKSHIT DARJI</t>
  </si>
  <si>
    <t>22ETCCS039</t>
  </si>
  <si>
    <t>MSDIKSHITA SHARMA</t>
  </si>
  <si>
    <t>22ETCCS040</t>
  </si>
  <si>
    <t>DIVYA BAGORA</t>
  </si>
  <si>
    <t>22ETCCS041</t>
  </si>
  <si>
    <t>DIVYANSHU SHARMA</t>
  </si>
  <si>
    <t>22ETCCS042</t>
  </si>
  <si>
    <t>DIVYASHAKTI PAL</t>
  </si>
  <si>
    <t>22ETCCS043</t>
  </si>
  <si>
    <t>DIYA JAIN</t>
  </si>
  <si>
    <t>22ETCCS044</t>
  </si>
  <si>
    <t>DIYA PALIWAL</t>
  </si>
  <si>
    <t>22ETCCS045</t>
  </si>
  <si>
    <t>FALGUN CHOUDHARY</t>
  </si>
  <si>
    <t>22ETCCS046</t>
  </si>
  <si>
    <t>GARGI SHARMA</t>
  </si>
  <si>
    <t>22ETCCS047</t>
  </si>
  <si>
    <t>GARV BAKLIWAL</t>
  </si>
  <si>
    <t>22ETCCS048</t>
  </si>
  <si>
    <t>GARVIT NANDAWAT</t>
  </si>
  <si>
    <t>22ETCCS049</t>
  </si>
  <si>
    <t>GAURAV JAIN</t>
  </si>
  <si>
    <t>22ETCCS050</t>
  </si>
  <si>
    <t>GAURAVI NEGI</t>
  </si>
  <si>
    <t>22ETCCS051</t>
  </si>
  <si>
    <t>GAURI SUTHAR</t>
  </si>
  <si>
    <t>22ETCCS053</t>
  </si>
  <si>
    <t>GOURAV POKHARNA</t>
  </si>
  <si>
    <t>22ETCCS054</t>
  </si>
  <si>
    <t>HARDIK BATWAL</t>
  </si>
  <si>
    <t>22ETCCS055</t>
  </si>
  <si>
    <t>HARSH DANGI</t>
  </si>
  <si>
    <t>22ETCCS056</t>
  </si>
  <si>
    <t>HARSH KAWADIA</t>
  </si>
  <si>
    <t>22ETCCS057</t>
  </si>
  <si>
    <t>HARSH TAMBOLI</t>
  </si>
  <si>
    <t>22ETCCS058</t>
  </si>
  <si>
    <t>HARSHAL JAIN</t>
  </si>
  <si>
    <t>22ETCCS059</t>
  </si>
  <si>
    <t>HARSHIT POKHARNA</t>
  </si>
  <si>
    <t>22ETCCS060</t>
  </si>
  <si>
    <t>HARSHVARDHAN SINGH CHAUHAN</t>
  </si>
  <si>
    <t>22ETCCS061</t>
  </si>
  <si>
    <t>HARSHVARDHAN SINGH KITAWAT</t>
  </si>
  <si>
    <t>22ETCCS062</t>
  </si>
  <si>
    <t>HEMANT AHUJA</t>
  </si>
  <si>
    <t>22ETCCS064</t>
  </si>
  <si>
    <t>HIMANK LOHAR</t>
  </si>
  <si>
    <t>22ETCCS065</t>
  </si>
  <si>
    <t>HIMANSHI PRAJAPAT</t>
  </si>
  <si>
    <t>22ETCCS066</t>
  </si>
  <si>
    <t>HIMANSHU KALAL</t>
  </si>
  <si>
    <t>22ETCCS067</t>
  </si>
  <si>
    <t>HONHAR RAWAL</t>
  </si>
  <si>
    <t>22ETCCS068</t>
  </si>
  <si>
    <t>HUSAIN BOHRA TIDIWALA</t>
  </si>
  <si>
    <t>22ETCCS069</t>
  </si>
  <si>
    <t>JAINISH JAIN</t>
  </si>
  <si>
    <t>22ETCCS070</t>
  </si>
  <si>
    <t>JAYESH JOSHI</t>
  </si>
  <si>
    <t>22ETCCS071</t>
  </si>
  <si>
    <t>JAYESH MANDAWAT</t>
  </si>
  <si>
    <t>22ETCCS072</t>
  </si>
  <si>
    <t>JINENDRA SINGH DODIYA</t>
  </si>
  <si>
    <t>22ETCCS073</t>
  </si>
  <si>
    <t>KANIKA GUPTA</t>
  </si>
  <si>
    <t>22ETCCS074</t>
  </si>
  <si>
    <t>KANISHK GUPTA</t>
  </si>
  <si>
    <t>22ETCCS075</t>
  </si>
  <si>
    <t>KAPIL KALAL</t>
  </si>
  <si>
    <t>22ETCCS076</t>
  </si>
  <si>
    <t>KARAN SWAMI</t>
  </si>
  <si>
    <t>22ETCCS077</t>
  </si>
  <si>
    <t>KARTIK JAIN</t>
  </si>
  <si>
    <t>22ETCCS078</t>
  </si>
  <si>
    <t>KARTIK KRISHNA KALE</t>
  </si>
  <si>
    <t>22ETCCS079</t>
  </si>
  <si>
    <t>KAVYA PALIWAL</t>
  </si>
  <si>
    <t>22ETCCS080</t>
  </si>
  <si>
    <t>KETAN OJHA</t>
  </si>
  <si>
    <t>22ETCCS081</t>
  </si>
  <si>
    <t>KHUSH JAIN</t>
  </si>
  <si>
    <t>22ETCCS082</t>
  </si>
  <si>
    <t>KHUSHI SHARMA</t>
  </si>
  <si>
    <t>22ETCCS083</t>
  </si>
  <si>
    <t>KIRTAN TAMBOLI</t>
  </si>
  <si>
    <t>22ETCCS085</t>
  </si>
  <si>
    <t>KONPAL SHARMA</t>
  </si>
  <si>
    <t>22ETCCS086</t>
  </si>
  <si>
    <t>KRITI PATWA</t>
  </si>
  <si>
    <t>22ETCCS087</t>
  </si>
  <si>
    <t>KUSH PARSAI</t>
  </si>
  <si>
    <t>22ETCCS088</t>
  </si>
  <si>
    <t>KUSHAL MEENA</t>
  </si>
  <si>
    <t>22ETCCS089</t>
  </si>
  <si>
    <t>LAKSHIT PALIWAL</t>
  </si>
  <si>
    <t>22ETCCS090</t>
  </si>
  <si>
    <t>LAKSHY JAIN</t>
  </si>
  <si>
    <t>22ETCCS091</t>
  </si>
  <si>
    <t>LAKSHYARAJ CHOUDHARY</t>
  </si>
  <si>
    <t>22ETCCS092</t>
  </si>
  <si>
    <t>LAL SINGH JHALA</t>
  </si>
  <si>
    <t>22ETCCS093</t>
  </si>
  <si>
    <t>LUCKY LOHAR</t>
  </si>
  <si>
    <t>22ETCCS094</t>
  </si>
  <si>
    <t>MAHATV BHATNAGAR</t>
  </si>
  <si>
    <t>22ETCCS095</t>
  </si>
  <si>
    <t>MAHENDRA SINGH SISODIYA</t>
  </si>
  <si>
    <t>22ETCCS096</t>
  </si>
  <si>
    <t>MSMAHIMA CHOUHAN</t>
  </si>
  <si>
    <t>22ETCCS097</t>
  </si>
  <si>
    <t>MAHIPAL SINGH JHALA</t>
  </si>
  <si>
    <t>22ETCCS098</t>
  </si>
  <si>
    <t>MAHIRAJ SINGH SANKHLA</t>
  </si>
  <si>
    <t>22ETCCS099</t>
  </si>
  <si>
    <t>MANAS PARWANI</t>
  </si>
  <si>
    <t>22ETCCS100</t>
  </si>
  <si>
    <t>MANASVI SHARMA</t>
  </si>
  <si>
    <t>22ETCCS101</t>
  </si>
  <si>
    <t>MANASWINI SHARMA</t>
  </si>
  <si>
    <t>22ETCCS102</t>
  </si>
  <si>
    <t>MANSI DUBE</t>
  </si>
  <si>
    <t>22ETCCS103</t>
  </si>
  <si>
    <t>MAYANK KASERA</t>
  </si>
  <si>
    <t>22ETCCS104</t>
  </si>
  <si>
    <t>MAYANK TRIVEDI</t>
  </si>
  <si>
    <t>22ETCCS105</t>
  </si>
  <si>
    <t>MEDHAVI KAUSHIK</t>
  </si>
  <si>
    <t>22ETCCS106</t>
  </si>
  <si>
    <t>MEETRAJ SINGH</t>
  </si>
  <si>
    <t>22ETCCS107</t>
  </si>
  <si>
    <t>MITALI PALIWAL</t>
  </si>
  <si>
    <t>22ETCCS108</t>
  </si>
  <si>
    <t>MITVESH AMETA</t>
  </si>
  <si>
    <t>22ETCCS109</t>
  </si>
  <si>
    <t>MOHAMMED YASAR</t>
  </si>
  <si>
    <t>22ETCCS110</t>
  </si>
  <si>
    <t>MOHIT KALAL</t>
  </si>
  <si>
    <t>22ETCCS111</t>
  </si>
  <si>
    <t>MOHIT KUMAWAT</t>
  </si>
  <si>
    <t>22ETCCS112</t>
  </si>
  <si>
    <t>MONIL SETH</t>
  </si>
  <si>
    <t>22ETCCS113</t>
  </si>
  <si>
    <t>NAKUL PANDYA</t>
  </si>
  <si>
    <t>22ETCCS114</t>
  </si>
  <si>
    <t>NEERAJ DANGI</t>
  </si>
  <si>
    <t>22ETCCS115</t>
  </si>
  <si>
    <t>NIKHIL RAJ MALI</t>
  </si>
  <si>
    <t>22ETCCS116</t>
  </si>
  <si>
    <t>NIMISHKA CHAUHAN</t>
  </si>
  <si>
    <t>22ETCCS117</t>
  </si>
  <si>
    <t>NISHANT MENARIA</t>
  </si>
  <si>
    <t>22ETCCS118</t>
  </si>
  <si>
    <t>MSPALAK KUMAWAT</t>
  </si>
  <si>
    <t>22ETCCS119</t>
  </si>
  <si>
    <t>PARSHVI HARKAWAT</t>
  </si>
  <si>
    <t>22ETCCS120</t>
  </si>
  <si>
    <t>PRAGYA BUJ</t>
  </si>
  <si>
    <t>22ETCCS121</t>
  </si>
  <si>
    <t>PRATIBHA SINGH</t>
  </si>
  <si>
    <t>22ETCCS122</t>
  </si>
  <si>
    <t>PRINCE DANGI</t>
  </si>
  <si>
    <t>22ETCCS123</t>
  </si>
  <si>
    <t>PRIYANSH JAIN</t>
  </si>
  <si>
    <t>22ETCCS124</t>
  </si>
  <si>
    <t>PURVAM CHATURVEDI</t>
  </si>
  <si>
    <t>22ETCCS125</t>
  </si>
  <si>
    <t>PUSHKAR GAMETI</t>
  </si>
  <si>
    <t>22ETCCS126</t>
  </si>
  <si>
    <t>PUSHPENDRA MENARIA</t>
  </si>
  <si>
    <t>22ETCCS127</t>
  </si>
  <si>
    <t>QAIDJOHAR JUKKER</t>
  </si>
  <si>
    <t>22ETCCS128</t>
  </si>
  <si>
    <t>RAGHAVENDRA BAHETI</t>
  </si>
  <si>
    <t>22ETCCS129</t>
  </si>
  <si>
    <t>RAJ LAXKAR</t>
  </si>
  <si>
    <t>22ETCCS130</t>
  </si>
  <si>
    <t>RAJ SHRIMALI</t>
  </si>
  <si>
    <t>22ETCCS131</t>
  </si>
  <si>
    <t>RAM MUNDRA</t>
  </si>
  <si>
    <t>22ETCCS132</t>
  </si>
  <si>
    <t>RAMMITH K R</t>
  </si>
  <si>
    <t>22ETCCS133</t>
  </si>
  <si>
    <t>RANITH BISWAS</t>
  </si>
  <si>
    <t>22ETCCS134</t>
  </si>
  <si>
    <t>RANJIT SINGH SHAKTAWAT</t>
  </si>
  <si>
    <t>22ETCCS135</t>
  </si>
  <si>
    <t>MSRAUNAK TAK</t>
  </si>
  <si>
    <t>22ETCCS136</t>
  </si>
  <si>
    <t>RAVI JOSHI</t>
  </si>
  <si>
    <t>22ETCCS137</t>
  </si>
  <si>
    <t>RAVI MENARIYA</t>
  </si>
  <si>
    <t>22ETCCS138</t>
  </si>
  <si>
    <t>RITIK SHARMA</t>
  </si>
  <si>
    <t>22ETCCS139</t>
  </si>
  <si>
    <t>RITISHA SEN</t>
  </si>
  <si>
    <t>22ETCCS140</t>
  </si>
  <si>
    <t>ROHIT AGARWAL</t>
  </si>
  <si>
    <t>22ETCCS141</t>
  </si>
  <si>
    <t>ROSHAN SHARMA</t>
  </si>
  <si>
    <t>22ETCCS142</t>
  </si>
  <si>
    <t>ROSHNI MENARIA</t>
  </si>
  <si>
    <t>22ETCCS143</t>
  </si>
  <si>
    <t>RUDRA PUROHIT</t>
  </si>
  <si>
    <t>22ETCCS144</t>
  </si>
  <si>
    <t>RUDRAVEER SINGH PANWAR</t>
  </si>
  <si>
    <t>22ETCCS145</t>
  </si>
  <si>
    <t>SHAAN SANADHYA</t>
  </si>
  <si>
    <t>22ETCCS146</t>
  </si>
  <si>
    <t>SHACHI JAIN</t>
  </si>
  <si>
    <t>22ETCCS147</t>
  </si>
  <si>
    <t>SHAURYA KUNDAR</t>
  </si>
  <si>
    <t>22ETCCS148</t>
  </si>
  <si>
    <t>SHOURYA BORDIA</t>
  </si>
  <si>
    <t>22ETCCS149</t>
  </si>
  <si>
    <t>SHUBHAM YADAV</t>
  </si>
  <si>
    <t>22ETCCS150</t>
  </si>
  <si>
    <t>SIDDHARTH KUMAR SINGH</t>
  </si>
  <si>
    <t>22ETCCS151</t>
  </si>
  <si>
    <t>SIDDHARTH MENARIA</t>
  </si>
  <si>
    <t>22ETCCS152</t>
  </si>
  <si>
    <t>SRAJAN MENARIA</t>
  </si>
  <si>
    <t>22ETCCS154</t>
  </si>
  <si>
    <t>SUMIT DANGI</t>
  </si>
  <si>
    <t>22ETCCS155</t>
  </si>
  <si>
    <t>SURBHI TAILOR</t>
  </si>
  <si>
    <t>22ETCCS156</t>
  </si>
  <si>
    <t>SURYANSH MADHUKAR</t>
  </si>
  <si>
    <t>22ETCCS157</t>
  </si>
  <si>
    <t>TALENT JAIN</t>
  </si>
  <si>
    <t>22ETCCS158</t>
  </si>
  <si>
    <t>TANISHK VYAS</t>
  </si>
  <si>
    <t>22ETCCS159</t>
  </si>
  <si>
    <t>TANVI SHARMA</t>
  </si>
  <si>
    <t>22ETCCS160</t>
  </si>
  <si>
    <t>TOHEED AKHTAR</t>
  </si>
  <si>
    <t>22ETCCS161</t>
  </si>
  <si>
    <t>TUSHAR PRAJAPAT</t>
  </si>
  <si>
    <t>22ETCCS162</t>
  </si>
  <si>
    <t>TUSHAR SINGH RAWAT</t>
  </si>
  <si>
    <t>22ETCCS163</t>
  </si>
  <si>
    <t>UJJWAL SINGH CHOUHAN</t>
  </si>
  <si>
    <t>22ETCCS164</t>
  </si>
  <si>
    <t>USHIT SHARMA</t>
  </si>
  <si>
    <t>22ETCCS165</t>
  </si>
  <si>
    <t>UTKARSH BAJPAI</t>
  </si>
  <si>
    <t>22ETCCS166</t>
  </si>
  <si>
    <t>VAIBHAV GOYAL</t>
  </si>
  <si>
    <t>22ETCCS167</t>
  </si>
  <si>
    <t>VANSH BHATNAGAR</t>
  </si>
  <si>
    <t>22ETCCS168</t>
  </si>
  <si>
    <t>VINAY VADERA</t>
  </si>
  <si>
    <t>22ETCCS169</t>
  </si>
  <si>
    <t>VINITA MENARIA</t>
  </si>
  <si>
    <t>22ETCCS170</t>
  </si>
  <si>
    <t>VISHAL MENARIYA</t>
  </si>
  <si>
    <t>22ETCCS171</t>
  </si>
  <si>
    <t>VISHAL SINGH RAO</t>
  </si>
  <si>
    <t>22ETCCS172</t>
  </si>
  <si>
    <t>VIVEK SHARMA</t>
  </si>
  <si>
    <t>22ETCCS173</t>
  </si>
  <si>
    <t>VIVEK SHRIMALI</t>
  </si>
  <si>
    <t>22ETCCS174</t>
  </si>
  <si>
    <t>YANA OZHA</t>
  </si>
  <si>
    <t>22ETCCS175</t>
  </si>
  <si>
    <t>YASH VAGHELA</t>
  </si>
  <si>
    <t>22ETCCS300</t>
  </si>
  <si>
    <t>KEVALI ASHOK KANAGALE</t>
  </si>
  <si>
    <t>22ETCCS301</t>
  </si>
  <si>
    <t>KARAN SUTHAR</t>
  </si>
  <si>
    <t>22ETCCS302</t>
  </si>
  <si>
    <t>VINEET SHARMA</t>
  </si>
  <si>
    <t>23ETCCS200</t>
  </si>
  <si>
    <t>GOPAL PALIWAL</t>
  </si>
  <si>
    <t>23ETCCS201</t>
  </si>
  <si>
    <t>MANISH VYAS</t>
  </si>
  <si>
    <t>23ETCCS202</t>
  </si>
  <si>
    <t>RAHUL RAJPUROHIT</t>
  </si>
  <si>
    <t>23ETCCS203</t>
  </si>
  <si>
    <t>VAISHALI H PUROHIT</t>
  </si>
  <si>
    <t>23ETCCS204</t>
  </si>
  <si>
    <t>YASH SINGHATWADIA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</si>
  <si>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</si>
  <si>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</si>
  <si>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</si>
  <si>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</si>
  <si>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</si>
  <si>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</si>
  <si>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 xml:space="preserve">Attainment of Subject </t>
  </si>
  <si>
    <t>Course code as per NBA</t>
  </si>
  <si>
    <t>Subject Code</t>
  </si>
  <si>
    <t>% of students securing 60% or more Marks in theory</t>
  </si>
  <si>
    <t>Attainment Level</t>
  </si>
  <si>
    <t>Attainment Level considering 80% weightage</t>
  </si>
  <si>
    <t>% of students securing 75% or more Marks in sessional</t>
  </si>
  <si>
    <t>Attainment Level considering 20% weightage</t>
  </si>
  <si>
    <t>Total Attinment</t>
  </si>
  <si>
    <t>5CS2-03</t>
  </si>
  <si>
    <t>Signature HOD</t>
  </si>
  <si>
    <t>CO to PO &amp; PSO Attainment Through End Term Assessment</t>
  </si>
  <si>
    <t>Course</t>
  </si>
  <si>
    <t>MID TERM I EXAM MARK RECORD</t>
  </si>
  <si>
    <t>RTU ROLL
NUMBER</t>
  </si>
  <si>
    <t>CO MAPPED</t>
  </si>
  <si>
    <t>CO1</t>
  </si>
  <si>
    <t xml:space="preserve">Target 70% students attain 70% marks (1) </t>
  </si>
  <si>
    <t>Target 70% students attain 80% marks (2)</t>
  </si>
  <si>
    <t>Target 70% students attain 90% marks (3)</t>
  </si>
  <si>
    <t>CO2</t>
  </si>
  <si>
    <t>CO3</t>
  </si>
  <si>
    <t xml:space="preserve">Target 50% students attain 70% marks (1) </t>
  </si>
  <si>
    <t>Target 50% students attain 80% marks (2)</t>
  </si>
  <si>
    <t>Target 50% students attain 90% marks (3)</t>
  </si>
  <si>
    <t>CO4</t>
  </si>
  <si>
    <t>CO5</t>
  </si>
  <si>
    <t>Marks and Gap Analysis of Mid-Term 1</t>
  </si>
  <si>
    <t>Sr. No</t>
  </si>
  <si>
    <t>RTU Roll Number</t>
  </si>
  <si>
    <t>Name of the Student</t>
  </si>
  <si>
    <t>M-1 Marks (70)</t>
  </si>
  <si>
    <t>Remark
( Remedial Class need or not – Y/N )</t>
  </si>
  <si>
    <t>MID TERM II EXAM MARK RECORD</t>
  </si>
  <si>
    <t>Marks and Gap Analysis of Mid-Term 2</t>
  </si>
  <si>
    <t>M-2 Marks (70)</t>
  </si>
  <si>
    <t>Course Outcome Attainment Sheet (Sessional)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</si>
  <si>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</si>
  <si>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</si>
  <si>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</si>
  <si>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No. of Students Attained CO23CS201.1</t>
  </si>
  <si>
    <t>No. of Students Attained CO23CS201.2</t>
  </si>
  <si>
    <t>CO Achieved</t>
  </si>
  <si>
    <t>No. of Students Attained CO23CS201.3</t>
  </si>
  <si>
    <t>No. of Students Attained CO23CS201.4</t>
  </si>
  <si>
    <t>No. of Students Attained CO23CS201.5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</si>
  <si>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</si>
  <si>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</si>
  <si>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</si>
  <si>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Course to PO &amp; PSO Attainment From All Tools</t>
  </si>
  <si>
    <t>CO12FY201</t>
  </si>
  <si>
    <t>CO12FY201
(Round Off)</t>
  </si>
  <si>
    <t>II Year IV Semester</t>
  </si>
  <si>
    <t>SUBJECT: Discrete Mathematics Structure                                                                                                 Faculty: Dr. Kalpana Fatawat</t>
  </si>
  <si>
    <t>20ETCSS095</t>
  </si>
  <si>
    <t>RAUNAK JAIN</t>
  </si>
  <si>
    <t>DEPARTMENT OF COMPUTER SCIENCE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</si>
</sst>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Arial"/>
      <scheme val="minor"/>
    </font>
    <font>
      <b/>
      <sz val="12"/>
      <color theme="1"/>
      <name val="Calibri"/>
    </font>
    <font>
      <sz val="11"/>
      <name val="Arial"/>
    </font>
    <font>
      <sz val="12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2"/>
      <color theme="1"/>
      <name val="Arial"/>
    </font>
    <font>
      <sz val="10"/>
      <color theme="1"/>
      <name val="Times New Roman"/>
    </font>
    <font>
      <sz val="11"/>
      <color theme="1"/>
      <name val="Arial"/>
    </font>
    <font>
      <b/>
      <sz val="12"/>
      <color rgb="FF000000"/>
      <name val="Calibri"/>
    </font>
    <font>
      <b/>
      <sz val="14"/>
      <color theme="1"/>
      <name val="Calibri"/>
    </font>
    <font>
      <sz val="12"/>
      <color rgb="FF000000"/>
      <name val="Calibri"/>
    </font>
    <font>
      <sz val="11"/>
      <color rgb="FF000000"/>
      <name val="Arial"/>
    </font>
    <font>
      <sz val="14"/>
      <color theme="1"/>
      <name val="Calibri"/>
    </font>
    <font>
      <sz val="9"/>
      <color rgb="FF000000"/>
      <name val="Arial"/>
      <family val="2"/>
      <scheme val="minor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8DB3E2"/>
      </patternFill>
    </fill>
    <fill>
      <patternFill patternType="solid">
        <fgColor theme="0"/>
        <bgColor rgb="FFFFFFFF"/>
      </patternFill>
    </fill>
  </fills>
  <borders count="3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 applyFont="1" applyAlignment="1"/>
    <xf numFmtId="0" fontId="3" fillId="0" borderId="0" xfId="0" applyFont="1"/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" fillId="2" borderId="10" xfId="0" applyFont="1" applyFill="1" applyBorder="1" applyAlignment="1">
      <alignment horizontal="center" vertical="center"/>
    </xf>
    <xf numFmtId="0" fontId="1" fillId="0" borderId="0" xfId="0" applyFont="1"/>
    <xf numFmtId="9" fontId="1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9" fontId="1" fillId="2" borderId="10" xfId="0" applyNumberFormat="1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 wrapText="1"/>
    </xf>
    <xf numFmtId="49" fontId="8" fillId="0" borderId="10" xfId="0" applyNumberFormat="1" applyFont="1" applyBorder="1" applyAlignment="1">
      <alignment wrapText="1"/>
    </xf>
    <xf numFmtId="0" fontId="8" fillId="0" borderId="10" xfId="0" applyFont="1" applyBorder="1" applyAlignment="1">
      <alignment wrapText="1"/>
    </xf>
    <xf numFmtId="1" fontId="3" fillId="0" borderId="10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8" fillId="5" borderId="10" xfId="0" applyNumberFormat="1" applyFont="1" applyFill="1" applyBorder="1" applyAlignment="1">
      <alignment wrapText="1"/>
    </xf>
    <xf numFmtId="0" fontId="8" fillId="5" borderId="10" xfId="0" applyFont="1" applyFill="1" applyBorder="1" applyAlignment="1">
      <alignment wrapText="1"/>
    </xf>
    <xf numFmtId="0" fontId="8" fillId="0" borderId="0" xfId="0" applyFont="1"/>
    <xf numFmtId="49" fontId="8" fillId="0" borderId="1" xfId="0" applyNumberFormat="1" applyFont="1" applyBorder="1" applyAlignment="1">
      <alignment wrapText="1"/>
    </xf>
    <xf numFmtId="49" fontId="8" fillId="5" borderId="18" xfId="0" applyNumberFormat="1" applyFont="1" applyFill="1" applyBorder="1" applyAlignment="1">
      <alignment wrapText="1"/>
    </xf>
    <xf numFmtId="49" fontId="8" fillId="5" borderId="19" xfId="0" applyNumberFormat="1" applyFont="1" applyFill="1" applyBorder="1" applyAlignment="1">
      <alignment wrapText="1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4" fillId="0" borderId="0" xfId="0" applyFont="1"/>
    <xf numFmtId="2" fontId="3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wrapText="1"/>
    </xf>
    <xf numFmtId="0" fontId="5" fillId="0" borderId="26" xfId="0" applyFont="1" applyBorder="1" applyAlignment="1">
      <alignment horizontal="center" vertical="center"/>
    </xf>
    <xf numFmtId="1" fontId="8" fillId="0" borderId="0" xfId="0" applyNumberFormat="1" applyFont="1"/>
    <xf numFmtId="0" fontId="3" fillId="3" borderId="1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1" fontId="8" fillId="0" borderId="10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wrapText="1"/>
    </xf>
    <xf numFmtId="1" fontId="5" fillId="0" borderId="0" xfId="0" applyNumberFormat="1" applyFont="1" applyAlignment="1">
      <alignment horizontal="center" vertical="center"/>
    </xf>
    <xf numFmtId="0" fontId="8" fillId="5" borderId="18" xfId="0" applyFont="1" applyFill="1" applyBorder="1" applyAlignment="1">
      <alignment wrapText="1"/>
    </xf>
    <xf numFmtId="0" fontId="5" fillId="0" borderId="10" xfId="0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1" fillId="2" borderId="19" xfId="0" applyFont="1" applyFill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13" fillId="0" borderId="0" xfId="0" applyFont="1" applyAlignment="1">
      <alignment horizontal="left"/>
    </xf>
    <xf numFmtId="0" fontId="3" fillId="2" borderId="10" xfId="0" applyFont="1" applyFill="1" applyBorder="1" applyAlignment="1">
      <alignment horizontal="center" vertical="center"/>
    </xf>
    <xf numFmtId="0" fontId="1" fillId="0" borderId="37" xfId="0" applyFont="1" applyBorder="1" applyAlignment="1">
      <alignment vertical="center"/>
    </xf>
    <xf numFmtId="0" fontId="4" fillId="0" borderId="0" xfId="0" applyFont="1" applyAlignment="1">
      <alignment horizontal="center" vertical="top"/>
    </xf>
    <xf numFmtId="164" fontId="3" fillId="0" borderId="10" xfId="0" applyNumberFormat="1" applyFont="1" applyBorder="1" applyAlignment="1">
      <alignment horizontal="center" vertical="center"/>
    </xf>
    <xf numFmtId="49" fontId="8" fillId="6" borderId="10" xfId="0" applyNumberFormat="1" applyFont="1" applyFill="1" applyBorder="1" applyAlignment="1">
      <alignment wrapText="1"/>
    </xf>
    <xf numFmtId="0" fontId="8" fillId="6" borderId="10" xfId="0" applyFont="1" applyFill="1" applyBorder="1" applyAlignment="1">
      <alignment wrapText="1"/>
    </xf>
    <xf numFmtId="0" fontId="5" fillId="7" borderId="10" xfId="0" applyFont="1" applyFill="1" applyBorder="1" applyAlignment="1">
      <alignment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wrapText="1"/>
    </xf>
    <xf numFmtId="49" fontId="8" fillId="7" borderId="10" xfId="0" applyNumberFormat="1" applyFont="1" applyFill="1" applyBorder="1" applyAlignment="1">
      <alignment wrapText="1"/>
    </xf>
    <xf numFmtId="0" fontId="8" fillId="7" borderId="10" xfId="0" applyFont="1" applyFill="1" applyBorder="1" applyAlignment="1">
      <alignment wrapText="1"/>
    </xf>
    <xf numFmtId="1" fontId="12" fillId="7" borderId="30" xfId="0" applyNumberFormat="1" applyFont="1" applyFill="1" applyBorder="1" applyAlignment="1">
      <alignment horizontal="center" wrapText="1"/>
    </xf>
    <xf numFmtId="0" fontId="5" fillId="7" borderId="10" xfId="0" applyFont="1" applyFill="1" applyBorder="1" applyAlignment="1">
      <alignment horizontal="center" vertical="center"/>
    </xf>
    <xf numFmtId="49" fontId="8" fillId="7" borderId="1" xfId="0" applyNumberFormat="1" applyFont="1" applyFill="1" applyBorder="1" applyAlignment="1">
      <alignment wrapText="1"/>
    </xf>
    <xf numFmtId="49" fontId="8" fillId="6" borderId="18" xfId="0" applyNumberFormat="1" applyFont="1" applyFill="1" applyBorder="1" applyAlignment="1">
      <alignment wrapText="1"/>
    </xf>
    <xf numFmtId="49" fontId="8" fillId="6" borderId="19" xfId="0" applyNumberFormat="1" applyFont="1" applyFill="1" applyBorder="1" applyAlignment="1">
      <alignment wrapText="1"/>
    </xf>
    <xf numFmtId="0" fontId="10" fillId="7" borderId="24" xfId="0" applyFont="1" applyFill="1" applyBorder="1" applyAlignment="1">
      <alignment horizontal="center"/>
    </xf>
    <xf numFmtId="0" fontId="11" fillId="7" borderId="6" xfId="0" applyFont="1" applyFill="1" applyBorder="1" applyAlignment="1">
      <alignment horizontal="center" wrapText="1"/>
    </xf>
    <xf numFmtId="0" fontId="8" fillId="7" borderId="1" xfId="0" applyFont="1" applyFill="1" applyBorder="1" applyAlignment="1">
      <alignment wrapText="1"/>
    </xf>
    <xf numFmtId="0" fontId="5" fillId="7" borderId="3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wrapText="1"/>
    </xf>
    <xf numFmtId="0" fontId="1" fillId="8" borderId="10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wrapText="1"/>
    </xf>
    <xf numFmtId="0" fontId="5" fillId="8" borderId="5" xfId="0" applyFont="1" applyFill="1" applyBorder="1" applyAlignment="1">
      <alignment horizontal="center" wrapText="1"/>
    </xf>
    <xf numFmtId="0" fontId="1" fillId="8" borderId="5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 wrapText="1"/>
    </xf>
    <xf numFmtId="1" fontId="3" fillId="7" borderId="10" xfId="0" applyNumberFormat="1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1" fontId="8" fillId="7" borderId="10" xfId="0" applyNumberFormat="1" applyFont="1" applyFill="1" applyBorder="1" applyAlignment="1">
      <alignment horizontal="center" vertical="center"/>
    </xf>
    <xf numFmtId="1" fontId="5" fillId="7" borderId="10" xfId="0" applyNumberFormat="1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 wrapText="1"/>
    </xf>
    <xf numFmtId="49" fontId="8" fillId="6" borderId="20" xfId="0" applyNumberFormat="1" applyFont="1" applyFill="1" applyBorder="1" applyAlignment="1">
      <alignment wrapText="1"/>
    </xf>
    <xf numFmtId="0" fontId="5" fillId="0" borderId="33" xfId="0" applyFont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 wrapText="1"/>
    </xf>
    <xf numFmtId="0" fontId="14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7" fillId="4" borderId="25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wrapText="1"/>
    </xf>
    <xf numFmtId="0" fontId="0" fillId="0" borderId="38" xfId="0" applyBorder="1" applyAlignment="1">
      <alignment horizontal="center" vertical="center"/>
    </xf>
    <xf numFmtId="0" fontId="15" fillId="0" borderId="10" xfId="0" applyFont="1" applyBorder="1" applyAlignment="1">
      <alignment horizontal="center"/>
    </xf>
    <xf numFmtId="0" fontId="15" fillId="0" borderId="10" xfId="0" applyFont="1" applyBorder="1"/>
    <xf numFmtId="0" fontId="16" fillId="0" borderId="10" xfId="0" applyFont="1" applyBorder="1"/>
    <xf numFmtId="0" fontId="5" fillId="7" borderId="18" xfId="0" applyFont="1" applyFill="1" applyBorder="1" applyAlignment="1">
      <alignment horizontal="center"/>
    </xf>
    <xf numFmtId="1" fontId="5" fillId="7" borderId="12" xfId="0" applyNumberFormat="1" applyFont="1" applyFill="1" applyBorder="1" applyAlignment="1">
      <alignment horizontal="center" vertical="center"/>
    </xf>
    <xf numFmtId="0" fontId="8" fillId="0" borderId="22" xfId="0" applyFont="1" applyBorder="1" applyAlignment="1">
      <alignment wrapText="1"/>
    </xf>
    <xf numFmtId="0" fontId="5" fillId="0" borderId="38" xfId="0" applyFont="1" applyBorder="1" applyAlignment="1">
      <alignment horizontal="center" vertical="center"/>
    </xf>
    <xf numFmtId="0" fontId="0" fillId="0" borderId="38" xfId="0" applyFont="1" applyBorder="1" applyAlignment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2" fillId="0" borderId="13" xfId="0" applyFont="1" applyBorder="1"/>
    <xf numFmtId="0" fontId="1" fillId="2" borderId="14" xfId="0" applyFont="1" applyFill="1" applyBorder="1" applyAlignment="1">
      <alignment horizontal="center" vertical="center"/>
    </xf>
    <xf numFmtId="0" fontId="2" fillId="0" borderId="15" xfId="0" applyFont="1" applyBorder="1"/>
    <xf numFmtId="0" fontId="2" fillId="0" borderId="16" xfId="0" applyFont="1" applyBorder="1"/>
    <xf numFmtId="0" fontId="1" fillId="0" borderId="20" xfId="0" applyFont="1" applyBorder="1" applyAlignment="1">
      <alignment horizontal="center" vertical="center"/>
    </xf>
    <xf numFmtId="0" fontId="2" fillId="0" borderId="21" xfId="0" applyFont="1" applyBorder="1"/>
    <xf numFmtId="0" fontId="2" fillId="0" borderId="22" xfId="0" applyFont="1" applyBorder="1"/>
    <xf numFmtId="0" fontId="2" fillId="0" borderId="26" xfId="0" applyFont="1" applyBorder="1"/>
    <xf numFmtId="0" fontId="0" fillId="0" borderId="0" xfId="0" applyFont="1" applyAlignment="1"/>
    <xf numFmtId="0" fontId="2" fillId="0" borderId="27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1" fillId="8" borderId="12" xfId="0" applyFont="1" applyFill="1" applyBorder="1" applyAlignment="1">
      <alignment horizontal="center" vertical="center" wrapText="1"/>
    </xf>
    <xf numFmtId="0" fontId="2" fillId="7" borderId="13" xfId="0" applyFont="1" applyFill="1" applyBorder="1"/>
    <xf numFmtId="0" fontId="2" fillId="7" borderId="29" xfId="0" applyFont="1" applyFill="1" applyBorder="1"/>
    <xf numFmtId="0" fontId="1" fillId="8" borderId="1" xfId="0" applyFont="1" applyFill="1" applyBorder="1" applyAlignment="1">
      <alignment horizontal="center" vertical="center"/>
    </xf>
    <xf numFmtId="0" fontId="2" fillId="7" borderId="2" xfId="0" applyFont="1" applyFill="1" applyBorder="1"/>
    <xf numFmtId="0" fontId="2" fillId="7" borderId="3" xfId="0" applyFont="1" applyFill="1" applyBorder="1"/>
    <xf numFmtId="0" fontId="1" fillId="8" borderId="12" xfId="0" applyFont="1" applyFill="1" applyBorder="1" applyAlignment="1">
      <alignment horizontal="center" vertical="center"/>
    </xf>
    <xf numFmtId="0" fontId="2" fillId="7" borderId="28" xfId="0" applyFont="1" applyFill="1" applyBorder="1"/>
    <xf numFmtId="0" fontId="1" fillId="2" borderId="12" xfId="0" applyFont="1" applyFill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2" fillId="0" borderId="31" xfId="0" applyFont="1" applyBorder="1"/>
    <xf numFmtId="0" fontId="10" fillId="7" borderId="24" xfId="0" applyFont="1" applyFill="1" applyBorder="1" applyAlignment="1">
      <alignment horizontal="center"/>
    </xf>
    <xf numFmtId="0" fontId="2" fillId="7" borderId="24" xfId="0" applyFont="1" applyFill="1" applyBorder="1"/>
    <xf numFmtId="9" fontId="1" fillId="2" borderId="12" xfId="0" applyNumberFormat="1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left" vertical="center" wrapText="1"/>
    </xf>
    <xf numFmtId="0" fontId="2" fillId="0" borderId="32" xfId="0" applyFont="1" applyBorder="1"/>
    <xf numFmtId="0" fontId="2" fillId="0" borderId="33" xfId="0" applyFont="1" applyBorder="1"/>
    <xf numFmtId="0" fontId="2" fillId="0" borderId="34" xfId="0" applyFont="1" applyBorder="1"/>
    <xf numFmtId="0" fontId="8" fillId="0" borderId="35" xfId="0" applyFont="1" applyBorder="1" applyAlignment="1">
      <alignment horizontal="center"/>
    </xf>
    <xf numFmtId="0" fontId="2" fillId="0" borderId="36" xfId="0" applyFont="1" applyBorder="1"/>
  </cellXfs>
  <cellStyles count="1">
    <cellStyle name="Normal" xfId="0" builtinId="0"/>
  </cellStyles>
  <dxfs count="2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9"/>
          <bgColor theme="9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A4" sqref="A4:P4"/>
    </sheetView>
  </sheetViews>
  <sheetFormatPr defaultColWidth="12.625" defaultRowHeight="15" customHeight="1" x14ac:dyDescent="0.2"/>
  <cols>
    <col min="1" max="1" width="15.75" customWidth="1"/>
    <col min="2" max="16" width="8" customWidth="1"/>
    <col min="17" max="26" width="7.75" customWidth="1"/>
  </cols>
  <sheetData>
    <row r="1" spans="1:26" ht="19.5" customHeight="1" x14ac:dyDescent="0.25">
      <c r="A1" s="117" t="s">
        <v>455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9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 x14ac:dyDescent="0.25">
      <c r="A2" s="117" t="s">
        <v>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9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 x14ac:dyDescent="0.25">
      <c r="A3" s="117" t="s">
        <v>451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9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 x14ac:dyDescent="0.25">
      <c r="A4" s="117" t="s">
        <v>452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9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3" t="s">
        <v>15</v>
      </c>
      <c r="P5" s="3" t="s">
        <v>16</v>
      </c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 customHeight="1" x14ac:dyDescent="0.25">
      <c r="A6" s="5" t="s">
        <v>17</v>
      </c>
      <c r="B6" s="6">
        <v>2</v>
      </c>
      <c r="C6" s="7">
        <v>2</v>
      </c>
      <c r="D6" s="7">
        <v>0</v>
      </c>
      <c r="E6" s="7">
        <v>1</v>
      </c>
      <c r="F6" s="7">
        <v>1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1</v>
      </c>
      <c r="N6" s="7">
        <v>0</v>
      </c>
      <c r="O6" s="7">
        <v>0</v>
      </c>
      <c r="P6" s="7">
        <v>0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 x14ac:dyDescent="0.25">
      <c r="A7" s="5" t="s">
        <v>18</v>
      </c>
      <c r="B7" s="8">
        <v>2</v>
      </c>
      <c r="C7" s="9">
        <v>2</v>
      </c>
      <c r="D7" s="9">
        <v>0</v>
      </c>
      <c r="E7" s="9">
        <v>1</v>
      </c>
      <c r="F7" s="9">
        <v>1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1</v>
      </c>
      <c r="N7" s="9">
        <v>0</v>
      </c>
      <c r="O7" s="9">
        <v>0</v>
      </c>
      <c r="P7" s="9">
        <v>0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x14ac:dyDescent="0.25">
      <c r="A8" s="5" t="s">
        <v>19</v>
      </c>
      <c r="B8" s="8">
        <v>2</v>
      </c>
      <c r="C8" s="9">
        <v>2</v>
      </c>
      <c r="D8" s="9">
        <v>0</v>
      </c>
      <c r="E8" s="9">
        <v>1</v>
      </c>
      <c r="F8" s="9">
        <v>1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1</v>
      </c>
      <c r="N8" s="9">
        <v>0</v>
      </c>
      <c r="O8" s="9">
        <v>0</v>
      </c>
      <c r="P8" s="9">
        <v>0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5">
      <c r="A9" s="5" t="s">
        <v>20</v>
      </c>
      <c r="B9" s="8">
        <v>2</v>
      </c>
      <c r="C9" s="9">
        <v>2</v>
      </c>
      <c r="D9" s="9">
        <v>0</v>
      </c>
      <c r="E9" s="9">
        <v>1</v>
      </c>
      <c r="F9" s="9">
        <v>1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1</v>
      </c>
      <c r="N9" s="9">
        <v>0</v>
      </c>
      <c r="O9" s="9">
        <v>0</v>
      </c>
      <c r="P9" s="9">
        <v>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25">
      <c r="A10" s="5" t="s">
        <v>21</v>
      </c>
      <c r="B10" s="8">
        <v>2</v>
      </c>
      <c r="C10" s="9">
        <v>2</v>
      </c>
      <c r="D10" s="9">
        <v>0</v>
      </c>
      <c r="E10" s="9">
        <v>1</v>
      </c>
      <c r="F10" s="9">
        <v>1</v>
      </c>
      <c r="G10" s="9">
        <v>1</v>
      </c>
      <c r="H10" s="9">
        <v>0</v>
      </c>
      <c r="I10" s="9">
        <v>1</v>
      </c>
      <c r="J10" s="9">
        <v>0</v>
      </c>
      <c r="K10" s="9">
        <v>0</v>
      </c>
      <c r="L10" s="9">
        <v>0</v>
      </c>
      <c r="M10" s="9">
        <v>1</v>
      </c>
      <c r="N10" s="9">
        <v>0</v>
      </c>
      <c r="O10" s="9">
        <v>0</v>
      </c>
      <c r="P10" s="9"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25">
      <c r="A11" s="10" t="s">
        <v>22</v>
      </c>
      <c r="B11" s="11">
        <f t="shared" ref="B11:P11" si="0">AVERAGE(B6:B10)</f>
        <v>2</v>
      </c>
      <c r="C11" s="11">
        <f t="shared" si="0"/>
        <v>2</v>
      </c>
      <c r="D11" s="11">
        <f t="shared" si="0"/>
        <v>0</v>
      </c>
      <c r="E11" s="11">
        <f t="shared" si="0"/>
        <v>1</v>
      </c>
      <c r="F11" s="11">
        <f t="shared" si="0"/>
        <v>1</v>
      </c>
      <c r="G11" s="11">
        <f t="shared" si="0"/>
        <v>0.2</v>
      </c>
      <c r="H11" s="11">
        <f t="shared" si="0"/>
        <v>0</v>
      </c>
      <c r="I11" s="11">
        <f t="shared" si="0"/>
        <v>0.2</v>
      </c>
      <c r="J11" s="11">
        <f t="shared" si="0"/>
        <v>0</v>
      </c>
      <c r="K11" s="11">
        <f t="shared" si="0"/>
        <v>0</v>
      </c>
      <c r="L11" s="11">
        <f t="shared" si="0"/>
        <v>0</v>
      </c>
      <c r="M11" s="11">
        <f t="shared" si="0"/>
        <v>1</v>
      </c>
      <c r="N11" s="11">
        <f t="shared" si="0"/>
        <v>0</v>
      </c>
      <c r="O11" s="11">
        <f t="shared" si="0"/>
        <v>0</v>
      </c>
      <c r="P11" s="11">
        <f t="shared" si="0"/>
        <v>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12" t="s">
        <v>23</v>
      </c>
      <c r="B12" s="13">
        <f t="shared" ref="B12:P12" si="1">ROUND(B11,0)</f>
        <v>2</v>
      </c>
      <c r="C12" s="13">
        <f t="shared" si="1"/>
        <v>2</v>
      </c>
      <c r="D12" s="13">
        <f t="shared" si="1"/>
        <v>0</v>
      </c>
      <c r="E12" s="13">
        <f t="shared" si="1"/>
        <v>1</v>
      </c>
      <c r="F12" s="13">
        <f t="shared" si="1"/>
        <v>1</v>
      </c>
      <c r="G12" s="13">
        <f t="shared" si="1"/>
        <v>0</v>
      </c>
      <c r="H12" s="13">
        <f t="shared" si="1"/>
        <v>0</v>
      </c>
      <c r="I12" s="13">
        <f t="shared" si="1"/>
        <v>0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1</v>
      </c>
      <c r="N12" s="13">
        <f t="shared" si="1"/>
        <v>0</v>
      </c>
      <c r="O12" s="13">
        <f t="shared" si="1"/>
        <v>0</v>
      </c>
      <c r="P12" s="13">
        <f t="shared" si="1"/>
        <v>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9.75" customHeight="1" x14ac:dyDescent="0.25">
      <c r="A13" s="120" t="s">
        <v>24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9"/>
      <c r="N13" s="120"/>
      <c r="O13" s="118"/>
      <c r="P13" s="119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/>
    <row r="222" spans="1:26" ht="15.75" customHeight="1" x14ac:dyDescent="0.2"/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6">
    <mergeCell ref="A1:P1"/>
    <mergeCell ref="A2:P2"/>
    <mergeCell ref="A3:P3"/>
    <mergeCell ref="A4:P4"/>
    <mergeCell ref="A13:M13"/>
    <mergeCell ref="N13:P13"/>
  </mergeCells>
  <pageMargins left="0.7" right="0.7" top="0.75" bottom="0.75" header="0" footer="0"/>
  <pageSetup scale="7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B6" sqref="B6"/>
    </sheetView>
  </sheetViews>
  <sheetFormatPr defaultColWidth="12.625" defaultRowHeight="15" customHeight="1" x14ac:dyDescent="0.2"/>
  <cols>
    <col min="1" max="1" width="12.375" customWidth="1"/>
    <col min="2" max="26" width="7.75" customWidth="1"/>
  </cols>
  <sheetData>
    <row r="1" spans="1:26" ht="19.5" customHeight="1" x14ac:dyDescent="0.2">
      <c r="A1" s="117" t="str">
        <f>'CO-PO Mapping'!A1:P1</f>
        <v>DEPARTMENT OF COMPUTER SCIENCE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9"/>
    </row>
    <row r="2" spans="1:26" ht="19.5" customHeight="1" x14ac:dyDescent="0.2">
      <c r="A2" s="117" t="s">
        <v>447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9"/>
    </row>
    <row r="3" spans="1:26" ht="19.5" customHeight="1" x14ac:dyDescent="0.2">
      <c r="A3" s="117" t="str">
        <f>'CO-PO Mapping'!A3:P3</f>
        <v>II Year IV Semester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9"/>
    </row>
    <row r="4" spans="1:26" ht="19.5" customHeight="1" x14ac:dyDescent="0.2">
      <c r="A4" s="117" t="str">
        <f>'CO-PO Mapping'!A4:P4</f>
        <v>SUBJECT: Discrete Mathematics Structure                                                                                                 Faculty: Dr. Kalpana Fatawat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9"/>
    </row>
    <row r="5" spans="1:26" ht="31.5" x14ac:dyDescent="0.2">
      <c r="A5" s="12" t="s">
        <v>1</v>
      </c>
      <c r="B5" s="15" t="s">
        <v>2</v>
      </c>
      <c r="C5" s="15" t="s">
        <v>3</v>
      </c>
      <c r="D5" s="15" t="s">
        <v>4</v>
      </c>
      <c r="E5" s="15" t="s">
        <v>5</v>
      </c>
      <c r="F5" s="15" t="s">
        <v>6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5" t="s">
        <v>13</v>
      </c>
      <c r="N5" s="15" t="s">
        <v>14</v>
      </c>
      <c r="O5" s="15" t="s">
        <v>15</v>
      </c>
      <c r="P5" s="15" t="s">
        <v>16</v>
      </c>
      <c r="Q5" s="70"/>
      <c r="R5" s="70"/>
      <c r="S5" s="70"/>
      <c r="T5" s="70"/>
      <c r="U5" s="70"/>
      <c r="V5" s="70"/>
      <c r="W5" s="70"/>
      <c r="X5" s="70"/>
      <c r="Y5" s="70"/>
      <c r="Z5" s="70"/>
    </row>
    <row r="6" spans="1:26" ht="19.5" customHeight="1" x14ac:dyDescent="0.2">
      <c r="A6" s="12" t="s">
        <v>17</v>
      </c>
      <c r="B6" s="25">
        <f>'Attainment Sheet Sessional'!E195*'CO-PO Mapping'!B6/3</f>
        <v>2</v>
      </c>
      <c r="C6" s="25">
        <f>'Attainment Sheet Sessional'!E195*'CO-PO Mapping'!C6/3</f>
        <v>2</v>
      </c>
      <c r="D6" s="25">
        <f>'Attainment Sheet Sessional'!$E195*'CO-PO Mapping'!D6/3</f>
        <v>0</v>
      </c>
      <c r="E6" s="25">
        <f>'Attainment Sheet Sessional'!$E195*'CO-PO Mapping'!E6/3</f>
        <v>1</v>
      </c>
      <c r="F6" s="25">
        <f>'Attainment Sheet Sessional'!$E195*'CO-PO Mapping'!F6/3</f>
        <v>1</v>
      </c>
      <c r="G6" s="25">
        <f>'Attainment Sheet Sessional'!$E195*'CO-PO Mapping'!G6/3</f>
        <v>0</v>
      </c>
      <c r="H6" s="25">
        <f>'Attainment Sheet Sessional'!$E195*'CO-PO Mapping'!H6/3</f>
        <v>0</v>
      </c>
      <c r="I6" s="25">
        <f>'Attainment Sheet Sessional'!$E195*'CO-PO Mapping'!I6/3</f>
        <v>0</v>
      </c>
      <c r="J6" s="25">
        <f>'Attainment Sheet Sessional'!$E195*'CO-PO Mapping'!J6/3</f>
        <v>0</v>
      </c>
      <c r="K6" s="25">
        <f>'Attainment Sheet Sessional'!$E195*'CO-PO Mapping'!K6/3</f>
        <v>0</v>
      </c>
      <c r="L6" s="25">
        <f>'Attainment Sheet Sessional'!$E195*'CO-PO Mapping'!L6/3</f>
        <v>0</v>
      </c>
      <c r="M6" s="25">
        <f>'Attainment Sheet Sessional'!$E195*'CO-PO Mapping'!M6/3</f>
        <v>1</v>
      </c>
      <c r="N6" s="25">
        <f>'Attainment Sheet Sessional'!$E195*'CO-PO Mapping'!N6/3</f>
        <v>0</v>
      </c>
      <c r="O6" s="25">
        <f>'Attainment Sheet Sessional'!$E195*'CO-PO Mapping'!O6/3</f>
        <v>0</v>
      </c>
      <c r="P6" s="25">
        <f>'Attainment Sheet Sessional'!$E195*'CO-PO Mapping'!P6/3</f>
        <v>0</v>
      </c>
    </row>
    <row r="7" spans="1:26" ht="19.5" customHeight="1" x14ac:dyDescent="0.2">
      <c r="A7" s="12" t="s">
        <v>18</v>
      </c>
      <c r="B7" s="25">
        <f>'Attainment Sheet Sessional'!E196*'CO-PO Mapping'!B7/3</f>
        <v>2</v>
      </c>
      <c r="C7" s="25">
        <f>'Attainment Sheet Sessional'!E196*'CO-PO Mapping'!C7/3</f>
        <v>2</v>
      </c>
      <c r="D7" s="25">
        <f>'Attainment Sheet Sessional'!$E196*'CO-PO Mapping'!D7/3</f>
        <v>0</v>
      </c>
      <c r="E7" s="25">
        <f>'Attainment Sheet Sessional'!$E196*'CO-PO Mapping'!E7/3</f>
        <v>1</v>
      </c>
      <c r="F7" s="25">
        <f>'Attainment Sheet Sessional'!$E196*'CO-PO Mapping'!F7/3</f>
        <v>1</v>
      </c>
      <c r="G7" s="25">
        <f>'Attainment Sheet Sessional'!$E196*'CO-PO Mapping'!G7/3</f>
        <v>0</v>
      </c>
      <c r="H7" s="25">
        <f>'Attainment Sheet Sessional'!$E196*'CO-PO Mapping'!H7/3</f>
        <v>0</v>
      </c>
      <c r="I7" s="25">
        <f>'Attainment Sheet Sessional'!$E196*'CO-PO Mapping'!I7/3</f>
        <v>0</v>
      </c>
      <c r="J7" s="25">
        <f>'Attainment Sheet Sessional'!$E196*'CO-PO Mapping'!J7/3</f>
        <v>0</v>
      </c>
      <c r="K7" s="25">
        <f>'Attainment Sheet Sessional'!$E196*'CO-PO Mapping'!K7/3</f>
        <v>0</v>
      </c>
      <c r="L7" s="25">
        <f>'Attainment Sheet Sessional'!$E196*'CO-PO Mapping'!L7/3</f>
        <v>0</v>
      </c>
      <c r="M7" s="25">
        <f>'Attainment Sheet Sessional'!$E196*'CO-PO Mapping'!M7/3</f>
        <v>1</v>
      </c>
      <c r="N7" s="25">
        <f>'Attainment Sheet Sessional'!$E196*'CO-PO Mapping'!N7/3</f>
        <v>0</v>
      </c>
      <c r="O7" s="25">
        <f>'Attainment Sheet Sessional'!$E196*'CO-PO Mapping'!O7/3</f>
        <v>0</v>
      </c>
      <c r="P7" s="25">
        <f>'Attainment Sheet Sessional'!$E196*'CO-PO Mapping'!P7/3</f>
        <v>0</v>
      </c>
    </row>
    <row r="8" spans="1:26" ht="19.5" customHeight="1" x14ac:dyDescent="0.2">
      <c r="A8" s="12" t="s">
        <v>19</v>
      </c>
      <c r="B8" s="25">
        <f>'Attainment Sheet Sessional'!E197*'CO-PO Mapping'!B8/3</f>
        <v>2</v>
      </c>
      <c r="C8" s="25">
        <f>'Attainment Sheet Sessional'!E197*'CO-PO Mapping'!C8/3</f>
        <v>2</v>
      </c>
      <c r="D8" s="25">
        <f>'Attainment Sheet Sessional'!$E197*'CO-PO Mapping'!D8/3</f>
        <v>0</v>
      </c>
      <c r="E8" s="25">
        <f>'Attainment Sheet Sessional'!$E197*'CO-PO Mapping'!E8/3</f>
        <v>1</v>
      </c>
      <c r="F8" s="25">
        <f>'Attainment Sheet Sessional'!$E197*'CO-PO Mapping'!F8/3</f>
        <v>1</v>
      </c>
      <c r="G8" s="25">
        <f>'Attainment Sheet Sessional'!$E197*'CO-PO Mapping'!G8/3</f>
        <v>0</v>
      </c>
      <c r="H8" s="25">
        <f>'Attainment Sheet Sessional'!$E197*'CO-PO Mapping'!H8/3</f>
        <v>0</v>
      </c>
      <c r="I8" s="25">
        <f>'Attainment Sheet Sessional'!$E197*'CO-PO Mapping'!I8/3</f>
        <v>0</v>
      </c>
      <c r="J8" s="25">
        <f>'Attainment Sheet Sessional'!$E197*'CO-PO Mapping'!J8/3</f>
        <v>0</v>
      </c>
      <c r="K8" s="25">
        <f>'Attainment Sheet Sessional'!$E197*'CO-PO Mapping'!K8/3</f>
        <v>0</v>
      </c>
      <c r="L8" s="25">
        <f>'Attainment Sheet Sessional'!$E197*'CO-PO Mapping'!L8/3</f>
        <v>0</v>
      </c>
      <c r="M8" s="25">
        <f>'Attainment Sheet Sessional'!$E197*'CO-PO Mapping'!M8/3</f>
        <v>1</v>
      </c>
      <c r="N8" s="25">
        <f>'Attainment Sheet Sessional'!$E197*'CO-PO Mapping'!N8/3</f>
        <v>0</v>
      </c>
      <c r="O8" s="25">
        <f>'Attainment Sheet Sessional'!$E197*'CO-PO Mapping'!O8/3</f>
        <v>0</v>
      </c>
      <c r="P8" s="25">
        <f>'Attainment Sheet Sessional'!$E197*'CO-PO Mapping'!P8/3</f>
        <v>0</v>
      </c>
    </row>
    <row r="9" spans="1:26" ht="19.5" customHeight="1" x14ac:dyDescent="0.2">
      <c r="A9" s="12" t="s">
        <v>20</v>
      </c>
      <c r="B9" s="25">
        <f>'Attainment Sheet Sessional'!E198*'CO-PO Mapping'!B9/3</f>
        <v>2</v>
      </c>
      <c r="C9" s="25">
        <f>'Attainment Sheet Sessional'!E198*'CO-PO Mapping'!C9/3</f>
        <v>2</v>
      </c>
      <c r="D9" s="25">
        <f>'Attainment Sheet Sessional'!$E198*'CO-PO Mapping'!D9/3</f>
        <v>0</v>
      </c>
      <c r="E9" s="25">
        <f>'Attainment Sheet Sessional'!$E198*'CO-PO Mapping'!E9/3</f>
        <v>1</v>
      </c>
      <c r="F9" s="25">
        <f>'Attainment Sheet Sessional'!$E198*'CO-PO Mapping'!F9/3</f>
        <v>1</v>
      </c>
      <c r="G9" s="25">
        <f>'Attainment Sheet Sessional'!$E198*'CO-PO Mapping'!G9/3</f>
        <v>0</v>
      </c>
      <c r="H9" s="25">
        <f>'Attainment Sheet Sessional'!$E198*'CO-PO Mapping'!H9/3</f>
        <v>0</v>
      </c>
      <c r="I9" s="25">
        <f>'Attainment Sheet Sessional'!$E198*'CO-PO Mapping'!I9/3</f>
        <v>0</v>
      </c>
      <c r="J9" s="25">
        <f>'Attainment Sheet Sessional'!$E198*'CO-PO Mapping'!J9/3</f>
        <v>0</v>
      </c>
      <c r="K9" s="25">
        <f>'Attainment Sheet Sessional'!$E198*'CO-PO Mapping'!K9/3</f>
        <v>0</v>
      </c>
      <c r="L9" s="25">
        <f>'Attainment Sheet Sessional'!$E198*'CO-PO Mapping'!L9/3</f>
        <v>0</v>
      </c>
      <c r="M9" s="25">
        <f>'Attainment Sheet Sessional'!$E198*'CO-PO Mapping'!M9/3</f>
        <v>1</v>
      </c>
      <c r="N9" s="25">
        <f>'Attainment Sheet Sessional'!$E198*'CO-PO Mapping'!N9/3</f>
        <v>0</v>
      </c>
      <c r="O9" s="25">
        <f>'Attainment Sheet Sessional'!$E198*'CO-PO Mapping'!O9/3</f>
        <v>0</v>
      </c>
      <c r="P9" s="25">
        <f>'Attainment Sheet Sessional'!$E198*'CO-PO Mapping'!P9/3</f>
        <v>0</v>
      </c>
    </row>
    <row r="10" spans="1:26" ht="19.5" customHeight="1" x14ac:dyDescent="0.2">
      <c r="A10" s="12" t="s">
        <v>21</v>
      </c>
      <c r="B10" s="25">
        <f>'Attainment Sheet Sessional'!E199*'CO-PO Mapping'!B10/3</f>
        <v>2</v>
      </c>
      <c r="C10" s="25">
        <f>'Attainment Sheet Sessional'!E199*'CO-PO Mapping'!C10/3</f>
        <v>2</v>
      </c>
      <c r="D10" s="25">
        <f>'Attainment Sheet Sessional'!$E199*'CO-PO Mapping'!D10/3</f>
        <v>0</v>
      </c>
      <c r="E10" s="25">
        <f>'Attainment Sheet Sessional'!$E199*'CO-PO Mapping'!E10/3</f>
        <v>1</v>
      </c>
      <c r="F10" s="25">
        <f>'Attainment Sheet Sessional'!$E199*'CO-PO Mapping'!F10/3</f>
        <v>1</v>
      </c>
      <c r="G10" s="25">
        <f>'Attainment Sheet Sessional'!$E199*'CO-PO Mapping'!G10/3</f>
        <v>1</v>
      </c>
      <c r="H10" s="25">
        <f>'Attainment Sheet Sessional'!$E199*'CO-PO Mapping'!H10/3</f>
        <v>0</v>
      </c>
      <c r="I10" s="25">
        <f>'Attainment Sheet Sessional'!$E199*'CO-PO Mapping'!I10/3</f>
        <v>1</v>
      </c>
      <c r="J10" s="25">
        <f>'Attainment Sheet Sessional'!$E199*'CO-PO Mapping'!J10/3</f>
        <v>0</v>
      </c>
      <c r="K10" s="25">
        <f>'Attainment Sheet Sessional'!$E199*'CO-PO Mapping'!K10/3</f>
        <v>0</v>
      </c>
      <c r="L10" s="25">
        <f>'Attainment Sheet Sessional'!$E199*'CO-PO Mapping'!L10/3</f>
        <v>0</v>
      </c>
      <c r="M10" s="25">
        <f>'Attainment Sheet Sessional'!$E199*'CO-PO Mapping'!M10/3</f>
        <v>1</v>
      </c>
      <c r="N10" s="25">
        <f>'Attainment Sheet Sessional'!$E199*'CO-PO Mapping'!N10/3</f>
        <v>0</v>
      </c>
      <c r="O10" s="25">
        <f>'Attainment Sheet Sessional'!$E199*'CO-PO Mapping'!O10/3</f>
        <v>0</v>
      </c>
      <c r="P10" s="25">
        <f>'Attainment Sheet Sessional'!$E199*'CO-PO Mapping'!P10/3</f>
        <v>0</v>
      </c>
    </row>
    <row r="11" spans="1:26" ht="19.5" customHeight="1" x14ac:dyDescent="0.2">
      <c r="A11" s="12" t="str">
        <f>'CO-PO Mapping'!A11</f>
        <v>CO35CS203 Avg</v>
      </c>
      <c r="B11" s="25">
        <f t="shared" ref="B11:P11" si="0">AVERAGE(B6:B10)</f>
        <v>2</v>
      </c>
      <c r="C11" s="25">
        <f t="shared" si="0"/>
        <v>2</v>
      </c>
      <c r="D11" s="25">
        <f t="shared" si="0"/>
        <v>0</v>
      </c>
      <c r="E11" s="25">
        <f t="shared" si="0"/>
        <v>1</v>
      </c>
      <c r="F11" s="25">
        <f t="shared" si="0"/>
        <v>1</v>
      </c>
      <c r="G11" s="25">
        <f t="shared" si="0"/>
        <v>0.2</v>
      </c>
      <c r="H11" s="25">
        <f t="shared" si="0"/>
        <v>0</v>
      </c>
      <c r="I11" s="25">
        <f t="shared" si="0"/>
        <v>0.2</v>
      </c>
      <c r="J11" s="25">
        <f t="shared" si="0"/>
        <v>0</v>
      </c>
      <c r="K11" s="25">
        <f t="shared" si="0"/>
        <v>0</v>
      </c>
      <c r="L11" s="25">
        <f t="shared" si="0"/>
        <v>0</v>
      </c>
      <c r="M11" s="25">
        <f t="shared" si="0"/>
        <v>1</v>
      </c>
      <c r="N11" s="25">
        <f t="shared" si="0"/>
        <v>0</v>
      </c>
      <c r="O11" s="25">
        <f t="shared" si="0"/>
        <v>0</v>
      </c>
      <c r="P11" s="25">
        <f t="shared" si="0"/>
        <v>0</v>
      </c>
    </row>
    <row r="12" spans="1:26" ht="39.75" customHeight="1" x14ac:dyDescent="0.2">
      <c r="A12" s="120" t="s">
        <v>396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9"/>
      <c r="N12" s="120"/>
      <c r="O12" s="118"/>
      <c r="P12" s="119"/>
    </row>
    <row r="16" spans="1:26" ht="15.75" x14ac:dyDescent="0.25">
      <c r="F16" s="1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6">
    <mergeCell ref="A1:P1"/>
    <mergeCell ref="A2:P2"/>
    <mergeCell ref="A3:P3"/>
    <mergeCell ref="A4:P4"/>
    <mergeCell ref="A12:M12"/>
    <mergeCell ref="N12:P12"/>
  </mergeCells>
  <pageMargins left="0.7" right="0.7" top="0.75" bottom="0.75" header="0" footer="0"/>
  <pageSetup scale="61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P1"/>
    </sheetView>
  </sheetViews>
  <sheetFormatPr defaultColWidth="12.625" defaultRowHeight="15" customHeight="1" x14ac:dyDescent="0.2"/>
  <cols>
    <col min="1" max="1" width="10.875" customWidth="1"/>
    <col min="2" max="16" width="8" customWidth="1"/>
    <col min="17" max="26" width="7.75" customWidth="1"/>
  </cols>
  <sheetData>
    <row r="1" spans="1:26" ht="19.5" customHeight="1" x14ac:dyDescent="0.25">
      <c r="A1" s="117" t="str">
        <f>'CO-PO Mapping'!A1:P1</f>
        <v>DEPARTMENT OF COMPUTER SCIENCE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9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 x14ac:dyDescent="0.25">
      <c r="A2" s="117" t="s">
        <v>448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9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 x14ac:dyDescent="0.25">
      <c r="A3" s="117" t="str">
        <f>'CO-PO Mapping'!A3:P3</f>
        <v>II Year IV Semester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9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 x14ac:dyDescent="0.25">
      <c r="A4" s="117" t="str">
        <f>'CO-PO Mapping'!A4:P4</f>
        <v>SUBJECT: Discrete Mathematics Structure                                                                                                 Faculty: Dr. Kalpana Fatawat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9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25">
      <c r="A5" s="15" t="s">
        <v>411</v>
      </c>
      <c r="B5" s="15" t="s">
        <v>2</v>
      </c>
      <c r="C5" s="15" t="s">
        <v>3</v>
      </c>
      <c r="D5" s="15" t="s">
        <v>4</v>
      </c>
      <c r="E5" s="15" t="s">
        <v>5</v>
      </c>
      <c r="F5" s="15" t="s">
        <v>6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5" t="s">
        <v>13</v>
      </c>
      <c r="N5" s="15" t="s">
        <v>14</v>
      </c>
      <c r="O5" s="15" t="s">
        <v>15</v>
      </c>
      <c r="P5" s="15" t="s">
        <v>16</v>
      </c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19.5" customHeight="1" x14ac:dyDescent="0.25">
      <c r="A6" s="15" t="s">
        <v>449</v>
      </c>
      <c r="B6" s="71">
        <f>AVERAGE('Attainment Tool 1 C to PO'!B6,'Attainment CO to PO Sessional'!B11)</f>
        <v>1.5333333333333332</v>
      </c>
      <c r="C6" s="71">
        <f>AVERAGE('Attainment Tool 1 C to PO'!C6,'Attainment CO to PO Sessional'!C11)</f>
        <v>1.5333333333333332</v>
      </c>
      <c r="D6" s="71">
        <f>AVERAGE('Attainment Tool 1 C to PO'!D6,'Attainment CO to PO Sessional'!D11)</f>
        <v>0</v>
      </c>
      <c r="E6" s="71">
        <f>AVERAGE('Attainment Tool 1 C to PO'!E6,'Attainment CO to PO Sessional'!E11)</f>
        <v>0.76666666666666661</v>
      </c>
      <c r="F6" s="71">
        <f>AVERAGE('Attainment Tool 1 C to PO'!F6,'Attainment CO to PO Sessional'!F11)</f>
        <v>0.76666666666666661</v>
      </c>
      <c r="G6" s="71">
        <f>AVERAGE('Attainment Tool 1 C to PO'!G6,'Attainment CO to PO Sessional'!G11)</f>
        <v>0.1</v>
      </c>
      <c r="H6" s="71">
        <f>AVERAGE('Attainment Tool 1 C to PO'!H6,'Attainment CO to PO Sessional'!H11)</f>
        <v>0</v>
      </c>
      <c r="I6" s="71">
        <f>AVERAGE('Attainment Tool 1 C to PO'!I6,'Attainment CO to PO Sessional'!I11)</f>
        <v>0.1</v>
      </c>
      <c r="J6" s="71">
        <f>AVERAGE('Attainment Tool 1 C to PO'!J6,'Attainment CO to PO Sessional'!J11)</f>
        <v>0</v>
      </c>
      <c r="K6" s="71">
        <f>AVERAGE('Attainment Tool 1 C to PO'!K6,'Attainment CO to PO Sessional'!K11)</f>
        <v>0</v>
      </c>
      <c r="L6" s="71">
        <f>AVERAGE('Attainment Tool 1 C to PO'!L6,'Attainment CO to PO Sessional'!L11)</f>
        <v>0</v>
      </c>
      <c r="M6" s="71">
        <f>AVERAGE('Attainment Tool 1 C to PO'!M6,'Attainment CO to PO Sessional'!M11)</f>
        <v>0.76666666666666661</v>
      </c>
      <c r="N6" s="71">
        <f>AVERAGE('Attainment Tool 1 C to PO'!N6,'Attainment CO to PO Sessional'!N11)</f>
        <v>0</v>
      </c>
      <c r="O6" s="71">
        <f>AVERAGE('Attainment Tool 1 C to PO'!O6,'Attainment CO to PO Sessional'!O11)</f>
        <v>0</v>
      </c>
      <c r="P6" s="71">
        <f>AVERAGE('Attainment Tool 1 C to PO'!P6,'Attainment CO to PO Sessional'!P11)</f>
        <v>0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12" t="s">
        <v>450</v>
      </c>
      <c r="B7" s="71">
        <f t="shared" ref="B7:P7" si="0">ROUND(B6,0)</f>
        <v>2</v>
      </c>
      <c r="C7" s="71">
        <f t="shared" si="0"/>
        <v>2</v>
      </c>
      <c r="D7" s="71">
        <f t="shared" si="0"/>
        <v>0</v>
      </c>
      <c r="E7" s="71">
        <f t="shared" si="0"/>
        <v>1</v>
      </c>
      <c r="F7" s="71">
        <f t="shared" si="0"/>
        <v>1</v>
      </c>
      <c r="G7" s="71">
        <f t="shared" si="0"/>
        <v>0</v>
      </c>
      <c r="H7" s="71">
        <f t="shared" si="0"/>
        <v>0</v>
      </c>
      <c r="I7" s="71">
        <f t="shared" si="0"/>
        <v>0</v>
      </c>
      <c r="J7" s="71">
        <f t="shared" si="0"/>
        <v>0</v>
      </c>
      <c r="K7" s="71">
        <f t="shared" si="0"/>
        <v>0</v>
      </c>
      <c r="L7" s="71">
        <f t="shared" si="0"/>
        <v>0</v>
      </c>
      <c r="M7" s="71">
        <f t="shared" si="0"/>
        <v>1</v>
      </c>
      <c r="N7" s="71">
        <f t="shared" si="0"/>
        <v>0</v>
      </c>
      <c r="O7" s="71">
        <f t="shared" si="0"/>
        <v>0</v>
      </c>
      <c r="P7" s="71">
        <f t="shared" si="0"/>
        <v>0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9.75" customHeight="1" x14ac:dyDescent="0.25">
      <c r="A8" s="120" t="s">
        <v>396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9"/>
      <c r="N8" s="120"/>
      <c r="O8" s="118"/>
      <c r="P8" s="119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/>
    <row r="222" spans="1:26" ht="15.75" customHeight="1" x14ac:dyDescent="0.2"/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6">
    <mergeCell ref="A1:P1"/>
    <mergeCell ref="A2:P2"/>
    <mergeCell ref="A3:P3"/>
    <mergeCell ref="A4:P4"/>
    <mergeCell ref="A8:M8"/>
    <mergeCell ref="N8:P8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topLeftCell="A179" workbookViewId="0">
      <selection activeCell="E189" sqref="E189"/>
    </sheetView>
  </sheetViews>
  <sheetFormatPr defaultColWidth="12.625" defaultRowHeight="15" customHeight="1" x14ac:dyDescent="0.2"/>
  <cols>
    <col min="1" max="1" width="5.75" customWidth="1"/>
    <col min="2" max="2" width="17.5" customWidth="1"/>
    <col min="3" max="3" width="29.5" customWidth="1"/>
    <col min="4" max="5" width="14.25" customWidth="1"/>
    <col min="6" max="6" width="13.25" customWidth="1"/>
    <col min="7" max="7" width="13.375" customWidth="1"/>
    <col min="8" max="8" width="13.25" customWidth="1"/>
    <col min="9" max="26" width="7.75" customWidth="1"/>
  </cols>
  <sheetData>
    <row r="1" spans="1:26" ht="19.5" customHeight="1" x14ac:dyDescent="0.2">
      <c r="A1" s="117" t="str">
        <f>'CO-PO Mapping'!A1:P1</f>
        <v>DEPARTMENT OF COMPUTER SCIENCE</v>
      </c>
      <c r="B1" s="118"/>
      <c r="C1" s="118"/>
      <c r="D1" s="118"/>
      <c r="E1" s="118"/>
      <c r="F1" s="118"/>
      <c r="G1" s="118"/>
      <c r="H1" s="119"/>
    </row>
    <row r="2" spans="1:26" ht="19.5" customHeight="1" x14ac:dyDescent="0.2">
      <c r="A2" s="117" t="s">
        <v>25</v>
      </c>
      <c r="B2" s="118"/>
      <c r="C2" s="118"/>
      <c r="D2" s="118"/>
      <c r="E2" s="118"/>
      <c r="F2" s="118"/>
      <c r="G2" s="118"/>
      <c r="H2" s="119"/>
    </row>
    <row r="3" spans="1:26" ht="19.5" customHeight="1" x14ac:dyDescent="0.2">
      <c r="A3" s="117" t="str">
        <f>'CO-PO Mapping'!A3:P3</f>
        <v>II Year IV Semester</v>
      </c>
      <c r="B3" s="118"/>
      <c r="C3" s="118"/>
      <c r="D3" s="118"/>
      <c r="E3" s="118"/>
      <c r="F3" s="118"/>
      <c r="G3" s="118"/>
      <c r="H3" s="119"/>
    </row>
    <row r="4" spans="1:26" ht="19.5" customHeight="1" x14ac:dyDescent="0.25">
      <c r="A4" s="117" t="str">
        <f>'CO-PO Mapping'!A4:P4</f>
        <v>SUBJECT: Discrete Mathematics Structure                                                                                                 Faculty: Dr. Kalpana Fatawat</v>
      </c>
      <c r="B4" s="118"/>
      <c r="C4" s="118"/>
      <c r="D4" s="118"/>
      <c r="E4" s="118"/>
      <c r="F4" s="118"/>
      <c r="G4" s="118"/>
      <c r="H4" s="119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31.5" x14ac:dyDescent="0.25">
      <c r="A5" s="123" t="s">
        <v>26</v>
      </c>
      <c r="B5" s="123" t="s">
        <v>27</v>
      </c>
      <c r="C5" s="15" t="s">
        <v>28</v>
      </c>
      <c r="D5" s="12" t="s">
        <v>29</v>
      </c>
      <c r="E5" s="12" t="s">
        <v>30</v>
      </c>
      <c r="F5" s="15" t="s">
        <v>31</v>
      </c>
      <c r="G5" s="121" t="s">
        <v>32</v>
      </c>
      <c r="H5" s="119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31.5" x14ac:dyDescent="0.2">
      <c r="A6" s="124"/>
      <c r="B6" s="124"/>
      <c r="C6" s="15" t="s">
        <v>33</v>
      </c>
      <c r="D6" s="15">
        <v>70</v>
      </c>
      <c r="E6" s="15">
        <v>30</v>
      </c>
      <c r="F6" s="15">
        <f>D6+E6</f>
        <v>100</v>
      </c>
      <c r="G6" s="12" t="s">
        <v>34</v>
      </c>
      <c r="H6" s="12" t="s">
        <v>35</v>
      </c>
    </row>
    <row r="7" spans="1:26" ht="19.5" customHeight="1" x14ac:dyDescent="0.2">
      <c r="A7" s="125" t="s">
        <v>36</v>
      </c>
      <c r="B7" s="126"/>
      <c r="C7" s="127"/>
      <c r="D7" s="17">
        <v>0.6</v>
      </c>
      <c r="E7" s="17">
        <v>0.7</v>
      </c>
      <c r="F7" s="18"/>
      <c r="G7" s="19">
        <v>0.6</v>
      </c>
      <c r="H7" s="19">
        <v>0.7</v>
      </c>
    </row>
    <row r="8" spans="1:26" ht="19.5" customHeight="1" x14ac:dyDescent="0.2">
      <c r="A8" s="20">
        <v>1</v>
      </c>
      <c r="B8" s="21" t="s">
        <v>37</v>
      </c>
      <c r="C8" s="22" t="s">
        <v>38</v>
      </c>
      <c r="D8" s="22">
        <v>55</v>
      </c>
      <c r="E8" s="108">
        <v>27</v>
      </c>
      <c r="F8" s="23">
        <f t="shared" ref="F8:F185" si="0">SUM(D8:E8)</f>
        <v>82</v>
      </c>
      <c r="G8" s="24">
        <f t="shared" ref="G8:G185" si="1">IF((D8/$D$6)&gt;=$D$7,1,0)</f>
        <v>1</v>
      </c>
      <c r="H8" s="25">
        <f t="shared" ref="H8:H185" si="2">IF((E8/$E$6)&gt;=$E$7,1,0)</f>
        <v>1</v>
      </c>
    </row>
    <row r="9" spans="1:26" ht="19.5" customHeight="1" x14ac:dyDescent="0.2">
      <c r="A9" s="20">
        <v>2</v>
      </c>
      <c r="B9" s="21" t="s">
        <v>39</v>
      </c>
      <c r="C9" s="22" t="s">
        <v>40</v>
      </c>
      <c r="D9" s="22">
        <v>43</v>
      </c>
      <c r="E9" s="108">
        <v>25</v>
      </c>
      <c r="F9" s="23">
        <f t="shared" si="0"/>
        <v>68</v>
      </c>
      <c r="G9" s="24">
        <f t="shared" si="1"/>
        <v>1</v>
      </c>
      <c r="H9" s="25">
        <f t="shared" si="2"/>
        <v>1</v>
      </c>
    </row>
    <row r="10" spans="1:26" ht="19.5" customHeight="1" x14ac:dyDescent="0.2">
      <c r="A10" s="20">
        <v>3</v>
      </c>
      <c r="B10" s="21" t="s">
        <v>41</v>
      </c>
      <c r="C10" s="22" t="s">
        <v>42</v>
      </c>
      <c r="D10" s="22">
        <v>55</v>
      </c>
      <c r="E10" s="108">
        <v>26</v>
      </c>
      <c r="F10" s="23">
        <f t="shared" si="0"/>
        <v>81</v>
      </c>
      <c r="G10" s="24">
        <f t="shared" si="1"/>
        <v>1</v>
      </c>
      <c r="H10" s="25">
        <f t="shared" si="2"/>
        <v>1</v>
      </c>
    </row>
    <row r="11" spans="1:26" ht="19.5" customHeight="1" x14ac:dyDescent="0.2">
      <c r="A11" s="20">
        <v>4</v>
      </c>
      <c r="B11" s="21" t="s">
        <v>43</v>
      </c>
      <c r="C11" s="22" t="s">
        <v>44</v>
      </c>
      <c r="D11" s="22">
        <v>44</v>
      </c>
      <c r="E11" s="108">
        <v>29</v>
      </c>
      <c r="F11" s="23">
        <f t="shared" si="0"/>
        <v>73</v>
      </c>
      <c r="G11" s="24">
        <f t="shared" si="1"/>
        <v>1</v>
      </c>
      <c r="H11" s="25">
        <f t="shared" si="2"/>
        <v>1</v>
      </c>
    </row>
    <row r="12" spans="1:26" ht="19.5" customHeight="1" x14ac:dyDescent="0.2">
      <c r="A12" s="20">
        <v>5</v>
      </c>
      <c r="B12" s="21" t="s">
        <v>45</v>
      </c>
      <c r="C12" s="22" t="s">
        <v>46</v>
      </c>
      <c r="D12" s="22">
        <v>53</v>
      </c>
      <c r="E12" s="108">
        <v>26</v>
      </c>
      <c r="F12" s="23">
        <f t="shared" si="0"/>
        <v>79</v>
      </c>
      <c r="G12" s="24">
        <f t="shared" si="1"/>
        <v>1</v>
      </c>
      <c r="H12" s="25">
        <f t="shared" si="2"/>
        <v>1</v>
      </c>
    </row>
    <row r="13" spans="1:26" ht="19.5" customHeight="1" x14ac:dyDescent="0.2">
      <c r="A13" s="20">
        <v>6</v>
      </c>
      <c r="B13" s="21" t="s">
        <v>47</v>
      </c>
      <c r="C13" s="22" t="s">
        <v>48</v>
      </c>
      <c r="D13" s="22">
        <v>58</v>
      </c>
      <c r="E13" s="108">
        <v>30</v>
      </c>
      <c r="F13" s="23">
        <f t="shared" si="0"/>
        <v>88</v>
      </c>
      <c r="G13" s="24">
        <f t="shared" si="1"/>
        <v>1</v>
      </c>
      <c r="H13" s="25">
        <f t="shared" si="2"/>
        <v>1</v>
      </c>
    </row>
    <row r="14" spans="1:26" ht="19.5" customHeight="1" x14ac:dyDescent="0.2">
      <c r="A14" s="20">
        <v>7</v>
      </c>
      <c r="B14" s="72" t="s">
        <v>49</v>
      </c>
      <c r="C14" s="73" t="s">
        <v>50</v>
      </c>
      <c r="D14" s="22">
        <v>22</v>
      </c>
      <c r="E14" s="108">
        <v>25</v>
      </c>
      <c r="F14" s="23">
        <f t="shared" si="0"/>
        <v>47</v>
      </c>
      <c r="G14" s="24">
        <f t="shared" si="1"/>
        <v>0</v>
      </c>
      <c r="H14" s="25">
        <f t="shared" si="2"/>
        <v>1</v>
      </c>
    </row>
    <row r="15" spans="1:26" ht="19.5" customHeight="1" x14ac:dyDescent="0.2">
      <c r="A15" s="20">
        <v>8</v>
      </c>
      <c r="B15" s="21" t="s">
        <v>51</v>
      </c>
      <c r="C15" s="22" t="s">
        <v>52</v>
      </c>
      <c r="D15" s="22">
        <v>42</v>
      </c>
      <c r="E15" s="108">
        <v>26</v>
      </c>
      <c r="F15" s="23">
        <f t="shared" si="0"/>
        <v>68</v>
      </c>
      <c r="G15" s="24">
        <f t="shared" si="1"/>
        <v>1</v>
      </c>
      <c r="H15" s="25">
        <f t="shared" si="2"/>
        <v>1</v>
      </c>
    </row>
    <row r="16" spans="1:26" ht="19.5" customHeight="1" x14ac:dyDescent="0.2">
      <c r="A16" s="20">
        <v>9</v>
      </c>
      <c r="B16" s="21" t="s">
        <v>53</v>
      </c>
      <c r="C16" s="22" t="s">
        <v>54</v>
      </c>
      <c r="D16" s="22">
        <v>41</v>
      </c>
      <c r="E16" s="108">
        <v>28</v>
      </c>
      <c r="F16" s="23">
        <f t="shared" si="0"/>
        <v>69</v>
      </c>
      <c r="G16" s="24">
        <f t="shared" si="1"/>
        <v>0</v>
      </c>
      <c r="H16" s="25">
        <f t="shared" si="2"/>
        <v>1</v>
      </c>
    </row>
    <row r="17" spans="1:8" ht="19.5" customHeight="1" x14ac:dyDescent="0.2">
      <c r="A17" s="20">
        <v>10</v>
      </c>
      <c r="B17" s="21" t="s">
        <v>55</v>
      </c>
      <c r="C17" s="22" t="s">
        <v>56</v>
      </c>
      <c r="D17" s="22">
        <v>34</v>
      </c>
      <c r="E17" s="108">
        <v>26</v>
      </c>
      <c r="F17" s="23">
        <f t="shared" si="0"/>
        <v>60</v>
      </c>
      <c r="G17" s="24">
        <f t="shared" si="1"/>
        <v>0</v>
      </c>
      <c r="H17" s="25">
        <f t="shared" si="2"/>
        <v>1</v>
      </c>
    </row>
    <row r="18" spans="1:8" ht="19.5" customHeight="1" x14ac:dyDescent="0.2">
      <c r="A18" s="20">
        <v>11</v>
      </c>
      <c r="B18" s="21" t="s">
        <v>57</v>
      </c>
      <c r="C18" s="22" t="s">
        <v>58</v>
      </c>
      <c r="D18" s="22">
        <v>38</v>
      </c>
      <c r="E18" s="108">
        <v>26</v>
      </c>
      <c r="F18" s="23">
        <f t="shared" si="0"/>
        <v>64</v>
      </c>
      <c r="G18" s="24">
        <f t="shared" si="1"/>
        <v>0</v>
      </c>
      <c r="H18" s="25">
        <f t="shared" si="2"/>
        <v>1</v>
      </c>
    </row>
    <row r="19" spans="1:8" ht="19.5" customHeight="1" x14ac:dyDescent="0.2">
      <c r="A19" s="20">
        <v>12</v>
      </c>
      <c r="B19" s="21" t="s">
        <v>59</v>
      </c>
      <c r="C19" s="22" t="s">
        <v>60</v>
      </c>
      <c r="D19" s="22">
        <v>47</v>
      </c>
      <c r="E19" s="108">
        <v>26</v>
      </c>
      <c r="F19" s="23">
        <f t="shared" si="0"/>
        <v>73</v>
      </c>
      <c r="G19" s="24">
        <f t="shared" si="1"/>
        <v>1</v>
      </c>
      <c r="H19" s="25">
        <f t="shared" si="2"/>
        <v>1</v>
      </c>
    </row>
    <row r="20" spans="1:8" ht="19.5" customHeight="1" x14ac:dyDescent="0.2">
      <c r="A20" s="20">
        <v>13</v>
      </c>
      <c r="B20" s="21" t="s">
        <v>61</v>
      </c>
      <c r="C20" s="22" t="s">
        <v>62</v>
      </c>
      <c r="D20" s="22">
        <v>40</v>
      </c>
      <c r="E20" s="108">
        <v>26</v>
      </c>
      <c r="F20" s="23">
        <f t="shared" si="0"/>
        <v>66</v>
      </c>
      <c r="G20" s="24">
        <f t="shared" si="1"/>
        <v>0</v>
      </c>
      <c r="H20" s="25">
        <f t="shared" si="2"/>
        <v>1</v>
      </c>
    </row>
    <row r="21" spans="1:8" ht="19.5" customHeight="1" x14ac:dyDescent="0.2">
      <c r="A21" s="20">
        <v>14</v>
      </c>
      <c r="B21" s="21" t="s">
        <v>63</v>
      </c>
      <c r="C21" s="22" t="s">
        <v>64</v>
      </c>
      <c r="D21" s="22">
        <v>48</v>
      </c>
      <c r="E21" s="108">
        <v>26</v>
      </c>
      <c r="F21" s="23">
        <f t="shared" si="0"/>
        <v>74</v>
      </c>
      <c r="G21" s="24">
        <f t="shared" si="1"/>
        <v>1</v>
      </c>
      <c r="H21" s="25">
        <f t="shared" si="2"/>
        <v>1</v>
      </c>
    </row>
    <row r="22" spans="1:8" ht="19.5" customHeight="1" x14ac:dyDescent="0.2">
      <c r="A22" s="20">
        <v>15</v>
      </c>
      <c r="B22" s="21" t="s">
        <v>65</v>
      </c>
      <c r="C22" s="22" t="s">
        <v>66</v>
      </c>
      <c r="D22" s="22">
        <v>28</v>
      </c>
      <c r="E22" s="108">
        <v>26</v>
      </c>
      <c r="F22" s="23">
        <f t="shared" si="0"/>
        <v>54</v>
      </c>
      <c r="G22" s="24">
        <f t="shared" si="1"/>
        <v>0</v>
      </c>
      <c r="H22" s="25">
        <f t="shared" si="2"/>
        <v>1</v>
      </c>
    </row>
    <row r="23" spans="1:8" ht="19.5" customHeight="1" x14ac:dyDescent="0.2">
      <c r="A23" s="20">
        <v>16</v>
      </c>
      <c r="B23" s="21" t="s">
        <v>67</v>
      </c>
      <c r="C23" s="22" t="s">
        <v>68</v>
      </c>
      <c r="D23" s="22">
        <v>42</v>
      </c>
      <c r="E23" s="108">
        <v>28</v>
      </c>
      <c r="F23" s="23">
        <f t="shared" si="0"/>
        <v>70</v>
      </c>
      <c r="G23" s="24">
        <f t="shared" si="1"/>
        <v>1</v>
      </c>
      <c r="H23" s="25">
        <f t="shared" si="2"/>
        <v>1</v>
      </c>
    </row>
    <row r="24" spans="1:8" ht="19.5" customHeight="1" x14ac:dyDescent="0.2">
      <c r="A24" s="20">
        <v>17</v>
      </c>
      <c r="B24" s="21" t="s">
        <v>69</v>
      </c>
      <c r="C24" s="22" t="s">
        <v>70</v>
      </c>
      <c r="D24" s="22">
        <v>29</v>
      </c>
      <c r="E24" s="108">
        <v>26</v>
      </c>
      <c r="F24" s="23">
        <f t="shared" si="0"/>
        <v>55</v>
      </c>
      <c r="G24" s="24">
        <f t="shared" si="1"/>
        <v>0</v>
      </c>
      <c r="H24" s="25">
        <f t="shared" si="2"/>
        <v>1</v>
      </c>
    </row>
    <row r="25" spans="1:8" ht="19.5" customHeight="1" x14ac:dyDescent="0.2">
      <c r="A25" s="20">
        <v>18</v>
      </c>
      <c r="B25" s="21" t="s">
        <v>71</v>
      </c>
      <c r="C25" s="22" t="s">
        <v>72</v>
      </c>
      <c r="D25" s="22">
        <v>51</v>
      </c>
      <c r="E25" s="108">
        <v>29</v>
      </c>
      <c r="F25" s="23">
        <f t="shared" si="0"/>
        <v>80</v>
      </c>
      <c r="G25" s="24">
        <f t="shared" si="1"/>
        <v>1</v>
      </c>
      <c r="H25" s="25">
        <f t="shared" si="2"/>
        <v>1</v>
      </c>
    </row>
    <row r="26" spans="1:8" ht="19.5" customHeight="1" x14ac:dyDescent="0.2">
      <c r="A26" s="20">
        <v>19</v>
      </c>
      <c r="B26" s="21" t="s">
        <v>73</v>
      </c>
      <c r="C26" s="22" t="s">
        <v>74</v>
      </c>
      <c r="D26" s="22">
        <v>9</v>
      </c>
      <c r="E26" s="108">
        <v>25</v>
      </c>
      <c r="F26" s="23">
        <f t="shared" si="0"/>
        <v>34</v>
      </c>
      <c r="G26" s="24">
        <f t="shared" si="1"/>
        <v>0</v>
      </c>
      <c r="H26" s="25">
        <f t="shared" si="2"/>
        <v>1</v>
      </c>
    </row>
    <row r="27" spans="1:8" ht="19.5" customHeight="1" x14ac:dyDescent="0.2">
      <c r="A27" s="20">
        <v>20</v>
      </c>
      <c r="B27" s="21" t="s">
        <v>75</v>
      </c>
      <c r="C27" s="22" t="s">
        <v>76</v>
      </c>
      <c r="D27" s="22">
        <v>28</v>
      </c>
      <c r="E27" s="108">
        <v>25</v>
      </c>
      <c r="F27" s="23">
        <f t="shared" si="0"/>
        <v>53</v>
      </c>
      <c r="G27" s="24">
        <f t="shared" si="1"/>
        <v>0</v>
      </c>
      <c r="H27" s="25">
        <f t="shared" si="2"/>
        <v>1</v>
      </c>
    </row>
    <row r="28" spans="1:8" ht="19.5" customHeight="1" x14ac:dyDescent="0.2">
      <c r="A28" s="20">
        <v>21</v>
      </c>
      <c r="B28" s="21" t="s">
        <v>77</v>
      </c>
      <c r="C28" s="22" t="s">
        <v>78</v>
      </c>
      <c r="D28" s="22">
        <v>61</v>
      </c>
      <c r="E28" s="108">
        <v>29</v>
      </c>
      <c r="F28" s="23">
        <f t="shared" si="0"/>
        <v>90</v>
      </c>
      <c r="G28" s="24">
        <f t="shared" si="1"/>
        <v>1</v>
      </c>
      <c r="H28" s="25">
        <f t="shared" si="2"/>
        <v>1</v>
      </c>
    </row>
    <row r="29" spans="1:8" ht="19.5" customHeight="1" x14ac:dyDescent="0.2">
      <c r="A29" s="20">
        <v>22</v>
      </c>
      <c r="B29" s="21" t="s">
        <v>79</v>
      </c>
      <c r="C29" s="22" t="s">
        <v>80</v>
      </c>
      <c r="D29" s="22">
        <v>59</v>
      </c>
      <c r="E29" s="108">
        <v>25</v>
      </c>
      <c r="F29" s="23">
        <f t="shared" si="0"/>
        <v>84</v>
      </c>
      <c r="G29" s="24">
        <f t="shared" si="1"/>
        <v>1</v>
      </c>
      <c r="H29" s="25">
        <f t="shared" si="2"/>
        <v>1</v>
      </c>
    </row>
    <row r="30" spans="1:8" ht="19.5" customHeight="1" x14ac:dyDescent="0.2">
      <c r="A30" s="20">
        <v>23</v>
      </c>
      <c r="B30" s="21" t="s">
        <v>81</v>
      </c>
      <c r="C30" s="22" t="s">
        <v>82</v>
      </c>
      <c r="D30" s="22">
        <v>51</v>
      </c>
      <c r="E30" s="108">
        <v>26</v>
      </c>
      <c r="F30" s="23">
        <f t="shared" si="0"/>
        <v>77</v>
      </c>
      <c r="G30" s="24">
        <f t="shared" si="1"/>
        <v>1</v>
      </c>
      <c r="H30" s="25">
        <f t="shared" si="2"/>
        <v>1</v>
      </c>
    </row>
    <row r="31" spans="1:8" ht="19.5" customHeight="1" x14ac:dyDescent="0.2">
      <c r="A31" s="20">
        <v>24</v>
      </c>
      <c r="B31" s="21" t="s">
        <v>83</v>
      </c>
      <c r="C31" s="22" t="s">
        <v>84</v>
      </c>
      <c r="D31" s="22">
        <v>48</v>
      </c>
      <c r="E31" s="108">
        <v>27</v>
      </c>
      <c r="F31" s="23">
        <f t="shared" si="0"/>
        <v>75</v>
      </c>
      <c r="G31" s="24">
        <f t="shared" si="1"/>
        <v>1</v>
      </c>
      <c r="H31" s="25">
        <f t="shared" si="2"/>
        <v>1</v>
      </c>
    </row>
    <row r="32" spans="1:8" ht="19.5" customHeight="1" x14ac:dyDescent="0.2">
      <c r="A32" s="20">
        <v>25</v>
      </c>
      <c r="B32" s="21" t="s">
        <v>85</v>
      </c>
      <c r="C32" s="22" t="s">
        <v>86</v>
      </c>
      <c r="D32" s="22">
        <v>45</v>
      </c>
      <c r="E32" s="108">
        <v>25</v>
      </c>
      <c r="F32" s="23">
        <f t="shared" si="0"/>
        <v>70</v>
      </c>
      <c r="G32" s="24">
        <f t="shared" si="1"/>
        <v>1</v>
      </c>
      <c r="H32" s="25">
        <f t="shared" si="2"/>
        <v>1</v>
      </c>
    </row>
    <row r="33" spans="1:8" ht="19.5" customHeight="1" x14ac:dyDescent="0.2">
      <c r="A33" s="20">
        <v>26</v>
      </c>
      <c r="B33" s="72" t="s">
        <v>87</v>
      </c>
      <c r="C33" s="73" t="s">
        <v>88</v>
      </c>
      <c r="D33" s="22">
        <v>31</v>
      </c>
      <c r="E33" s="108">
        <v>26</v>
      </c>
      <c r="F33" s="23">
        <f t="shared" si="0"/>
        <v>57</v>
      </c>
      <c r="G33" s="24">
        <f t="shared" si="1"/>
        <v>0</v>
      </c>
      <c r="H33" s="25">
        <f t="shared" si="2"/>
        <v>1</v>
      </c>
    </row>
    <row r="34" spans="1:8" ht="19.5" customHeight="1" x14ac:dyDescent="0.2">
      <c r="A34" s="20">
        <v>27</v>
      </c>
      <c r="B34" s="21" t="s">
        <v>89</v>
      </c>
      <c r="C34" s="22" t="s">
        <v>90</v>
      </c>
      <c r="D34" s="22">
        <v>24</v>
      </c>
      <c r="E34" s="108">
        <v>24</v>
      </c>
      <c r="F34" s="23">
        <f t="shared" si="0"/>
        <v>48</v>
      </c>
      <c r="G34" s="24">
        <f t="shared" si="1"/>
        <v>0</v>
      </c>
      <c r="H34" s="25">
        <f t="shared" si="2"/>
        <v>1</v>
      </c>
    </row>
    <row r="35" spans="1:8" ht="19.5" customHeight="1" x14ac:dyDescent="0.2">
      <c r="A35" s="20">
        <v>28</v>
      </c>
      <c r="B35" s="72" t="s">
        <v>91</v>
      </c>
      <c r="C35" s="73" t="s">
        <v>92</v>
      </c>
      <c r="D35" s="22">
        <v>33</v>
      </c>
      <c r="E35" s="108">
        <v>24</v>
      </c>
      <c r="F35" s="23">
        <f t="shared" si="0"/>
        <v>57</v>
      </c>
      <c r="G35" s="24">
        <f t="shared" si="1"/>
        <v>0</v>
      </c>
      <c r="H35" s="25">
        <f t="shared" si="2"/>
        <v>1</v>
      </c>
    </row>
    <row r="36" spans="1:8" ht="19.5" customHeight="1" x14ac:dyDescent="0.2">
      <c r="A36" s="20">
        <v>29</v>
      </c>
      <c r="B36" s="21" t="s">
        <v>93</v>
      </c>
      <c r="C36" s="22" t="s">
        <v>94</v>
      </c>
      <c r="D36" s="22">
        <v>33</v>
      </c>
      <c r="E36" s="108">
        <v>28</v>
      </c>
      <c r="F36" s="23">
        <f t="shared" si="0"/>
        <v>61</v>
      </c>
      <c r="G36" s="24">
        <f t="shared" si="1"/>
        <v>0</v>
      </c>
      <c r="H36" s="25">
        <f t="shared" si="2"/>
        <v>1</v>
      </c>
    </row>
    <row r="37" spans="1:8" ht="19.5" customHeight="1" x14ac:dyDescent="0.2">
      <c r="A37" s="20">
        <v>30</v>
      </c>
      <c r="B37" s="21" t="s">
        <v>95</v>
      </c>
      <c r="C37" s="22" t="s">
        <v>96</v>
      </c>
      <c r="D37" s="22">
        <v>23</v>
      </c>
      <c r="E37" s="108">
        <v>24</v>
      </c>
      <c r="F37" s="23">
        <f t="shared" si="0"/>
        <v>47</v>
      </c>
      <c r="G37" s="24">
        <f t="shared" si="1"/>
        <v>0</v>
      </c>
      <c r="H37" s="25">
        <f t="shared" si="2"/>
        <v>1</v>
      </c>
    </row>
    <row r="38" spans="1:8" ht="19.5" customHeight="1" x14ac:dyDescent="0.2">
      <c r="A38" s="20">
        <v>31</v>
      </c>
      <c r="B38" s="21" t="s">
        <v>97</v>
      </c>
      <c r="C38" s="22" t="s">
        <v>98</v>
      </c>
      <c r="D38" s="22">
        <v>35</v>
      </c>
      <c r="E38" s="108">
        <v>26</v>
      </c>
      <c r="F38" s="23">
        <f t="shared" si="0"/>
        <v>61</v>
      </c>
      <c r="G38" s="24">
        <f t="shared" si="1"/>
        <v>0</v>
      </c>
      <c r="H38" s="25">
        <f t="shared" si="2"/>
        <v>1</v>
      </c>
    </row>
    <row r="39" spans="1:8" ht="19.5" customHeight="1" x14ac:dyDescent="0.2">
      <c r="A39" s="20">
        <v>32</v>
      </c>
      <c r="B39" s="21" t="s">
        <v>99</v>
      </c>
      <c r="C39" s="22" t="s">
        <v>100</v>
      </c>
      <c r="D39" s="22">
        <v>13</v>
      </c>
      <c r="E39" s="108">
        <v>25</v>
      </c>
      <c r="F39" s="23">
        <f t="shared" si="0"/>
        <v>38</v>
      </c>
      <c r="G39" s="24">
        <f t="shared" si="1"/>
        <v>0</v>
      </c>
      <c r="H39" s="25">
        <f t="shared" si="2"/>
        <v>1</v>
      </c>
    </row>
    <row r="40" spans="1:8" ht="19.5" customHeight="1" x14ac:dyDescent="0.2">
      <c r="A40" s="20">
        <v>33</v>
      </c>
      <c r="B40" s="21" t="s">
        <v>101</v>
      </c>
      <c r="C40" s="22" t="s">
        <v>102</v>
      </c>
      <c r="D40" s="22">
        <v>58</v>
      </c>
      <c r="E40" s="108">
        <v>26</v>
      </c>
      <c r="F40" s="23">
        <f t="shared" si="0"/>
        <v>84</v>
      </c>
      <c r="G40" s="24">
        <f t="shared" si="1"/>
        <v>1</v>
      </c>
      <c r="H40" s="25">
        <f t="shared" si="2"/>
        <v>1</v>
      </c>
    </row>
    <row r="41" spans="1:8" ht="19.5" customHeight="1" x14ac:dyDescent="0.2">
      <c r="A41" s="20">
        <v>34</v>
      </c>
      <c r="B41" s="21" t="s">
        <v>103</v>
      </c>
      <c r="C41" s="22" t="s">
        <v>104</v>
      </c>
      <c r="D41" s="22">
        <v>64</v>
      </c>
      <c r="E41" s="108">
        <v>27</v>
      </c>
      <c r="F41" s="23">
        <f t="shared" si="0"/>
        <v>91</v>
      </c>
      <c r="G41" s="24">
        <f t="shared" si="1"/>
        <v>1</v>
      </c>
      <c r="H41" s="25">
        <f t="shared" si="2"/>
        <v>1</v>
      </c>
    </row>
    <row r="42" spans="1:8" ht="19.5" customHeight="1" x14ac:dyDescent="0.2">
      <c r="A42" s="20">
        <v>35</v>
      </c>
      <c r="B42" s="21" t="s">
        <v>105</v>
      </c>
      <c r="C42" s="22" t="s">
        <v>106</v>
      </c>
      <c r="D42" s="22">
        <v>38</v>
      </c>
      <c r="E42" s="108">
        <v>24</v>
      </c>
      <c r="F42" s="23">
        <f t="shared" si="0"/>
        <v>62</v>
      </c>
      <c r="G42" s="24">
        <f t="shared" si="1"/>
        <v>0</v>
      </c>
      <c r="H42" s="25">
        <f t="shared" si="2"/>
        <v>1</v>
      </c>
    </row>
    <row r="43" spans="1:8" ht="19.5" customHeight="1" x14ac:dyDescent="0.2">
      <c r="A43" s="20">
        <v>36</v>
      </c>
      <c r="B43" s="21" t="s">
        <v>107</v>
      </c>
      <c r="C43" s="22" t="s">
        <v>108</v>
      </c>
      <c r="D43" s="22">
        <v>62</v>
      </c>
      <c r="E43" s="108">
        <v>30</v>
      </c>
      <c r="F43" s="23">
        <f t="shared" si="0"/>
        <v>92</v>
      </c>
      <c r="G43" s="24">
        <f t="shared" si="1"/>
        <v>1</v>
      </c>
      <c r="H43" s="25">
        <f t="shared" si="2"/>
        <v>1</v>
      </c>
    </row>
    <row r="44" spans="1:8" ht="19.5" customHeight="1" x14ac:dyDescent="0.2">
      <c r="A44" s="20">
        <v>37</v>
      </c>
      <c r="B44" s="21" t="s">
        <v>109</v>
      </c>
      <c r="C44" s="22" t="s">
        <v>110</v>
      </c>
      <c r="D44" s="22">
        <v>19</v>
      </c>
      <c r="E44" s="108">
        <v>26</v>
      </c>
      <c r="F44" s="23">
        <f t="shared" si="0"/>
        <v>45</v>
      </c>
      <c r="G44" s="24">
        <f t="shared" si="1"/>
        <v>0</v>
      </c>
      <c r="H44" s="25">
        <f t="shared" si="2"/>
        <v>1</v>
      </c>
    </row>
    <row r="45" spans="1:8" ht="19.5" customHeight="1" x14ac:dyDescent="0.2">
      <c r="A45" s="20">
        <v>38</v>
      </c>
      <c r="B45" s="21" t="s">
        <v>111</v>
      </c>
      <c r="C45" s="22" t="s">
        <v>112</v>
      </c>
      <c r="D45" s="22">
        <v>31</v>
      </c>
      <c r="E45" s="108">
        <v>26</v>
      </c>
      <c r="F45" s="23">
        <f t="shared" si="0"/>
        <v>57</v>
      </c>
      <c r="G45" s="24">
        <f t="shared" si="1"/>
        <v>0</v>
      </c>
      <c r="H45" s="25">
        <f t="shared" si="2"/>
        <v>1</v>
      </c>
    </row>
    <row r="46" spans="1:8" ht="19.5" customHeight="1" x14ac:dyDescent="0.2">
      <c r="A46" s="20">
        <v>39</v>
      </c>
      <c r="B46" s="21" t="s">
        <v>113</v>
      </c>
      <c r="C46" s="22" t="s">
        <v>114</v>
      </c>
      <c r="D46" s="22">
        <v>54</v>
      </c>
      <c r="E46" s="108">
        <v>25</v>
      </c>
      <c r="F46" s="23">
        <f t="shared" si="0"/>
        <v>79</v>
      </c>
      <c r="G46" s="24">
        <f t="shared" si="1"/>
        <v>1</v>
      </c>
      <c r="H46" s="25">
        <f t="shared" si="2"/>
        <v>1</v>
      </c>
    </row>
    <row r="47" spans="1:8" ht="19.5" customHeight="1" x14ac:dyDescent="0.2">
      <c r="A47" s="20">
        <v>40</v>
      </c>
      <c r="B47" s="21" t="s">
        <v>115</v>
      </c>
      <c r="C47" s="22" t="s">
        <v>116</v>
      </c>
      <c r="D47" s="22">
        <v>48</v>
      </c>
      <c r="E47" s="108">
        <v>26</v>
      </c>
      <c r="F47" s="23">
        <f t="shared" si="0"/>
        <v>74</v>
      </c>
      <c r="G47" s="24">
        <f t="shared" si="1"/>
        <v>1</v>
      </c>
      <c r="H47" s="25">
        <f t="shared" si="2"/>
        <v>1</v>
      </c>
    </row>
    <row r="48" spans="1:8" ht="19.5" customHeight="1" x14ac:dyDescent="0.2">
      <c r="A48" s="20">
        <v>41</v>
      </c>
      <c r="B48" s="21" t="s">
        <v>117</v>
      </c>
      <c r="C48" s="22" t="s">
        <v>118</v>
      </c>
      <c r="D48" s="22">
        <v>39</v>
      </c>
      <c r="E48" s="108">
        <v>25</v>
      </c>
      <c r="F48" s="23">
        <f t="shared" si="0"/>
        <v>64</v>
      </c>
      <c r="G48" s="24">
        <f t="shared" si="1"/>
        <v>0</v>
      </c>
      <c r="H48" s="25">
        <f t="shared" si="2"/>
        <v>1</v>
      </c>
    </row>
    <row r="49" spans="1:8" ht="19.5" customHeight="1" x14ac:dyDescent="0.2">
      <c r="A49" s="20">
        <v>42</v>
      </c>
      <c r="B49" s="21" t="s">
        <v>119</v>
      </c>
      <c r="C49" s="22" t="s">
        <v>120</v>
      </c>
      <c r="D49" s="22">
        <v>49</v>
      </c>
      <c r="E49" s="108">
        <v>26</v>
      </c>
      <c r="F49" s="23">
        <f t="shared" si="0"/>
        <v>75</v>
      </c>
      <c r="G49" s="24">
        <f t="shared" si="1"/>
        <v>1</v>
      </c>
      <c r="H49" s="25">
        <f t="shared" si="2"/>
        <v>1</v>
      </c>
    </row>
    <row r="50" spans="1:8" ht="19.5" customHeight="1" x14ac:dyDescent="0.2">
      <c r="A50" s="20">
        <v>43</v>
      </c>
      <c r="B50" s="21" t="s">
        <v>121</v>
      </c>
      <c r="C50" s="22" t="s">
        <v>122</v>
      </c>
      <c r="D50" s="22">
        <v>50</v>
      </c>
      <c r="E50" s="108">
        <v>28</v>
      </c>
      <c r="F50" s="23">
        <f t="shared" si="0"/>
        <v>78</v>
      </c>
      <c r="G50" s="24">
        <f t="shared" si="1"/>
        <v>1</v>
      </c>
      <c r="H50" s="25">
        <f t="shared" si="2"/>
        <v>1</v>
      </c>
    </row>
    <row r="51" spans="1:8" ht="19.5" customHeight="1" x14ac:dyDescent="0.2">
      <c r="A51" s="20">
        <v>44</v>
      </c>
      <c r="B51" s="21" t="s">
        <v>123</v>
      </c>
      <c r="C51" s="22" t="s">
        <v>124</v>
      </c>
      <c r="D51" s="22">
        <v>53</v>
      </c>
      <c r="E51" s="108">
        <v>29</v>
      </c>
      <c r="F51" s="23">
        <f t="shared" si="0"/>
        <v>82</v>
      </c>
      <c r="G51" s="24">
        <f t="shared" si="1"/>
        <v>1</v>
      </c>
      <c r="H51" s="25">
        <f t="shared" si="2"/>
        <v>1</v>
      </c>
    </row>
    <row r="52" spans="1:8" ht="19.5" customHeight="1" x14ac:dyDescent="0.2">
      <c r="A52" s="20">
        <v>45</v>
      </c>
      <c r="B52" s="21" t="s">
        <v>125</v>
      </c>
      <c r="C52" s="22" t="s">
        <v>126</v>
      </c>
      <c r="D52" s="22">
        <v>53</v>
      </c>
      <c r="E52" s="108">
        <v>25</v>
      </c>
      <c r="F52" s="23">
        <f t="shared" si="0"/>
        <v>78</v>
      </c>
      <c r="G52" s="24">
        <f t="shared" si="1"/>
        <v>1</v>
      </c>
      <c r="H52" s="25">
        <f t="shared" si="2"/>
        <v>1</v>
      </c>
    </row>
    <row r="53" spans="1:8" ht="19.5" customHeight="1" x14ac:dyDescent="0.2">
      <c r="A53" s="20">
        <v>46</v>
      </c>
      <c r="B53" s="21" t="s">
        <v>127</v>
      </c>
      <c r="C53" s="22" t="s">
        <v>128</v>
      </c>
      <c r="D53" s="22">
        <v>40</v>
      </c>
      <c r="E53" s="108">
        <v>25</v>
      </c>
      <c r="F53" s="23">
        <f t="shared" si="0"/>
        <v>65</v>
      </c>
      <c r="G53" s="24">
        <f t="shared" si="1"/>
        <v>0</v>
      </c>
      <c r="H53" s="25">
        <f t="shared" si="2"/>
        <v>1</v>
      </c>
    </row>
    <row r="54" spans="1:8" ht="19.5" customHeight="1" x14ac:dyDescent="0.2">
      <c r="A54" s="20">
        <v>47</v>
      </c>
      <c r="B54" s="72" t="s">
        <v>129</v>
      </c>
      <c r="C54" s="73" t="s">
        <v>130</v>
      </c>
      <c r="D54" s="22">
        <v>42</v>
      </c>
      <c r="E54" s="108">
        <v>24</v>
      </c>
      <c r="F54" s="23">
        <f t="shared" si="0"/>
        <v>66</v>
      </c>
      <c r="G54" s="24">
        <f t="shared" si="1"/>
        <v>1</v>
      </c>
      <c r="H54" s="25">
        <f t="shared" si="2"/>
        <v>1</v>
      </c>
    </row>
    <row r="55" spans="1:8" ht="19.5" customHeight="1" x14ac:dyDescent="0.2">
      <c r="A55" s="20">
        <v>48</v>
      </c>
      <c r="B55" s="21" t="s">
        <v>131</v>
      </c>
      <c r="C55" s="22" t="s">
        <v>132</v>
      </c>
      <c r="D55" s="22">
        <v>22</v>
      </c>
      <c r="E55" s="108">
        <v>24</v>
      </c>
      <c r="F55" s="23">
        <f t="shared" si="0"/>
        <v>46</v>
      </c>
      <c r="G55" s="24">
        <f t="shared" si="1"/>
        <v>0</v>
      </c>
      <c r="H55" s="25">
        <f t="shared" si="2"/>
        <v>1</v>
      </c>
    </row>
    <row r="56" spans="1:8" ht="19.5" customHeight="1" x14ac:dyDescent="0.2">
      <c r="A56" s="20">
        <v>49</v>
      </c>
      <c r="B56" s="21" t="s">
        <v>133</v>
      </c>
      <c r="C56" s="22" t="s">
        <v>134</v>
      </c>
      <c r="D56" s="22">
        <v>44</v>
      </c>
      <c r="E56" s="108">
        <v>25</v>
      </c>
      <c r="F56" s="23">
        <f t="shared" si="0"/>
        <v>69</v>
      </c>
      <c r="G56" s="24">
        <f t="shared" si="1"/>
        <v>1</v>
      </c>
      <c r="H56" s="25">
        <f t="shared" si="2"/>
        <v>1</v>
      </c>
    </row>
    <row r="57" spans="1:8" ht="19.5" customHeight="1" x14ac:dyDescent="0.2">
      <c r="A57" s="20">
        <v>50</v>
      </c>
      <c r="B57" s="21" t="s">
        <v>135</v>
      </c>
      <c r="C57" s="22" t="s">
        <v>136</v>
      </c>
      <c r="D57" s="22">
        <v>58</v>
      </c>
      <c r="E57" s="108">
        <v>30</v>
      </c>
      <c r="F57" s="23">
        <f t="shared" si="0"/>
        <v>88</v>
      </c>
      <c r="G57" s="24">
        <f t="shared" si="1"/>
        <v>1</v>
      </c>
      <c r="H57" s="25">
        <f t="shared" si="2"/>
        <v>1</v>
      </c>
    </row>
    <row r="58" spans="1:8" ht="19.5" customHeight="1" x14ac:dyDescent="0.2">
      <c r="A58" s="20">
        <v>51</v>
      </c>
      <c r="B58" s="21" t="s">
        <v>137</v>
      </c>
      <c r="C58" s="22" t="s">
        <v>138</v>
      </c>
      <c r="D58" s="22">
        <v>54</v>
      </c>
      <c r="E58" s="108">
        <v>24</v>
      </c>
      <c r="F58" s="23">
        <f t="shared" si="0"/>
        <v>78</v>
      </c>
      <c r="G58" s="24">
        <f t="shared" si="1"/>
        <v>1</v>
      </c>
      <c r="H58" s="25">
        <f t="shared" si="2"/>
        <v>1</v>
      </c>
    </row>
    <row r="59" spans="1:8" ht="19.5" customHeight="1" x14ac:dyDescent="0.2">
      <c r="A59" s="20">
        <v>52</v>
      </c>
      <c r="B59" s="21" t="s">
        <v>139</v>
      </c>
      <c r="C59" s="22" t="s">
        <v>140</v>
      </c>
      <c r="D59" s="22">
        <v>56</v>
      </c>
      <c r="E59" s="108">
        <v>26</v>
      </c>
      <c r="F59" s="23">
        <f t="shared" si="0"/>
        <v>82</v>
      </c>
      <c r="G59" s="24">
        <f t="shared" si="1"/>
        <v>1</v>
      </c>
      <c r="H59" s="25">
        <f t="shared" si="2"/>
        <v>1</v>
      </c>
    </row>
    <row r="60" spans="1:8" ht="19.5" customHeight="1" x14ac:dyDescent="0.2">
      <c r="A60" s="20">
        <v>53</v>
      </c>
      <c r="B60" s="21" t="s">
        <v>141</v>
      </c>
      <c r="C60" s="22" t="s">
        <v>142</v>
      </c>
      <c r="D60" s="22">
        <v>46</v>
      </c>
      <c r="E60" s="108">
        <v>27</v>
      </c>
      <c r="F60" s="23">
        <f t="shared" si="0"/>
        <v>73</v>
      </c>
      <c r="G60" s="24">
        <f t="shared" si="1"/>
        <v>1</v>
      </c>
      <c r="H60" s="25">
        <f t="shared" si="2"/>
        <v>1</v>
      </c>
    </row>
    <row r="61" spans="1:8" ht="19.5" customHeight="1" x14ac:dyDescent="0.2">
      <c r="A61" s="20">
        <v>54</v>
      </c>
      <c r="B61" s="21" t="s">
        <v>143</v>
      </c>
      <c r="C61" s="22" t="s">
        <v>144</v>
      </c>
      <c r="D61" s="22">
        <v>42</v>
      </c>
      <c r="E61" s="108">
        <v>26</v>
      </c>
      <c r="F61" s="23">
        <f t="shared" si="0"/>
        <v>68</v>
      </c>
      <c r="G61" s="24">
        <f t="shared" si="1"/>
        <v>1</v>
      </c>
      <c r="H61" s="25">
        <f t="shared" si="2"/>
        <v>1</v>
      </c>
    </row>
    <row r="62" spans="1:8" ht="19.5" customHeight="1" x14ac:dyDescent="0.2">
      <c r="A62" s="20">
        <v>55</v>
      </c>
      <c r="B62" s="21" t="s">
        <v>145</v>
      </c>
      <c r="C62" s="22" t="s">
        <v>146</v>
      </c>
      <c r="D62" s="22">
        <v>32</v>
      </c>
      <c r="E62" s="108">
        <v>26</v>
      </c>
      <c r="F62" s="23">
        <f t="shared" si="0"/>
        <v>58</v>
      </c>
      <c r="G62" s="24">
        <f t="shared" si="1"/>
        <v>0</v>
      </c>
      <c r="H62" s="25">
        <f t="shared" si="2"/>
        <v>1</v>
      </c>
    </row>
    <row r="63" spans="1:8" ht="19.5" customHeight="1" x14ac:dyDescent="0.2">
      <c r="A63" s="20">
        <v>56</v>
      </c>
      <c r="B63" s="21" t="s">
        <v>147</v>
      </c>
      <c r="C63" s="22" t="s">
        <v>148</v>
      </c>
      <c r="D63" s="22">
        <v>36</v>
      </c>
      <c r="E63" s="108">
        <v>26</v>
      </c>
      <c r="F63" s="23">
        <f t="shared" si="0"/>
        <v>62</v>
      </c>
      <c r="G63" s="24">
        <f t="shared" si="1"/>
        <v>0</v>
      </c>
      <c r="H63" s="25">
        <f t="shared" si="2"/>
        <v>1</v>
      </c>
    </row>
    <row r="64" spans="1:8" ht="19.5" customHeight="1" x14ac:dyDescent="0.2">
      <c r="A64" s="20">
        <v>57</v>
      </c>
      <c r="B64" s="21" t="s">
        <v>149</v>
      </c>
      <c r="C64" s="22" t="s">
        <v>150</v>
      </c>
      <c r="D64" s="22">
        <v>50</v>
      </c>
      <c r="E64" s="108">
        <v>26</v>
      </c>
      <c r="F64" s="23">
        <f t="shared" si="0"/>
        <v>76</v>
      </c>
      <c r="G64" s="24">
        <f t="shared" si="1"/>
        <v>1</v>
      </c>
      <c r="H64" s="25">
        <f t="shared" si="2"/>
        <v>1</v>
      </c>
    </row>
    <row r="65" spans="1:8" ht="19.5" customHeight="1" x14ac:dyDescent="0.2">
      <c r="A65" s="20">
        <v>58</v>
      </c>
      <c r="B65" s="21" t="s">
        <v>151</v>
      </c>
      <c r="C65" s="22" t="s">
        <v>152</v>
      </c>
      <c r="D65" s="22">
        <v>46</v>
      </c>
      <c r="E65" s="108">
        <v>26</v>
      </c>
      <c r="F65" s="23">
        <f t="shared" si="0"/>
        <v>72</v>
      </c>
      <c r="G65" s="24">
        <f t="shared" si="1"/>
        <v>1</v>
      </c>
      <c r="H65" s="25">
        <f t="shared" si="2"/>
        <v>1</v>
      </c>
    </row>
    <row r="66" spans="1:8" ht="19.5" customHeight="1" x14ac:dyDescent="0.2">
      <c r="A66" s="20">
        <v>59</v>
      </c>
      <c r="B66" s="21" t="s">
        <v>153</v>
      </c>
      <c r="C66" s="22" t="s">
        <v>154</v>
      </c>
      <c r="D66" s="22">
        <v>23</v>
      </c>
      <c r="E66" s="108">
        <v>25</v>
      </c>
      <c r="F66" s="23">
        <f t="shared" si="0"/>
        <v>48</v>
      </c>
      <c r="G66" s="24">
        <f t="shared" si="1"/>
        <v>0</v>
      </c>
      <c r="H66" s="25">
        <f t="shared" si="2"/>
        <v>1</v>
      </c>
    </row>
    <row r="67" spans="1:8" ht="19.5" customHeight="1" x14ac:dyDescent="0.2">
      <c r="A67" s="20">
        <v>60</v>
      </c>
      <c r="B67" s="21" t="s">
        <v>155</v>
      </c>
      <c r="C67" s="22" t="s">
        <v>156</v>
      </c>
      <c r="D67" s="22">
        <v>59</v>
      </c>
      <c r="E67" s="108">
        <v>27</v>
      </c>
      <c r="F67" s="23">
        <f t="shared" si="0"/>
        <v>86</v>
      </c>
      <c r="G67" s="24">
        <f t="shared" si="1"/>
        <v>1</v>
      </c>
      <c r="H67" s="25">
        <f t="shared" si="2"/>
        <v>1</v>
      </c>
    </row>
    <row r="68" spans="1:8" ht="19.5" customHeight="1" x14ac:dyDescent="0.2">
      <c r="A68" s="20">
        <v>61</v>
      </c>
      <c r="B68" s="21" t="s">
        <v>157</v>
      </c>
      <c r="C68" s="22" t="s">
        <v>158</v>
      </c>
      <c r="D68" s="22">
        <v>50</v>
      </c>
      <c r="E68" s="108">
        <v>26</v>
      </c>
      <c r="F68" s="23">
        <f t="shared" si="0"/>
        <v>76</v>
      </c>
      <c r="G68" s="24">
        <f t="shared" si="1"/>
        <v>1</v>
      </c>
      <c r="H68" s="25">
        <f t="shared" si="2"/>
        <v>1</v>
      </c>
    </row>
    <row r="69" spans="1:8" ht="19.5" customHeight="1" x14ac:dyDescent="0.2">
      <c r="A69" s="20">
        <v>62</v>
      </c>
      <c r="B69" s="21" t="s">
        <v>159</v>
      </c>
      <c r="C69" s="22" t="s">
        <v>160</v>
      </c>
      <c r="D69" s="22">
        <v>50</v>
      </c>
      <c r="E69" s="108">
        <v>30</v>
      </c>
      <c r="F69" s="23">
        <f t="shared" si="0"/>
        <v>80</v>
      </c>
      <c r="G69" s="24">
        <f t="shared" si="1"/>
        <v>1</v>
      </c>
      <c r="H69" s="25">
        <f t="shared" si="2"/>
        <v>1</v>
      </c>
    </row>
    <row r="70" spans="1:8" ht="19.5" customHeight="1" x14ac:dyDescent="0.2">
      <c r="A70" s="20">
        <v>63</v>
      </c>
      <c r="B70" s="21" t="s">
        <v>161</v>
      </c>
      <c r="C70" s="22" t="s">
        <v>162</v>
      </c>
      <c r="D70" s="22">
        <v>25</v>
      </c>
      <c r="E70" s="108">
        <v>26</v>
      </c>
      <c r="F70" s="23">
        <f t="shared" si="0"/>
        <v>51</v>
      </c>
      <c r="G70" s="24">
        <f t="shared" si="1"/>
        <v>0</v>
      </c>
      <c r="H70" s="25">
        <f t="shared" si="2"/>
        <v>1</v>
      </c>
    </row>
    <row r="71" spans="1:8" ht="19.5" customHeight="1" x14ac:dyDescent="0.2">
      <c r="A71" s="20">
        <v>64</v>
      </c>
      <c r="B71" s="72" t="s">
        <v>163</v>
      </c>
      <c r="C71" s="73" t="s">
        <v>164</v>
      </c>
      <c r="D71" s="22">
        <v>20</v>
      </c>
      <c r="E71" s="108">
        <v>25</v>
      </c>
      <c r="F71" s="23">
        <f t="shared" si="0"/>
        <v>45</v>
      </c>
      <c r="G71" s="24">
        <f t="shared" si="1"/>
        <v>0</v>
      </c>
      <c r="H71" s="25">
        <f t="shared" si="2"/>
        <v>1</v>
      </c>
    </row>
    <row r="72" spans="1:8" ht="19.5" customHeight="1" x14ac:dyDescent="0.2">
      <c r="A72" s="20">
        <v>65</v>
      </c>
      <c r="B72" s="21" t="s">
        <v>165</v>
      </c>
      <c r="C72" s="22" t="s">
        <v>166</v>
      </c>
      <c r="D72" s="22">
        <v>37</v>
      </c>
      <c r="E72" s="108">
        <v>25</v>
      </c>
      <c r="F72" s="23">
        <f t="shared" si="0"/>
        <v>62</v>
      </c>
      <c r="G72" s="24">
        <f t="shared" si="1"/>
        <v>0</v>
      </c>
      <c r="H72" s="25">
        <f t="shared" si="2"/>
        <v>1</v>
      </c>
    </row>
    <row r="73" spans="1:8" ht="19.5" customHeight="1" x14ac:dyDescent="0.2">
      <c r="A73" s="20">
        <v>66</v>
      </c>
      <c r="B73" s="72" t="s">
        <v>167</v>
      </c>
      <c r="C73" s="73" t="s">
        <v>168</v>
      </c>
      <c r="D73" s="22">
        <v>15</v>
      </c>
      <c r="E73" s="108">
        <v>25</v>
      </c>
      <c r="F73" s="23">
        <f t="shared" si="0"/>
        <v>40</v>
      </c>
      <c r="G73" s="24">
        <f t="shared" si="1"/>
        <v>0</v>
      </c>
      <c r="H73" s="25">
        <f t="shared" si="2"/>
        <v>1</v>
      </c>
    </row>
    <row r="74" spans="1:8" ht="19.5" customHeight="1" x14ac:dyDescent="0.2">
      <c r="A74" s="20">
        <v>67</v>
      </c>
      <c r="B74" s="21" t="s">
        <v>169</v>
      </c>
      <c r="C74" s="22" t="s">
        <v>170</v>
      </c>
      <c r="D74" s="22">
        <v>27</v>
      </c>
      <c r="E74" s="108">
        <v>26</v>
      </c>
      <c r="F74" s="23">
        <f t="shared" si="0"/>
        <v>53</v>
      </c>
      <c r="G74" s="24">
        <f t="shared" si="1"/>
        <v>0</v>
      </c>
      <c r="H74" s="25">
        <f t="shared" si="2"/>
        <v>1</v>
      </c>
    </row>
    <row r="75" spans="1:8" ht="19.5" customHeight="1" x14ac:dyDescent="0.2">
      <c r="A75" s="20">
        <v>68</v>
      </c>
      <c r="B75" s="72" t="s">
        <v>171</v>
      </c>
      <c r="C75" s="73" t="s">
        <v>172</v>
      </c>
      <c r="D75" s="22">
        <v>16</v>
      </c>
      <c r="E75" s="108">
        <v>27</v>
      </c>
      <c r="F75" s="23">
        <f t="shared" si="0"/>
        <v>43</v>
      </c>
      <c r="G75" s="24">
        <f t="shared" si="1"/>
        <v>0</v>
      </c>
      <c r="H75" s="25">
        <f t="shared" si="2"/>
        <v>1</v>
      </c>
    </row>
    <row r="76" spans="1:8" ht="19.5" customHeight="1" x14ac:dyDescent="0.2">
      <c r="A76" s="20">
        <v>69</v>
      </c>
      <c r="B76" s="72" t="s">
        <v>173</v>
      </c>
      <c r="C76" s="73" t="s">
        <v>174</v>
      </c>
      <c r="D76" s="22">
        <v>13</v>
      </c>
      <c r="E76" s="108">
        <v>25</v>
      </c>
      <c r="F76" s="23">
        <f t="shared" si="0"/>
        <v>38</v>
      </c>
      <c r="G76" s="24">
        <f t="shared" si="1"/>
        <v>0</v>
      </c>
      <c r="H76" s="25">
        <f t="shared" si="2"/>
        <v>1</v>
      </c>
    </row>
    <row r="77" spans="1:8" ht="19.5" customHeight="1" x14ac:dyDescent="0.2">
      <c r="A77" s="20">
        <v>70</v>
      </c>
      <c r="B77" s="21" t="s">
        <v>175</v>
      </c>
      <c r="C77" s="22" t="s">
        <v>176</v>
      </c>
      <c r="D77" s="22">
        <v>50</v>
      </c>
      <c r="E77" s="108">
        <v>25</v>
      </c>
      <c r="F77" s="23">
        <f t="shared" si="0"/>
        <v>75</v>
      </c>
      <c r="G77" s="24">
        <f t="shared" si="1"/>
        <v>1</v>
      </c>
      <c r="H77" s="25">
        <f t="shared" si="2"/>
        <v>1</v>
      </c>
    </row>
    <row r="78" spans="1:8" ht="19.5" customHeight="1" x14ac:dyDescent="0.2">
      <c r="A78" s="20">
        <v>71</v>
      </c>
      <c r="B78" s="21" t="s">
        <v>177</v>
      </c>
      <c r="C78" s="22" t="s">
        <v>178</v>
      </c>
      <c r="D78" s="22">
        <v>55</v>
      </c>
      <c r="E78" s="108">
        <v>25</v>
      </c>
      <c r="F78" s="23">
        <f t="shared" si="0"/>
        <v>80</v>
      </c>
      <c r="G78" s="24">
        <f t="shared" si="1"/>
        <v>1</v>
      </c>
      <c r="H78" s="25">
        <f t="shared" si="2"/>
        <v>1</v>
      </c>
    </row>
    <row r="79" spans="1:8" ht="19.5" customHeight="1" x14ac:dyDescent="0.2">
      <c r="A79" s="20">
        <v>72</v>
      </c>
      <c r="B79" s="72" t="s">
        <v>179</v>
      </c>
      <c r="C79" s="73" t="s">
        <v>180</v>
      </c>
      <c r="D79" s="22">
        <v>6</v>
      </c>
      <c r="E79" s="108">
        <v>24</v>
      </c>
      <c r="F79" s="23">
        <f t="shared" si="0"/>
        <v>30</v>
      </c>
      <c r="G79" s="24">
        <f t="shared" si="1"/>
        <v>0</v>
      </c>
      <c r="H79" s="25">
        <f t="shared" si="2"/>
        <v>1</v>
      </c>
    </row>
    <row r="80" spans="1:8" ht="19.5" customHeight="1" x14ac:dyDescent="0.2">
      <c r="A80" s="20">
        <v>73</v>
      </c>
      <c r="B80" s="21" t="s">
        <v>181</v>
      </c>
      <c r="C80" s="22" t="s">
        <v>182</v>
      </c>
      <c r="D80" s="22">
        <v>51</v>
      </c>
      <c r="E80" s="108">
        <v>25</v>
      </c>
      <c r="F80" s="23">
        <f t="shared" si="0"/>
        <v>76</v>
      </c>
      <c r="G80" s="24">
        <f t="shared" si="1"/>
        <v>1</v>
      </c>
      <c r="H80" s="25">
        <f t="shared" si="2"/>
        <v>1</v>
      </c>
    </row>
    <row r="81" spans="1:8" ht="19.5" customHeight="1" x14ac:dyDescent="0.2">
      <c r="A81" s="20">
        <v>74</v>
      </c>
      <c r="B81" s="21" t="s">
        <v>183</v>
      </c>
      <c r="C81" s="22" t="s">
        <v>184</v>
      </c>
      <c r="D81" s="22">
        <v>33</v>
      </c>
      <c r="E81" s="108">
        <v>29</v>
      </c>
      <c r="F81" s="23">
        <f t="shared" si="0"/>
        <v>62</v>
      </c>
      <c r="G81" s="24">
        <f t="shared" si="1"/>
        <v>0</v>
      </c>
      <c r="H81" s="25">
        <f t="shared" si="2"/>
        <v>1</v>
      </c>
    </row>
    <row r="82" spans="1:8" ht="19.5" customHeight="1" x14ac:dyDescent="0.2">
      <c r="A82" s="20">
        <v>75</v>
      </c>
      <c r="B82" s="21" t="s">
        <v>185</v>
      </c>
      <c r="C82" s="22" t="s">
        <v>186</v>
      </c>
      <c r="D82" s="22">
        <v>21</v>
      </c>
      <c r="E82" s="108">
        <v>26</v>
      </c>
      <c r="F82" s="23">
        <f t="shared" si="0"/>
        <v>47</v>
      </c>
      <c r="G82" s="24">
        <f t="shared" si="1"/>
        <v>0</v>
      </c>
      <c r="H82" s="25">
        <f t="shared" si="2"/>
        <v>1</v>
      </c>
    </row>
    <row r="83" spans="1:8" ht="19.5" customHeight="1" x14ac:dyDescent="0.2">
      <c r="A83" s="20">
        <v>76</v>
      </c>
      <c r="B83" s="72" t="s">
        <v>187</v>
      </c>
      <c r="C83" s="73" t="s">
        <v>188</v>
      </c>
      <c r="D83" s="22">
        <v>13</v>
      </c>
      <c r="E83" s="108">
        <v>26</v>
      </c>
      <c r="F83" s="23">
        <f t="shared" si="0"/>
        <v>39</v>
      </c>
      <c r="G83" s="24">
        <f t="shared" si="1"/>
        <v>0</v>
      </c>
      <c r="H83" s="25">
        <f t="shared" si="2"/>
        <v>1</v>
      </c>
    </row>
    <row r="84" spans="1:8" ht="19.5" customHeight="1" x14ac:dyDescent="0.2">
      <c r="A84" s="20">
        <v>77</v>
      </c>
      <c r="B84" s="21" t="s">
        <v>189</v>
      </c>
      <c r="C84" s="22" t="s">
        <v>190</v>
      </c>
      <c r="D84" s="22">
        <v>19</v>
      </c>
      <c r="E84" s="108">
        <v>25</v>
      </c>
      <c r="F84" s="23">
        <f t="shared" si="0"/>
        <v>44</v>
      </c>
      <c r="G84" s="24">
        <f t="shared" si="1"/>
        <v>0</v>
      </c>
      <c r="H84" s="25">
        <f t="shared" si="2"/>
        <v>1</v>
      </c>
    </row>
    <row r="85" spans="1:8" ht="19.5" customHeight="1" x14ac:dyDescent="0.2">
      <c r="A85" s="20">
        <v>78</v>
      </c>
      <c r="B85" s="21" t="s">
        <v>191</v>
      </c>
      <c r="C85" s="22" t="s">
        <v>192</v>
      </c>
      <c r="D85" s="22">
        <v>64</v>
      </c>
      <c r="E85" s="108">
        <v>29</v>
      </c>
      <c r="F85" s="23">
        <f t="shared" si="0"/>
        <v>93</v>
      </c>
      <c r="G85" s="24">
        <f t="shared" si="1"/>
        <v>1</v>
      </c>
      <c r="H85" s="25">
        <f t="shared" si="2"/>
        <v>1</v>
      </c>
    </row>
    <row r="86" spans="1:8" ht="19.5" customHeight="1" x14ac:dyDescent="0.2">
      <c r="A86" s="20">
        <v>79</v>
      </c>
      <c r="B86" s="21" t="s">
        <v>193</v>
      </c>
      <c r="C86" s="22" t="s">
        <v>194</v>
      </c>
      <c r="D86" s="22">
        <v>37</v>
      </c>
      <c r="E86" s="108">
        <v>26</v>
      </c>
      <c r="F86" s="23">
        <f t="shared" si="0"/>
        <v>63</v>
      </c>
      <c r="G86" s="24">
        <f t="shared" si="1"/>
        <v>0</v>
      </c>
      <c r="H86" s="25">
        <f t="shared" si="2"/>
        <v>1</v>
      </c>
    </row>
    <row r="87" spans="1:8" ht="19.5" customHeight="1" x14ac:dyDescent="0.2">
      <c r="A87" s="20">
        <v>80</v>
      </c>
      <c r="B87" s="21" t="s">
        <v>195</v>
      </c>
      <c r="C87" s="22" t="s">
        <v>196</v>
      </c>
      <c r="D87" s="22">
        <v>35</v>
      </c>
      <c r="E87" s="108">
        <v>26</v>
      </c>
      <c r="F87" s="23">
        <f t="shared" si="0"/>
        <v>61</v>
      </c>
      <c r="G87" s="24">
        <f t="shared" si="1"/>
        <v>0</v>
      </c>
      <c r="H87" s="25">
        <f t="shared" si="2"/>
        <v>1</v>
      </c>
    </row>
    <row r="88" spans="1:8" ht="19.5" customHeight="1" x14ac:dyDescent="0.2">
      <c r="A88" s="20">
        <v>81</v>
      </c>
      <c r="B88" s="21" t="s">
        <v>197</v>
      </c>
      <c r="C88" s="22" t="s">
        <v>198</v>
      </c>
      <c r="D88" s="22">
        <v>39</v>
      </c>
      <c r="E88" s="108">
        <v>28</v>
      </c>
      <c r="F88" s="23">
        <f t="shared" si="0"/>
        <v>67</v>
      </c>
      <c r="G88" s="24">
        <f t="shared" si="1"/>
        <v>0</v>
      </c>
      <c r="H88" s="25">
        <f t="shared" si="2"/>
        <v>1</v>
      </c>
    </row>
    <row r="89" spans="1:8" ht="19.5" customHeight="1" x14ac:dyDescent="0.2">
      <c r="A89" s="20">
        <v>82</v>
      </c>
      <c r="B89" s="21" t="s">
        <v>199</v>
      </c>
      <c r="C89" s="22" t="s">
        <v>200</v>
      </c>
      <c r="D89" s="22">
        <v>60</v>
      </c>
      <c r="E89" s="108">
        <v>30</v>
      </c>
      <c r="F89" s="23">
        <f t="shared" si="0"/>
        <v>90</v>
      </c>
      <c r="G89" s="24">
        <f t="shared" si="1"/>
        <v>1</v>
      </c>
      <c r="H89" s="25">
        <f t="shared" si="2"/>
        <v>1</v>
      </c>
    </row>
    <row r="90" spans="1:8" ht="19.5" customHeight="1" x14ac:dyDescent="0.2">
      <c r="A90" s="20">
        <v>83</v>
      </c>
      <c r="B90" s="21" t="s">
        <v>201</v>
      </c>
      <c r="C90" s="22" t="s">
        <v>202</v>
      </c>
      <c r="D90" s="22">
        <v>31</v>
      </c>
      <c r="E90" s="108">
        <v>26</v>
      </c>
      <c r="F90" s="23">
        <f t="shared" si="0"/>
        <v>57</v>
      </c>
      <c r="G90" s="24">
        <f t="shared" si="1"/>
        <v>0</v>
      </c>
      <c r="H90" s="25">
        <f t="shared" si="2"/>
        <v>1</v>
      </c>
    </row>
    <row r="91" spans="1:8" ht="19.5" customHeight="1" x14ac:dyDescent="0.2">
      <c r="A91" s="20">
        <v>84</v>
      </c>
      <c r="B91" s="21" t="s">
        <v>203</v>
      </c>
      <c r="C91" s="22" t="s">
        <v>204</v>
      </c>
      <c r="D91" s="22">
        <v>37</v>
      </c>
      <c r="E91" s="108">
        <v>25</v>
      </c>
      <c r="F91" s="23">
        <f t="shared" si="0"/>
        <v>62</v>
      </c>
      <c r="G91" s="24">
        <f t="shared" si="1"/>
        <v>0</v>
      </c>
      <c r="H91" s="25">
        <f t="shared" si="2"/>
        <v>1</v>
      </c>
    </row>
    <row r="92" spans="1:8" ht="19.5" customHeight="1" x14ac:dyDescent="0.2">
      <c r="A92" s="20">
        <v>85</v>
      </c>
      <c r="B92" s="21" t="s">
        <v>205</v>
      </c>
      <c r="C92" s="22" t="s">
        <v>206</v>
      </c>
      <c r="D92" s="22">
        <v>35</v>
      </c>
      <c r="E92" s="108">
        <v>25</v>
      </c>
      <c r="F92" s="23">
        <f t="shared" si="0"/>
        <v>60</v>
      </c>
      <c r="G92" s="24">
        <f t="shared" si="1"/>
        <v>0</v>
      </c>
      <c r="H92" s="25">
        <f t="shared" si="2"/>
        <v>1</v>
      </c>
    </row>
    <row r="93" spans="1:8" ht="19.5" customHeight="1" x14ac:dyDescent="0.2">
      <c r="A93" s="20">
        <v>86</v>
      </c>
      <c r="B93" s="21" t="s">
        <v>207</v>
      </c>
      <c r="C93" s="22" t="s">
        <v>208</v>
      </c>
      <c r="D93" s="22">
        <v>45</v>
      </c>
      <c r="E93" s="108">
        <v>24</v>
      </c>
      <c r="F93" s="23">
        <f t="shared" si="0"/>
        <v>69</v>
      </c>
      <c r="G93" s="24">
        <f t="shared" si="1"/>
        <v>1</v>
      </c>
      <c r="H93" s="25">
        <f t="shared" si="2"/>
        <v>1</v>
      </c>
    </row>
    <row r="94" spans="1:8" ht="19.5" customHeight="1" x14ac:dyDescent="0.2">
      <c r="A94" s="20">
        <v>87</v>
      </c>
      <c r="B94" s="21" t="s">
        <v>209</v>
      </c>
      <c r="C94" s="22" t="s">
        <v>210</v>
      </c>
      <c r="D94" s="22">
        <v>51</v>
      </c>
      <c r="E94" s="108">
        <v>24</v>
      </c>
      <c r="F94" s="23">
        <f t="shared" si="0"/>
        <v>75</v>
      </c>
      <c r="G94" s="24">
        <f t="shared" si="1"/>
        <v>1</v>
      </c>
      <c r="H94" s="25">
        <f t="shared" si="2"/>
        <v>1</v>
      </c>
    </row>
    <row r="95" spans="1:8" ht="19.5" customHeight="1" x14ac:dyDescent="0.2">
      <c r="A95" s="20">
        <v>88</v>
      </c>
      <c r="B95" s="21" t="s">
        <v>211</v>
      </c>
      <c r="C95" s="22" t="s">
        <v>212</v>
      </c>
      <c r="D95" s="22">
        <v>40</v>
      </c>
      <c r="E95" s="108">
        <v>26</v>
      </c>
      <c r="F95" s="23">
        <f t="shared" si="0"/>
        <v>66</v>
      </c>
      <c r="G95" s="24">
        <f t="shared" si="1"/>
        <v>0</v>
      </c>
      <c r="H95" s="25">
        <f t="shared" si="2"/>
        <v>1</v>
      </c>
    </row>
    <row r="96" spans="1:8" ht="19.5" customHeight="1" x14ac:dyDescent="0.2">
      <c r="A96" s="20">
        <v>89</v>
      </c>
      <c r="B96" s="72" t="s">
        <v>213</v>
      </c>
      <c r="C96" s="73" t="s">
        <v>214</v>
      </c>
      <c r="D96" s="22">
        <v>19</v>
      </c>
      <c r="E96" s="108">
        <v>25</v>
      </c>
      <c r="F96" s="23">
        <f t="shared" si="0"/>
        <v>44</v>
      </c>
      <c r="G96" s="24">
        <f t="shared" si="1"/>
        <v>0</v>
      </c>
      <c r="H96" s="25">
        <f t="shared" si="2"/>
        <v>1</v>
      </c>
    </row>
    <row r="97" spans="1:8" ht="19.5" customHeight="1" x14ac:dyDescent="0.2">
      <c r="A97" s="20">
        <v>90</v>
      </c>
      <c r="B97" s="72" t="s">
        <v>215</v>
      </c>
      <c r="C97" s="73" t="s">
        <v>216</v>
      </c>
      <c r="D97" s="22">
        <v>34</v>
      </c>
      <c r="E97" s="108">
        <v>26</v>
      </c>
      <c r="F97" s="23">
        <f t="shared" si="0"/>
        <v>60</v>
      </c>
      <c r="G97" s="24">
        <f t="shared" si="1"/>
        <v>0</v>
      </c>
      <c r="H97" s="25">
        <f t="shared" si="2"/>
        <v>1</v>
      </c>
    </row>
    <row r="98" spans="1:8" ht="19.5" customHeight="1" x14ac:dyDescent="0.2">
      <c r="A98" s="20">
        <v>91</v>
      </c>
      <c r="B98" s="21" t="s">
        <v>217</v>
      </c>
      <c r="C98" s="22" t="s">
        <v>218</v>
      </c>
      <c r="D98" s="22">
        <v>48</v>
      </c>
      <c r="E98" s="108">
        <v>25</v>
      </c>
      <c r="F98" s="23">
        <f t="shared" si="0"/>
        <v>73</v>
      </c>
      <c r="G98" s="24">
        <f t="shared" si="1"/>
        <v>1</v>
      </c>
      <c r="H98" s="25">
        <f t="shared" si="2"/>
        <v>1</v>
      </c>
    </row>
    <row r="99" spans="1:8" ht="19.5" customHeight="1" x14ac:dyDescent="0.2">
      <c r="A99" s="20">
        <v>92</v>
      </c>
      <c r="B99" s="21" t="s">
        <v>219</v>
      </c>
      <c r="C99" s="22" t="s">
        <v>220</v>
      </c>
      <c r="D99" s="22">
        <v>33</v>
      </c>
      <c r="E99" s="108">
        <v>26</v>
      </c>
      <c r="F99" s="23">
        <f t="shared" si="0"/>
        <v>59</v>
      </c>
      <c r="G99" s="24">
        <f t="shared" si="1"/>
        <v>0</v>
      </c>
      <c r="H99" s="25">
        <f t="shared" si="2"/>
        <v>1</v>
      </c>
    </row>
    <row r="100" spans="1:8" ht="19.5" customHeight="1" x14ac:dyDescent="0.2">
      <c r="A100" s="20">
        <v>93</v>
      </c>
      <c r="B100" s="21" t="s">
        <v>221</v>
      </c>
      <c r="C100" s="22" t="s">
        <v>222</v>
      </c>
      <c r="D100" s="22">
        <v>45</v>
      </c>
      <c r="E100" s="108">
        <v>26</v>
      </c>
      <c r="F100" s="23">
        <f t="shared" si="0"/>
        <v>71</v>
      </c>
      <c r="G100" s="24">
        <f t="shared" si="1"/>
        <v>1</v>
      </c>
      <c r="H100" s="25">
        <f t="shared" si="2"/>
        <v>1</v>
      </c>
    </row>
    <row r="101" spans="1:8" ht="19.5" customHeight="1" x14ac:dyDescent="0.2">
      <c r="A101" s="20">
        <v>94</v>
      </c>
      <c r="B101" s="21" t="s">
        <v>223</v>
      </c>
      <c r="C101" s="22" t="s">
        <v>224</v>
      </c>
      <c r="D101" s="22">
        <v>19</v>
      </c>
      <c r="E101" s="108">
        <v>26</v>
      </c>
      <c r="F101" s="23">
        <f t="shared" si="0"/>
        <v>45</v>
      </c>
      <c r="G101" s="24">
        <f t="shared" si="1"/>
        <v>0</v>
      </c>
      <c r="H101" s="25">
        <f t="shared" si="2"/>
        <v>1</v>
      </c>
    </row>
    <row r="102" spans="1:8" ht="19.5" customHeight="1" x14ac:dyDescent="0.2">
      <c r="A102" s="20">
        <v>95</v>
      </c>
      <c r="B102" s="21" t="s">
        <v>225</v>
      </c>
      <c r="C102" s="22" t="s">
        <v>226</v>
      </c>
      <c r="D102" s="22">
        <v>48</v>
      </c>
      <c r="E102" s="108">
        <v>26</v>
      </c>
      <c r="F102" s="23">
        <f t="shared" si="0"/>
        <v>74</v>
      </c>
      <c r="G102" s="24">
        <f t="shared" si="1"/>
        <v>1</v>
      </c>
      <c r="H102" s="25">
        <f t="shared" si="2"/>
        <v>1</v>
      </c>
    </row>
    <row r="103" spans="1:8" ht="19.5" customHeight="1" x14ac:dyDescent="0.2">
      <c r="A103" s="20">
        <v>96</v>
      </c>
      <c r="B103" s="21" t="s">
        <v>227</v>
      </c>
      <c r="C103" s="22" t="s">
        <v>228</v>
      </c>
      <c r="D103" s="22">
        <v>59</v>
      </c>
      <c r="E103" s="108">
        <v>26</v>
      </c>
      <c r="F103" s="23">
        <f t="shared" si="0"/>
        <v>85</v>
      </c>
      <c r="G103" s="24">
        <f t="shared" si="1"/>
        <v>1</v>
      </c>
      <c r="H103" s="25">
        <f t="shared" si="2"/>
        <v>1</v>
      </c>
    </row>
    <row r="104" spans="1:8" ht="19.5" customHeight="1" x14ac:dyDescent="0.2">
      <c r="A104" s="20">
        <v>97</v>
      </c>
      <c r="B104" s="21" t="s">
        <v>229</v>
      </c>
      <c r="C104" s="22" t="s">
        <v>230</v>
      </c>
      <c r="D104" s="22">
        <v>43</v>
      </c>
      <c r="E104" s="108">
        <v>26</v>
      </c>
      <c r="F104" s="23">
        <f t="shared" si="0"/>
        <v>69</v>
      </c>
      <c r="G104" s="24">
        <f t="shared" si="1"/>
        <v>1</v>
      </c>
      <c r="H104" s="25">
        <f t="shared" si="2"/>
        <v>1</v>
      </c>
    </row>
    <row r="105" spans="1:8" ht="19.5" customHeight="1" x14ac:dyDescent="0.2">
      <c r="A105" s="20">
        <v>98</v>
      </c>
      <c r="B105" s="21" t="s">
        <v>231</v>
      </c>
      <c r="C105" s="22" t="s">
        <v>232</v>
      </c>
      <c r="D105" s="22">
        <v>58</v>
      </c>
      <c r="E105" s="108">
        <v>30</v>
      </c>
      <c r="F105" s="23">
        <f t="shared" si="0"/>
        <v>88</v>
      </c>
      <c r="G105" s="24">
        <f t="shared" si="1"/>
        <v>1</v>
      </c>
      <c r="H105" s="25">
        <f t="shared" si="2"/>
        <v>1</v>
      </c>
    </row>
    <row r="106" spans="1:8" ht="19.5" customHeight="1" x14ac:dyDescent="0.2">
      <c r="A106" s="20">
        <v>99</v>
      </c>
      <c r="B106" s="72" t="s">
        <v>233</v>
      </c>
      <c r="C106" s="73" t="s">
        <v>234</v>
      </c>
      <c r="D106" s="22">
        <v>21</v>
      </c>
      <c r="E106" s="108">
        <v>26</v>
      </c>
      <c r="F106" s="23">
        <f t="shared" si="0"/>
        <v>47</v>
      </c>
      <c r="G106" s="24">
        <f t="shared" si="1"/>
        <v>0</v>
      </c>
      <c r="H106" s="25">
        <f t="shared" si="2"/>
        <v>1</v>
      </c>
    </row>
    <row r="107" spans="1:8" ht="19.5" customHeight="1" x14ac:dyDescent="0.2">
      <c r="A107" s="20">
        <v>100</v>
      </c>
      <c r="B107" s="72" t="s">
        <v>235</v>
      </c>
      <c r="C107" s="73" t="s">
        <v>236</v>
      </c>
      <c r="D107" s="22">
        <v>12</v>
      </c>
      <c r="E107" s="108">
        <v>24</v>
      </c>
      <c r="F107" s="23">
        <f t="shared" si="0"/>
        <v>36</v>
      </c>
      <c r="G107" s="24">
        <f t="shared" si="1"/>
        <v>0</v>
      </c>
      <c r="H107" s="25">
        <f t="shared" si="2"/>
        <v>1</v>
      </c>
    </row>
    <row r="108" spans="1:8" ht="19.5" customHeight="1" x14ac:dyDescent="0.2">
      <c r="A108" s="20">
        <v>101</v>
      </c>
      <c r="B108" s="21" t="s">
        <v>237</v>
      </c>
      <c r="C108" s="22" t="s">
        <v>238</v>
      </c>
      <c r="D108" s="22">
        <v>21</v>
      </c>
      <c r="E108" s="108">
        <v>26</v>
      </c>
      <c r="F108" s="23">
        <f t="shared" si="0"/>
        <v>47</v>
      </c>
      <c r="G108" s="24">
        <f t="shared" si="1"/>
        <v>0</v>
      </c>
      <c r="H108" s="25">
        <f t="shared" si="2"/>
        <v>1</v>
      </c>
    </row>
    <row r="109" spans="1:8" ht="19.5" customHeight="1" x14ac:dyDescent="0.2">
      <c r="A109" s="20">
        <v>102</v>
      </c>
      <c r="B109" s="21" t="s">
        <v>239</v>
      </c>
      <c r="C109" s="22" t="s">
        <v>240</v>
      </c>
      <c r="D109" s="22">
        <v>29</v>
      </c>
      <c r="E109" s="108">
        <v>25</v>
      </c>
      <c r="F109" s="23">
        <f t="shared" si="0"/>
        <v>54</v>
      </c>
      <c r="G109" s="24">
        <f t="shared" si="1"/>
        <v>0</v>
      </c>
      <c r="H109" s="25">
        <f t="shared" si="2"/>
        <v>1</v>
      </c>
    </row>
    <row r="110" spans="1:8" ht="19.5" customHeight="1" x14ac:dyDescent="0.2">
      <c r="A110" s="20">
        <v>103</v>
      </c>
      <c r="B110" s="21" t="s">
        <v>241</v>
      </c>
      <c r="C110" s="22" t="s">
        <v>242</v>
      </c>
      <c r="D110" s="22">
        <v>21</v>
      </c>
      <c r="E110" s="108">
        <v>26</v>
      </c>
      <c r="F110" s="23">
        <f t="shared" si="0"/>
        <v>47</v>
      </c>
      <c r="G110" s="24">
        <f t="shared" si="1"/>
        <v>0</v>
      </c>
      <c r="H110" s="25">
        <f t="shared" si="2"/>
        <v>1</v>
      </c>
    </row>
    <row r="111" spans="1:8" ht="19.5" customHeight="1" x14ac:dyDescent="0.2">
      <c r="A111" s="20">
        <v>104</v>
      </c>
      <c r="B111" s="21" t="s">
        <v>243</v>
      </c>
      <c r="C111" s="22" t="s">
        <v>244</v>
      </c>
      <c r="D111" s="22">
        <v>20</v>
      </c>
      <c r="E111" s="108">
        <v>26</v>
      </c>
      <c r="F111" s="23">
        <f t="shared" si="0"/>
        <v>46</v>
      </c>
      <c r="G111" s="24">
        <f t="shared" si="1"/>
        <v>0</v>
      </c>
      <c r="H111" s="25">
        <f t="shared" si="2"/>
        <v>1</v>
      </c>
    </row>
    <row r="112" spans="1:8" ht="19.5" customHeight="1" x14ac:dyDescent="0.2">
      <c r="A112" s="20">
        <v>105</v>
      </c>
      <c r="B112" s="21" t="s">
        <v>245</v>
      </c>
      <c r="C112" s="22" t="s">
        <v>246</v>
      </c>
      <c r="D112" s="22">
        <v>20</v>
      </c>
      <c r="E112" s="108">
        <v>25</v>
      </c>
      <c r="F112" s="23">
        <f t="shared" si="0"/>
        <v>45</v>
      </c>
      <c r="G112" s="24">
        <f t="shared" si="1"/>
        <v>0</v>
      </c>
      <c r="H112" s="25">
        <f t="shared" si="2"/>
        <v>1</v>
      </c>
    </row>
    <row r="113" spans="1:26" ht="19.5" customHeight="1" x14ac:dyDescent="0.2">
      <c r="A113" s="20">
        <v>106</v>
      </c>
      <c r="B113" s="21" t="s">
        <v>247</v>
      </c>
      <c r="C113" s="22" t="s">
        <v>248</v>
      </c>
      <c r="D113" s="22">
        <v>37</v>
      </c>
      <c r="E113" s="108">
        <v>26</v>
      </c>
      <c r="F113" s="23">
        <f t="shared" si="0"/>
        <v>63</v>
      </c>
      <c r="G113" s="24">
        <f t="shared" si="1"/>
        <v>0</v>
      </c>
      <c r="H113" s="25">
        <f t="shared" si="2"/>
        <v>1</v>
      </c>
    </row>
    <row r="114" spans="1:26" ht="19.5" customHeight="1" x14ac:dyDescent="0.2">
      <c r="A114" s="20">
        <v>107</v>
      </c>
      <c r="B114" s="21" t="s">
        <v>249</v>
      </c>
      <c r="C114" s="22" t="s">
        <v>250</v>
      </c>
      <c r="D114" s="22">
        <v>24</v>
      </c>
      <c r="E114" s="108">
        <v>26</v>
      </c>
      <c r="F114" s="23">
        <f t="shared" si="0"/>
        <v>50</v>
      </c>
      <c r="G114" s="24">
        <f t="shared" si="1"/>
        <v>0</v>
      </c>
      <c r="H114" s="25">
        <f t="shared" si="2"/>
        <v>1</v>
      </c>
    </row>
    <row r="115" spans="1:26" ht="19.5" customHeight="1" x14ac:dyDescent="0.2">
      <c r="A115" s="20">
        <v>108</v>
      </c>
      <c r="B115" s="21" t="s">
        <v>251</v>
      </c>
      <c r="C115" s="22" t="s">
        <v>252</v>
      </c>
      <c r="D115" s="22">
        <v>58</v>
      </c>
      <c r="E115" s="108">
        <v>26</v>
      </c>
      <c r="F115" s="23">
        <f t="shared" si="0"/>
        <v>84</v>
      </c>
      <c r="G115" s="24">
        <f t="shared" si="1"/>
        <v>1</v>
      </c>
      <c r="H115" s="25">
        <f t="shared" si="2"/>
        <v>1</v>
      </c>
    </row>
    <row r="116" spans="1:26" ht="19.5" customHeight="1" x14ac:dyDescent="0.2">
      <c r="A116" s="20">
        <v>109</v>
      </c>
      <c r="B116" s="21" t="s">
        <v>253</v>
      </c>
      <c r="C116" s="22" t="s">
        <v>254</v>
      </c>
      <c r="D116" s="22">
        <v>24</v>
      </c>
      <c r="E116" s="108">
        <v>26</v>
      </c>
      <c r="F116" s="23">
        <f t="shared" si="0"/>
        <v>50</v>
      </c>
      <c r="G116" s="24">
        <f t="shared" si="1"/>
        <v>0</v>
      </c>
      <c r="H116" s="25">
        <f t="shared" si="2"/>
        <v>1</v>
      </c>
    </row>
    <row r="117" spans="1:26" ht="19.5" customHeight="1" x14ac:dyDescent="0.2">
      <c r="A117" s="20">
        <v>110</v>
      </c>
      <c r="B117" s="21" t="s">
        <v>255</v>
      </c>
      <c r="C117" s="22" t="s">
        <v>256</v>
      </c>
      <c r="D117" s="22">
        <v>27</v>
      </c>
      <c r="E117" s="108">
        <v>25</v>
      </c>
      <c r="F117" s="23">
        <f t="shared" si="0"/>
        <v>52</v>
      </c>
      <c r="G117" s="24">
        <f t="shared" si="1"/>
        <v>0</v>
      </c>
      <c r="H117" s="25">
        <f t="shared" si="2"/>
        <v>1</v>
      </c>
    </row>
    <row r="118" spans="1:26" ht="19.5" customHeight="1" x14ac:dyDescent="0.2">
      <c r="A118" s="20">
        <v>111</v>
      </c>
      <c r="B118" s="21" t="s">
        <v>257</v>
      </c>
      <c r="C118" s="22" t="s">
        <v>258</v>
      </c>
      <c r="D118" s="22">
        <v>34</v>
      </c>
      <c r="E118" s="108">
        <v>27</v>
      </c>
      <c r="F118" s="23">
        <f t="shared" si="0"/>
        <v>61</v>
      </c>
      <c r="G118" s="24">
        <f t="shared" si="1"/>
        <v>0</v>
      </c>
      <c r="H118" s="25">
        <f t="shared" si="2"/>
        <v>1</v>
      </c>
    </row>
    <row r="119" spans="1:26" ht="19.5" customHeight="1" x14ac:dyDescent="0.2">
      <c r="A119" s="20">
        <v>112</v>
      </c>
      <c r="B119" s="21" t="s">
        <v>259</v>
      </c>
      <c r="C119" s="22" t="s">
        <v>260</v>
      </c>
      <c r="D119" s="22">
        <v>42</v>
      </c>
      <c r="E119" s="108">
        <v>26</v>
      </c>
      <c r="F119" s="23">
        <f t="shared" si="0"/>
        <v>68</v>
      </c>
      <c r="G119" s="24">
        <f t="shared" si="1"/>
        <v>1</v>
      </c>
      <c r="H119" s="25">
        <f t="shared" si="2"/>
        <v>1</v>
      </c>
    </row>
    <row r="120" spans="1:26" ht="19.5" customHeight="1" x14ac:dyDescent="0.2">
      <c r="A120" s="20">
        <v>113</v>
      </c>
      <c r="B120" s="21" t="s">
        <v>261</v>
      </c>
      <c r="C120" s="22" t="s">
        <v>262</v>
      </c>
      <c r="D120" s="22">
        <v>48</v>
      </c>
      <c r="E120" s="108">
        <v>27</v>
      </c>
      <c r="F120" s="23">
        <f t="shared" si="0"/>
        <v>75</v>
      </c>
      <c r="G120" s="24">
        <f t="shared" si="1"/>
        <v>1</v>
      </c>
      <c r="H120" s="25">
        <f t="shared" si="2"/>
        <v>1</v>
      </c>
    </row>
    <row r="121" spans="1:26" ht="19.5" customHeight="1" x14ac:dyDescent="0.2">
      <c r="A121" s="20">
        <v>114</v>
      </c>
      <c r="B121" s="21" t="s">
        <v>263</v>
      </c>
      <c r="C121" s="22" t="s">
        <v>264</v>
      </c>
      <c r="D121" s="22">
        <v>40</v>
      </c>
      <c r="E121" s="108">
        <v>26</v>
      </c>
      <c r="F121" s="23">
        <f t="shared" si="0"/>
        <v>66</v>
      </c>
      <c r="G121" s="24">
        <f t="shared" si="1"/>
        <v>0</v>
      </c>
      <c r="H121" s="25">
        <f t="shared" si="2"/>
        <v>1</v>
      </c>
    </row>
    <row r="122" spans="1:26" ht="19.5" customHeight="1" x14ac:dyDescent="0.2">
      <c r="A122" s="20">
        <v>115</v>
      </c>
      <c r="B122" s="21" t="s">
        <v>265</v>
      </c>
      <c r="C122" s="22" t="s">
        <v>266</v>
      </c>
      <c r="D122" s="22">
        <v>41</v>
      </c>
      <c r="E122" s="108">
        <v>25</v>
      </c>
      <c r="F122" s="23">
        <f t="shared" si="0"/>
        <v>66</v>
      </c>
      <c r="G122" s="24">
        <f t="shared" si="1"/>
        <v>0</v>
      </c>
      <c r="H122" s="25">
        <f t="shared" si="2"/>
        <v>1</v>
      </c>
    </row>
    <row r="123" spans="1:26" ht="19.5" customHeight="1" x14ac:dyDescent="0.2">
      <c r="A123" s="20">
        <v>116</v>
      </c>
      <c r="B123" s="21" t="s">
        <v>267</v>
      </c>
      <c r="C123" s="22" t="s">
        <v>268</v>
      </c>
      <c r="D123" s="22">
        <v>33</v>
      </c>
      <c r="E123" s="108">
        <v>26</v>
      </c>
      <c r="F123" s="23">
        <f t="shared" si="0"/>
        <v>59</v>
      </c>
      <c r="G123" s="24">
        <f t="shared" si="1"/>
        <v>0</v>
      </c>
      <c r="H123" s="25">
        <f t="shared" si="2"/>
        <v>1</v>
      </c>
    </row>
    <row r="124" spans="1:26" ht="19.5" customHeight="1" x14ac:dyDescent="0.2">
      <c r="A124" s="20">
        <v>117</v>
      </c>
      <c r="B124" s="21" t="s">
        <v>269</v>
      </c>
      <c r="C124" s="22" t="s">
        <v>270</v>
      </c>
      <c r="D124" s="22">
        <v>37</v>
      </c>
      <c r="E124" s="108">
        <v>28</v>
      </c>
      <c r="F124" s="23">
        <f t="shared" si="0"/>
        <v>65</v>
      </c>
      <c r="G124" s="24">
        <f t="shared" si="1"/>
        <v>0</v>
      </c>
      <c r="H124" s="25">
        <f t="shared" si="2"/>
        <v>1</v>
      </c>
    </row>
    <row r="125" spans="1:26" ht="19.5" customHeight="1" x14ac:dyDescent="0.2">
      <c r="A125" s="20">
        <v>118</v>
      </c>
      <c r="B125" s="21" t="s">
        <v>271</v>
      </c>
      <c r="C125" s="22" t="s">
        <v>272</v>
      </c>
      <c r="D125" s="22">
        <v>31</v>
      </c>
      <c r="E125" s="108">
        <v>26</v>
      </c>
      <c r="F125" s="23">
        <f t="shared" si="0"/>
        <v>57</v>
      </c>
      <c r="G125" s="24">
        <f t="shared" si="1"/>
        <v>0</v>
      </c>
      <c r="H125" s="25">
        <f t="shared" si="2"/>
        <v>1</v>
      </c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ht="19.5" customHeight="1" x14ac:dyDescent="0.2">
      <c r="A126" s="20">
        <v>119</v>
      </c>
      <c r="B126" s="21" t="s">
        <v>273</v>
      </c>
      <c r="C126" s="22" t="s">
        <v>274</v>
      </c>
      <c r="D126" s="22">
        <v>55</v>
      </c>
      <c r="E126" s="108">
        <v>26</v>
      </c>
      <c r="F126" s="23">
        <f t="shared" si="0"/>
        <v>81</v>
      </c>
      <c r="G126" s="24">
        <f t="shared" si="1"/>
        <v>1</v>
      </c>
      <c r="H126" s="25">
        <f t="shared" si="2"/>
        <v>1</v>
      </c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ht="19.5" customHeight="1" x14ac:dyDescent="0.2">
      <c r="A127" s="20">
        <v>120</v>
      </c>
      <c r="B127" s="21" t="s">
        <v>275</v>
      </c>
      <c r="C127" s="22" t="s">
        <v>276</v>
      </c>
      <c r="D127" s="22">
        <v>47</v>
      </c>
      <c r="E127" s="108">
        <v>24</v>
      </c>
      <c r="F127" s="23">
        <f t="shared" si="0"/>
        <v>71</v>
      </c>
      <c r="G127" s="24">
        <f t="shared" si="1"/>
        <v>1</v>
      </c>
      <c r="H127" s="25">
        <f t="shared" si="2"/>
        <v>1</v>
      </c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ht="19.5" customHeight="1" x14ac:dyDescent="0.2">
      <c r="A128" s="20">
        <v>121</v>
      </c>
      <c r="B128" s="21" t="s">
        <v>277</v>
      </c>
      <c r="C128" s="22" t="s">
        <v>278</v>
      </c>
      <c r="D128" s="22">
        <v>34</v>
      </c>
      <c r="E128" s="108">
        <v>25</v>
      </c>
      <c r="F128" s="23">
        <f t="shared" si="0"/>
        <v>59</v>
      </c>
      <c r="G128" s="24">
        <f t="shared" si="1"/>
        <v>0</v>
      </c>
      <c r="H128" s="25">
        <f t="shared" si="2"/>
        <v>1</v>
      </c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ht="19.5" customHeight="1" x14ac:dyDescent="0.2">
      <c r="A129" s="20">
        <v>122</v>
      </c>
      <c r="B129" s="21" t="s">
        <v>279</v>
      </c>
      <c r="C129" s="22" t="s">
        <v>280</v>
      </c>
      <c r="D129" s="22">
        <v>48</v>
      </c>
      <c r="E129" s="108">
        <v>28</v>
      </c>
      <c r="F129" s="23">
        <f t="shared" si="0"/>
        <v>76</v>
      </c>
      <c r="G129" s="24">
        <f t="shared" si="1"/>
        <v>1</v>
      </c>
      <c r="H129" s="25">
        <f t="shared" si="2"/>
        <v>1</v>
      </c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ht="19.5" customHeight="1" x14ac:dyDescent="0.2">
      <c r="A130" s="20">
        <v>123</v>
      </c>
      <c r="B130" s="21" t="s">
        <v>281</v>
      </c>
      <c r="C130" s="22" t="s">
        <v>282</v>
      </c>
      <c r="D130" s="22">
        <v>42</v>
      </c>
      <c r="E130" s="108">
        <v>25</v>
      </c>
      <c r="F130" s="23">
        <f t="shared" si="0"/>
        <v>67</v>
      </c>
      <c r="G130" s="24">
        <f t="shared" si="1"/>
        <v>1</v>
      </c>
      <c r="H130" s="25">
        <f t="shared" si="2"/>
        <v>1</v>
      </c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ht="19.5" customHeight="1" x14ac:dyDescent="0.2">
      <c r="A131" s="20">
        <v>124</v>
      </c>
      <c r="B131" s="21" t="s">
        <v>283</v>
      </c>
      <c r="C131" s="22" t="s">
        <v>284</v>
      </c>
      <c r="D131" s="22">
        <v>27</v>
      </c>
      <c r="E131" s="108">
        <v>26</v>
      </c>
      <c r="F131" s="23">
        <f t="shared" si="0"/>
        <v>53</v>
      </c>
      <c r="G131" s="24">
        <f t="shared" si="1"/>
        <v>0</v>
      </c>
      <c r="H131" s="25">
        <f t="shared" si="2"/>
        <v>1</v>
      </c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ht="19.5" customHeight="1" x14ac:dyDescent="0.2">
      <c r="A132" s="20">
        <v>125</v>
      </c>
      <c r="B132" s="21" t="s">
        <v>285</v>
      </c>
      <c r="C132" s="22" t="s">
        <v>286</v>
      </c>
      <c r="D132" s="22">
        <v>48</v>
      </c>
      <c r="E132" s="108">
        <v>25</v>
      </c>
      <c r="F132" s="23">
        <f t="shared" si="0"/>
        <v>73</v>
      </c>
      <c r="G132" s="24">
        <f t="shared" si="1"/>
        <v>1</v>
      </c>
      <c r="H132" s="25">
        <f t="shared" si="2"/>
        <v>1</v>
      </c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ht="19.5" customHeight="1" x14ac:dyDescent="0.2">
      <c r="A133" s="20">
        <v>126</v>
      </c>
      <c r="B133" s="21" t="s">
        <v>287</v>
      </c>
      <c r="C133" s="22" t="s">
        <v>288</v>
      </c>
      <c r="D133" s="22">
        <v>47</v>
      </c>
      <c r="E133" s="108">
        <v>27</v>
      </c>
      <c r="F133" s="23">
        <f t="shared" si="0"/>
        <v>74</v>
      </c>
      <c r="G133" s="24">
        <f t="shared" si="1"/>
        <v>1</v>
      </c>
      <c r="H133" s="25">
        <f t="shared" si="2"/>
        <v>1</v>
      </c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ht="19.5" customHeight="1" x14ac:dyDescent="0.2">
      <c r="A134" s="20">
        <v>127</v>
      </c>
      <c r="B134" s="21" t="s">
        <v>289</v>
      </c>
      <c r="C134" s="22" t="s">
        <v>290</v>
      </c>
      <c r="D134" s="22">
        <v>56</v>
      </c>
      <c r="E134" s="108">
        <v>26</v>
      </c>
      <c r="F134" s="23">
        <f t="shared" si="0"/>
        <v>82</v>
      </c>
      <c r="G134" s="24">
        <f t="shared" si="1"/>
        <v>1</v>
      </c>
      <c r="H134" s="25">
        <f t="shared" si="2"/>
        <v>1</v>
      </c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ht="19.5" customHeight="1" x14ac:dyDescent="0.2">
      <c r="A135" s="20">
        <v>128</v>
      </c>
      <c r="B135" s="21" t="s">
        <v>291</v>
      </c>
      <c r="C135" s="22" t="s">
        <v>292</v>
      </c>
      <c r="D135" s="22">
        <v>41</v>
      </c>
      <c r="E135" s="108">
        <v>26</v>
      </c>
      <c r="F135" s="23">
        <f t="shared" si="0"/>
        <v>67</v>
      </c>
      <c r="G135" s="24">
        <f t="shared" si="1"/>
        <v>0</v>
      </c>
      <c r="H135" s="25">
        <f t="shared" si="2"/>
        <v>1</v>
      </c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ht="19.5" customHeight="1" x14ac:dyDescent="0.2">
      <c r="A136" s="20">
        <v>129</v>
      </c>
      <c r="B136" s="72" t="s">
        <v>293</v>
      </c>
      <c r="C136" s="73" t="s">
        <v>294</v>
      </c>
      <c r="D136" s="22">
        <v>13</v>
      </c>
      <c r="E136" s="108">
        <v>27</v>
      </c>
      <c r="F136" s="23">
        <f t="shared" si="0"/>
        <v>40</v>
      </c>
      <c r="G136" s="24">
        <f t="shared" si="1"/>
        <v>0</v>
      </c>
      <c r="H136" s="25">
        <f t="shared" si="2"/>
        <v>1</v>
      </c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ht="19.5" customHeight="1" x14ac:dyDescent="0.2">
      <c r="A137" s="20">
        <v>130</v>
      </c>
      <c r="B137" s="21" t="s">
        <v>295</v>
      </c>
      <c r="C137" s="22" t="s">
        <v>296</v>
      </c>
      <c r="D137" s="22">
        <v>30</v>
      </c>
      <c r="E137" s="108">
        <v>26</v>
      </c>
      <c r="F137" s="23">
        <f t="shared" si="0"/>
        <v>56</v>
      </c>
      <c r="G137" s="24">
        <f t="shared" si="1"/>
        <v>0</v>
      </c>
      <c r="H137" s="25">
        <f t="shared" si="2"/>
        <v>1</v>
      </c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ht="19.5" customHeight="1" x14ac:dyDescent="0.2">
      <c r="A138" s="20">
        <v>131</v>
      </c>
      <c r="B138" s="21" t="s">
        <v>297</v>
      </c>
      <c r="C138" s="22" t="s">
        <v>298</v>
      </c>
      <c r="D138" s="22">
        <v>28</v>
      </c>
      <c r="E138" s="108">
        <v>25</v>
      </c>
      <c r="F138" s="23">
        <f t="shared" si="0"/>
        <v>53</v>
      </c>
      <c r="G138" s="24">
        <f t="shared" si="1"/>
        <v>0</v>
      </c>
      <c r="H138" s="25">
        <f t="shared" si="2"/>
        <v>1</v>
      </c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ht="19.5" customHeight="1" x14ac:dyDescent="0.2">
      <c r="A139" s="20">
        <v>132</v>
      </c>
      <c r="B139" s="21" t="s">
        <v>299</v>
      </c>
      <c r="C139" s="22" t="s">
        <v>300</v>
      </c>
      <c r="D139" s="22">
        <v>46</v>
      </c>
      <c r="E139" s="108">
        <v>26</v>
      </c>
      <c r="F139" s="23">
        <f t="shared" si="0"/>
        <v>72</v>
      </c>
      <c r="G139" s="24">
        <f t="shared" si="1"/>
        <v>1</v>
      </c>
      <c r="H139" s="25">
        <f t="shared" si="2"/>
        <v>1</v>
      </c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ht="19.5" customHeight="1" x14ac:dyDescent="0.2">
      <c r="A140" s="20">
        <v>133</v>
      </c>
      <c r="B140" s="21" t="s">
        <v>301</v>
      </c>
      <c r="C140" s="22" t="s">
        <v>302</v>
      </c>
      <c r="D140" s="22">
        <v>56</v>
      </c>
      <c r="E140" s="108">
        <v>25</v>
      </c>
      <c r="F140" s="23">
        <f t="shared" si="0"/>
        <v>81</v>
      </c>
      <c r="G140" s="24">
        <f t="shared" si="1"/>
        <v>1</v>
      </c>
      <c r="H140" s="25">
        <f t="shared" si="2"/>
        <v>1</v>
      </c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ht="19.5" customHeight="1" x14ac:dyDescent="0.2">
      <c r="A141" s="20">
        <v>134</v>
      </c>
      <c r="B141" s="21" t="s">
        <v>303</v>
      </c>
      <c r="C141" s="22" t="s">
        <v>304</v>
      </c>
      <c r="D141" s="22">
        <v>35</v>
      </c>
      <c r="E141" s="108">
        <v>28</v>
      </c>
      <c r="F141" s="23">
        <f t="shared" si="0"/>
        <v>63</v>
      </c>
      <c r="G141" s="24">
        <f t="shared" si="1"/>
        <v>0</v>
      </c>
      <c r="H141" s="25">
        <f t="shared" si="2"/>
        <v>1</v>
      </c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ht="19.5" customHeight="1" x14ac:dyDescent="0.2">
      <c r="A142" s="20">
        <v>135</v>
      </c>
      <c r="B142" s="29" t="s">
        <v>305</v>
      </c>
      <c r="C142" s="22" t="s">
        <v>306</v>
      </c>
      <c r="D142" s="22">
        <v>24</v>
      </c>
      <c r="E142" s="108">
        <v>26</v>
      </c>
      <c r="F142" s="23">
        <f t="shared" si="0"/>
        <v>50</v>
      </c>
      <c r="G142" s="24">
        <f t="shared" si="1"/>
        <v>0</v>
      </c>
      <c r="H142" s="25">
        <f t="shared" si="2"/>
        <v>1</v>
      </c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1:26" ht="19.5" customHeight="1" x14ac:dyDescent="0.2">
      <c r="A143" s="20">
        <v>136</v>
      </c>
      <c r="B143" s="29" t="s">
        <v>307</v>
      </c>
      <c r="C143" s="22" t="s">
        <v>308</v>
      </c>
      <c r="D143" s="22">
        <v>53</v>
      </c>
      <c r="E143" s="108">
        <v>26</v>
      </c>
      <c r="F143" s="23">
        <f t="shared" si="0"/>
        <v>79</v>
      </c>
      <c r="G143" s="24">
        <f t="shared" si="1"/>
        <v>1</v>
      </c>
      <c r="H143" s="25">
        <f t="shared" si="2"/>
        <v>1</v>
      </c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ht="19.5" customHeight="1" x14ac:dyDescent="0.2">
      <c r="A144" s="20">
        <v>137</v>
      </c>
      <c r="B144" s="29" t="s">
        <v>309</v>
      </c>
      <c r="C144" s="22" t="s">
        <v>310</v>
      </c>
      <c r="D144" s="22">
        <v>29</v>
      </c>
      <c r="E144" s="108">
        <v>26</v>
      </c>
      <c r="F144" s="23">
        <f t="shared" si="0"/>
        <v>55</v>
      </c>
      <c r="G144" s="24">
        <f t="shared" si="1"/>
        <v>0</v>
      </c>
      <c r="H144" s="25">
        <f t="shared" si="2"/>
        <v>1</v>
      </c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ht="19.5" customHeight="1" x14ac:dyDescent="0.2">
      <c r="A145" s="20">
        <v>138</v>
      </c>
      <c r="B145" s="29" t="s">
        <v>311</v>
      </c>
      <c r="C145" s="22" t="s">
        <v>312</v>
      </c>
      <c r="D145" s="22">
        <v>53</v>
      </c>
      <c r="E145" s="108">
        <v>26</v>
      </c>
      <c r="F145" s="23">
        <f t="shared" si="0"/>
        <v>79</v>
      </c>
      <c r="G145" s="24">
        <f t="shared" si="1"/>
        <v>1</v>
      </c>
      <c r="H145" s="25">
        <f t="shared" si="2"/>
        <v>1</v>
      </c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ht="19.5" customHeight="1" x14ac:dyDescent="0.2">
      <c r="A146" s="20">
        <v>139</v>
      </c>
      <c r="B146" s="29" t="s">
        <v>313</v>
      </c>
      <c r="C146" s="22" t="s">
        <v>314</v>
      </c>
      <c r="D146" s="22">
        <v>43</v>
      </c>
      <c r="E146" s="108">
        <v>25</v>
      </c>
      <c r="F146" s="23">
        <f t="shared" si="0"/>
        <v>68</v>
      </c>
      <c r="G146" s="24">
        <f t="shared" si="1"/>
        <v>1</v>
      </c>
      <c r="H146" s="25">
        <f t="shared" si="2"/>
        <v>1</v>
      </c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ht="19.5" customHeight="1" x14ac:dyDescent="0.2">
      <c r="A147" s="20">
        <v>140</v>
      </c>
      <c r="B147" s="29" t="s">
        <v>315</v>
      </c>
      <c r="C147" s="22" t="s">
        <v>316</v>
      </c>
      <c r="D147" s="22">
        <v>29</v>
      </c>
      <c r="E147" s="108">
        <v>26</v>
      </c>
      <c r="F147" s="23">
        <f t="shared" si="0"/>
        <v>55</v>
      </c>
      <c r="G147" s="24">
        <f t="shared" si="1"/>
        <v>0</v>
      </c>
      <c r="H147" s="25">
        <f t="shared" si="2"/>
        <v>1</v>
      </c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ht="19.5" customHeight="1" x14ac:dyDescent="0.2">
      <c r="A148" s="20">
        <v>141</v>
      </c>
      <c r="B148" s="29" t="s">
        <v>317</v>
      </c>
      <c r="C148" s="22" t="s">
        <v>318</v>
      </c>
      <c r="D148" s="22">
        <v>38</v>
      </c>
      <c r="E148" s="108">
        <v>25</v>
      </c>
      <c r="F148" s="23">
        <f t="shared" si="0"/>
        <v>63</v>
      </c>
      <c r="G148" s="24">
        <f t="shared" si="1"/>
        <v>0</v>
      </c>
      <c r="H148" s="25">
        <f t="shared" si="2"/>
        <v>1</v>
      </c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ht="19.5" customHeight="1" x14ac:dyDescent="0.2">
      <c r="A149" s="20">
        <v>142</v>
      </c>
      <c r="B149" s="29" t="s">
        <v>319</v>
      </c>
      <c r="C149" s="22" t="s">
        <v>320</v>
      </c>
      <c r="D149" s="22">
        <v>31</v>
      </c>
      <c r="E149" s="108">
        <v>26</v>
      </c>
      <c r="F149" s="23">
        <f t="shared" si="0"/>
        <v>57</v>
      </c>
      <c r="G149" s="24">
        <f t="shared" si="1"/>
        <v>0</v>
      </c>
      <c r="H149" s="25">
        <f t="shared" si="2"/>
        <v>1</v>
      </c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26" ht="19.5" customHeight="1" x14ac:dyDescent="0.2">
      <c r="A150" s="20">
        <v>143</v>
      </c>
      <c r="B150" s="29" t="s">
        <v>321</v>
      </c>
      <c r="C150" s="22" t="s">
        <v>322</v>
      </c>
      <c r="D150" s="22">
        <v>28</v>
      </c>
      <c r="E150" s="108">
        <v>24</v>
      </c>
      <c r="F150" s="23">
        <f t="shared" si="0"/>
        <v>52</v>
      </c>
      <c r="G150" s="24">
        <f t="shared" si="1"/>
        <v>0</v>
      </c>
      <c r="H150" s="25">
        <f t="shared" si="2"/>
        <v>1</v>
      </c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ht="19.5" customHeight="1" x14ac:dyDescent="0.2">
      <c r="A151" s="20">
        <v>144</v>
      </c>
      <c r="B151" s="82" t="s">
        <v>323</v>
      </c>
      <c r="C151" s="73" t="s">
        <v>324</v>
      </c>
      <c r="D151" s="22">
        <v>14</v>
      </c>
      <c r="E151" s="108">
        <v>26</v>
      </c>
      <c r="F151" s="23">
        <f t="shared" si="0"/>
        <v>40</v>
      </c>
      <c r="G151" s="24">
        <f t="shared" si="1"/>
        <v>0</v>
      </c>
      <c r="H151" s="25">
        <f t="shared" si="2"/>
        <v>1</v>
      </c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ht="19.5" customHeight="1" x14ac:dyDescent="0.2">
      <c r="A152" s="20">
        <v>145</v>
      </c>
      <c r="B152" s="82" t="s">
        <v>325</v>
      </c>
      <c r="C152" s="73" t="s">
        <v>326</v>
      </c>
      <c r="D152" s="22">
        <v>30</v>
      </c>
      <c r="E152" s="108">
        <v>24</v>
      </c>
      <c r="F152" s="23">
        <f t="shared" si="0"/>
        <v>54</v>
      </c>
      <c r="G152" s="24">
        <f t="shared" si="1"/>
        <v>0</v>
      </c>
      <c r="H152" s="25">
        <f t="shared" si="2"/>
        <v>1</v>
      </c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ht="19.5" customHeight="1" x14ac:dyDescent="0.2">
      <c r="A153" s="20">
        <v>146</v>
      </c>
      <c r="B153" s="29" t="s">
        <v>327</v>
      </c>
      <c r="C153" s="22" t="s">
        <v>328</v>
      </c>
      <c r="D153" s="22">
        <v>13</v>
      </c>
      <c r="E153" s="108">
        <v>25</v>
      </c>
      <c r="F153" s="23">
        <f t="shared" si="0"/>
        <v>38</v>
      </c>
      <c r="G153" s="24">
        <f t="shared" si="1"/>
        <v>0</v>
      </c>
      <c r="H153" s="25">
        <f t="shared" si="2"/>
        <v>1</v>
      </c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ht="19.5" customHeight="1" x14ac:dyDescent="0.2">
      <c r="A154" s="20">
        <v>147</v>
      </c>
      <c r="B154" s="82" t="s">
        <v>329</v>
      </c>
      <c r="C154" s="73" t="s">
        <v>330</v>
      </c>
      <c r="D154" s="22">
        <v>29</v>
      </c>
      <c r="E154" s="108">
        <v>26</v>
      </c>
      <c r="F154" s="23">
        <f t="shared" si="0"/>
        <v>55</v>
      </c>
      <c r="G154" s="24">
        <f t="shared" si="1"/>
        <v>0</v>
      </c>
      <c r="H154" s="25">
        <f t="shared" si="2"/>
        <v>1</v>
      </c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ht="19.5" customHeight="1" x14ac:dyDescent="0.2">
      <c r="A155" s="20">
        <v>148</v>
      </c>
      <c r="B155" s="82" t="s">
        <v>331</v>
      </c>
      <c r="C155" s="73" t="s">
        <v>332</v>
      </c>
      <c r="D155" s="22">
        <v>14</v>
      </c>
      <c r="E155" s="108">
        <v>25</v>
      </c>
      <c r="F155" s="23">
        <f t="shared" si="0"/>
        <v>39</v>
      </c>
      <c r="G155" s="24">
        <f t="shared" si="1"/>
        <v>0</v>
      </c>
      <c r="H155" s="25">
        <f t="shared" si="2"/>
        <v>1</v>
      </c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ht="19.5" customHeight="1" x14ac:dyDescent="0.2">
      <c r="A156" s="20">
        <v>149</v>
      </c>
      <c r="B156" s="29" t="s">
        <v>333</v>
      </c>
      <c r="C156" s="22" t="s">
        <v>334</v>
      </c>
      <c r="D156" s="22">
        <v>18</v>
      </c>
      <c r="E156" s="108">
        <v>26</v>
      </c>
      <c r="F156" s="23">
        <f t="shared" si="0"/>
        <v>44</v>
      </c>
      <c r="G156" s="24">
        <f t="shared" si="1"/>
        <v>0</v>
      </c>
      <c r="H156" s="25">
        <f t="shared" si="2"/>
        <v>1</v>
      </c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ht="19.5" customHeight="1" x14ac:dyDescent="0.2">
      <c r="A157" s="20">
        <v>150</v>
      </c>
      <c r="B157" s="29" t="s">
        <v>335</v>
      </c>
      <c r="C157" s="22" t="s">
        <v>336</v>
      </c>
      <c r="D157" s="22">
        <v>43</v>
      </c>
      <c r="E157" s="108">
        <v>26</v>
      </c>
      <c r="F157" s="23">
        <f t="shared" si="0"/>
        <v>69</v>
      </c>
      <c r="G157" s="24">
        <f t="shared" si="1"/>
        <v>1</v>
      </c>
      <c r="H157" s="25">
        <f t="shared" si="2"/>
        <v>1</v>
      </c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ht="19.5" customHeight="1" x14ac:dyDescent="0.2">
      <c r="A158" s="20">
        <v>151</v>
      </c>
      <c r="B158" s="29" t="s">
        <v>337</v>
      </c>
      <c r="C158" s="22" t="s">
        <v>338</v>
      </c>
      <c r="D158" s="22">
        <v>36</v>
      </c>
      <c r="E158" s="108">
        <v>25</v>
      </c>
      <c r="F158" s="23">
        <f t="shared" si="0"/>
        <v>61</v>
      </c>
      <c r="G158" s="24">
        <f t="shared" si="1"/>
        <v>0</v>
      </c>
      <c r="H158" s="25">
        <f t="shared" si="2"/>
        <v>1</v>
      </c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ht="19.5" customHeight="1" x14ac:dyDescent="0.2">
      <c r="A159" s="20">
        <v>152</v>
      </c>
      <c r="B159" s="29" t="s">
        <v>339</v>
      </c>
      <c r="C159" s="22" t="s">
        <v>340</v>
      </c>
      <c r="D159" s="22">
        <v>38</v>
      </c>
      <c r="E159" s="108">
        <v>25</v>
      </c>
      <c r="F159" s="23">
        <f t="shared" si="0"/>
        <v>63</v>
      </c>
      <c r="G159" s="24">
        <f t="shared" si="1"/>
        <v>0</v>
      </c>
      <c r="H159" s="25">
        <f t="shared" si="2"/>
        <v>1</v>
      </c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ht="19.5" customHeight="1" x14ac:dyDescent="0.2">
      <c r="A160" s="20">
        <v>153</v>
      </c>
      <c r="B160" s="29" t="s">
        <v>341</v>
      </c>
      <c r="C160" s="22" t="s">
        <v>342</v>
      </c>
      <c r="D160" s="22">
        <v>43</v>
      </c>
      <c r="E160" s="108">
        <v>26</v>
      </c>
      <c r="F160" s="23">
        <f t="shared" si="0"/>
        <v>69</v>
      </c>
      <c r="G160" s="24">
        <f t="shared" si="1"/>
        <v>1</v>
      </c>
      <c r="H160" s="25">
        <f t="shared" si="2"/>
        <v>1</v>
      </c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ht="19.5" customHeight="1" x14ac:dyDescent="0.2">
      <c r="A161" s="20">
        <v>154</v>
      </c>
      <c r="B161" s="29" t="s">
        <v>343</v>
      </c>
      <c r="C161" s="22" t="s">
        <v>344</v>
      </c>
      <c r="D161" s="22">
        <v>52</v>
      </c>
      <c r="E161" s="108">
        <v>25</v>
      </c>
      <c r="F161" s="23">
        <f t="shared" si="0"/>
        <v>77</v>
      </c>
      <c r="G161" s="24">
        <f t="shared" si="1"/>
        <v>1</v>
      </c>
      <c r="H161" s="25">
        <f t="shared" si="2"/>
        <v>1</v>
      </c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ht="19.5" customHeight="1" x14ac:dyDescent="0.2">
      <c r="A162" s="20">
        <v>155</v>
      </c>
      <c r="B162" s="29" t="s">
        <v>345</v>
      </c>
      <c r="C162" s="22" t="s">
        <v>346</v>
      </c>
      <c r="D162" s="22">
        <v>45</v>
      </c>
      <c r="E162" s="108">
        <v>26</v>
      </c>
      <c r="F162" s="23">
        <f t="shared" si="0"/>
        <v>71</v>
      </c>
      <c r="G162" s="24">
        <f t="shared" si="1"/>
        <v>1</v>
      </c>
      <c r="H162" s="25">
        <f t="shared" si="2"/>
        <v>1</v>
      </c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ht="19.5" customHeight="1" x14ac:dyDescent="0.2">
      <c r="A163" s="20">
        <v>156</v>
      </c>
      <c r="B163" s="29" t="s">
        <v>347</v>
      </c>
      <c r="C163" s="22" t="s">
        <v>348</v>
      </c>
      <c r="D163" s="22">
        <v>23</v>
      </c>
      <c r="E163" s="108">
        <v>25</v>
      </c>
      <c r="F163" s="23">
        <f t="shared" si="0"/>
        <v>48</v>
      </c>
      <c r="G163" s="24">
        <f t="shared" si="1"/>
        <v>0</v>
      </c>
      <c r="H163" s="25">
        <f t="shared" si="2"/>
        <v>1</v>
      </c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ht="19.5" customHeight="1" x14ac:dyDescent="0.2">
      <c r="A164" s="20">
        <v>157</v>
      </c>
      <c r="B164" s="29" t="s">
        <v>349</v>
      </c>
      <c r="C164" s="22" t="s">
        <v>350</v>
      </c>
      <c r="D164" s="22">
        <v>30</v>
      </c>
      <c r="E164" s="108">
        <v>26</v>
      </c>
      <c r="F164" s="23">
        <f t="shared" si="0"/>
        <v>56</v>
      </c>
      <c r="G164" s="24">
        <f t="shared" si="1"/>
        <v>0</v>
      </c>
      <c r="H164" s="25">
        <f t="shared" si="2"/>
        <v>1</v>
      </c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spans="1:26" ht="19.5" customHeight="1" x14ac:dyDescent="0.2">
      <c r="A165" s="20">
        <v>158</v>
      </c>
      <c r="B165" s="29" t="s">
        <v>351</v>
      </c>
      <c r="C165" s="22" t="s">
        <v>352</v>
      </c>
      <c r="D165" s="22">
        <v>24</v>
      </c>
      <c r="E165" s="108">
        <v>25</v>
      </c>
      <c r="F165" s="23">
        <f t="shared" si="0"/>
        <v>49</v>
      </c>
      <c r="G165" s="24">
        <f t="shared" si="1"/>
        <v>0</v>
      </c>
      <c r="H165" s="25">
        <f t="shared" si="2"/>
        <v>1</v>
      </c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ht="19.5" customHeight="1" x14ac:dyDescent="0.2">
      <c r="A166" s="20">
        <v>159</v>
      </c>
      <c r="B166" s="29" t="s">
        <v>353</v>
      </c>
      <c r="C166" s="22" t="s">
        <v>354</v>
      </c>
      <c r="D166" s="22">
        <v>13</v>
      </c>
      <c r="E166" s="108">
        <v>26</v>
      </c>
      <c r="F166" s="23">
        <f t="shared" si="0"/>
        <v>39</v>
      </c>
      <c r="G166" s="24">
        <f t="shared" si="1"/>
        <v>0</v>
      </c>
      <c r="H166" s="25">
        <f t="shared" si="2"/>
        <v>1</v>
      </c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ht="19.5" customHeight="1" x14ac:dyDescent="0.2">
      <c r="A167" s="20">
        <v>160</v>
      </c>
      <c r="B167" s="29" t="s">
        <v>355</v>
      </c>
      <c r="C167" s="22" t="s">
        <v>356</v>
      </c>
      <c r="D167" s="22">
        <v>38</v>
      </c>
      <c r="E167" s="108">
        <v>26</v>
      </c>
      <c r="F167" s="23">
        <f t="shared" si="0"/>
        <v>64</v>
      </c>
      <c r="G167" s="24">
        <f t="shared" si="1"/>
        <v>0</v>
      </c>
      <c r="H167" s="25">
        <f t="shared" si="2"/>
        <v>1</v>
      </c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spans="1:26" ht="19.5" customHeight="1" x14ac:dyDescent="0.2">
      <c r="A168" s="20">
        <v>161</v>
      </c>
      <c r="B168" s="29" t="s">
        <v>357</v>
      </c>
      <c r="C168" s="22" t="s">
        <v>358</v>
      </c>
      <c r="D168" s="22">
        <v>59</v>
      </c>
      <c r="E168" s="108">
        <v>28</v>
      </c>
      <c r="F168" s="23">
        <f t="shared" si="0"/>
        <v>87</v>
      </c>
      <c r="G168" s="24">
        <f t="shared" si="1"/>
        <v>1</v>
      </c>
      <c r="H168" s="25">
        <f t="shared" si="2"/>
        <v>1</v>
      </c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ht="19.5" customHeight="1" x14ac:dyDescent="0.2">
      <c r="A169" s="20">
        <v>162</v>
      </c>
      <c r="B169" s="29" t="s">
        <v>359</v>
      </c>
      <c r="C169" s="22" t="s">
        <v>360</v>
      </c>
      <c r="D169" s="22">
        <v>52</v>
      </c>
      <c r="E169" s="108">
        <v>26</v>
      </c>
      <c r="F169" s="23">
        <f t="shared" si="0"/>
        <v>78</v>
      </c>
      <c r="G169" s="24">
        <f t="shared" si="1"/>
        <v>1</v>
      </c>
      <c r="H169" s="25">
        <f t="shared" si="2"/>
        <v>1</v>
      </c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ht="19.5" customHeight="1" x14ac:dyDescent="0.2">
      <c r="A170" s="20">
        <v>163</v>
      </c>
      <c r="B170" s="29" t="s">
        <v>361</v>
      </c>
      <c r="C170" s="22" t="s">
        <v>362</v>
      </c>
      <c r="D170" s="22">
        <v>27</v>
      </c>
      <c r="E170" s="108">
        <v>24</v>
      </c>
      <c r="F170" s="23">
        <f t="shared" si="0"/>
        <v>51</v>
      </c>
      <c r="G170" s="24">
        <f t="shared" si="1"/>
        <v>0</v>
      </c>
      <c r="H170" s="25">
        <f t="shared" si="2"/>
        <v>1</v>
      </c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ht="19.5" customHeight="1" x14ac:dyDescent="0.2">
      <c r="A171" s="20">
        <v>164</v>
      </c>
      <c r="B171" s="29" t="s">
        <v>363</v>
      </c>
      <c r="C171" s="22" t="s">
        <v>364</v>
      </c>
      <c r="D171" s="22">
        <v>51</v>
      </c>
      <c r="E171" s="108">
        <v>28</v>
      </c>
      <c r="F171" s="23">
        <f t="shared" si="0"/>
        <v>79</v>
      </c>
      <c r="G171" s="24">
        <f t="shared" si="1"/>
        <v>1</v>
      </c>
      <c r="H171" s="25">
        <f t="shared" si="2"/>
        <v>1</v>
      </c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1:26" ht="19.5" customHeight="1" x14ac:dyDescent="0.2">
      <c r="A172" s="20">
        <v>165</v>
      </c>
      <c r="B172" s="29" t="s">
        <v>365</v>
      </c>
      <c r="C172" s="22" t="s">
        <v>366</v>
      </c>
      <c r="D172" s="22">
        <v>54</v>
      </c>
      <c r="E172" s="108">
        <v>30</v>
      </c>
      <c r="F172" s="23">
        <f t="shared" si="0"/>
        <v>84</v>
      </c>
      <c r="G172" s="24">
        <f t="shared" si="1"/>
        <v>1</v>
      </c>
      <c r="H172" s="25">
        <f t="shared" si="2"/>
        <v>1</v>
      </c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ht="19.5" customHeight="1" x14ac:dyDescent="0.2">
      <c r="A173" s="20">
        <v>166</v>
      </c>
      <c r="B173" s="29" t="s">
        <v>367</v>
      </c>
      <c r="C173" s="22" t="s">
        <v>368</v>
      </c>
      <c r="D173" s="22">
        <v>41</v>
      </c>
      <c r="E173" s="108">
        <v>27</v>
      </c>
      <c r="F173" s="23">
        <f t="shared" si="0"/>
        <v>68</v>
      </c>
      <c r="G173" s="24">
        <f t="shared" si="1"/>
        <v>0</v>
      </c>
      <c r="H173" s="25">
        <f t="shared" si="2"/>
        <v>1</v>
      </c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ht="19.5" customHeight="1" x14ac:dyDescent="0.2">
      <c r="A174" s="20">
        <v>167</v>
      </c>
      <c r="B174" s="29" t="s">
        <v>369</v>
      </c>
      <c r="C174" s="22" t="s">
        <v>370</v>
      </c>
      <c r="D174" s="22">
        <v>54</v>
      </c>
      <c r="E174" s="108">
        <v>28</v>
      </c>
      <c r="F174" s="23">
        <f t="shared" si="0"/>
        <v>82</v>
      </c>
      <c r="G174" s="24">
        <f t="shared" si="1"/>
        <v>1</v>
      </c>
      <c r="H174" s="25">
        <f t="shared" si="2"/>
        <v>1</v>
      </c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ht="19.5" customHeight="1" x14ac:dyDescent="0.2">
      <c r="A175" s="20">
        <v>168</v>
      </c>
      <c r="B175" s="29" t="s">
        <v>371</v>
      </c>
      <c r="C175" s="22" t="s">
        <v>372</v>
      </c>
      <c r="D175" s="22">
        <v>44</v>
      </c>
      <c r="E175" s="108">
        <v>26</v>
      </c>
      <c r="F175" s="23">
        <f t="shared" si="0"/>
        <v>70</v>
      </c>
      <c r="G175" s="24">
        <f t="shared" si="1"/>
        <v>1</v>
      </c>
      <c r="H175" s="25">
        <f t="shared" si="2"/>
        <v>1</v>
      </c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ht="19.5" customHeight="1" x14ac:dyDescent="0.2">
      <c r="A176" s="20">
        <v>169</v>
      </c>
      <c r="B176" s="29" t="s">
        <v>373</v>
      </c>
      <c r="C176" s="22" t="s">
        <v>374</v>
      </c>
      <c r="D176" s="22">
        <v>58</v>
      </c>
      <c r="E176" s="108">
        <v>28</v>
      </c>
      <c r="F176" s="23">
        <f t="shared" si="0"/>
        <v>86</v>
      </c>
      <c r="G176" s="24">
        <f t="shared" si="1"/>
        <v>1</v>
      </c>
      <c r="H176" s="25">
        <f t="shared" si="2"/>
        <v>1</v>
      </c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ht="19.5" customHeight="1" x14ac:dyDescent="0.2">
      <c r="A177" s="20">
        <v>170</v>
      </c>
      <c r="B177" s="29" t="s">
        <v>375</v>
      </c>
      <c r="C177" s="22" t="s">
        <v>376</v>
      </c>
      <c r="D177" s="22">
        <v>38</v>
      </c>
      <c r="E177" s="108">
        <v>25</v>
      </c>
      <c r="F177" s="23">
        <f t="shared" si="0"/>
        <v>63</v>
      </c>
      <c r="G177" s="24">
        <f t="shared" si="1"/>
        <v>0</v>
      </c>
      <c r="H177" s="25">
        <f t="shared" si="2"/>
        <v>1</v>
      </c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1:26" ht="19.5" customHeight="1" x14ac:dyDescent="0.2">
      <c r="A178" s="20">
        <v>171</v>
      </c>
      <c r="B178" s="29" t="s">
        <v>377</v>
      </c>
      <c r="C178" s="22" t="s">
        <v>378</v>
      </c>
      <c r="D178" s="22">
        <v>52</v>
      </c>
      <c r="E178" s="108">
        <v>29</v>
      </c>
      <c r="F178" s="23">
        <f t="shared" si="0"/>
        <v>81</v>
      </c>
      <c r="G178" s="24">
        <f t="shared" si="1"/>
        <v>1</v>
      </c>
      <c r="H178" s="25">
        <f t="shared" si="2"/>
        <v>1</v>
      </c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ht="19.5" customHeight="1" x14ac:dyDescent="0.2">
      <c r="A179" s="20">
        <v>172</v>
      </c>
      <c r="B179" s="29" t="s">
        <v>379</v>
      </c>
      <c r="C179" s="22" t="s">
        <v>380</v>
      </c>
      <c r="D179" s="22">
        <v>18</v>
      </c>
      <c r="E179" s="108">
        <v>27</v>
      </c>
      <c r="F179" s="23">
        <f t="shared" si="0"/>
        <v>45</v>
      </c>
      <c r="G179" s="24">
        <f t="shared" si="1"/>
        <v>0</v>
      </c>
      <c r="H179" s="25">
        <f t="shared" si="2"/>
        <v>1</v>
      </c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spans="1:26" ht="19.5" customHeight="1" x14ac:dyDescent="0.2">
      <c r="A180" s="20">
        <v>173</v>
      </c>
      <c r="B180" s="29" t="s">
        <v>381</v>
      </c>
      <c r="C180" s="22" t="s">
        <v>382</v>
      </c>
      <c r="D180" s="22">
        <v>36</v>
      </c>
      <c r="E180" s="108">
        <v>25</v>
      </c>
      <c r="F180" s="23">
        <f t="shared" si="0"/>
        <v>61</v>
      </c>
      <c r="G180" s="24">
        <f t="shared" si="1"/>
        <v>0</v>
      </c>
      <c r="H180" s="25">
        <f t="shared" si="2"/>
        <v>1</v>
      </c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ht="19.5" customHeight="1" x14ac:dyDescent="0.2">
      <c r="A181" s="20">
        <v>174</v>
      </c>
      <c r="B181" s="82" t="s">
        <v>383</v>
      </c>
      <c r="C181" s="73" t="s">
        <v>384</v>
      </c>
      <c r="D181" s="22">
        <v>5</v>
      </c>
      <c r="E181" s="108">
        <v>25</v>
      </c>
      <c r="F181" s="23">
        <f t="shared" si="0"/>
        <v>30</v>
      </c>
      <c r="G181" s="24">
        <f t="shared" si="1"/>
        <v>0</v>
      </c>
      <c r="H181" s="25">
        <f t="shared" si="2"/>
        <v>1</v>
      </c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ht="19.5" customHeight="1" x14ac:dyDescent="0.2">
      <c r="A182" s="20">
        <v>175</v>
      </c>
      <c r="B182" s="29" t="s">
        <v>385</v>
      </c>
      <c r="C182" s="22" t="s">
        <v>386</v>
      </c>
      <c r="D182" s="22">
        <v>31</v>
      </c>
      <c r="E182" s="108">
        <v>24</v>
      </c>
      <c r="F182" s="23">
        <f t="shared" si="0"/>
        <v>55</v>
      </c>
      <c r="G182" s="24">
        <f t="shared" si="1"/>
        <v>0</v>
      </c>
      <c r="H182" s="25">
        <f t="shared" si="2"/>
        <v>1</v>
      </c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ht="19.5" customHeight="1" x14ac:dyDescent="0.2">
      <c r="A183" s="20">
        <v>176</v>
      </c>
      <c r="B183" s="29" t="s">
        <v>387</v>
      </c>
      <c r="C183" s="22" t="s">
        <v>388</v>
      </c>
      <c r="D183" s="22">
        <v>40</v>
      </c>
      <c r="E183" s="108">
        <v>25</v>
      </c>
      <c r="F183" s="23">
        <f t="shared" si="0"/>
        <v>65</v>
      </c>
      <c r="G183" s="24">
        <f t="shared" si="1"/>
        <v>0</v>
      </c>
      <c r="H183" s="25">
        <f t="shared" si="2"/>
        <v>1</v>
      </c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ht="19.5" customHeight="1" x14ac:dyDescent="0.2">
      <c r="A184" s="20">
        <v>177</v>
      </c>
      <c r="B184" s="29" t="s">
        <v>389</v>
      </c>
      <c r="C184" s="22" t="s">
        <v>390</v>
      </c>
      <c r="D184" s="22">
        <v>56</v>
      </c>
      <c r="E184" s="108">
        <v>26</v>
      </c>
      <c r="F184" s="23">
        <f t="shared" si="0"/>
        <v>82</v>
      </c>
      <c r="G184" s="24">
        <f t="shared" si="1"/>
        <v>1</v>
      </c>
      <c r="H184" s="25">
        <f t="shared" si="2"/>
        <v>1</v>
      </c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spans="1:26" ht="19.5" customHeight="1" x14ac:dyDescent="0.2">
      <c r="A185" s="20">
        <v>178</v>
      </c>
      <c r="B185" s="83" t="s">
        <v>391</v>
      </c>
      <c r="C185" s="73" t="s">
        <v>392</v>
      </c>
      <c r="D185" s="22">
        <v>35</v>
      </c>
      <c r="E185" s="108">
        <v>25</v>
      </c>
      <c r="F185" s="23">
        <f t="shared" si="0"/>
        <v>60</v>
      </c>
      <c r="G185" s="24">
        <f t="shared" si="1"/>
        <v>0</v>
      </c>
      <c r="H185" s="25">
        <f t="shared" si="2"/>
        <v>1</v>
      </c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spans="1:26" s="104" customFormat="1" ht="19.5" customHeight="1" x14ac:dyDescent="0.25">
      <c r="A186" s="106">
        <v>179</v>
      </c>
      <c r="B186" s="111" t="s">
        <v>453</v>
      </c>
      <c r="C186" s="110" t="s">
        <v>454</v>
      </c>
      <c r="D186" s="107">
        <v>40</v>
      </c>
      <c r="E186" s="109">
        <v>27</v>
      </c>
      <c r="F186" s="23">
        <f t="shared" ref="F186" si="3">SUM(D186:E186)</f>
        <v>67</v>
      </c>
      <c r="G186" s="24">
        <f t="shared" ref="G186" si="4">IF((D186/$D$6)&gt;=$D$7,1,0)</f>
        <v>0</v>
      </c>
      <c r="H186" s="25">
        <f t="shared" ref="H186" si="5">IF((E186/$E$6)&gt;=$E$7,1,0)</f>
        <v>1</v>
      </c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1:26" ht="19.5" customHeight="1" x14ac:dyDescent="0.2">
      <c r="A187" s="32"/>
      <c r="B187" s="33"/>
      <c r="C187" s="34"/>
      <c r="D187" s="35">
        <v>179</v>
      </c>
      <c r="E187" s="35">
        <v>179</v>
      </c>
      <c r="F187" s="32"/>
      <c r="G187" s="15">
        <f>COUNTIF(G8:G186,1)</f>
        <v>78</v>
      </c>
      <c r="H187" s="15">
        <f>COUNTIF(H8:H186,1)</f>
        <v>179</v>
      </c>
    </row>
    <row r="188" spans="1:26" ht="15.75" customHeight="1" x14ac:dyDescent="0.2">
      <c r="A188" s="36" t="s">
        <v>393</v>
      </c>
      <c r="B188" s="37"/>
      <c r="C188" s="38"/>
      <c r="D188" s="39" t="s">
        <v>394</v>
      </c>
      <c r="E188" s="39" t="s">
        <v>395</v>
      </c>
      <c r="F188" s="122" t="s">
        <v>396</v>
      </c>
      <c r="G188" s="118"/>
      <c r="H188" s="119"/>
    </row>
    <row r="189" spans="1:26" ht="19.5" customHeight="1" x14ac:dyDescent="0.2">
      <c r="A189" s="36" t="s">
        <v>397</v>
      </c>
      <c r="B189" s="37"/>
      <c r="C189" s="38"/>
      <c r="D189" s="40">
        <f>ROUND((G187/D187*100),0)</f>
        <v>44</v>
      </c>
      <c r="E189" s="39">
        <f t="shared" ref="E189:E190" si="6">IF(D189&gt;100,"ERROR",IF(D189&gt;=61,3,IF(D189&gt;=46,2,IF(D189&gt;=16,1,IF(D189&gt;15,0,0)))))</f>
        <v>1</v>
      </c>
      <c r="F189" s="41"/>
      <c r="G189" s="42"/>
      <c r="H189" s="43"/>
    </row>
    <row r="190" spans="1:26" ht="19.5" customHeight="1" x14ac:dyDescent="0.2">
      <c r="A190" s="36" t="s">
        <v>398</v>
      </c>
      <c r="B190" s="37"/>
      <c r="C190" s="38"/>
      <c r="D190" s="40">
        <f>ROUND((H187/E187*100),0)</f>
        <v>100</v>
      </c>
      <c r="E190" s="40">
        <f t="shared" si="6"/>
        <v>3</v>
      </c>
      <c r="F190" s="44"/>
      <c r="G190" s="45"/>
      <c r="H190" s="46"/>
    </row>
    <row r="191" spans="1:26" ht="15.75" customHeight="1" x14ac:dyDescent="0.25">
      <c r="D191" s="47"/>
      <c r="E191" s="47"/>
    </row>
    <row r="192" spans="1:26" ht="15.75" customHeight="1" x14ac:dyDescent="0.25">
      <c r="D192" s="47"/>
      <c r="E192" s="47"/>
    </row>
    <row r="193" spans="4:5" ht="15.75" customHeight="1" x14ac:dyDescent="0.25">
      <c r="D193" s="47"/>
      <c r="E193" s="47"/>
    </row>
    <row r="194" spans="4:5" ht="15.75" customHeight="1" x14ac:dyDescent="0.25">
      <c r="D194" s="47"/>
      <c r="E194" s="47"/>
    </row>
    <row r="195" spans="4:5" ht="15.75" customHeight="1" x14ac:dyDescent="0.25">
      <c r="D195" s="47"/>
      <c r="E195" s="47"/>
    </row>
    <row r="196" spans="4:5" ht="15.75" customHeight="1" x14ac:dyDescent="0.25">
      <c r="D196" s="47"/>
      <c r="E196" s="47"/>
    </row>
    <row r="197" spans="4:5" ht="15.75" customHeight="1" x14ac:dyDescent="0.25">
      <c r="D197" s="47"/>
      <c r="E197" s="47"/>
    </row>
    <row r="198" spans="4:5" ht="15.75" customHeight="1" x14ac:dyDescent="0.25">
      <c r="D198" s="47"/>
      <c r="E198" s="47"/>
    </row>
    <row r="199" spans="4:5" ht="15.75" customHeight="1" x14ac:dyDescent="0.25">
      <c r="D199" s="47"/>
      <c r="E199" s="47"/>
    </row>
    <row r="200" spans="4:5" ht="15.75" customHeight="1" x14ac:dyDescent="0.25">
      <c r="D200" s="47"/>
      <c r="E200" s="47"/>
    </row>
    <row r="201" spans="4:5" ht="15.75" customHeight="1" x14ac:dyDescent="0.25">
      <c r="D201" s="47"/>
      <c r="E201" s="47"/>
    </row>
    <row r="202" spans="4:5" ht="15.75" customHeight="1" x14ac:dyDescent="0.25">
      <c r="D202" s="47"/>
      <c r="E202" s="47"/>
    </row>
    <row r="203" spans="4:5" ht="15.75" customHeight="1" x14ac:dyDescent="0.25">
      <c r="D203" s="47"/>
      <c r="E203" s="47"/>
    </row>
    <row r="204" spans="4:5" ht="15.75" customHeight="1" x14ac:dyDescent="0.25">
      <c r="D204" s="47"/>
      <c r="E204" s="47"/>
    </row>
    <row r="205" spans="4:5" ht="15.75" customHeight="1" x14ac:dyDescent="0.25">
      <c r="D205" s="47"/>
      <c r="E205" s="47"/>
    </row>
    <row r="206" spans="4:5" ht="15.75" customHeight="1" x14ac:dyDescent="0.25">
      <c r="D206" s="47"/>
      <c r="E206" s="47"/>
    </row>
    <row r="207" spans="4:5" ht="15.75" customHeight="1" x14ac:dyDescent="0.25">
      <c r="D207" s="47"/>
      <c r="E207" s="47"/>
    </row>
    <row r="208" spans="4:5" ht="15.75" customHeight="1" x14ac:dyDescent="0.25">
      <c r="D208" s="47"/>
      <c r="E208" s="47"/>
    </row>
    <row r="209" spans="4:5" ht="15.75" customHeight="1" x14ac:dyDescent="0.25">
      <c r="D209" s="47"/>
      <c r="E209" s="47"/>
    </row>
    <row r="210" spans="4:5" ht="15.75" customHeight="1" x14ac:dyDescent="0.25">
      <c r="D210" s="47"/>
      <c r="E210" s="47"/>
    </row>
    <row r="211" spans="4:5" ht="15.75" customHeight="1" x14ac:dyDescent="0.25">
      <c r="D211" s="47"/>
      <c r="E211" s="47"/>
    </row>
    <row r="212" spans="4:5" ht="15.75" customHeight="1" x14ac:dyDescent="0.25">
      <c r="D212" s="47"/>
      <c r="E212" s="47"/>
    </row>
    <row r="213" spans="4:5" ht="15.75" customHeight="1" x14ac:dyDescent="0.25">
      <c r="D213" s="47"/>
      <c r="E213" s="47"/>
    </row>
    <row r="214" spans="4:5" ht="15.75" customHeight="1" x14ac:dyDescent="0.25">
      <c r="D214" s="47"/>
      <c r="E214" s="47"/>
    </row>
    <row r="215" spans="4:5" ht="15.75" customHeight="1" x14ac:dyDescent="0.25">
      <c r="D215" s="47"/>
      <c r="E215" s="47"/>
    </row>
    <row r="216" spans="4:5" ht="15.75" customHeight="1" x14ac:dyDescent="0.25">
      <c r="D216" s="47"/>
      <c r="E216" s="47"/>
    </row>
    <row r="217" spans="4:5" ht="15.75" customHeight="1" x14ac:dyDescent="0.25">
      <c r="D217" s="47"/>
      <c r="E217" s="47"/>
    </row>
    <row r="218" spans="4:5" ht="15.75" customHeight="1" x14ac:dyDescent="0.25">
      <c r="D218" s="47"/>
      <c r="E218" s="47"/>
    </row>
    <row r="219" spans="4:5" ht="15.75" customHeight="1" x14ac:dyDescent="0.25">
      <c r="D219" s="47"/>
      <c r="E219" s="47"/>
    </row>
    <row r="220" spans="4:5" ht="15.75" customHeight="1" x14ac:dyDescent="0.25">
      <c r="D220" s="47"/>
      <c r="E220" s="47"/>
    </row>
    <row r="221" spans="4:5" ht="15.75" customHeight="1" x14ac:dyDescent="0.25">
      <c r="D221" s="47"/>
      <c r="E221" s="47"/>
    </row>
    <row r="222" spans="4:5" ht="15.75" customHeight="1" x14ac:dyDescent="0.25">
      <c r="D222" s="47"/>
      <c r="E222" s="47"/>
    </row>
    <row r="223" spans="4:5" ht="15.75" customHeight="1" x14ac:dyDescent="0.25">
      <c r="D223" s="47"/>
      <c r="E223" s="47"/>
    </row>
    <row r="224" spans="4:5" ht="15.75" customHeight="1" x14ac:dyDescent="0.25">
      <c r="D224" s="47"/>
      <c r="E224" s="47"/>
    </row>
    <row r="225" spans="4:5" ht="15.75" customHeight="1" x14ac:dyDescent="0.25">
      <c r="D225" s="47"/>
      <c r="E225" s="47"/>
    </row>
    <row r="226" spans="4:5" ht="15.75" customHeight="1" x14ac:dyDescent="0.25">
      <c r="D226" s="47"/>
      <c r="E226" s="47"/>
    </row>
    <row r="227" spans="4:5" ht="15.75" customHeight="1" x14ac:dyDescent="0.25">
      <c r="D227" s="47"/>
      <c r="E227" s="47"/>
    </row>
    <row r="228" spans="4:5" ht="15.75" customHeight="1" x14ac:dyDescent="0.25">
      <c r="D228" s="47"/>
      <c r="E228" s="47"/>
    </row>
    <row r="229" spans="4:5" ht="15.75" customHeight="1" x14ac:dyDescent="0.25">
      <c r="D229" s="47"/>
      <c r="E229" s="47"/>
    </row>
    <row r="230" spans="4:5" ht="15.75" customHeight="1" x14ac:dyDescent="0.25">
      <c r="D230" s="47"/>
      <c r="E230" s="47"/>
    </row>
    <row r="231" spans="4:5" ht="15.75" customHeight="1" x14ac:dyDescent="0.25">
      <c r="D231" s="47"/>
      <c r="E231" s="47"/>
    </row>
    <row r="232" spans="4:5" ht="15.75" customHeight="1" x14ac:dyDescent="0.25">
      <c r="D232" s="47"/>
      <c r="E232" s="47"/>
    </row>
    <row r="233" spans="4:5" ht="15.75" customHeight="1" x14ac:dyDescent="0.25">
      <c r="D233" s="47"/>
      <c r="E233" s="47"/>
    </row>
    <row r="234" spans="4:5" ht="15.75" customHeight="1" x14ac:dyDescent="0.25">
      <c r="D234" s="47"/>
      <c r="E234" s="47"/>
    </row>
    <row r="235" spans="4:5" ht="15.75" customHeight="1" x14ac:dyDescent="0.25">
      <c r="D235" s="47"/>
      <c r="E235" s="47"/>
    </row>
    <row r="236" spans="4:5" ht="15.75" customHeight="1" x14ac:dyDescent="0.25">
      <c r="D236" s="47"/>
      <c r="E236" s="47"/>
    </row>
    <row r="237" spans="4:5" ht="15.75" customHeight="1" x14ac:dyDescent="0.25">
      <c r="D237" s="47"/>
      <c r="E237" s="47"/>
    </row>
    <row r="238" spans="4:5" ht="15.75" customHeight="1" x14ac:dyDescent="0.25">
      <c r="D238" s="47"/>
      <c r="E238" s="47"/>
    </row>
    <row r="239" spans="4:5" ht="15.75" customHeight="1" x14ac:dyDescent="0.25">
      <c r="D239" s="47"/>
      <c r="E239" s="47"/>
    </row>
    <row r="240" spans="4:5" ht="15.75" customHeight="1" x14ac:dyDescent="0.25">
      <c r="D240" s="47"/>
      <c r="E240" s="47"/>
    </row>
    <row r="241" spans="4:5" ht="15.75" customHeight="1" x14ac:dyDescent="0.25">
      <c r="D241" s="47"/>
      <c r="E241" s="47"/>
    </row>
    <row r="242" spans="4:5" ht="15.75" customHeight="1" x14ac:dyDescent="0.25">
      <c r="D242" s="47"/>
      <c r="E242" s="47"/>
    </row>
    <row r="243" spans="4:5" ht="15.75" customHeight="1" x14ac:dyDescent="0.25">
      <c r="D243" s="47"/>
      <c r="E243" s="47"/>
    </row>
    <row r="244" spans="4:5" ht="15.75" customHeight="1" x14ac:dyDescent="0.25">
      <c r="D244" s="47"/>
      <c r="E244" s="47"/>
    </row>
    <row r="245" spans="4:5" ht="15.75" customHeight="1" x14ac:dyDescent="0.25">
      <c r="D245" s="47"/>
      <c r="E245" s="47"/>
    </row>
    <row r="246" spans="4:5" ht="15.75" customHeight="1" x14ac:dyDescent="0.25">
      <c r="D246" s="47"/>
      <c r="E246" s="47"/>
    </row>
    <row r="247" spans="4:5" ht="15.75" customHeight="1" x14ac:dyDescent="0.25">
      <c r="D247" s="47"/>
      <c r="E247" s="47"/>
    </row>
    <row r="248" spans="4:5" ht="15.75" customHeight="1" x14ac:dyDescent="0.25">
      <c r="D248" s="47"/>
      <c r="E248" s="47"/>
    </row>
    <row r="249" spans="4:5" ht="15.75" customHeight="1" x14ac:dyDescent="0.25">
      <c r="D249" s="47"/>
      <c r="E249" s="47"/>
    </row>
    <row r="250" spans="4:5" ht="15.75" customHeight="1" x14ac:dyDescent="0.25">
      <c r="D250" s="47"/>
      <c r="E250" s="47"/>
    </row>
    <row r="251" spans="4:5" ht="15.75" customHeight="1" x14ac:dyDescent="0.25">
      <c r="D251" s="47"/>
      <c r="E251" s="47"/>
    </row>
    <row r="252" spans="4:5" ht="15.75" customHeight="1" x14ac:dyDescent="0.25">
      <c r="D252" s="47"/>
      <c r="E252" s="47"/>
    </row>
    <row r="253" spans="4:5" ht="15.75" customHeight="1" x14ac:dyDescent="0.25">
      <c r="D253" s="47"/>
      <c r="E253" s="47"/>
    </row>
    <row r="254" spans="4:5" ht="15.75" customHeight="1" x14ac:dyDescent="0.25">
      <c r="D254" s="47"/>
      <c r="E254" s="47"/>
    </row>
    <row r="255" spans="4:5" ht="15.75" customHeight="1" x14ac:dyDescent="0.25">
      <c r="D255" s="47"/>
      <c r="E255" s="47"/>
    </row>
    <row r="256" spans="4:5" ht="15.75" customHeight="1" x14ac:dyDescent="0.25">
      <c r="D256" s="47"/>
      <c r="E256" s="47"/>
    </row>
    <row r="257" spans="4:5" ht="15.75" customHeight="1" x14ac:dyDescent="0.25">
      <c r="D257" s="47"/>
      <c r="E257" s="47"/>
    </row>
    <row r="258" spans="4:5" ht="15.75" customHeight="1" x14ac:dyDescent="0.25">
      <c r="D258" s="47"/>
      <c r="E258" s="47"/>
    </row>
    <row r="259" spans="4:5" ht="15.75" customHeight="1" x14ac:dyDescent="0.25">
      <c r="D259" s="47"/>
      <c r="E259" s="47"/>
    </row>
    <row r="260" spans="4:5" ht="15.75" customHeight="1" x14ac:dyDescent="0.25">
      <c r="D260" s="47"/>
      <c r="E260" s="47"/>
    </row>
    <row r="261" spans="4:5" ht="15.75" customHeight="1" x14ac:dyDescent="0.25">
      <c r="D261" s="47"/>
      <c r="E261" s="47"/>
    </row>
    <row r="262" spans="4:5" ht="15.75" customHeight="1" x14ac:dyDescent="0.25">
      <c r="D262" s="47"/>
      <c r="E262" s="47"/>
    </row>
    <row r="263" spans="4:5" ht="15.75" customHeight="1" x14ac:dyDescent="0.25">
      <c r="D263" s="47"/>
      <c r="E263" s="47"/>
    </row>
    <row r="264" spans="4:5" ht="15.75" customHeight="1" x14ac:dyDescent="0.25">
      <c r="D264" s="47"/>
      <c r="E264" s="47"/>
    </row>
    <row r="265" spans="4:5" ht="15.75" customHeight="1" x14ac:dyDescent="0.25">
      <c r="D265" s="47"/>
      <c r="E265" s="47"/>
    </row>
    <row r="266" spans="4:5" ht="15.75" customHeight="1" x14ac:dyDescent="0.25">
      <c r="D266" s="47"/>
      <c r="E266" s="47"/>
    </row>
    <row r="267" spans="4:5" ht="15.75" customHeight="1" x14ac:dyDescent="0.25">
      <c r="D267" s="47"/>
      <c r="E267" s="47"/>
    </row>
    <row r="268" spans="4:5" ht="15.75" customHeight="1" x14ac:dyDescent="0.25">
      <c r="D268" s="47"/>
      <c r="E268" s="47"/>
    </row>
    <row r="269" spans="4:5" ht="15.75" customHeight="1" x14ac:dyDescent="0.25">
      <c r="D269" s="47"/>
      <c r="E269" s="47"/>
    </row>
    <row r="270" spans="4:5" ht="15.75" customHeight="1" x14ac:dyDescent="0.25">
      <c r="D270" s="47"/>
      <c r="E270" s="47"/>
    </row>
    <row r="271" spans="4:5" ht="15.75" customHeight="1" x14ac:dyDescent="0.25">
      <c r="D271" s="47"/>
      <c r="E271" s="47"/>
    </row>
    <row r="272" spans="4:5" ht="15.75" customHeight="1" x14ac:dyDescent="0.25">
      <c r="D272" s="47"/>
      <c r="E272" s="47"/>
    </row>
    <row r="273" spans="4:5" ht="15.75" customHeight="1" x14ac:dyDescent="0.25">
      <c r="D273" s="47"/>
      <c r="E273" s="47"/>
    </row>
    <row r="274" spans="4:5" ht="15.75" customHeight="1" x14ac:dyDescent="0.25">
      <c r="D274" s="47"/>
      <c r="E274" s="47"/>
    </row>
    <row r="275" spans="4:5" ht="15.75" customHeight="1" x14ac:dyDescent="0.25">
      <c r="D275" s="47"/>
      <c r="E275" s="47"/>
    </row>
    <row r="276" spans="4:5" ht="15.75" customHeight="1" x14ac:dyDescent="0.25">
      <c r="D276" s="47"/>
      <c r="E276" s="47"/>
    </row>
    <row r="277" spans="4:5" ht="15.75" customHeight="1" x14ac:dyDescent="0.25">
      <c r="D277" s="47"/>
      <c r="E277" s="47"/>
    </row>
    <row r="278" spans="4:5" ht="15.75" customHeight="1" x14ac:dyDescent="0.25">
      <c r="D278" s="47"/>
      <c r="E278" s="47"/>
    </row>
    <row r="279" spans="4:5" ht="15.75" customHeight="1" x14ac:dyDescent="0.25">
      <c r="D279" s="47"/>
      <c r="E279" s="47"/>
    </row>
    <row r="280" spans="4:5" ht="15.75" customHeight="1" x14ac:dyDescent="0.25">
      <c r="D280" s="47"/>
      <c r="E280" s="47"/>
    </row>
    <row r="281" spans="4:5" ht="15.75" customHeight="1" x14ac:dyDescent="0.25">
      <c r="D281" s="47"/>
      <c r="E281" s="47"/>
    </row>
    <row r="282" spans="4:5" ht="15.75" customHeight="1" x14ac:dyDescent="0.25">
      <c r="D282" s="47"/>
      <c r="E282" s="47"/>
    </row>
    <row r="283" spans="4:5" ht="15.75" customHeight="1" x14ac:dyDescent="0.25">
      <c r="D283" s="47"/>
      <c r="E283" s="47"/>
    </row>
    <row r="284" spans="4:5" ht="15.75" customHeight="1" x14ac:dyDescent="0.25">
      <c r="D284" s="47"/>
      <c r="E284" s="47"/>
    </row>
    <row r="285" spans="4:5" ht="15.75" customHeight="1" x14ac:dyDescent="0.25">
      <c r="D285" s="47"/>
      <c r="E285" s="47"/>
    </row>
    <row r="286" spans="4:5" ht="15.75" customHeight="1" x14ac:dyDescent="0.25">
      <c r="D286" s="47"/>
      <c r="E286" s="47"/>
    </row>
    <row r="287" spans="4:5" ht="15.75" customHeight="1" x14ac:dyDescent="0.25">
      <c r="D287" s="47"/>
      <c r="E287" s="47"/>
    </row>
    <row r="288" spans="4:5" ht="15.75" customHeight="1" x14ac:dyDescent="0.25">
      <c r="D288" s="47"/>
      <c r="E288" s="47"/>
    </row>
    <row r="289" spans="4:5" ht="15.75" customHeight="1" x14ac:dyDescent="0.25">
      <c r="D289" s="47"/>
      <c r="E289" s="47"/>
    </row>
    <row r="290" spans="4:5" ht="15.75" customHeight="1" x14ac:dyDescent="0.25">
      <c r="D290" s="47"/>
      <c r="E290" s="47"/>
    </row>
    <row r="291" spans="4:5" ht="15.75" customHeight="1" x14ac:dyDescent="0.25">
      <c r="D291" s="47"/>
      <c r="E291" s="47"/>
    </row>
    <row r="292" spans="4:5" ht="15.75" customHeight="1" x14ac:dyDescent="0.25">
      <c r="D292" s="47"/>
      <c r="E292" s="47"/>
    </row>
    <row r="293" spans="4:5" ht="15.75" customHeight="1" x14ac:dyDescent="0.25">
      <c r="D293" s="47"/>
      <c r="E293" s="47"/>
    </row>
    <row r="294" spans="4:5" ht="15.75" customHeight="1" x14ac:dyDescent="0.25">
      <c r="D294" s="47"/>
      <c r="E294" s="47"/>
    </row>
    <row r="295" spans="4:5" ht="15.75" customHeight="1" x14ac:dyDescent="0.25">
      <c r="D295" s="47"/>
      <c r="E295" s="47"/>
    </row>
    <row r="296" spans="4:5" ht="15.75" customHeight="1" x14ac:dyDescent="0.25">
      <c r="D296" s="47"/>
      <c r="E296" s="47"/>
    </row>
    <row r="297" spans="4:5" ht="15.75" customHeight="1" x14ac:dyDescent="0.25">
      <c r="D297" s="47"/>
      <c r="E297" s="47"/>
    </row>
    <row r="298" spans="4:5" ht="15.75" customHeight="1" x14ac:dyDescent="0.25">
      <c r="D298" s="47"/>
      <c r="E298" s="47"/>
    </row>
    <row r="299" spans="4:5" ht="15.75" customHeight="1" x14ac:dyDescent="0.25">
      <c r="D299" s="47"/>
      <c r="E299" s="47"/>
    </row>
    <row r="300" spans="4:5" ht="15.75" customHeight="1" x14ac:dyDescent="0.25">
      <c r="D300" s="47"/>
      <c r="E300" s="47"/>
    </row>
    <row r="301" spans="4:5" ht="15.75" customHeight="1" x14ac:dyDescent="0.25">
      <c r="D301" s="47"/>
      <c r="E301" s="47"/>
    </row>
    <row r="302" spans="4:5" ht="15.75" customHeight="1" x14ac:dyDescent="0.25">
      <c r="D302" s="47"/>
      <c r="E302" s="47"/>
    </row>
    <row r="303" spans="4:5" ht="15.75" customHeight="1" x14ac:dyDescent="0.25">
      <c r="D303" s="47"/>
      <c r="E303" s="47"/>
    </row>
    <row r="304" spans="4:5" ht="15.75" customHeight="1" x14ac:dyDescent="0.25">
      <c r="D304" s="47"/>
      <c r="E304" s="47"/>
    </row>
    <row r="305" spans="4:5" ht="15.75" customHeight="1" x14ac:dyDescent="0.25">
      <c r="D305" s="47"/>
      <c r="E305" s="47"/>
    </row>
    <row r="306" spans="4:5" ht="15.75" customHeight="1" x14ac:dyDescent="0.25">
      <c r="D306" s="47"/>
      <c r="E306" s="47"/>
    </row>
    <row r="307" spans="4:5" ht="15.75" customHeight="1" x14ac:dyDescent="0.25">
      <c r="D307" s="47"/>
      <c r="E307" s="47"/>
    </row>
    <row r="308" spans="4:5" ht="15.75" customHeight="1" x14ac:dyDescent="0.25">
      <c r="D308" s="47"/>
      <c r="E308" s="47"/>
    </row>
    <row r="309" spans="4:5" ht="15.75" customHeight="1" x14ac:dyDescent="0.25">
      <c r="D309" s="47"/>
      <c r="E309" s="47"/>
    </row>
    <row r="310" spans="4:5" ht="15.75" customHeight="1" x14ac:dyDescent="0.25">
      <c r="D310" s="47"/>
      <c r="E310" s="47"/>
    </row>
    <row r="311" spans="4:5" ht="15.75" customHeight="1" x14ac:dyDescent="0.25">
      <c r="D311" s="47"/>
      <c r="E311" s="47"/>
    </row>
    <row r="312" spans="4:5" ht="15.75" customHeight="1" x14ac:dyDescent="0.25">
      <c r="D312" s="47"/>
      <c r="E312" s="47"/>
    </row>
    <row r="313" spans="4:5" ht="15.75" customHeight="1" x14ac:dyDescent="0.25">
      <c r="D313" s="47"/>
      <c r="E313" s="47"/>
    </row>
    <row r="314" spans="4:5" ht="15.75" customHeight="1" x14ac:dyDescent="0.25">
      <c r="D314" s="47"/>
      <c r="E314" s="47"/>
    </row>
    <row r="315" spans="4:5" ht="15.75" customHeight="1" x14ac:dyDescent="0.25">
      <c r="D315" s="47"/>
      <c r="E315" s="47"/>
    </row>
    <row r="316" spans="4:5" ht="15.75" customHeight="1" x14ac:dyDescent="0.25">
      <c r="D316" s="47"/>
      <c r="E316" s="47"/>
    </row>
    <row r="317" spans="4:5" ht="15.75" customHeight="1" x14ac:dyDescent="0.25">
      <c r="D317" s="47"/>
      <c r="E317" s="47"/>
    </row>
    <row r="318" spans="4:5" ht="15.75" customHeight="1" x14ac:dyDescent="0.25">
      <c r="D318" s="47"/>
      <c r="E318" s="47"/>
    </row>
    <row r="319" spans="4:5" ht="15.75" customHeight="1" x14ac:dyDescent="0.25">
      <c r="D319" s="47"/>
      <c r="E319" s="47"/>
    </row>
    <row r="320" spans="4:5" ht="15.75" customHeight="1" x14ac:dyDescent="0.25">
      <c r="D320" s="47"/>
      <c r="E320" s="47"/>
    </row>
    <row r="321" spans="4:5" ht="15.75" customHeight="1" x14ac:dyDescent="0.25">
      <c r="D321" s="47"/>
      <c r="E321" s="47"/>
    </row>
    <row r="322" spans="4:5" ht="15.75" customHeight="1" x14ac:dyDescent="0.25">
      <c r="D322" s="47"/>
      <c r="E322" s="47"/>
    </row>
    <row r="323" spans="4:5" ht="15.75" customHeight="1" x14ac:dyDescent="0.25">
      <c r="D323" s="47"/>
      <c r="E323" s="47"/>
    </row>
    <row r="324" spans="4:5" ht="15.75" customHeight="1" x14ac:dyDescent="0.25">
      <c r="D324" s="47"/>
      <c r="E324" s="47"/>
    </row>
    <row r="325" spans="4:5" ht="15.75" customHeight="1" x14ac:dyDescent="0.25">
      <c r="D325" s="47"/>
      <c r="E325" s="47"/>
    </row>
    <row r="326" spans="4:5" ht="15.75" customHeight="1" x14ac:dyDescent="0.25">
      <c r="D326" s="47"/>
      <c r="E326" s="47"/>
    </row>
    <row r="327" spans="4:5" ht="15.75" customHeight="1" x14ac:dyDescent="0.25">
      <c r="D327" s="47"/>
      <c r="E327" s="47"/>
    </row>
    <row r="328" spans="4:5" ht="15.75" customHeight="1" x14ac:dyDescent="0.25">
      <c r="D328" s="47"/>
      <c r="E328" s="47"/>
    </row>
    <row r="329" spans="4:5" ht="15.75" customHeight="1" x14ac:dyDescent="0.25">
      <c r="D329" s="47"/>
      <c r="E329" s="47"/>
    </row>
    <row r="330" spans="4:5" ht="15.75" customHeight="1" x14ac:dyDescent="0.25">
      <c r="D330" s="47"/>
      <c r="E330" s="47"/>
    </row>
    <row r="331" spans="4:5" ht="15.75" customHeight="1" x14ac:dyDescent="0.25">
      <c r="D331" s="47"/>
      <c r="E331" s="47"/>
    </row>
    <row r="332" spans="4:5" ht="15.75" customHeight="1" x14ac:dyDescent="0.25">
      <c r="D332" s="47"/>
      <c r="E332" s="47"/>
    </row>
    <row r="333" spans="4:5" ht="15.75" customHeight="1" x14ac:dyDescent="0.25">
      <c r="D333" s="47"/>
      <c r="E333" s="47"/>
    </row>
    <row r="334" spans="4:5" ht="15.75" customHeight="1" x14ac:dyDescent="0.25">
      <c r="D334" s="47"/>
      <c r="E334" s="47"/>
    </row>
    <row r="335" spans="4:5" ht="15.75" customHeight="1" x14ac:dyDescent="0.25">
      <c r="D335" s="47"/>
      <c r="E335" s="47"/>
    </row>
    <row r="336" spans="4:5" ht="15.75" customHeight="1" x14ac:dyDescent="0.25">
      <c r="D336" s="47"/>
      <c r="E336" s="47"/>
    </row>
    <row r="337" spans="4:5" ht="15.75" customHeight="1" x14ac:dyDescent="0.25">
      <c r="D337" s="47"/>
      <c r="E337" s="47"/>
    </row>
    <row r="338" spans="4:5" ht="15.75" customHeight="1" x14ac:dyDescent="0.25">
      <c r="D338" s="47"/>
      <c r="E338" s="47"/>
    </row>
    <row r="339" spans="4:5" ht="15.75" customHeight="1" x14ac:dyDescent="0.25">
      <c r="D339" s="47"/>
      <c r="E339" s="47"/>
    </row>
    <row r="340" spans="4:5" ht="15.75" customHeight="1" x14ac:dyDescent="0.25">
      <c r="D340" s="47"/>
      <c r="E340" s="47"/>
    </row>
    <row r="341" spans="4:5" ht="15.75" customHeight="1" x14ac:dyDescent="0.25">
      <c r="D341" s="47"/>
      <c r="E341" s="47"/>
    </row>
    <row r="342" spans="4:5" ht="15.75" customHeight="1" x14ac:dyDescent="0.25">
      <c r="D342" s="47"/>
      <c r="E342" s="47"/>
    </row>
    <row r="343" spans="4:5" ht="15.75" customHeight="1" x14ac:dyDescent="0.25">
      <c r="D343" s="47"/>
      <c r="E343" s="47"/>
    </row>
    <row r="344" spans="4:5" ht="15.75" customHeight="1" x14ac:dyDescent="0.25">
      <c r="D344" s="47"/>
      <c r="E344" s="47"/>
    </row>
    <row r="345" spans="4:5" ht="15.75" customHeight="1" x14ac:dyDescent="0.25">
      <c r="D345" s="47"/>
      <c r="E345" s="47"/>
    </row>
    <row r="346" spans="4:5" ht="15.75" customHeight="1" x14ac:dyDescent="0.25">
      <c r="D346" s="47"/>
      <c r="E346" s="47"/>
    </row>
    <row r="347" spans="4:5" ht="15.75" customHeight="1" x14ac:dyDescent="0.25">
      <c r="D347" s="47"/>
      <c r="E347" s="47"/>
    </row>
    <row r="348" spans="4:5" ht="15.75" customHeight="1" x14ac:dyDescent="0.25">
      <c r="D348" s="47"/>
      <c r="E348" s="47"/>
    </row>
    <row r="349" spans="4:5" ht="15.75" customHeight="1" x14ac:dyDescent="0.25">
      <c r="D349" s="47"/>
      <c r="E349" s="47"/>
    </row>
    <row r="350" spans="4:5" ht="15.75" customHeight="1" x14ac:dyDescent="0.25">
      <c r="D350" s="47"/>
      <c r="E350" s="47"/>
    </row>
    <row r="351" spans="4:5" ht="15.75" customHeight="1" x14ac:dyDescent="0.25">
      <c r="D351" s="47"/>
      <c r="E351" s="47"/>
    </row>
    <row r="352" spans="4:5" ht="15.75" customHeight="1" x14ac:dyDescent="0.25">
      <c r="D352" s="47"/>
      <c r="E352" s="47"/>
    </row>
    <row r="353" spans="4:5" ht="15.75" customHeight="1" x14ac:dyDescent="0.25">
      <c r="D353" s="47"/>
      <c r="E353" s="47"/>
    </row>
    <row r="354" spans="4:5" ht="15.75" customHeight="1" x14ac:dyDescent="0.25">
      <c r="D354" s="47"/>
      <c r="E354" s="47"/>
    </row>
    <row r="355" spans="4:5" ht="15.75" customHeight="1" x14ac:dyDescent="0.25">
      <c r="D355" s="47"/>
      <c r="E355" s="47"/>
    </row>
    <row r="356" spans="4:5" ht="15.75" customHeight="1" x14ac:dyDescent="0.25">
      <c r="D356" s="47"/>
      <c r="E356" s="47"/>
    </row>
    <row r="357" spans="4:5" ht="15.75" customHeight="1" x14ac:dyDescent="0.25">
      <c r="D357" s="47"/>
      <c r="E357" s="47"/>
    </row>
    <row r="358" spans="4:5" ht="15.75" customHeight="1" x14ac:dyDescent="0.25">
      <c r="D358" s="47"/>
      <c r="E358" s="47"/>
    </row>
    <row r="359" spans="4:5" ht="15.75" customHeight="1" x14ac:dyDescent="0.25">
      <c r="D359" s="47"/>
      <c r="E359" s="47"/>
    </row>
    <row r="360" spans="4:5" ht="15.75" customHeight="1" x14ac:dyDescent="0.25">
      <c r="D360" s="47"/>
      <c r="E360" s="47"/>
    </row>
    <row r="361" spans="4:5" ht="15.75" customHeight="1" x14ac:dyDescent="0.25">
      <c r="D361" s="47"/>
      <c r="E361" s="47"/>
    </row>
    <row r="362" spans="4:5" ht="15.75" customHeight="1" x14ac:dyDescent="0.25">
      <c r="D362" s="47"/>
      <c r="E362" s="47"/>
    </row>
    <row r="363" spans="4:5" ht="15.75" customHeight="1" x14ac:dyDescent="0.25">
      <c r="D363" s="47"/>
      <c r="E363" s="47"/>
    </row>
    <row r="364" spans="4:5" ht="15.75" customHeight="1" x14ac:dyDescent="0.25">
      <c r="D364" s="47"/>
      <c r="E364" s="47"/>
    </row>
    <row r="365" spans="4:5" ht="15.75" customHeight="1" x14ac:dyDescent="0.25">
      <c r="D365" s="47"/>
      <c r="E365" s="47"/>
    </row>
    <row r="366" spans="4:5" ht="15.75" customHeight="1" x14ac:dyDescent="0.25">
      <c r="D366" s="47"/>
      <c r="E366" s="47"/>
    </row>
    <row r="367" spans="4:5" ht="15.75" customHeight="1" x14ac:dyDescent="0.25">
      <c r="D367" s="47"/>
      <c r="E367" s="47"/>
    </row>
    <row r="368" spans="4:5" ht="15.75" customHeight="1" x14ac:dyDescent="0.25">
      <c r="D368" s="47"/>
      <c r="E368" s="47"/>
    </row>
    <row r="369" spans="4:5" ht="15.75" customHeight="1" x14ac:dyDescent="0.25">
      <c r="D369" s="47"/>
      <c r="E369" s="47"/>
    </row>
    <row r="370" spans="4:5" ht="15.75" customHeight="1" x14ac:dyDescent="0.25">
      <c r="D370" s="47"/>
      <c r="E370" s="47"/>
    </row>
    <row r="371" spans="4:5" ht="15.75" customHeight="1" x14ac:dyDescent="0.25">
      <c r="D371" s="47"/>
      <c r="E371" s="47"/>
    </row>
    <row r="372" spans="4:5" ht="15.75" customHeight="1" x14ac:dyDescent="0.25">
      <c r="D372" s="47"/>
      <c r="E372" s="47"/>
    </row>
    <row r="373" spans="4:5" ht="15.75" customHeight="1" x14ac:dyDescent="0.25">
      <c r="D373" s="47"/>
      <c r="E373" s="47"/>
    </row>
    <row r="374" spans="4:5" ht="15.75" customHeight="1" x14ac:dyDescent="0.25">
      <c r="D374" s="47"/>
      <c r="E374" s="47"/>
    </row>
    <row r="375" spans="4:5" ht="15.75" customHeight="1" x14ac:dyDescent="0.25">
      <c r="D375" s="47"/>
      <c r="E375" s="47"/>
    </row>
    <row r="376" spans="4:5" ht="15.75" customHeight="1" x14ac:dyDescent="0.25">
      <c r="D376" s="47"/>
      <c r="E376" s="47"/>
    </row>
    <row r="377" spans="4:5" ht="15.75" customHeight="1" x14ac:dyDescent="0.25">
      <c r="D377" s="47"/>
      <c r="E377" s="47"/>
    </row>
    <row r="378" spans="4:5" ht="15.75" customHeight="1" x14ac:dyDescent="0.25">
      <c r="D378" s="47"/>
      <c r="E378" s="47"/>
    </row>
    <row r="379" spans="4:5" ht="15.75" customHeight="1" x14ac:dyDescent="0.25">
      <c r="D379" s="47"/>
      <c r="E379" s="47"/>
    </row>
    <row r="380" spans="4:5" ht="15.75" customHeight="1" x14ac:dyDescent="0.25">
      <c r="D380" s="47"/>
      <c r="E380" s="47"/>
    </row>
    <row r="381" spans="4:5" ht="15.75" customHeight="1" x14ac:dyDescent="0.25">
      <c r="D381" s="47"/>
      <c r="E381" s="47"/>
    </row>
    <row r="382" spans="4:5" ht="15.75" customHeight="1" x14ac:dyDescent="0.25">
      <c r="D382" s="47"/>
      <c r="E382" s="47"/>
    </row>
    <row r="383" spans="4:5" ht="15.75" customHeight="1" x14ac:dyDescent="0.25">
      <c r="D383" s="47"/>
      <c r="E383" s="47"/>
    </row>
    <row r="384" spans="4:5" ht="15.75" customHeight="1" x14ac:dyDescent="0.25">
      <c r="D384" s="47"/>
      <c r="E384" s="47"/>
    </row>
    <row r="385" spans="4:5" ht="15.75" customHeight="1" x14ac:dyDescent="0.25">
      <c r="D385" s="47"/>
      <c r="E385" s="47"/>
    </row>
    <row r="386" spans="4:5" ht="15.75" customHeight="1" x14ac:dyDescent="0.25">
      <c r="D386" s="47"/>
      <c r="E386" s="47"/>
    </row>
    <row r="387" spans="4:5" ht="15.75" customHeight="1" x14ac:dyDescent="0.25">
      <c r="D387" s="47"/>
      <c r="E387" s="47"/>
    </row>
    <row r="388" spans="4:5" ht="15.75" customHeight="1" x14ac:dyDescent="0.25">
      <c r="D388" s="47"/>
      <c r="E388" s="47"/>
    </row>
    <row r="389" spans="4:5" ht="15.75" customHeight="1" x14ac:dyDescent="0.25">
      <c r="D389" s="47"/>
      <c r="E389" s="47"/>
    </row>
    <row r="390" spans="4:5" ht="15.75" customHeight="1" x14ac:dyDescent="0.25">
      <c r="D390" s="47"/>
      <c r="E390" s="47"/>
    </row>
    <row r="391" spans="4:5" ht="15.75" customHeight="1" x14ac:dyDescent="0.2"/>
    <row r="392" spans="4:5" ht="15.75" customHeight="1" x14ac:dyDescent="0.2"/>
    <row r="393" spans="4:5" ht="15.75" customHeight="1" x14ac:dyDescent="0.2"/>
    <row r="394" spans="4:5" ht="15.75" customHeight="1" x14ac:dyDescent="0.2"/>
    <row r="395" spans="4:5" ht="15.75" customHeight="1" x14ac:dyDescent="0.2"/>
    <row r="396" spans="4:5" ht="15.75" customHeight="1" x14ac:dyDescent="0.2"/>
    <row r="397" spans="4:5" ht="15.75" customHeight="1" x14ac:dyDescent="0.2"/>
    <row r="398" spans="4:5" ht="15.75" customHeight="1" x14ac:dyDescent="0.2"/>
    <row r="399" spans="4:5" ht="15.75" customHeight="1" x14ac:dyDescent="0.2"/>
    <row r="400" spans="4:5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9">
    <mergeCell ref="G5:H5"/>
    <mergeCell ref="F188:H188"/>
    <mergeCell ref="A1:H1"/>
    <mergeCell ref="A2:H2"/>
    <mergeCell ref="A3:H3"/>
    <mergeCell ref="A4:H4"/>
    <mergeCell ref="A5:A6"/>
    <mergeCell ref="B5:B6"/>
    <mergeCell ref="A7:C7"/>
  </mergeCells>
  <conditionalFormatting sqref="D42">
    <cfRule type="cellIs" dxfId="28" priority="1" operator="equal">
      <formula>"F"</formula>
    </cfRule>
  </conditionalFormatting>
  <conditionalFormatting sqref="D42">
    <cfRule type="colorScale" priority="2">
      <colorScale>
        <cfvo type="formula" val="F"/>
        <cfvo type="max"/>
        <color rgb="FFFF7128"/>
        <color rgb="FFFFEF9C"/>
      </colorScale>
    </cfRule>
  </conditionalFormatting>
  <conditionalFormatting sqref="F8:F22">
    <cfRule type="containsText" dxfId="27" priority="3" operator="containsText" text="AB">
      <formula>NOT(ISERROR(SEARCH(("AB"),(F8))))</formula>
    </cfRule>
  </conditionalFormatting>
  <conditionalFormatting sqref="F23:F90">
    <cfRule type="containsText" dxfId="26" priority="4" operator="containsText" text="AB">
      <formula>NOT(ISERROR(SEARCH(("AB"),(F23))))</formula>
    </cfRule>
  </conditionalFormatting>
  <conditionalFormatting sqref="F92:F186">
    <cfRule type="containsText" dxfId="25" priority="5" operator="containsText" text="AB">
      <formula>NOT(ISERROR(SEARCH(("AB"),(F92))))</formula>
    </cfRule>
  </conditionalFormatting>
  <conditionalFormatting sqref="F110:F111">
    <cfRule type="containsText" dxfId="24" priority="6" operator="containsText" text="AB">
      <formula>NOT(ISERROR(SEARCH(("AB"),(F110))))</formula>
    </cfRule>
  </conditionalFormatting>
  <conditionalFormatting sqref="F112:F113">
    <cfRule type="containsText" dxfId="23" priority="7" operator="containsText" text="AB">
      <formula>NOT(ISERROR(SEARCH(("AB"),(F112))))</formula>
    </cfRule>
  </conditionalFormatting>
  <conditionalFormatting sqref="G8:H186">
    <cfRule type="cellIs" dxfId="22" priority="8" operator="equal">
      <formula>0</formula>
    </cfRule>
  </conditionalFormatting>
  <conditionalFormatting sqref="F91">
    <cfRule type="containsText" dxfId="21" priority="9" operator="containsText" text="AB">
      <formula>NOT(ISERROR(SEARCH(("AB"),(F91))))</formula>
    </cfRule>
  </conditionalFormatting>
  <conditionalFormatting sqref="F114">
    <cfRule type="containsText" dxfId="20" priority="10" operator="containsText" text="AB">
      <formula>NOT(ISERROR(SEARCH(("AB"),(F114))))</formula>
    </cfRule>
  </conditionalFormatting>
  <conditionalFormatting sqref="E8:E186">
    <cfRule type="cellIs" dxfId="19" priority="11" operator="equal">
      <formula>"F"</formula>
    </cfRule>
  </conditionalFormatting>
  <conditionalFormatting sqref="E8:E186">
    <cfRule type="colorScale" priority="12">
      <colorScale>
        <cfvo type="formula" val="F"/>
        <cfvo type="max"/>
        <color rgb="FFFF7128"/>
        <color rgb="FFFFEF9C"/>
      </colorScale>
    </cfRule>
  </conditionalFormatting>
  <pageMargins left="0.7" right="0.7" top="0.75" bottom="0.75" header="0" footer="0"/>
  <pageSetup paperSize="9" orientation="landscape" r:id="rId1"/>
  <rowBreaks count="1" manualBreakCount="1">
    <brk id="3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0"/>
  <sheetViews>
    <sheetView workbookViewId="0">
      <selection sqref="A1:I1"/>
    </sheetView>
  </sheetViews>
  <sheetFormatPr defaultColWidth="12.625" defaultRowHeight="15" customHeight="1" x14ac:dyDescent="0.2"/>
  <cols>
    <col min="1" max="1" width="10.875" customWidth="1"/>
    <col min="2" max="2" width="8.875" customWidth="1"/>
    <col min="3" max="3" width="12.875" customWidth="1"/>
    <col min="4" max="4" width="13.25" customWidth="1"/>
    <col min="5" max="5" width="11" customWidth="1"/>
    <col min="6" max="7" width="12.75" customWidth="1"/>
    <col min="8" max="8" width="17.75" customWidth="1"/>
    <col min="9" max="9" width="13.25" customWidth="1"/>
    <col min="10" max="26" width="12.75" customWidth="1"/>
  </cols>
  <sheetData>
    <row r="1" spans="1:9" ht="19.5" customHeight="1" x14ac:dyDescent="0.2">
      <c r="A1" s="117" t="str">
        <f>'CO-PO Mapping'!A1:P1</f>
        <v>DEPARTMENT OF COMPUTER SCIENCE</v>
      </c>
      <c r="B1" s="118"/>
      <c r="C1" s="118"/>
      <c r="D1" s="118"/>
      <c r="E1" s="118"/>
      <c r="F1" s="118"/>
      <c r="G1" s="118"/>
      <c r="H1" s="118"/>
      <c r="I1" s="119"/>
    </row>
    <row r="2" spans="1:9" ht="19.5" customHeight="1" x14ac:dyDescent="0.2">
      <c r="A2" s="117" t="s">
        <v>399</v>
      </c>
      <c r="B2" s="118"/>
      <c r="C2" s="118"/>
      <c r="D2" s="118"/>
      <c r="E2" s="118"/>
      <c r="F2" s="118"/>
      <c r="G2" s="118"/>
      <c r="H2" s="118"/>
      <c r="I2" s="119"/>
    </row>
    <row r="3" spans="1:9" ht="19.5" customHeight="1" x14ac:dyDescent="0.2">
      <c r="A3" s="117" t="str">
        <f>'CO-PO Mapping'!A3:P3</f>
        <v>II Year IV Semester</v>
      </c>
      <c r="B3" s="118"/>
      <c r="C3" s="118"/>
      <c r="D3" s="118"/>
      <c r="E3" s="118"/>
      <c r="F3" s="118"/>
      <c r="G3" s="118"/>
      <c r="H3" s="118"/>
      <c r="I3" s="119"/>
    </row>
    <row r="4" spans="1:9" ht="19.5" customHeight="1" x14ac:dyDescent="0.2">
      <c r="A4" s="117" t="str">
        <f>'CO-PO Mapping'!A4:P4</f>
        <v>SUBJECT: Discrete Mathematics Structure                                                                                                 Faculty: Dr. Kalpana Fatawat</v>
      </c>
      <c r="B4" s="118"/>
      <c r="C4" s="118"/>
      <c r="D4" s="118"/>
      <c r="E4" s="118"/>
      <c r="F4" s="118"/>
      <c r="G4" s="118"/>
      <c r="H4" s="118"/>
      <c r="I4" s="119"/>
    </row>
    <row r="5" spans="1:9" ht="78.75" x14ac:dyDescent="0.2">
      <c r="A5" s="12" t="s">
        <v>400</v>
      </c>
      <c r="B5" s="12" t="s">
        <v>401</v>
      </c>
      <c r="C5" s="12" t="s">
        <v>402</v>
      </c>
      <c r="D5" s="12" t="s">
        <v>403</v>
      </c>
      <c r="E5" s="12" t="s">
        <v>404</v>
      </c>
      <c r="F5" s="12" t="s">
        <v>405</v>
      </c>
      <c r="G5" s="12" t="s">
        <v>403</v>
      </c>
      <c r="H5" s="12" t="s">
        <v>406</v>
      </c>
      <c r="I5" s="12" t="s">
        <v>407</v>
      </c>
    </row>
    <row r="6" spans="1:9" ht="19.5" customHeight="1" x14ac:dyDescent="0.2">
      <c r="A6" s="48" t="str">
        <f>'CO-PO Mapping'!A11</f>
        <v>CO35CS203 Avg</v>
      </c>
      <c r="B6" s="48" t="s">
        <v>408</v>
      </c>
      <c r="C6" s="48">
        <f>'Sessional + End Term Assessment'!D189</f>
        <v>44</v>
      </c>
      <c r="D6" s="48">
        <f>'Sessional + End Term Assessment'!E189</f>
        <v>1</v>
      </c>
      <c r="E6" s="48">
        <f>D6*'Sessional + End Term Assessment'!D6/'Sessional + End Term Assessment'!F6</f>
        <v>0.7</v>
      </c>
      <c r="F6" s="48">
        <f>'Sessional + End Term Assessment'!D190</f>
        <v>100</v>
      </c>
      <c r="G6" s="48">
        <f>'Sessional + End Term Assessment'!E190</f>
        <v>3</v>
      </c>
      <c r="H6" s="48">
        <f>G6*'Sessional + End Term Assessment'!E6/'Sessional + End Term Assessment'!F6</f>
        <v>0.9</v>
      </c>
      <c r="I6" s="48">
        <f>E6+H6</f>
        <v>1.6</v>
      </c>
    </row>
    <row r="7" spans="1:9" ht="30.75" customHeight="1" x14ac:dyDescent="0.2">
      <c r="A7" s="128" t="s">
        <v>409</v>
      </c>
      <c r="B7" s="129"/>
      <c r="C7" s="129"/>
      <c r="D7" s="129"/>
      <c r="E7" s="129"/>
      <c r="F7" s="130"/>
      <c r="G7" s="122" t="s">
        <v>396</v>
      </c>
      <c r="H7" s="118"/>
      <c r="I7" s="119"/>
    </row>
    <row r="8" spans="1:9" ht="14.25" x14ac:dyDescent="0.2">
      <c r="A8" s="131"/>
      <c r="B8" s="132"/>
      <c r="C8" s="132"/>
      <c r="D8" s="132"/>
      <c r="E8" s="132"/>
      <c r="F8" s="133"/>
      <c r="G8" s="128"/>
      <c r="H8" s="129"/>
      <c r="I8" s="130"/>
    </row>
    <row r="9" spans="1:9" ht="14.25" x14ac:dyDescent="0.2">
      <c r="A9" s="134"/>
      <c r="B9" s="135"/>
      <c r="C9" s="135"/>
      <c r="D9" s="135"/>
      <c r="E9" s="135"/>
      <c r="F9" s="136"/>
      <c r="G9" s="134"/>
      <c r="H9" s="135"/>
      <c r="I9" s="136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A1:I1"/>
    <mergeCell ref="A2:I2"/>
    <mergeCell ref="A3:I3"/>
    <mergeCell ref="A4:I4"/>
    <mergeCell ref="A7:F9"/>
    <mergeCell ref="G7:I7"/>
    <mergeCell ref="G8:I9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P1"/>
    </sheetView>
  </sheetViews>
  <sheetFormatPr defaultColWidth="12.625" defaultRowHeight="15" customHeight="1" x14ac:dyDescent="0.2"/>
  <cols>
    <col min="1" max="1" width="10.875" customWidth="1"/>
    <col min="2" max="26" width="7.75" customWidth="1"/>
  </cols>
  <sheetData>
    <row r="1" spans="1:26" ht="19.5" customHeight="1" x14ac:dyDescent="0.2">
      <c r="A1" s="117" t="str">
        <f>'CO-PO Mapping'!A1:P1</f>
        <v>DEPARTMENT OF COMPUTER SCIENCE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9"/>
    </row>
    <row r="2" spans="1:26" ht="19.5" customHeight="1" x14ac:dyDescent="0.2">
      <c r="A2" s="117" t="s">
        <v>410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9"/>
    </row>
    <row r="3" spans="1:26" ht="19.5" customHeight="1" x14ac:dyDescent="0.2">
      <c r="A3" s="117" t="str">
        <f>'CO-PO Mapping'!A4:P4</f>
        <v>SUBJECT: Discrete Mathematics Structure                                                                                                 Faculty: Dr. Kalpana Fatawat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9"/>
    </row>
    <row r="4" spans="1:26" ht="19.5" customHeight="1" x14ac:dyDescent="0.2">
      <c r="A4" s="117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9"/>
    </row>
    <row r="5" spans="1:26" ht="19.5" customHeight="1" x14ac:dyDescent="0.25">
      <c r="A5" s="15" t="s">
        <v>411</v>
      </c>
      <c r="B5" s="15" t="s">
        <v>2</v>
      </c>
      <c r="C5" s="15" t="s">
        <v>3</v>
      </c>
      <c r="D5" s="15" t="s">
        <v>4</v>
      </c>
      <c r="E5" s="15" t="s">
        <v>5</v>
      </c>
      <c r="F5" s="15" t="s">
        <v>6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5" t="s">
        <v>13</v>
      </c>
      <c r="N5" s="15" t="s">
        <v>14</v>
      </c>
      <c r="O5" s="15" t="s">
        <v>15</v>
      </c>
      <c r="P5" s="15" t="s">
        <v>16</v>
      </c>
      <c r="Q5" s="49"/>
      <c r="R5" s="49"/>
      <c r="S5" s="49"/>
      <c r="T5" s="49"/>
      <c r="U5" s="49"/>
      <c r="V5" s="49"/>
      <c r="W5" s="49"/>
      <c r="X5" s="49"/>
      <c r="Y5" s="49"/>
      <c r="Z5" s="49"/>
    </row>
    <row r="6" spans="1:26" ht="19.5" customHeight="1" x14ac:dyDescent="0.2">
      <c r="A6" s="25" t="str">
        <f>'CO-PO Mapping'!A11</f>
        <v>CO35CS203 Avg</v>
      </c>
      <c r="B6" s="50">
        <f>'Attainment of Subject Code'!$I$6*'CO-PO Mapping'!B12/3</f>
        <v>1.0666666666666667</v>
      </c>
      <c r="C6" s="50">
        <f>'Attainment of Subject Code'!$I$6*'CO-PO Mapping'!C12/3</f>
        <v>1.0666666666666667</v>
      </c>
      <c r="D6" s="50">
        <f>'Attainment of Subject Code'!$I$6*'CO-PO Mapping'!D12/3</f>
        <v>0</v>
      </c>
      <c r="E6" s="50">
        <f>'Attainment of Subject Code'!$I$6*'CO-PO Mapping'!E12/3</f>
        <v>0.53333333333333333</v>
      </c>
      <c r="F6" s="50">
        <f>'Attainment of Subject Code'!$I$6*'CO-PO Mapping'!F12/3</f>
        <v>0.53333333333333333</v>
      </c>
      <c r="G6" s="50">
        <f>'Attainment of Subject Code'!$I$6*'CO-PO Mapping'!G12/3</f>
        <v>0</v>
      </c>
      <c r="H6" s="50">
        <f>'Attainment of Subject Code'!$I$6*'CO-PO Mapping'!H12/3</f>
        <v>0</v>
      </c>
      <c r="I6" s="50">
        <f>'Attainment of Subject Code'!$I$6*'CO-PO Mapping'!I12/3</f>
        <v>0</v>
      </c>
      <c r="J6" s="50">
        <f>'Attainment of Subject Code'!$I$6*'CO-PO Mapping'!J12/3</f>
        <v>0</v>
      </c>
      <c r="K6" s="50">
        <f>'Attainment of Subject Code'!$I$6*'CO-PO Mapping'!K12/3</f>
        <v>0</v>
      </c>
      <c r="L6" s="50">
        <f>'Attainment of Subject Code'!$I$6*'CO-PO Mapping'!L12/3</f>
        <v>0</v>
      </c>
      <c r="M6" s="50">
        <f>'Attainment of Subject Code'!$I$6*'CO-PO Mapping'!M12/3</f>
        <v>0.53333333333333333</v>
      </c>
      <c r="N6" s="50">
        <f>'Attainment of Subject Code'!$I$6*'CO-PO Mapping'!N12/3</f>
        <v>0</v>
      </c>
      <c r="O6" s="50">
        <f>'Attainment of Subject Code'!$I$6*'CO-PO Mapping'!O12/3</f>
        <v>0</v>
      </c>
      <c r="P6" s="50">
        <f>'Attainment of Subject Code'!$I$6*'CO-PO Mapping'!P12/3</f>
        <v>0</v>
      </c>
    </row>
    <row r="7" spans="1:26" ht="39.75" customHeight="1" x14ac:dyDescent="0.2">
      <c r="A7" s="120" t="s">
        <v>396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9"/>
      <c r="N7" s="120"/>
      <c r="O7" s="118"/>
      <c r="P7" s="119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6">
    <mergeCell ref="A1:P1"/>
    <mergeCell ref="A2:P2"/>
    <mergeCell ref="A3:P3"/>
    <mergeCell ref="A4:P4"/>
    <mergeCell ref="A7:M7"/>
    <mergeCell ref="N7:P7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00"/>
  <sheetViews>
    <sheetView workbookViewId="0">
      <selection activeCell="A4" sqref="A4:A6"/>
    </sheetView>
  </sheetViews>
  <sheetFormatPr defaultColWidth="12.625" defaultRowHeight="15" customHeight="1" x14ac:dyDescent="0.2"/>
  <cols>
    <col min="1" max="1" width="5.75" customWidth="1"/>
    <col min="2" max="2" width="14.25" customWidth="1"/>
    <col min="3" max="3" width="35.375" customWidth="1"/>
    <col min="4" max="11" width="15.25" customWidth="1"/>
    <col min="12" max="16" width="14.75" customWidth="1"/>
    <col min="17" max="18" width="15.25" customWidth="1"/>
    <col min="19" max="19" width="9.875" customWidth="1"/>
    <col min="20" max="25" width="8" customWidth="1"/>
    <col min="26" max="26" width="10.875" customWidth="1"/>
    <col min="27" max="27" width="4.75" customWidth="1"/>
    <col min="28" max="29" width="8" customWidth="1"/>
    <col min="30" max="30" width="12.75" customWidth="1"/>
    <col min="31" max="31" width="15.5" customWidth="1"/>
    <col min="32" max="34" width="12.75" customWidth="1"/>
  </cols>
  <sheetData>
    <row r="1" spans="1:34" ht="19.5" customHeight="1" x14ac:dyDescent="0.2">
      <c r="A1" s="140" t="str">
        <f>'CO-PO Mapping'!A1:P1</f>
        <v>DEPARTMENT OF COMPUTER SCIENCE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2"/>
      <c r="T1" s="51"/>
      <c r="U1" s="51"/>
      <c r="V1" s="51"/>
      <c r="W1" s="51"/>
      <c r="X1" s="51"/>
      <c r="Y1" s="51"/>
      <c r="Z1" s="51"/>
      <c r="AA1" s="51"/>
      <c r="AB1" s="51"/>
      <c r="AC1" s="51"/>
    </row>
    <row r="2" spans="1:34" ht="19.5" customHeight="1" x14ac:dyDescent="0.2">
      <c r="A2" s="140" t="s">
        <v>412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2"/>
      <c r="T2" s="51"/>
      <c r="U2" s="51"/>
      <c r="V2" s="51"/>
      <c r="W2" s="51"/>
      <c r="X2" s="51"/>
      <c r="Y2" s="51"/>
      <c r="Z2" s="51"/>
      <c r="AA2" s="51"/>
      <c r="AB2" s="51"/>
      <c r="AC2" s="51"/>
    </row>
    <row r="3" spans="1:34" ht="19.5" customHeight="1" x14ac:dyDescent="0.2">
      <c r="A3" s="140" t="str">
        <f>'CO-PO Mapping'!A3:P3</f>
        <v>II Year IV Semester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2"/>
      <c r="T3" s="51"/>
      <c r="U3" s="51"/>
      <c r="V3" s="51"/>
      <c r="W3" s="51"/>
      <c r="X3" s="51"/>
      <c r="Y3" s="51"/>
      <c r="Z3" s="51"/>
      <c r="AA3" s="51"/>
      <c r="AB3" s="51"/>
      <c r="AC3" s="51"/>
    </row>
    <row r="4" spans="1:34" ht="19.5" customHeight="1" x14ac:dyDescent="0.2">
      <c r="A4" s="143" t="s">
        <v>26</v>
      </c>
      <c r="B4" s="137" t="s">
        <v>413</v>
      </c>
      <c r="C4" s="89" t="s">
        <v>28</v>
      </c>
      <c r="D4" s="140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2"/>
      <c r="S4" s="143" t="s">
        <v>31</v>
      </c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34" ht="19.5" customHeight="1" x14ac:dyDescent="0.2">
      <c r="A5" s="144"/>
      <c r="B5" s="144"/>
      <c r="C5" s="89" t="s">
        <v>414</v>
      </c>
      <c r="D5" s="89" t="s">
        <v>415</v>
      </c>
      <c r="E5" s="137" t="s">
        <v>416</v>
      </c>
      <c r="F5" s="137" t="s">
        <v>417</v>
      </c>
      <c r="G5" s="137" t="s">
        <v>418</v>
      </c>
      <c r="H5" s="89" t="s">
        <v>419</v>
      </c>
      <c r="I5" s="137" t="s">
        <v>416</v>
      </c>
      <c r="J5" s="137" t="s">
        <v>417</v>
      </c>
      <c r="K5" s="137" t="s">
        <v>418</v>
      </c>
      <c r="L5" s="89" t="s">
        <v>420</v>
      </c>
      <c r="M5" s="137" t="s">
        <v>421</v>
      </c>
      <c r="N5" s="137" t="s">
        <v>422</v>
      </c>
      <c r="O5" s="137" t="s">
        <v>423</v>
      </c>
      <c r="P5" s="89"/>
      <c r="Q5" s="89" t="s">
        <v>424</v>
      </c>
      <c r="R5" s="89" t="s">
        <v>425</v>
      </c>
      <c r="S5" s="138"/>
      <c r="T5" s="51"/>
      <c r="U5" s="51"/>
      <c r="V5" s="51"/>
      <c r="W5" s="51"/>
      <c r="X5" s="51"/>
      <c r="Y5" s="51"/>
      <c r="Z5" s="51"/>
      <c r="AA5" s="51"/>
      <c r="AB5" s="51"/>
      <c r="AC5" s="51"/>
    </row>
    <row r="6" spans="1:34" ht="54.75" customHeight="1" x14ac:dyDescent="0.25">
      <c r="A6" s="138"/>
      <c r="B6" s="138"/>
      <c r="C6" s="89" t="s">
        <v>33</v>
      </c>
      <c r="D6" s="90">
        <v>28</v>
      </c>
      <c r="E6" s="138"/>
      <c r="F6" s="138"/>
      <c r="G6" s="138"/>
      <c r="H6" s="90">
        <v>28</v>
      </c>
      <c r="I6" s="138"/>
      <c r="J6" s="138"/>
      <c r="K6" s="138"/>
      <c r="L6" s="90">
        <v>14</v>
      </c>
      <c r="M6" s="139"/>
      <c r="N6" s="139"/>
      <c r="O6" s="139"/>
      <c r="P6" s="90"/>
      <c r="Q6" s="91"/>
      <c r="R6" s="91"/>
      <c r="S6" s="92">
        <v>70</v>
      </c>
      <c r="T6" s="53"/>
      <c r="U6" s="51"/>
      <c r="V6" s="51"/>
      <c r="W6" s="51"/>
      <c r="X6" s="51"/>
      <c r="Y6" s="51"/>
      <c r="Z6" s="51"/>
      <c r="AA6" s="51"/>
      <c r="AB6" s="51"/>
      <c r="AC6" s="51"/>
      <c r="AE6" s="54"/>
      <c r="AF6" s="54"/>
      <c r="AG6" s="54"/>
      <c r="AH6" s="54"/>
    </row>
    <row r="7" spans="1:34" ht="19.5" customHeight="1" x14ac:dyDescent="0.25">
      <c r="A7" s="93">
        <f>'Sessional + End Term Assessment'!A8</f>
        <v>1</v>
      </c>
      <c r="B7" s="77" t="s">
        <v>37</v>
      </c>
      <c r="C7" s="86" t="s">
        <v>38</v>
      </c>
      <c r="D7" s="94">
        <v>26</v>
      </c>
      <c r="E7" s="95">
        <f t="shared" ref="E7:E184" si="0">IF(D7&gt;=($D$6*0.7),1,0)</f>
        <v>1</v>
      </c>
      <c r="F7" s="95">
        <f t="shared" ref="F7:F184" si="1">IF(D7&gt;=($D$6*0.8),1,0)</f>
        <v>1</v>
      </c>
      <c r="G7" s="95">
        <f t="shared" ref="G7:G184" si="2">IF(D7&gt;=($D$6*0.9),1,0)</f>
        <v>1</v>
      </c>
      <c r="H7" s="94">
        <v>26</v>
      </c>
      <c r="I7" s="95">
        <f t="shared" ref="I7:I184" si="3">IF(H7&gt;=($H$6*0.7),1,0)</f>
        <v>1</v>
      </c>
      <c r="J7" s="95">
        <f t="shared" ref="J7:J184" si="4">IF(H7&gt;=($H$6*0.7),1,0)</f>
        <v>1</v>
      </c>
      <c r="K7" s="95">
        <f t="shared" ref="K7:K184" si="5">IF(H7&gt;=($H$6*0.9),1,0)</f>
        <v>1</v>
      </c>
      <c r="L7" s="94">
        <v>13</v>
      </c>
      <c r="M7" s="95">
        <f t="shared" ref="M7:M125" si="6">IF(L7&gt;=($L$6*0.7),1,0)</f>
        <v>1</v>
      </c>
      <c r="N7" s="95">
        <f t="shared" ref="N7:N125" si="7">IF(L7&gt;=($L$6*0.8),1,0)</f>
        <v>1</v>
      </c>
      <c r="O7" s="95">
        <f t="shared" ref="O7:O125" si="8">IF(L7&gt;=($L$6*0.9),1,0)</f>
        <v>1</v>
      </c>
      <c r="P7" s="96"/>
      <c r="Q7" s="95"/>
      <c r="R7" s="95"/>
      <c r="S7" s="97">
        <v>64</v>
      </c>
      <c r="T7" s="58"/>
      <c r="U7" s="59"/>
      <c r="V7" s="59"/>
      <c r="W7" s="59"/>
      <c r="X7" s="59"/>
      <c r="Y7" s="59"/>
      <c r="Z7" s="59"/>
      <c r="AA7" s="59"/>
      <c r="AB7" s="51"/>
      <c r="AC7" s="51"/>
      <c r="AD7" s="59"/>
      <c r="AE7" s="51"/>
      <c r="AF7" s="54"/>
      <c r="AG7" s="54"/>
      <c r="AH7" s="54"/>
    </row>
    <row r="8" spans="1:34" ht="19.5" customHeight="1" x14ac:dyDescent="0.25">
      <c r="A8" s="93">
        <f>'Sessional + End Term Assessment'!A9</f>
        <v>2</v>
      </c>
      <c r="B8" s="77" t="s">
        <v>39</v>
      </c>
      <c r="C8" s="86" t="s">
        <v>40</v>
      </c>
      <c r="D8" s="94">
        <v>21</v>
      </c>
      <c r="E8" s="95">
        <f t="shared" si="0"/>
        <v>1</v>
      </c>
      <c r="F8" s="95">
        <f t="shared" si="1"/>
        <v>0</v>
      </c>
      <c r="G8" s="95">
        <f t="shared" si="2"/>
        <v>0</v>
      </c>
      <c r="H8" s="94">
        <v>21</v>
      </c>
      <c r="I8" s="95">
        <f t="shared" si="3"/>
        <v>1</v>
      </c>
      <c r="J8" s="95">
        <f t="shared" si="4"/>
        <v>1</v>
      </c>
      <c r="K8" s="95">
        <f t="shared" si="5"/>
        <v>0</v>
      </c>
      <c r="L8" s="94">
        <v>10</v>
      </c>
      <c r="M8" s="95">
        <f t="shared" si="6"/>
        <v>1</v>
      </c>
      <c r="N8" s="95">
        <f t="shared" si="7"/>
        <v>0</v>
      </c>
      <c r="O8" s="95">
        <f t="shared" si="8"/>
        <v>0</v>
      </c>
      <c r="P8" s="96"/>
      <c r="Q8" s="95"/>
      <c r="R8" s="95"/>
      <c r="S8" s="97">
        <v>52</v>
      </c>
      <c r="T8" s="58"/>
      <c r="U8" s="59"/>
      <c r="V8" s="59"/>
      <c r="W8" s="59"/>
      <c r="X8" s="59"/>
      <c r="Y8" s="59"/>
      <c r="Z8" s="59"/>
      <c r="AA8" s="59"/>
      <c r="AB8" s="51"/>
      <c r="AC8" s="51"/>
      <c r="AD8" s="59"/>
      <c r="AE8" s="54"/>
      <c r="AF8" s="54"/>
      <c r="AG8" s="54"/>
      <c r="AH8" s="54"/>
    </row>
    <row r="9" spans="1:34" ht="19.5" customHeight="1" x14ac:dyDescent="0.25">
      <c r="A9" s="93">
        <f>'Sessional + End Term Assessment'!A10</f>
        <v>3</v>
      </c>
      <c r="B9" s="77" t="s">
        <v>41</v>
      </c>
      <c r="C9" s="86" t="s">
        <v>42</v>
      </c>
      <c r="D9" s="94">
        <v>21</v>
      </c>
      <c r="E9" s="95">
        <f t="shared" si="0"/>
        <v>1</v>
      </c>
      <c r="F9" s="95">
        <f t="shared" si="1"/>
        <v>0</v>
      </c>
      <c r="G9" s="95">
        <f t="shared" si="2"/>
        <v>0</v>
      </c>
      <c r="H9" s="94">
        <v>22</v>
      </c>
      <c r="I9" s="95">
        <f t="shared" si="3"/>
        <v>1</v>
      </c>
      <c r="J9" s="95">
        <f t="shared" si="4"/>
        <v>1</v>
      </c>
      <c r="K9" s="95">
        <f t="shared" si="5"/>
        <v>0</v>
      </c>
      <c r="L9" s="94">
        <v>11</v>
      </c>
      <c r="M9" s="95">
        <f t="shared" si="6"/>
        <v>1</v>
      </c>
      <c r="N9" s="95">
        <f t="shared" si="7"/>
        <v>0</v>
      </c>
      <c r="O9" s="95">
        <f t="shared" si="8"/>
        <v>0</v>
      </c>
      <c r="P9" s="96"/>
      <c r="Q9" s="95"/>
      <c r="R9" s="95"/>
      <c r="S9" s="97">
        <v>54</v>
      </c>
      <c r="T9" s="58"/>
      <c r="U9" s="59"/>
      <c r="V9" s="59"/>
      <c r="W9" s="59"/>
      <c r="X9" s="59"/>
      <c r="Y9" s="59"/>
      <c r="Z9" s="59"/>
      <c r="AA9" s="59"/>
      <c r="AB9" s="51"/>
      <c r="AC9" s="51"/>
      <c r="AD9" s="59"/>
      <c r="AE9" s="54"/>
      <c r="AF9" s="54"/>
      <c r="AG9" s="54"/>
      <c r="AH9" s="54"/>
    </row>
    <row r="10" spans="1:34" ht="19.5" customHeight="1" x14ac:dyDescent="0.25">
      <c r="A10" s="93">
        <f>'Sessional + End Term Assessment'!A11</f>
        <v>4</v>
      </c>
      <c r="B10" s="77" t="s">
        <v>43</v>
      </c>
      <c r="C10" s="86" t="s">
        <v>44</v>
      </c>
      <c r="D10" s="94">
        <v>27</v>
      </c>
      <c r="E10" s="95">
        <f t="shared" si="0"/>
        <v>1</v>
      </c>
      <c r="F10" s="95">
        <f t="shared" si="1"/>
        <v>1</v>
      </c>
      <c r="G10" s="95">
        <f t="shared" si="2"/>
        <v>1</v>
      </c>
      <c r="H10" s="94">
        <v>27</v>
      </c>
      <c r="I10" s="95">
        <f t="shared" si="3"/>
        <v>1</v>
      </c>
      <c r="J10" s="95">
        <f t="shared" si="4"/>
        <v>1</v>
      </c>
      <c r="K10" s="95">
        <f t="shared" si="5"/>
        <v>1</v>
      </c>
      <c r="L10" s="94">
        <v>14</v>
      </c>
      <c r="M10" s="95">
        <f t="shared" si="6"/>
        <v>1</v>
      </c>
      <c r="N10" s="95">
        <f t="shared" si="7"/>
        <v>1</v>
      </c>
      <c r="O10" s="95">
        <f t="shared" si="8"/>
        <v>1</v>
      </c>
      <c r="P10" s="96"/>
      <c r="Q10" s="95"/>
      <c r="R10" s="95"/>
      <c r="S10" s="97">
        <v>68</v>
      </c>
      <c r="T10" s="58"/>
      <c r="U10" s="59"/>
      <c r="V10" s="59"/>
      <c r="W10" s="59"/>
      <c r="X10" s="59"/>
      <c r="Y10" s="59"/>
      <c r="Z10" s="59"/>
      <c r="AA10" s="59"/>
      <c r="AC10" s="51"/>
      <c r="AD10" s="59"/>
      <c r="AE10" s="54"/>
      <c r="AF10" s="54"/>
      <c r="AG10" s="54"/>
      <c r="AH10" s="54"/>
    </row>
    <row r="11" spans="1:34" ht="19.5" customHeight="1" x14ac:dyDescent="0.25">
      <c r="A11" s="93">
        <f>'Sessional + End Term Assessment'!A12</f>
        <v>5</v>
      </c>
      <c r="B11" s="77" t="s">
        <v>45</v>
      </c>
      <c r="C11" s="86" t="s">
        <v>46</v>
      </c>
      <c r="D11" s="94">
        <v>22</v>
      </c>
      <c r="E11" s="95">
        <f t="shared" si="0"/>
        <v>1</v>
      </c>
      <c r="F11" s="95">
        <f t="shared" si="1"/>
        <v>0</v>
      </c>
      <c r="G11" s="95">
        <f t="shared" si="2"/>
        <v>0</v>
      </c>
      <c r="H11" s="94">
        <v>22</v>
      </c>
      <c r="I11" s="95">
        <f t="shared" si="3"/>
        <v>1</v>
      </c>
      <c r="J11" s="95">
        <f t="shared" si="4"/>
        <v>1</v>
      </c>
      <c r="K11" s="95">
        <f t="shared" si="5"/>
        <v>0</v>
      </c>
      <c r="L11" s="94">
        <v>12</v>
      </c>
      <c r="M11" s="95">
        <f t="shared" si="6"/>
        <v>1</v>
      </c>
      <c r="N11" s="95">
        <f t="shared" si="7"/>
        <v>1</v>
      </c>
      <c r="O11" s="95">
        <f t="shared" si="8"/>
        <v>0</v>
      </c>
      <c r="P11" s="96"/>
      <c r="Q11" s="95"/>
      <c r="R11" s="95"/>
      <c r="S11" s="97">
        <v>55</v>
      </c>
      <c r="T11" s="58"/>
      <c r="U11" s="59"/>
      <c r="V11" s="59"/>
      <c r="W11" s="59"/>
      <c r="X11" s="59"/>
      <c r="Y11" s="59"/>
      <c r="Z11" s="59"/>
      <c r="AA11" s="59"/>
      <c r="AB11" s="51"/>
      <c r="AC11" s="51"/>
      <c r="AD11" s="59"/>
      <c r="AE11" s="54"/>
      <c r="AF11" s="54"/>
      <c r="AG11" s="54"/>
      <c r="AH11" s="54"/>
    </row>
    <row r="12" spans="1:34" ht="19.5" customHeight="1" x14ac:dyDescent="0.25">
      <c r="A12" s="93">
        <f>'Sessional + End Term Assessment'!A13</f>
        <v>6</v>
      </c>
      <c r="B12" s="77" t="s">
        <v>47</v>
      </c>
      <c r="C12" s="86" t="s">
        <v>48</v>
      </c>
      <c r="D12" s="94">
        <v>28</v>
      </c>
      <c r="E12" s="95">
        <f t="shared" si="0"/>
        <v>1</v>
      </c>
      <c r="F12" s="95">
        <f t="shared" si="1"/>
        <v>1</v>
      </c>
      <c r="G12" s="95">
        <f t="shared" si="2"/>
        <v>1</v>
      </c>
      <c r="H12" s="94">
        <v>28</v>
      </c>
      <c r="I12" s="95">
        <f t="shared" si="3"/>
        <v>1</v>
      </c>
      <c r="J12" s="95">
        <f t="shared" si="4"/>
        <v>1</v>
      </c>
      <c r="K12" s="95">
        <f t="shared" si="5"/>
        <v>1</v>
      </c>
      <c r="L12" s="94">
        <v>14</v>
      </c>
      <c r="M12" s="95">
        <f t="shared" si="6"/>
        <v>1</v>
      </c>
      <c r="N12" s="95">
        <f t="shared" si="7"/>
        <v>1</v>
      </c>
      <c r="O12" s="95">
        <f t="shared" si="8"/>
        <v>1</v>
      </c>
      <c r="P12" s="96"/>
      <c r="Q12" s="95"/>
      <c r="R12" s="95"/>
      <c r="S12" s="97">
        <v>70</v>
      </c>
      <c r="T12" s="58"/>
      <c r="U12" s="59"/>
      <c r="V12" s="59"/>
      <c r="W12" s="59"/>
      <c r="X12" s="59"/>
      <c r="Y12" s="59"/>
      <c r="Z12" s="59"/>
      <c r="AA12" s="59"/>
      <c r="AB12" s="51"/>
      <c r="AC12" s="51"/>
      <c r="AD12" s="59"/>
      <c r="AE12" s="54"/>
      <c r="AF12" s="54"/>
      <c r="AG12" s="54"/>
      <c r="AH12" s="54"/>
    </row>
    <row r="13" spans="1:34" ht="19.5" customHeight="1" x14ac:dyDescent="0.25">
      <c r="A13" s="93">
        <f>'Sessional + End Term Assessment'!A14</f>
        <v>7</v>
      </c>
      <c r="B13" s="72" t="s">
        <v>49</v>
      </c>
      <c r="C13" s="88" t="s">
        <v>50</v>
      </c>
      <c r="D13" s="94">
        <v>21</v>
      </c>
      <c r="E13" s="95">
        <f t="shared" si="0"/>
        <v>1</v>
      </c>
      <c r="F13" s="95">
        <f t="shared" si="1"/>
        <v>0</v>
      </c>
      <c r="G13" s="95">
        <f t="shared" si="2"/>
        <v>0</v>
      </c>
      <c r="H13" s="94">
        <v>21</v>
      </c>
      <c r="I13" s="95">
        <f t="shared" si="3"/>
        <v>1</v>
      </c>
      <c r="J13" s="95">
        <f t="shared" si="4"/>
        <v>1</v>
      </c>
      <c r="K13" s="95">
        <f t="shared" si="5"/>
        <v>0</v>
      </c>
      <c r="L13" s="94">
        <v>11</v>
      </c>
      <c r="M13" s="95">
        <f t="shared" si="6"/>
        <v>1</v>
      </c>
      <c r="N13" s="95">
        <f t="shared" si="7"/>
        <v>0</v>
      </c>
      <c r="O13" s="95">
        <f t="shared" si="8"/>
        <v>0</v>
      </c>
      <c r="P13" s="96"/>
      <c r="Q13" s="95"/>
      <c r="R13" s="95"/>
      <c r="S13" s="97">
        <v>53</v>
      </c>
      <c r="T13" s="58"/>
      <c r="U13" s="59"/>
      <c r="V13" s="59"/>
      <c r="W13" s="59"/>
      <c r="X13" s="59"/>
      <c r="Y13" s="59"/>
      <c r="Z13" s="59"/>
      <c r="AA13" s="59"/>
      <c r="AB13" s="51"/>
      <c r="AC13" s="51"/>
      <c r="AD13" s="59"/>
      <c r="AE13" s="54"/>
      <c r="AF13" s="54"/>
      <c r="AG13" s="54"/>
      <c r="AH13" s="54"/>
    </row>
    <row r="14" spans="1:34" ht="19.5" customHeight="1" x14ac:dyDescent="0.25">
      <c r="A14" s="93">
        <f>'Sessional + End Term Assessment'!A15</f>
        <v>8</v>
      </c>
      <c r="B14" s="77" t="s">
        <v>51</v>
      </c>
      <c r="C14" s="86" t="s">
        <v>52</v>
      </c>
      <c r="D14" s="94">
        <v>22</v>
      </c>
      <c r="E14" s="95">
        <f t="shared" si="0"/>
        <v>1</v>
      </c>
      <c r="F14" s="95">
        <f t="shared" si="1"/>
        <v>0</v>
      </c>
      <c r="G14" s="95">
        <f t="shared" si="2"/>
        <v>0</v>
      </c>
      <c r="H14" s="94">
        <v>22</v>
      </c>
      <c r="I14" s="95">
        <f t="shared" si="3"/>
        <v>1</v>
      </c>
      <c r="J14" s="95">
        <f t="shared" si="4"/>
        <v>1</v>
      </c>
      <c r="K14" s="95">
        <f t="shared" si="5"/>
        <v>0</v>
      </c>
      <c r="L14" s="94">
        <v>12</v>
      </c>
      <c r="M14" s="95">
        <f t="shared" si="6"/>
        <v>1</v>
      </c>
      <c r="N14" s="95">
        <f t="shared" si="7"/>
        <v>1</v>
      </c>
      <c r="O14" s="95">
        <f t="shared" si="8"/>
        <v>0</v>
      </c>
      <c r="P14" s="96"/>
      <c r="Q14" s="95"/>
      <c r="R14" s="95"/>
      <c r="S14" s="97">
        <v>56</v>
      </c>
      <c r="T14" s="58"/>
      <c r="U14" s="59"/>
      <c r="V14" s="59"/>
      <c r="W14" s="59"/>
      <c r="X14" s="59"/>
      <c r="Y14" s="59"/>
      <c r="Z14" s="59"/>
      <c r="AA14" s="59"/>
      <c r="AB14" s="51"/>
      <c r="AC14" s="51"/>
      <c r="AD14" s="59"/>
      <c r="AE14" s="54"/>
      <c r="AF14" s="54"/>
      <c r="AG14" s="54"/>
      <c r="AH14" s="54"/>
    </row>
    <row r="15" spans="1:34" ht="19.5" customHeight="1" x14ac:dyDescent="0.25">
      <c r="A15" s="93">
        <f>'Sessional + End Term Assessment'!A16</f>
        <v>9</v>
      </c>
      <c r="B15" s="77" t="s">
        <v>53</v>
      </c>
      <c r="C15" s="86" t="s">
        <v>54</v>
      </c>
      <c r="D15" s="94">
        <v>26</v>
      </c>
      <c r="E15" s="95">
        <f t="shared" si="0"/>
        <v>1</v>
      </c>
      <c r="F15" s="95">
        <f t="shared" si="1"/>
        <v>1</v>
      </c>
      <c r="G15" s="95">
        <f t="shared" si="2"/>
        <v>1</v>
      </c>
      <c r="H15" s="94">
        <v>26</v>
      </c>
      <c r="I15" s="95">
        <f t="shared" si="3"/>
        <v>1</v>
      </c>
      <c r="J15" s="95">
        <f t="shared" si="4"/>
        <v>1</v>
      </c>
      <c r="K15" s="95">
        <f t="shared" si="5"/>
        <v>1</v>
      </c>
      <c r="L15" s="94">
        <v>13</v>
      </c>
      <c r="M15" s="95">
        <f t="shared" si="6"/>
        <v>1</v>
      </c>
      <c r="N15" s="95">
        <f t="shared" si="7"/>
        <v>1</v>
      </c>
      <c r="O15" s="95">
        <f t="shared" si="8"/>
        <v>1</v>
      </c>
      <c r="P15" s="96"/>
      <c r="Q15" s="95"/>
      <c r="R15" s="95"/>
      <c r="S15" s="97">
        <v>64</v>
      </c>
      <c r="T15" s="58"/>
      <c r="U15" s="59"/>
      <c r="V15" s="59"/>
      <c r="W15" s="59"/>
      <c r="X15" s="59"/>
      <c r="Y15" s="59"/>
      <c r="Z15" s="59"/>
      <c r="AA15" s="59"/>
      <c r="AB15" s="51"/>
      <c r="AC15" s="51"/>
      <c r="AD15" s="59"/>
      <c r="AE15" s="54"/>
      <c r="AF15" s="54"/>
      <c r="AG15" s="54"/>
      <c r="AH15" s="54"/>
    </row>
    <row r="16" spans="1:34" ht="19.5" customHeight="1" x14ac:dyDescent="0.25">
      <c r="A16" s="93">
        <f>'Sessional + End Term Assessment'!A17</f>
        <v>10</v>
      </c>
      <c r="B16" s="77" t="s">
        <v>55</v>
      </c>
      <c r="C16" s="86" t="s">
        <v>56</v>
      </c>
      <c r="D16" s="94">
        <v>22</v>
      </c>
      <c r="E16" s="95">
        <f t="shared" si="0"/>
        <v>1</v>
      </c>
      <c r="F16" s="95">
        <f t="shared" si="1"/>
        <v>0</v>
      </c>
      <c r="G16" s="95">
        <f t="shared" si="2"/>
        <v>0</v>
      </c>
      <c r="H16" s="94">
        <v>22</v>
      </c>
      <c r="I16" s="95">
        <f t="shared" si="3"/>
        <v>1</v>
      </c>
      <c r="J16" s="95">
        <f t="shared" si="4"/>
        <v>1</v>
      </c>
      <c r="K16" s="95">
        <f t="shared" si="5"/>
        <v>0</v>
      </c>
      <c r="L16" s="94">
        <v>11</v>
      </c>
      <c r="M16" s="95">
        <f t="shared" si="6"/>
        <v>1</v>
      </c>
      <c r="N16" s="95">
        <f t="shared" si="7"/>
        <v>0</v>
      </c>
      <c r="O16" s="95">
        <f t="shared" si="8"/>
        <v>0</v>
      </c>
      <c r="P16" s="96"/>
      <c r="Q16" s="95"/>
      <c r="R16" s="95"/>
      <c r="S16" s="97">
        <v>55</v>
      </c>
      <c r="T16" s="58"/>
      <c r="U16" s="59"/>
      <c r="V16" s="59"/>
      <c r="W16" s="59"/>
      <c r="X16" s="59"/>
      <c r="Y16" s="59"/>
      <c r="Z16" s="59"/>
      <c r="AA16" s="59"/>
      <c r="AB16" s="51"/>
      <c r="AC16" s="51"/>
      <c r="AD16" s="59"/>
      <c r="AE16" s="54"/>
      <c r="AF16" s="54"/>
      <c r="AG16" s="54"/>
      <c r="AH16" s="54"/>
    </row>
    <row r="17" spans="1:34" ht="19.5" customHeight="1" x14ac:dyDescent="0.25">
      <c r="A17" s="93">
        <f>'Sessional + End Term Assessment'!A18</f>
        <v>11</v>
      </c>
      <c r="B17" s="77" t="s">
        <v>57</v>
      </c>
      <c r="C17" s="86" t="s">
        <v>58</v>
      </c>
      <c r="D17" s="94">
        <v>22</v>
      </c>
      <c r="E17" s="95">
        <f t="shared" si="0"/>
        <v>1</v>
      </c>
      <c r="F17" s="95">
        <f t="shared" si="1"/>
        <v>0</v>
      </c>
      <c r="G17" s="95">
        <f t="shared" si="2"/>
        <v>0</v>
      </c>
      <c r="H17" s="94">
        <v>22</v>
      </c>
      <c r="I17" s="95">
        <f t="shared" si="3"/>
        <v>1</v>
      </c>
      <c r="J17" s="95">
        <f t="shared" si="4"/>
        <v>1</v>
      </c>
      <c r="K17" s="95">
        <f t="shared" si="5"/>
        <v>0</v>
      </c>
      <c r="L17" s="94">
        <v>11</v>
      </c>
      <c r="M17" s="95">
        <f t="shared" si="6"/>
        <v>1</v>
      </c>
      <c r="N17" s="95">
        <f t="shared" si="7"/>
        <v>0</v>
      </c>
      <c r="O17" s="95">
        <f t="shared" si="8"/>
        <v>0</v>
      </c>
      <c r="P17" s="96"/>
      <c r="Q17" s="95"/>
      <c r="R17" s="95"/>
      <c r="S17" s="97">
        <v>56</v>
      </c>
      <c r="T17" s="58"/>
      <c r="U17" s="59"/>
      <c r="V17" s="59"/>
      <c r="W17" s="59"/>
      <c r="X17" s="59"/>
      <c r="Y17" s="59"/>
      <c r="Z17" s="59"/>
      <c r="AA17" s="59"/>
      <c r="AB17" s="51"/>
      <c r="AC17" s="51"/>
      <c r="AD17" s="59"/>
      <c r="AE17" s="54"/>
      <c r="AF17" s="54"/>
      <c r="AG17" s="54"/>
      <c r="AH17" s="54"/>
    </row>
    <row r="18" spans="1:34" ht="19.5" customHeight="1" x14ac:dyDescent="0.25">
      <c r="A18" s="93">
        <f>'Sessional + End Term Assessment'!A19</f>
        <v>12</v>
      </c>
      <c r="B18" s="77" t="s">
        <v>59</v>
      </c>
      <c r="C18" s="86" t="s">
        <v>60</v>
      </c>
      <c r="D18" s="94">
        <v>23</v>
      </c>
      <c r="E18" s="95">
        <f t="shared" si="0"/>
        <v>1</v>
      </c>
      <c r="F18" s="95">
        <f t="shared" si="1"/>
        <v>1</v>
      </c>
      <c r="G18" s="95">
        <f t="shared" si="2"/>
        <v>0</v>
      </c>
      <c r="H18" s="94">
        <v>25</v>
      </c>
      <c r="I18" s="95">
        <f t="shared" si="3"/>
        <v>1</v>
      </c>
      <c r="J18" s="95">
        <f t="shared" si="4"/>
        <v>1</v>
      </c>
      <c r="K18" s="95">
        <f t="shared" si="5"/>
        <v>0</v>
      </c>
      <c r="L18" s="94">
        <v>11</v>
      </c>
      <c r="M18" s="95">
        <f t="shared" si="6"/>
        <v>1</v>
      </c>
      <c r="N18" s="95">
        <f t="shared" si="7"/>
        <v>0</v>
      </c>
      <c r="O18" s="95">
        <f t="shared" si="8"/>
        <v>0</v>
      </c>
      <c r="P18" s="96"/>
      <c r="Q18" s="95"/>
      <c r="R18" s="95"/>
      <c r="S18" s="97">
        <v>56</v>
      </c>
      <c r="T18" s="58"/>
      <c r="U18" s="59"/>
      <c r="V18" s="59"/>
      <c r="W18" s="59"/>
      <c r="X18" s="59"/>
      <c r="Y18" s="59"/>
      <c r="Z18" s="59"/>
      <c r="AA18" s="59"/>
      <c r="AB18" s="51"/>
      <c r="AC18" s="51"/>
      <c r="AD18" s="59"/>
      <c r="AE18" s="54"/>
      <c r="AF18" s="54"/>
      <c r="AG18" s="54"/>
      <c r="AH18" s="54"/>
    </row>
    <row r="19" spans="1:34" ht="19.5" customHeight="1" x14ac:dyDescent="0.25">
      <c r="A19" s="93">
        <f>'Sessional + End Term Assessment'!A20</f>
        <v>13</v>
      </c>
      <c r="B19" s="77" t="s">
        <v>61</v>
      </c>
      <c r="C19" s="86" t="s">
        <v>62</v>
      </c>
      <c r="D19" s="94">
        <v>22</v>
      </c>
      <c r="E19" s="95">
        <f t="shared" si="0"/>
        <v>1</v>
      </c>
      <c r="F19" s="95">
        <f t="shared" si="1"/>
        <v>0</v>
      </c>
      <c r="G19" s="95">
        <f t="shared" si="2"/>
        <v>0</v>
      </c>
      <c r="H19" s="94">
        <v>25</v>
      </c>
      <c r="I19" s="95">
        <f t="shared" si="3"/>
        <v>1</v>
      </c>
      <c r="J19" s="95">
        <f t="shared" si="4"/>
        <v>1</v>
      </c>
      <c r="K19" s="95">
        <f t="shared" si="5"/>
        <v>0</v>
      </c>
      <c r="L19" s="94">
        <v>12</v>
      </c>
      <c r="M19" s="95">
        <f t="shared" si="6"/>
        <v>1</v>
      </c>
      <c r="N19" s="95">
        <f t="shared" si="7"/>
        <v>1</v>
      </c>
      <c r="O19" s="95">
        <f t="shared" si="8"/>
        <v>0</v>
      </c>
      <c r="P19" s="96"/>
      <c r="Q19" s="95"/>
      <c r="R19" s="95"/>
      <c r="S19" s="97">
        <v>58</v>
      </c>
      <c r="T19" s="58"/>
      <c r="U19" s="59"/>
      <c r="V19" s="59"/>
      <c r="W19" s="59"/>
      <c r="X19" s="59"/>
      <c r="Y19" s="59"/>
      <c r="Z19" s="59"/>
      <c r="AA19" s="59"/>
      <c r="AB19" s="51"/>
      <c r="AC19" s="51"/>
      <c r="AD19" s="59"/>
      <c r="AE19" s="54"/>
      <c r="AF19" s="54"/>
      <c r="AG19" s="54"/>
      <c r="AH19" s="54"/>
    </row>
    <row r="20" spans="1:34" ht="19.5" customHeight="1" x14ac:dyDescent="0.25">
      <c r="A20" s="93">
        <f>'Sessional + End Term Assessment'!A21</f>
        <v>14</v>
      </c>
      <c r="B20" s="77" t="s">
        <v>63</v>
      </c>
      <c r="C20" s="86" t="s">
        <v>64</v>
      </c>
      <c r="D20" s="94">
        <v>24</v>
      </c>
      <c r="E20" s="95">
        <f t="shared" si="0"/>
        <v>1</v>
      </c>
      <c r="F20" s="95">
        <f t="shared" si="1"/>
        <v>1</v>
      </c>
      <c r="G20" s="95">
        <f t="shared" si="2"/>
        <v>0</v>
      </c>
      <c r="H20" s="94">
        <v>24</v>
      </c>
      <c r="I20" s="95">
        <f t="shared" si="3"/>
        <v>1</v>
      </c>
      <c r="J20" s="95">
        <f t="shared" si="4"/>
        <v>1</v>
      </c>
      <c r="K20" s="95">
        <f t="shared" si="5"/>
        <v>0</v>
      </c>
      <c r="L20" s="94">
        <v>12</v>
      </c>
      <c r="M20" s="95">
        <f t="shared" si="6"/>
        <v>1</v>
      </c>
      <c r="N20" s="95">
        <f t="shared" si="7"/>
        <v>1</v>
      </c>
      <c r="O20" s="95">
        <f t="shared" si="8"/>
        <v>0</v>
      </c>
      <c r="P20" s="96"/>
      <c r="Q20" s="95"/>
      <c r="R20" s="95"/>
      <c r="S20" s="97">
        <v>59</v>
      </c>
      <c r="T20" s="58"/>
      <c r="U20" s="59"/>
      <c r="V20" s="59"/>
      <c r="W20" s="59"/>
      <c r="X20" s="59"/>
      <c r="Y20" s="59"/>
      <c r="Z20" s="59"/>
      <c r="AA20" s="59"/>
      <c r="AB20" s="51"/>
      <c r="AC20" s="51"/>
      <c r="AD20" s="59"/>
      <c r="AE20" s="54"/>
      <c r="AF20" s="54"/>
      <c r="AG20" s="54"/>
      <c r="AH20" s="54"/>
    </row>
    <row r="21" spans="1:34" ht="19.5" customHeight="1" x14ac:dyDescent="0.25">
      <c r="A21" s="93">
        <f>'Sessional + End Term Assessment'!A22</f>
        <v>15</v>
      </c>
      <c r="B21" s="77" t="s">
        <v>65</v>
      </c>
      <c r="C21" s="86" t="s">
        <v>66</v>
      </c>
      <c r="D21" s="94">
        <v>23</v>
      </c>
      <c r="E21" s="95">
        <f t="shared" si="0"/>
        <v>1</v>
      </c>
      <c r="F21" s="95">
        <f t="shared" si="1"/>
        <v>1</v>
      </c>
      <c r="G21" s="95">
        <f t="shared" si="2"/>
        <v>0</v>
      </c>
      <c r="H21" s="94">
        <v>23</v>
      </c>
      <c r="I21" s="95">
        <f t="shared" si="3"/>
        <v>1</v>
      </c>
      <c r="J21" s="95">
        <f t="shared" si="4"/>
        <v>1</v>
      </c>
      <c r="K21" s="95">
        <f t="shared" si="5"/>
        <v>0</v>
      </c>
      <c r="L21" s="94">
        <v>12</v>
      </c>
      <c r="M21" s="95">
        <f t="shared" si="6"/>
        <v>1</v>
      </c>
      <c r="N21" s="95">
        <f t="shared" si="7"/>
        <v>1</v>
      </c>
      <c r="O21" s="95">
        <f t="shared" si="8"/>
        <v>0</v>
      </c>
      <c r="P21" s="96"/>
      <c r="Q21" s="95"/>
      <c r="R21" s="95"/>
      <c r="S21" s="97">
        <v>58</v>
      </c>
      <c r="T21" s="58"/>
      <c r="U21" s="59"/>
      <c r="V21" s="59"/>
      <c r="W21" s="59"/>
      <c r="X21" s="59"/>
      <c r="Y21" s="59"/>
      <c r="Z21" s="59"/>
      <c r="AA21" s="59"/>
      <c r="AB21" s="51"/>
      <c r="AC21" s="51"/>
      <c r="AD21" s="59"/>
      <c r="AE21" s="54"/>
      <c r="AF21" s="54"/>
      <c r="AG21" s="54"/>
      <c r="AH21" s="54"/>
    </row>
    <row r="22" spans="1:34" ht="19.5" customHeight="1" x14ac:dyDescent="0.25">
      <c r="A22" s="93">
        <f>'Sessional + End Term Assessment'!A23</f>
        <v>16</v>
      </c>
      <c r="B22" s="77" t="s">
        <v>67</v>
      </c>
      <c r="C22" s="86" t="s">
        <v>68</v>
      </c>
      <c r="D22" s="94">
        <v>26</v>
      </c>
      <c r="E22" s="95">
        <f t="shared" si="0"/>
        <v>1</v>
      </c>
      <c r="F22" s="95">
        <f t="shared" si="1"/>
        <v>1</v>
      </c>
      <c r="G22" s="95">
        <f t="shared" si="2"/>
        <v>1</v>
      </c>
      <c r="H22" s="94">
        <v>26</v>
      </c>
      <c r="I22" s="95">
        <f t="shared" si="3"/>
        <v>1</v>
      </c>
      <c r="J22" s="95">
        <f t="shared" si="4"/>
        <v>1</v>
      </c>
      <c r="K22" s="95">
        <f t="shared" si="5"/>
        <v>1</v>
      </c>
      <c r="L22" s="94">
        <v>13</v>
      </c>
      <c r="M22" s="95">
        <f t="shared" si="6"/>
        <v>1</v>
      </c>
      <c r="N22" s="95">
        <f t="shared" si="7"/>
        <v>1</v>
      </c>
      <c r="O22" s="95">
        <f t="shared" si="8"/>
        <v>1</v>
      </c>
      <c r="P22" s="96"/>
      <c r="Q22" s="95"/>
      <c r="R22" s="95"/>
      <c r="S22" s="97">
        <v>66</v>
      </c>
      <c r="T22" s="58"/>
      <c r="U22" s="59"/>
      <c r="V22" s="59"/>
      <c r="W22" s="59"/>
      <c r="X22" s="59"/>
      <c r="Y22" s="59"/>
      <c r="Z22" s="59"/>
      <c r="AA22" s="59"/>
      <c r="AB22" s="51"/>
      <c r="AC22" s="51"/>
      <c r="AD22" s="59"/>
      <c r="AE22" s="54"/>
      <c r="AF22" s="54"/>
      <c r="AG22" s="54"/>
      <c r="AH22" s="54"/>
    </row>
    <row r="23" spans="1:34" ht="19.5" customHeight="1" x14ac:dyDescent="0.25">
      <c r="A23" s="93">
        <f>'Sessional + End Term Assessment'!A24</f>
        <v>17</v>
      </c>
      <c r="B23" s="77" t="s">
        <v>69</v>
      </c>
      <c r="C23" s="86" t="s">
        <v>70</v>
      </c>
      <c r="D23" s="94">
        <v>25</v>
      </c>
      <c r="E23" s="95">
        <f t="shared" si="0"/>
        <v>1</v>
      </c>
      <c r="F23" s="95">
        <f t="shared" si="1"/>
        <v>1</v>
      </c>
      <c r="G23" s="95">
        <f t="shared" si="2"/>
        <v>0</v>
      </c>
      <c r="H23" s="94">
        <v>25</v>
      </c>
      <c r="I23" s="95">
        <f t="shared" si="3"/>
        <v>1</v>
      </c>
      <c r="J23" s="95">
        <f t="shared" si="4"/>
        <v>1</v>
      </c>
      <c r="K23" s="95">
        <f t="shared" si="5"/>
        <v>0</v>
      </c>
      <c r="L23" s="94">
        <v>11</v>
      </c>
      <c r="M23" s="95">
        <f t="shared" si="6"/>
        <v>1</v>
      </c>
      <c r="N23" s="95">
        <f t="shared" si="7"/>
        <v>0</v>
      </c>
      <c r="O23" s="95">
        <f t="shared" si="8"/>
        <v>0</v>
      </c>
      <c r="P23" s="96"/>
      <c r="Q23" s="95"/>
      <c r="R23" s="95"/>
      <c r="S23" s="97">
        <v>62</v>
      </c>
      <c r="T23" s="58"/>
      <c r="U23" s="59"/>
      <c r="V23" s="59"/>
      <c r="W23" s="59"/>
      <c r="X23" s="59"/>
      <c r="Y23" s="59"/>
      <c r="Z23" s="59"/>
      <c r="AA23" s="59"/>
      <c r="AB23" s="51"/>
      <c r="AC23" s="51"/>
      <c r="AD23" s="59"/>
      <c r="AE23" s="54"/>
      <c r="AF23" s="54"/>
      <c r="AG23" s="54"/>
      <c r="AH23" s="54"/>
    </row>
    <row r="24" spans="1:34" ht="19.5" customHeight="1" x14ac:dyDescent="0.25">
      <c r="A24" s="93">
        <f>'Sessional + End Term Assessment'!A25</f>
        <v>18</v>
      </c>
      <c r="B24" s="77" t="s">
        <v>71</v>
      </c>
      <c r="C24" s="86" t="s">
        <v>72</v>
      </c>
      <c r="D24" s="94">
        <v>27</v>
      </c>
      <c r="E24" s="95">
        <f t="shared" si="0"/>
        <v>1</v>
      </c>
      <c r="F24" s="95">
        <f t="shared" si="1"/>
        <v>1</v>
      </c>
      <c r="G24" s="95">
        <f t="shared" si="2"/>
        <v>1</v>
      </c>
      <c r="H24" s="94">
        <v>28</v>
      </c>
      <c r="I24" s="95">
        <f t="shared" si="3"/>
        <v>1</v>
      </c>
      <c r="J24" s="95">
        <f t="shared" si="4"/>
        <v>1</v>
      </c>
      <c r="K24" s="95">
        <f t="shared" si="5"/>
        <v>1</v>
      </c>
      <c r="L24" s="94">
        <v>13</v>
      </c>
      <c r="M24" s="95">
        <f t="shared" si="6"/>
        <v>1</v>
      </c>
      <c r="N24" s="95">
        <f t="shared" si="7"/>
        <v>1</v>
      </c>
      <c r="O24" s="95">
        <f t="shared" si="8"/>
        <v>1</v>
      </c>
      <c r="P24" s="96"/>
      <c r="Q24" s="95"/>
      <c r="R24" s="95"/>
      <c r="S24" s="97">
        <v>67</v>
      </c>
      <c r="T24" s="58"/>
      <c r="U24" s="59"/>
      <c r="V24" s="59"/>
      <c r="W24" s="59"/>
      <c r="X24" s="59"/>
      <c r="Y24" s="59"/>
      <c r="Z24" s="59"/>
      <c r="AA24" s="59"/>
      <c r="AB24" s="51"/>
      <c r="AC24" s="51"/>
      <c r="AD24" s="59"/>
      <c r="AE24" s="54"/>
      <c r="AF24" s="54"/>
      <c r="AG24" s="54"/>
      <c r="AH24" s="54"/>
    </row>
    <row r="25" spans="1:34" ht="19.5" customHeight="1" x14ac:dyDescent="0.25">
      <c r="A25" s="93">
        <f>'Sessional + End Term Assessment'!A26</f>
        <v>19</v>
      </c>
      <c r="B25" s="77" t="s">
        <v>73</v>
      </c>
      <c r="C25" s="86" t="s">
        <v>74</v>
      </c>
      <c r="D25" s="94">
        <v>23</v>
      </c>
      <c r="E25" s="95">
        <f t="shared" si="0"/>
        <v>1</v>
      </c>
      <c r="F25" s="95">
        <f t="shared" si="1"/>
        <v>1</v>
      </c>
      <c r="G25" s="95">
        <f t="shared" si="2"/>
        <v>0</v>
      </c>
      <c r="H25" s="94">
        <v>22</v>
      </c>
      <c r="I25" s="95">
        <f t="shared" si="3"/>
        <v>1</v>
      </c>
      <c r="J25" s="95">
        <f t="shared" si="4"/>
        <v>1</v>
      </c>
      <c r="K25" s="95">
        <f t="shared" si="5"/>
        <v>0</v>
      </c>
      <c r="L25" s="94">
        <v>9</v>
      </c>
      <c r="M25" s="95">
        <f t="shared" si="6"/>
        <v>0</v>
      </c>
      <c r="N25" s="95">
        <f t="shared" si="7"/>
        <v>0</v>
      </c>
      <c r="O25" s="95">
        <f t="shared" si="8"/>
        <v>0</v>
      </c>
      <c r="P25" s="96"/>
      <c r="Q25" s="95"/>
      <c r="R25" s="95"/>
      <c r="S25" s="97">
        <v>54</v>
      </c>
      <c r="T25" s="58"/>
      <c r="U25" s="59"/>
      <c r="V25" s="59"/>
      <c r="W25" s="59"/>
      <c r="X25" s="59"/>
      <c r="Y25" s="59"/>
      <c r="Z25" s="59"/>
      <c r="AA25" s="59"/>
      <c r="AB25" s="51"/>
      <c r="AC25" s="51"/>
      <c r="AD25" s="59"/>
      <c r="AE25" s="54"/>
      <c r="AF25" s="54"/>
      <c r="AG25" s="54"/>
      <c r="AH25" s="54"/>
    </row>
    <row r="26" spans="1:34" ht="19.5" customHeight="1" x14ac:dyDescent="0.25">
      <c r="A26" s="93">
        <f>'Sessional + End Term Assessment'!A27</f>
        <v>20</v>
      </c>
      <c r="B26" s="77" t="s">
        <v>75</v>
      </c>
      <c r="C26" s="86" t="s">
        <v>76</v>
      </c>
      <c r="D26" s="94">
        <v>21</v>
      </c>
      <c r="E26" s="95">
        <f t="shared" si="0"/>
        <v>1</v>
      </c>
      <c r="F26" s="95">
        <f t="shared" si="1"/>
        <v>0</v>
      </c>
      <c r="G26" s="95">
        <f t="shared" si="2"/>
        <v>0</v>
      </c>
      <c r="H26" s="94">
        <v>23</v>
      </c>
      <c r="I26" s="95">
        <f t="shared" si="3"/>
        <v>1</v>
      </c>
      <c r="J26" s="95">
        <f t="shared" si="4"/>
        <v>1</v>
      </c>
      <c r="K26" s="95">
        <f t="shared" si="5"/>
        <v>0</v>
      </c>
      <c r="L26" s="94">
        <v>11</v>
      </c>
      <c r="M26" s="95">
        <f t="shared" si="6"/>
        <v>1</v>
      </c>
      <c r="N26" s="95">
        <f t="shared" si="7"/>
        <v>0</v>
      </c>
      <c r="O26" s="95">
        <f t="shared" si="8"/>
        <v>0</v>
      </c>
      <c r="P26" s="96"/>
      <c r="Q26" s="95"/>
      <c r="R26" s="95"/>
      <c r="S26" s="97">
        <v>55</v>
      </c>
      <c r="T26" s="58"/>
      <c r="U26" s="59"/>
      <c r="V26" s="59"/>
      <c r="W26" s="59"/>
      <c r="X26" s="59"/>
      <c r="Y26" s="59"/>
      <c r="Z26" s="59"/>
      <c r="AA26" s="59"/>
      <c r="AB26" s="51"/>
      <c r="AC26" s="51"/>
      <c r="AD26" s="59"/>
      <c r="AE26" s="54"/>
      <c r="AF26" s="54"/>
      <c r="AG26" s="54"/>
      <c r="AH26" s="54"/>
    </row>
    <row r="27" spans="1:34" ht="19.5" customHeight="1" x14ac:dyDescent="0.25">
      <c r="A27" s="93">
        <f>'Sessional + End Term Assessment'!A28</f>
        <v>21</v>
      </c>
      <c r="B27" s="77" t="s">
        <v>77</v>
      </c>
      <c r="C27" s="86" t="s">
        <v>78</v>
      </c>
      <c r="D27" s="94">
        <v>26</v>
      </c>
      <c r="E27" s="95">
        <f t="shared" si="0"/>
        <v>1</v>
      </c>
      <c r="F27" s="95">
        <f t="shared" si="1"/>
        <v>1</v>
      </c>
      <c r="G27" s="95">
        <f t="shared" si="2"/>
        <v>1</v>
      </c>
      <c r="H27" s="94">
        <v>26</v>
      </c>
      <c r="I27" s="95">
        <f t="shared" si="3"/>
        <v>1</v>
      </c>
      <c r="J27" s="95">
        <f t="shared" si="4"/>
        <v>1</v>
      </c>
      <c r="K27" s="95">
        <f t="shared" si="5"/>
        <v>1</v>
      </c>
      <c r="L27" s="94">
        <v>13</v>
      </c>
      <c r="M27" s="95">
        <f t="shared" si="6"/>
        <v>1</v>
      </c>
      <c r="N27" s="95">
        <f t="shared" si="7"/>
        <v>1</v>
      </c>
      <c r="O27" s="95">
        <f t="shared" si="8"/>
        <v>1</v>
      </c>
      <c r="P27" s="96"/>
      <c r="Q27" s="95"/>
      <c r="R27" s="95"/>
      <c r="S27" s="97">
        <v>66</v>
      </c>
      <c r="T27" s="58"/>
      <c r="U27" s="59"/>
      <c r="V27" s="59"/>
      <c r="W27" s="59"/>
      <c r="X27" s="59"/>
      <c r="Y27" s="59"/>
      <c r="Z27" s="59"/>
      <c r="AA27" s="59"/>
      <c r="AB27" s="51"/>
      <c r="AC27" s="51"/>
      <c r="AD27" s="59"/>
      <c r="AE27" s="54"/>
      <c r="AF27" s="54"/>
      <c r="AG27" s="54"/>
      <c r="AH27" s="54"/>
    </row>
    <row r="28" spans="1:34" ht="19.5" customHeight="1" x14ac:dyDescent="0.25">
      <c r="A28" s="93">
        <f>'Sessional + End Term Assessment'!A29</f>
        <v>22</v>
      </c>
      <c r="B28" s="77" t="s">
        <v>79</v>
      </c>
      <c r="C28" s="86" t="s">
        <v>80</v>
      </c>
      <c r="D28" s="94">
        <v>22</v>
      </c>
      <c r="E28" s="95">
        <f t="shared" si="0"/>
        <v>1</v>
      </c>
      <c r="F28" s="95">
        <f t="shared" si="1"/>
        <v>0</v>
      </c>
      <c r="G28" s="95">
        <f t="shared" si="2"/>
        <v>0</v>
      </c>
      <c r="H28" s="94">
        <v>22</v>
      </c>
      <c r="I28" s="95">
        <f t="shared" si="3"/>
        <v>1</v>
      </c>
      <c r="J28" s="95">
        <f t="shared" si="4"/>
        <v>1</v>
      </c>
      <c r="K28" s="95">
        <f t="shared" si="5"/>
        <v>0</v>
      </c>
      <c r="L28" s="94">
        <v>11</v>
      </c>
      <c r="M28" s="95">
        <f t="shared" si="6"/>
        <v>1</v>
      </c>
      <c r="N28" s="95">
        <f t="shared" si="7"/>
        <v>0</v>
      </c>
      <c r="O28" s="95">
        <f t="shared" si="8"/>
        <v>0</v>
      </c>
      <c r="P28" s="96"/>
      <c r="Q28" s="95"/>
      <c r="R28" s="95"/>
      <c r="S28" s="97">
        <v>56</v>
      </c>
      <c r="T28" s="58"/>
      <c r="U28" s="59"/>
      <c r="V28" s="59"/>
      <c r="W28" s="59"/>
      <c r="X28" s="59"/>
      <c r="Y28" s="59"/>
      <c r="Z28" s="59"/>
      <c r="AA28" s="59"/>
      <c r="AB28" s="51"/>
      <c r="AC28" s="51"/>
      <c r="AD28" s="59"/>
      <c r="AE28" s="54"/>
      <c r="AF28" s="54"/>
      <c r="AG28" s="54"/>
      <c r="AH28" s="54"/>
    </row>
    <row r="29" spans="1:34" ht="19.5" customHeight="1" x14ac:dyDescent="0.25">
      <c r="A29" s="93">
        <f>'Sessional + End Term Assessment'!A30</f>
        <v>23</v>
      </c>
      <c r="B29" s="77" t="s">
        <v>81</v>
      </c>
      <c r="C29" s="86" t="s">
        <v>82</v>
      </c>
      <c r="D29" s="94">
        <v>26</v>
      </c>
      <c r="E29" s="95">
        <f t="shared" si="0"/>
        <v>1</v>
      </c>
      <c r="F29" s="95">
        <f t="shared" si="1"/>
        <v>1</v>
      </c>
      <c r="G29" s="95">
        <f t="shared" si="2"/>
        <v>1</v>
      </c>
      <c r="H29" s="94">
        <v>25</v>
      </c>
      <c r="I29" s="95">
        <f t="shared" si="3"/>
        <v>1</v>
      </c>
      <c r="J29" s="95">
        <f t="shared" si="4"/>
        <v>1</v>
      </c>
      <c r="K29" s="95">
        <f t="shared" si="5"/>
        <v>0</v>
      </c>
      <c r="L29" s="94">
        <v>13</v>
      </c>
      <c r="M29" s="95">
        <f t="shared" si="6"/>
        <v>1</v>
      </c>
      <c r="N29" s="95">
        <f t="shared" si="7"/>
        <v>1</v>
      </c>
      <c r="O29" s="95">
        <f t="shared" si="8"/>
        <v>1</v>
      </c>
      <c r="P29" s="96"/>
      <c r="Q29" s="95"/>
      <c r="R29" s="95"/>
      <c r="S29" s="97">
        <v>64</v>
      </c>
      <c r="T29" s="58"/>
      <c r="U29" s="59"/>
      <c r="V29" s="59"/>
      <c r="W29" s="59"/>
      <c r="X29" s="59"/>
      <c r="Y29" s="59"/>
      <c r="Z29" s="59"/>
      <c r="AA29" s="59"/>
      <c r="AB29" s="51"/>
      <c r="AC29" s="51"/>
      <c r="AD29" s="59"/>
      <c r="AE29" s="54"/>
      <c r="AF29" s="54"/>
      <c r="AG29" s="54"/>
      <c r="AH29" s="54"/>
    </row>
    <row r="30" spans="1:34" ht="19.5" customHeight="1" x14ac:dyDescent="0.25">
      <c r="A30" s="93">
        <f>'Sessional + End Term Assessment'!A31</f>
        <v>24</v>
      </c>
      <c r="B30" s="77" t="s">
        <v>83</v>
      </c>
      <c r="C30" s="86" t="s">
        <v>84</v>
      </c>
      <c r="D30" s="94">
        <v>26</v>
      </c>
      <c r="E30" s="95">
        <f t="shared" si="0"/>
        <v>1</v>
      </c>
      <c r="F30" s="95">
        <f t="shared" si="1"/>
        <v>1</v>
      </c>
      <c r="G30" s="95">
        <f t="shared" si="2"/>
        <v>1</v>
      </c>
      <c r="H30" s="94">
        <v>26</v>
      </c>
      <c r="I30" s="95">
        <f t="shared" si="3"/>
        <v>1</v>
      </c>
      <c r="J30" s="95">
        <f t="shared" si="4"/>
        <v>1</v>
      </c>
      <c r="K30" s="95">
        <f t="shared" si="5"/>
        <v>1</v>
      </c>
      <c r="L30" s="94">
        <v>13</v>
      </c>
      <c r="M30" s="95">
        <f t="shared" si="6"/>
        <v>1</v>
      </c>
      <c r="N30" s="95">
        <f t="shared" si="7"/>
        <v>1</v>
      </c>
      <c r="O30" s="95">
        <f t="shared" si="8"/>
        <v>1</v>
      </c>
      <c r="P30" s="96"/>
      <c r="Q30" s="95"/>
      <c r="R30" s="95"/>
      <c r="S30" s="97">
        <v>66</v>
      </c>
      <c r="T30" s="58"/>
      <c r="U30" s="59"/>
      <c r="V30" s="59"/>
      <c r="W30" s="59"/>
      <c r="X30" s="59"/>
      <c r="Y30" s="59"/>
      <c r="Z30" s="59"/>
      <c r="AA30" s="59"/>
      <c r="AB30" s="51"/>
      <c r="AC30" s="51"/>
      <c r="AD30" s="59"/>
      <c r="AE30" s="54"/>
      <c r="AF30" s="54"/>
      <c r="AG30" s="54"/>
      <c r="AH30" s="54"/>
    </row>
    <row r="31" spans="1:34" ht="19.5" customHeight="1" x14ac:dyDescent="0.25">
      <c r="A31" s="93">
        <f>'Sessional + End Term Assessment'!A32</f>
        <v>25</v>
      </c>
      <c r="B31" s="77" t="s">
        <v>85</v>
      </c>
      <c r="C31" s="86" t="s">
        <v>86</v>
      </c>
      <c r="D31" s="94">
        <v>26</v>
      </c>
      <c r="E31" s="95">
        <f t="shared" si="0"/>
        <v>1</v>
      </c>
      <c r="F31" s="95">
        <f t="shared" si="1"/>
        <v>1</v>
      </c>
      <c r="G31" s="95">
        <f t="shared" si="2"/>
        <v>1</v>
      </c>
      <c r="H31" s="94">
        <v>22</v>
      </c>
      <c r="I31" s="95">
        <f t="shared" si="3"/>
        <v>1</v>
      </c>
      <c r="J31" s="95">
        <f t="shared" si="4"/>
        <v>1</v>
      </c>
      <c r="K31" s="95">
        <f t="shared" si="5"/>
        <v>0</v>
      </c>
      <c r="L31" s="94">
        <v>11</v>
      </c>
      <c r="M31" s="95">
        <f t="shared" si="6"/>
        <v>1</v>
      </c>
      <c r="N31" s="95">
        <f t="shared" si="7"/>
        <v>0</v>
      </c>
      <c r="O31" s="95">
        <f t="shared" si="8"/>
        <v>0</v>
      </c>
      <c r="P31" s="96"/>
      <c r="Q31" s="95"/>
      <c r="R31" s="95"/>
      <c r="S31" s="97">
        <v>55</v>
      </c>
      <c r="T31" s="58"/>
      <c r="U31" s="59"/>
      <c r="V31" s="59"/>
      <c r="W31" s="59"/>
      <c r="X31" s="59"/>
      <c r="Y31" s="59"/>
      <c r="Z31" s="59"/>
      <c r="AA31" s="59"/>
      <c r="AB31" s="51"/>
      <c r="AC31" s="51"/>
      <c r="AD31" s="59"/>
      <c r="AE31" s="54"/>
      <c r="AF31" s="54"/>
      <c r="AG31" s="54"/>
      <c r="AH31" s="54"/>
    </row>
    <row r="32" spans="1:34" ht="19.5" customHeight="1" x14ac:dyDescent="0.25">
      <c r="A32" s="93">
        <f>'Sessional + End Term Assessment'!A33</f>
        <v>26</v>
      </c>
      <c r="B32" s="72" t="s">
        <v>87</v>
      </c>
      <c r="C32" s="88" t="s">
        <v>88</v>
      </c>
      <c r="D32" s="94">
        <v>26</v>
      </c>
      <c r="E32" s="95">
        <f t="shared" si="0"/>
        <v>1</v>
      </c>
      <c r="F32" s="95">
        <f t="shared" si="1"/>
        <v>1</v>
      </c>
      <c r="G32" s="95">
        <f t="shared" si="2"/>
        <v>1</v>
      </c>
      <c r="H32" s="94">
        <v>25</v>
      </c>
      <c r="I32" s="95">
        <f t="shared" si="3"/>
        <v>1</v>
      </c>
      <c r="J32" s="95">
        <f t="shared" si="4"/>
        <v>1</v>
      </c>
      <c r="K32" s="95">
        <f t="shared" si="5"/>
        <v>0</v>
      </c>
      <c r="L32" s="94">
        <v>11</v>
      </c>
      <c r="M32" s="95">
        <f t="shared" si="6"/>
        <v>1</v>
      </c>
      <c r="N32" s="95">
        <f t="shared" si="7"/>
        <v>0</v>
      </c>
      <c r="O32" s="95">
        <f t="shared" si="8"/>
        <v>0</v>
      </c>
      <c r="P32" s="96"/>
      <c r="Q32" s="95"/>
      <c r="R32" s="95"/>
      <c r="S32" s="97">
        <v>63</v>
      </c>
      <c r="T32" s="58"/>
      <c r="U32" s="59"/>
      <c r="V32" s="59"/>
      <c r="W32" s="59"/>
      <c r="X32" s="59"/>
      <c r="Y32" s="59"/>
      <c r="Z32" s="59"/>
      <c r="AA32" s="59"/>
      <c r="AB32" s="51"/>
      <c r="AC32" s="51"/>
      <c r="AD32" s="59"/>
      <c r="AE32" s="54"/>
      <c r="AF32" s="54"/>
      <c r="AG32" s="54"/>
      <c r="AH32" s="54"/>
    </row>
    <row r="33" spans="1:34" ht="19.5" customHeight="1" x14ac:dyDescent="0.25">
      <c r="A33" s="93">
        <f>'Sessional + End Term Assessment'!A34</f>
        <v>27</v>
      </c>
      <c r="B33" s="77" t="s">
        <v>89</v>
      </c>
      <c r="C33" s="86" t="s">
        <v>90</v>
      </c>
      <c r="D33" s="94">
        <v>24</v>
      </c>
      <c r="E33" s="95">
        <f t="shared" si="0"/>
        <v>1</v>
      </c>
      <c r="F33" s="95">
        <f t="shared" si="1"/>
        <v>1</v>
      </c>
      <c r="G33" s="95">
        <f t="shared" si="2"/>
        <v>0</v>
      </c>
      <c r="H33" s="94">
        <v>22</v>
      </c>
      <c r="I33" s="95">
        <f t="shared" si="3"/>
        <v>1</v>
      </c>
      <c r="J33" s="95">
        <f t="shared" si="4"/>
        <v>1</v>
      </c>
      <c r="K33" s="95">
        <f t="shared" si="5"/>
        <v>0</v>
      </c>
      <c r="L33" s="94">
        <v>13</v>
      </c>
      <c r="M33" s="95">
        <f t="shared" si="6"/>
        <v>1</v>
      </c>
      <c r="N33" s="95">
        <f t="shared" si="7"/>
        <v>1</v>
      </c>
      <c r="O33" s="95">
        <f t="shared" si="8"/>
        <v>1</v>
      </c>
      <c r="P33" s="96"/>
      <c r="Q33" s="95"/>
      <c r="R33" s="95"/>
      <c r="S33" s="97">
        <v>44</v>
      </c>
      <c r="T33" s="58"/>
      <c r="U33" s="59"/>
      <c r="V33" s="59"/>
      <c r="W33" s="59"/>
      <c r="X33" s="59"/>
      <c r="Y33" s="59"/>
      <c r="Z33" s="59"/>
      <c r="AA33" s="59"/>
      <c r="AB33" s="51"/>
      <c r="AC33" s="51"/>
      <c r="AD33" s="59"/>
      <c r="AE33" s="54"/>
      <c r="AF33" s="54"/>
      <c r="AG33" s="54"/>
      <c r="AH33" s="54"/>
    </row>
    <row r="34" spans="1:34" ht="19.5" customHeight="1" x14ac:dyDescent="0.25">
      <c r="A34" s="93">
        <f>'Sessional + End Term Assessment'!A35</f>
        <v>28</v>
      </c>
      <c r="B34" s="72" t="s">
        <v>91</v>
      </c>
      <c r="C34" s="88" t="s">
        <v>92</v>
      </c>
      <c r="D34" s="94">
        <v>23</v>
      </c>
      <c r="E34" s="95">
        <f t="shared" si="0"/>
        <v>1</v>
      </c>
      <c r="F34" s="95">
        <f t="shared" si="1"/>
        <v>1</v>
      </c>
      <c r="G34" s="95">
        <f t="shared" si="2"/>
        <v>0</v>
      </c>
      <c r="H34" s="94">
        <v>24</v>
      </c>
      <c r="I34" s="95">
        <f t="shared" si="3"/>
        <v>1</v>
      </c>
      <c r="J34" s="95">
        <f t="shared" si="4"/>
        <v>1</v>
      </c>
      <c r="K34" s="95">
        <f t="shared" si="5"/>
        <v>0</v>
      </c>
      <c r="L34" s="94">
        <v>13</v>
      </c>
      <c r="M34" s="95">
        <f t="shared" si="6"/>
        <v>1</v>
      </c>
      <c r="N34" s="95">
        <f t="shared" si="7"/>
        <v>1</v>
      </c>
      <c r="O34" s="95">
        <f t="shared" si="8"/>
        <v>1</v>
      </c>
      <c r="P34" s="96"/>
      <c r="Q34" s="95"/>
      <c r="R34" s="95"/>
      <c r="S34" s="97">
        <v>45</v>
      </c>
      <c r="T34" s="58"/>
      <c r="U34" s="59"/>
      <c r="V34" s="59"/>
      <c r="W34" s="59"/>
      <c r="X34" s="59"/>
      <c r="Y34" s="59"/>
      <c r="Z34" s="59"/>
      <c r="AA34" s="59"/>
      <c r="AB34" s="51"/>
      <c r="AC34" s="51"/>
      <c r="AD34" s="59"/>
      <c r="AE34" s="54"/>
      <c r="AF34" s="54"/>
      <c r="AG34" s="54"/>
      <c r="AH34" s="54"/>
    </row>
    <row r="35" spans="1:34" ht="19.5" customHeight="1" x14ac:dyDescent="0.25">
      <c r="A35" s="93">
        <f>'Sessional + End Term Assessment'!A36</f>
        <v>29</v>
      </c>
      <c r="B35" s="77" t="s">
        <v>93</v>
      </c>
      <c r="C35" s="86" t="s">
        <v>94</v>
      </c>
      <c r="D35" s="94">
        <v>24</v>
      </c>
      <c r="E35" s="95">
        <f t="shared" si="0"/>
        <v>1</v>
      </c>
      <c r="F35" s="95">
        <f t="shared" si="1"/>
        <v>1</v>
      </c>
      <c r="G35" s="95">
        <f t="shared" si="2"/>
        <v>0</v>
      </c>
      <c r="H35" s="94">
        <v>25</v>
      </c>
      <c r="I35" s="95">
        <f t="shared" si="3"/>
        <v>1</v>
      </c>
      <c r="J35" s="95">
        <f t="shared" si="4"/>
        <v>1</v>
      </c>
      <c r="K35" s="95">
        <f t="shared" si="5"/>
        <v>0</v>
      </c>
      <c r="L35" s="94">
        <v>12</v>
      </c>
      <c r="M35" s="95">
        <f t="shared" si="6"/>
        <v>1</v>
      </c>
      <c r="N35" s="95">
        <f t="shared" si="7"/>
        <v>1</v>
      </c>
      <c r="O35" s="95">
        <f t="shared" si="8"/>
        <v>0</v>
      </c>
      <c r="P35" s="96"/>
      <c r="Q35" s="95"/>
      <c r="R35" s="95"/>
      <c r="S35" s="97">
        <v>62</v>
      </c>
      <c r="T35" s="58"/>
      <c r="U35" s="59"/>
      <c r="V35" s="59"/>
      <c r="W35" s="59"/>
      <c r="X35" s="59"/>
      <c r="Y35" s="59"/>
      <c r="Z35" s="59"/>
      <c r="AA35" s="59"/>
      <c r="AB35" s="51"/>
      <c r="AC35" s="51"/>
      <c r="AD35" s="59"/>
      <c r="AE35" s="54"/>
      <c r="AF35" s="54"/>
      <c r="AG35" s="54"/>
      <c r="AH35" s="54"/>
    </row>
    <row r="36" spans="1:34" ht="19.5" customHeight="1" x14ac:dyDescent="0.25">
      <c r="A36" s="93">
        <f>'Sessional + End Term Assessment'!A37</f>
        <v>30</v>
      </c>
      <c r="B36" s="77" t="s">
        <v>95</v>
      </c>
      <c r="C36" s="86" t="s">
        <v>96</v>
      </c>
      <c r="D36" s="94">
        <v>21</v>
      </c>
      <c r="E36" s="95">
        <f t="shared" si="0"/>
        <v>1</v>
      </c>
      <c r="F36" s="95">
        <f t="shared" si="1"/>
        <v>0</v>
      </c>
      <c r="G36" s="95">
        <f t="shared" si="2"/>
        <v>0</v>
      </c>
      <c r="H36" s="94">
        <v>21</v>
      </c>
      <c r="I36" s="95">
        <f t="shared" si="3"/>
        <v>1</v>
      </c>
      <c r="J36" s="95">
        <f t="shared" si="4"/>
        <v>1</v>
      </c>
      <c r="K36" s="95">
        <f t="shared" si="5"/>
        <v>0</v>
      </c>
      <c r="L36" s="94">
        <v>11</v>
      </c>
      <c r="M36" s="95">
        <f t="shared" si="6"/>
        <v>1</v>
      </c>
      <c r="N36" s="95">
        <f t="shared" si="7"/>
        <v>0</v>
      </c>
      <c r="O36" s="95">
        <f t="shared" si="8"/>
        <v>0</v>
      </c>
      <c r="P36" s="96"/>
      <c r="Q36" s="95"/>
      <c r="R36" s="95"/>
      <c r="S36" s="97">
        <v>46</v>
      </c>
      <c r="T36" s="58"/>
      <c r="U36" s="59"/>
      <c r="V36" s="59"/>
      <c r="W36" s="59"/>
      <c r="X36" s="59"/>
      <c r="Y36" s="59"/>
      <c r="Z36" s="59"/>
      <c r="AA36" s="59"/>
      <c r="AB36" s="51"/>
      <c r="AC36" s="51"/>
      <c r="AD36" s="59"/>
      <c r="AE36" s="54"/>
      <c r="AF36" s="54"/>
      <c r="AG36" s="54"/>
      <c r="AH36" s="54"/>
    </row>
    <row r="37" spans="1:34" ht="19.5" customHeight="1" x14ac:dyDescent="0.25">
      <c r="A37" s="93">
        <f>'Sessional + End Term Assessment'!A38</f>
        <v>31</v>
      </c>
      <c r="B37" s="77" t="s">
        <v>97</v>
      </c>
      <c r="C37" s="86" t="s">
        <v>98</v>
      </c>
      <c r="D37" s="94">
        <v>26</v>
      </c>
      <c r="E37" s="95">
        <f t="shared" si="0"/>
        <v>1</v>
      </c>
      <c r="F37" s="95">
        <f t="shared" si="1"/>
        <v>1</v>
      </c>
      <c r="G37" s="95">
        <f t="shared" si="2"/>
        <v>1</v>
      </c>
      <c r="H37" s="94">
        <v>26</v>
      </c>
      <c r="I37" s="95">
        <f t="shared" si="3"/>
        <v>1</v>
      </c>
      <c r="J37" s="95">
        <f t="shared" si="4"/>
        <v>1</v>
      </c>
      <c r="K37" s="95">
        <f t="shared" si="5"/>
        <v>1</v>
      </c>
      <c r="L37" s="94">
        <v>13</v>
      </c>
      <c r="M37" s="95">
        <f t="shared" si="6"/>
        <v>1</v>
      </c>
      <c r="N37" s="95">
        <f t="shared" si="7"/>
        <v>1</v>
      </c>
      <c r="O37" s="95">
        <f t="shared" si="8"/>
        <v>1</v>
      </c>
      <c r="P37" s="96"/>
      <c r="Q37" s="95"/>
      <c r="R37" s="95"/>
      <c r="S37" s="97">
        <v>64</v>
      </c>
      <c r="T37" s="58"/>
      <c r="U37" s="59"/>
      <c r="V37" s="59"/>
      <c r="W37" s="59"/>
      <c r="X37" s="59"/>
      <c r="Y37" s="59"/>
      <c r="Z37" s="59"/>
      <c r="AA37" s="59"/>
      <c r="AB37" s="51"/>
      <c r="AC37" s="51"/>
      <c r="AD37" s="59"/>
      <c r="AE37" s="54"/>
      <c r="AF37" s="54"/>
      <c r="AG37" s="54"/>
      <c r="AH37" s="54"/>
    </row>
    <row r="38" spans="1:34" ht="19.5" customHeight="1" x14ac:dyDescent="0.25">
      <c r="A38" s="93">
        <f>'Sessional + End Term Assessment'!A39</f>
        <v>32</v>
      </c>
      <c r="B38" s="77" t="s">
        <v>99</v>
      </c>
      <c r="C38" s="86" t="s">
        <v>100</v>
      </c>
      <c r="D38" s="94">
        <v>24</v>
      </c>
      <c r="E38" s="95">
        <f t="shared" si="0"/>
        <v>1</v>
      </c>
      <c r="F38" s="95">
        <f t="shared" si="1"/>
        <v>1</v>
      </c>
      <c r="G38" s="95">
        <f t="shared" si="2"/>
        <v>0</v>
      </c>
      <c r="H38" s="94">
        <v>24</v>
      </c>
      <c r="I38" s="95">
        <f t="shared" si="3"/>
        <v>1</v>
      </c>
      <c r="J38" s="95">
        <f t="shared" si="4"/>
        <v>1</v>
      </c>
      <c r="K38" s="95">
        <f t="shared" si="5"/>
        <v>0</v>
      </c>
      <c r="L38" s="94">
        <v>12</v>
      </c>
      <c r="M38" s="95">
        <f t="shared" si="6"/>
        <v>1</v>
      </c>
      <c r="N38" s="95">
        <f t="shared" si="7"/>
        <v>1</v>
      </c>
      <c r="O38" s="95">
        <f t="shared" si="8"/>
        <v>0</v>
      </c>
      <c r="P38" s="96"/>
      <c r="Q38" s="95"/>
      <c r="R38" s="95"/>
      <c r="S38" s="97">
        <v>60</v>
      </c>
      <c r="T38" s="58"/>
      <c r="U38" s="59"/>
      <c r="V38" s="59"/>
      <c r="W38" s="59"/>
      <c r="X38" s="59"/>
      <c r="Y38" s="59"/>
      <c r="Z38" s="59"/>
      <c r="AA38" s="59"/>
      <c r="AB38" s="51"/>
      <c r="AC38" s="51"/>
      <c r="AD38" s="59"/>
      <c r="AE38" s="54"/>
      <c r="AF38" s="54"/>
      <c r="AG38" s="54"/>
      <c r="AH38" s="54"/>
    </row>
    <row r="39" spans="1:34" ht="19.5" customHeight="1" x14ac:dyDescent="0.25">
      <c r="A39" s="93">
        <f>'Sessional + End Term Assessment'!A40</f>
        <v>33</v>
      </c>
      <c r="B39" s="77" t="s">
        <v>101</v>
      </c>
      <c r="C39" s="86" t="s">
        <v>102</v>
      </c>
      <c r="D39" s="94">
        <v>25</v>
      </c>
      <c r="E39" s="95">
        <f t="shared" si="0"/>
        <v>1</v>
      </c>
      <c r="F39" s="95">
        <f t="shared" si="1"/>
        <v>1</v>
      </c>
      <c r="G39" s="95">
        <f t="shared" si="2"/>
        <v>0</v>
      </c>
      <c r="H39" s="94">
        <v>25</v>
      </c>
      <c r="I39" s="95">
        <f t="shared" si="3"/>
        <v>1</v>
      </c>
      <c r="J39" s="95">
        <f t="shared" si="4"/>
        <v>1</v>
      </c>
      <c r="K39" s="95">
        <f t="shared" si="5"/>
        <v>0</v>
      </c>
      <c r="L39" s="94">
        <v>13</v>
      </c>
      <c r="M39" s="95">
        <f t="shared" si="6"/>
        <v>1</v>
      </c>
      <c r="N39" s="95">
        <f t="shared" si="7"/>
        <v>1</v>
      </c>
      <c r="O39" s="95">
        <f t="shared" si="8"/>
        <v>1</v>
      </c>
      <c r="P39" s="96"/>
      <c r="Q39" s="95"/>
      <c r="R39" s="95"/>
      <c r="S39" s="97">
        <v>63</v>
      </c>
      <c r="T39" s="58"/>
      <c r="U39" s="59"/>
      <c r="V39" s="59"/>
      <c r="W39" s="59"/>
      <c r="X39" s="59"/>
      <c r="Y39" s="59"/>
      <c r="Z39" s="59"/>
      <c r="AA39" s="59"/>
      <c r="AB39" s="51"/>
      <c r="AC39" s="51"/>
      <c r="AD39" s="59"/>
      <c r="AE39" s="54"/>
      <c r="AF39" s="54"/>
      <c r="AG39" s="54"/>
      <c r="AH39" s="54"/>
    </row>
    <row r="40" spans="1:34" ht="19.5" customHeight="1" x14ac:dyDescent="0.25">
      <c r="A40" s="93">
        <f>'Sessional + End Term Assessment'!A41</f>
        <v>34</v>
      </c>
      <c r="B40" s="77" t="s">
        <v>103</v>
      </c>
      <c r="C40" s="86" t="s">
        <v>104</v>
      </c>
      <c r="D40" s="94">
        <v>23</v>
      </c>
      <c r="E40" s="95">
        <f t="shared" si="0"/>
        <v>1</v>
      </c>
      <c r="F40" s="95">
        <f t="shared" si="1"/>
        <v>1</v>
      </c>
      <c r="G40" s="95">
        <f t="shared" si="2"/>
        <v>0</v>
      </c>
      <c r="H40" s="94">
        <v>23</v>
      </c>
      <c r="I40" s="95">
        <f t="shared" si="3"/>
        <v>1</v>
      </c>
      <c r="J40" s="95">
        <f t="shared" si="4"/>
        <v>1</v>
      </c>
      <c r="K40" s="95">
        <f t="shared" si="5"/>
        <v>0</v>
      </c>
      <c r="L40" s="94">
        <v>14</v>
      </c>
      <c r="M40" s="95">
        <f t="shared" si="6"/>
        <v>1</v>
      </c>
      <c r="N40" s="95">
        <f t="shared" si="7"/>
        <v>1</v>
      </c>
      <c r="O40" s="95">
        <f t="shared" si="8"/>
        <v>1</v>
      </c>
      <c r="P40" s="96"/>
      <c r="Q40" s="95"/>
      <c r="R40" s="95"/>
      <c r="S40" s="97">
        <v>57</v>
      </c>
      <c r="T40" s="58"/>
      <c r="U40" s="59"/>
      <c r="V40" s="59"/>
      <c r="W40" s="59"/>
      <c r="X40" s="59"/>
      <c r="Y40" s="59"/>
      <c r="Z40" s="59"/>
      <c r="AA40" s="59"/>
      <c r="AB40" s="51"/>
      <c r="AC40" s="51"/>
      <c r="AD40" s="59"/>
      <c r="AE40" s="54"/>
      <c r="AF40" s="54"/>
      <c r="AG40" s="54"/>
      <c r="AH40" s="54"/>
    </row>
    <row r="41" spans="1:34" ht="19.5" customHeight="1" x14ac:dyDescent="0.25">
      <c r="A41" s="93">
        <f>'Sessional + End Term Assessment'!A42</f>
        <v>35</v>
      </c>
      <c r="B41" s="77" t="s">
        <v>105</v>
      </c>
      <c r="C41" s="86" t="s">
        <v>106</v>
      </c>
      <c r="D41" s="94">
        <v>19</v>
      </c>
      <c r="E41" s="95">
        <f t="shared" si="0"/>
        <v>0</v>
      </c>
      <c r="F41" s="95">
        <f t="shared" si="1"/>
        <v>0</v>
      </c>
      <c r="G41" s="95">
        <f t="shared" si="2"/>
        <v>0</v>
      </c>
      <c r="H41" s="94">
        <v>20</v>
      </c>
      <c r="I41" s="95">
        <f t="shared" si="3"/>
        <v>1</v>
      </c>
      <c r="J41" s="95">
        <f t="shared" si="4"/>
        <v>1</v>
      </c>
      <c r="K41" s="95">
        <f t="shared" si="5"/>
        <v>0</v>
      </c>
      <c r="L41" s="94">
        <v>12</v>
      </c>
      <c r="M41" s="95">
        <f t="shared" si="6"/>
        <v>1</v>
      </c>
      <c r="N41" s="95">
        <f t="shared" si="7"/>
        <v>1</v>
      </c>
      <c r="O41" s="95">
        <f t="shared" si="8"/>
        <v>0</v>
      </c>
      <c r="P41" s="96"/>
      <c r="Q41" s="95"/>
      <c r="R41" s="95"/>
      <c r="S41" s="97">
        <v>47</v>
      </c>
      <c r="T41" s="58"/>
      <c r="U41" s="59"/>
      <c r="V41" s="59"/>
      <c r="W41" s="59"/>
      <c r="X41" s="59"/>
      <c r="Y41" s="59"/>
      <c r="Z41" s="59"/>
      <c r="AA41" s="59"/>
      <c r="AB41" s="51"/>
      <c r="AC41" s="51"/>
      <c r="AD41" s="59"/>
      <c r="AE41" s="54"/>
      <c r="AF41" s="54"/>
      <c r="AG41" s="54"/>
      <c r="AH41" s="54"/>
    </row>
    <row r="42" spans="1:34" ht="19.5" customHeight="1" x14ac:dyDescent="0.25">
      <c r="A42" s="93">
        <f>'Sessional + End Term Assessment'!A43</f>
        <v>36</v>
      </c>
      <c r="B42" s="77" t="s">
        <v>107</v>
      </c>
      <c r="C42" s="86" t="s">
        <v>108</v>
      </c>
      <c r="D42" s="94">
        <v>28</v>
      </c>
      <c r="E42" s="95">
        <f t="shared" si="0"/>
        <v>1</v>
      </c>
      <c r="F42" s="95">
        <f t="shared" si="1"/>
        <v>1</v>
      </c>
      <c r="G42" s="95">
        <f t="shared" si="2"/>
        <v>1</v>
      </c>
      <c r="H42" s="94">
        <v>28</v>
      </c>
      <c r="I42" s="95">
        <f t="shared" si="3"/>
        <v>1</v>
      </c>
      <c r="J42" s="95">
        <f t="shared" si="4"/>
        <v>1</v>
      </c>
      <c r="K42" s="95">
        <f t="shared" si="5"/>
        <v>1</v>
      </c>
      <c r="L42" s="94">
        <v>14</v>
      </c>
      <c r="M42" s="95">
        <f t="shared" si="6"/>
        <v>1</v>
      </c>
      <c r="N42" s="95">
        <f t="shared" si="7"/>
        <v>1</v>
      </c>
      <c r="O42" s="95">
        <f t="shared" si="8"/>
        <v>1</v>
      </c>
      <c r="P42" s="96"/>
      <c r="Q42" s="95"/>
      <c r="R42" s="95"/>
      <c r="S42" s="97">
        <v>70</v>
      </c>
      <c r="T42" s="58"/>
      <c r="U42" s="59"/>
      <c r="V42" s="59"/>
      <c r="W42" s="59"/>
      <c r="X42" s="59"/>
      <c r="Y42" s="59"/>
      <c r="Z42" s="59"/>
      <c r="AA42" s="59"/>
      <c r="AB42" s="51"/>
      <c r="AC42" s="51"/>
      <c r="AD42" s="59"/>
      <c r="AE42" s="54"/>
      <c r="AF42" s="54"/>
      <c r="AG42" s="54"/>
      <c r="AH42" s="54"/>
    </row>
    <row r="43" spans="1:34" ht="19.5" customHeight="1" x14ac:dyDescent="0.25">
      <c r="A43" s="93">
        <f>'Sessional + End Term Assessment'!A44</f>
        <v>37</v>
      </c>
      <c r="B43" s="77" t="s">
        <v>109</v>
      </c>
      <c r="C43" s="86" t="s">
        <v>110</v>
      </c>
      <c r="D43" s="94">
        <v>22</v>
      </c>
      <c r="E43" s="95">
        <f t="shared" si="0"/>
        <v>1</v>
      </c>
      <c r="F43" s="95">
        <f t="shared" si="1"/>
        <v>0</v>
      </c>
      <c r="G43" s="95">
        <f t="shared" si="2"/>
        <v>0</v>
      </c>
      <c r="H43" s="94">
        <v>22</v>
      </c>
      <c r="I43" s="95">
        <f t="shared" si="3"/>
        <v>1</v>
      </c>
      <c r="J43" s="95">
        <f t="shared" si="4"/>
        <v>1</v>
      </c>
      <c r="K43" s="95">
        <f t="shared" si="5"/>
        <v>0</v>
      </c>
      <c r="L43" s="94">
        <v>11</v>
      </c>
      <c r="M43" s="95">
        <f t="shared" si="6"/>
        <v>1</v>
      </c>
      <c r="N43" s="95">
        <f t="shared" si="7"/>
        <v>0</v>
      </c>
      <c r="O43" s="95">
        <f t="shared" si="8"/>
        <v>0</v>
      </c>
      <c r="P43" s="96"/>
      <c r="Q43" s="95"/>
      <c r="R43" s="95"/>
      <c r="S43" s="97">
        <v>54</v>
      </c>
      <c r="T43" s="58"/>
      <c r="U43" s="59"/>
      <c r="V43" s="59"/>
      <c r="W43" s="59"/>
      <c r="X43" s="59"/>
      <c r="Y43" s="59"/>
      <c r="Z43" s="59"/>
      <c r="AA43" s="59"/>
      <c r="AB43" s="51"/>
      <c r="AC43" s="51"/>
      <c r="AD43" s="59"/>
      <c r="AE43" s="54"/>
      <c r="AF43" s="54"/>
      <c r="AG43" s="54"/>
      <c r="AH43" s="54"/>
    </row>
    <row r="44" spans="1:34" ht="19.5" customHeight="1" x14ac:dyDescent="0.25">
      <c r="A44" s="93">
        <f>'Sessional + End Term Assessment'!A45</f>
        <v>38</v>
      </c>
      <c r="B44" s="77" t="s">
        <v>111</v>
      </c>
      <c r="C44" s="86" t="s">
        <v>112</v>
      </c>
      <c r="D44" s="94">
        <v>22</v>
      </c>
      <c r="E44" s="95">
        <f t="shared" si="0"/>
        <v>1</v>
      </c>
      <c r="F44" s="95">
        <f t="shared" si="1"/>
        <v>0</v>
      </c>
      <c r="G44" s="95">
        <f t="shared" si="2"/>
        <v>0</v>
      </c>
      <c r="H44" s="94">
        <v>25</v>
      </c>
      <c r="I44" s="95">
        <f t="shared" si="3"/>
        <v>1</v>
      </c>
      <c r="J44" s="95">
        <f t="shared" si="4"/>
        <v>1</v>
      </c>
      <c r="K44" s="95">
        <f t="shared" si="5"/>
        <v>0</v>
      </c>
      <c r="L44" s="94">
        <v>11</v>
      </c>
      <c r="M44" s="95">
        <f t="shared" si="6"/>
        <v>1</v>
      </c>
      <c r="N44" s="95">
        <f t="shared" si="7"/>
        <v>0</v>
      </c>
      <c r="O44" s="95">
        <f t="shared" si="8"/>
        <v>0</v>
      </c>
      <c r="P44" s="96"/>
      <c r="Q44" s="95"/>
      <c r="R44" s="95"/>
      <c r="S44" s="97">
        <v>55</v>
      </c>
      <c r="T44" s="58"/>
      <c r="U44" s="59"/>
      <c r="V44" s="59"/>
      <c r="W44" s="59"/>
      <c r="X44" s="59"/>
      <c r="Y44" s="59"/>
      <c r="Z44" s="59"/>
      <c r="AA44" s="59"/>
      <c r="AB44" s="51"/>
      <c r="AC44" s="51"/>
      <c r="AD44" s="59"/>
      <c r="AE44" s="54"/>
      <c r="AF44" s="54"/>
      <c r="AG44" s="54"/>
      <c r="AH44" s="54"/>
    </row>
    <row r="45" spans="1:34" ht="19.5" customHeight="1" x14ac:dyDescent="0.25">
      <c r="A45" s="93">
        <f>'Sessional + End Term Assessment'!A46</f>
        <v>39</v>
      </c>
      <c r="B45" s="77" t="s">
        <v>113</v>
      </c>
      <c r="C45" s="86" t="s">
        <v>114</v>
      </c>
      <c r="D45" s="94">
        <v>24</v>
      </c>
      <c r="E45" s="95">
        <f t="shared" si="0"/>
        <v>1</v>
      </c>
      <c r="F45" s="95">
        <f t="shared" si="1"/>
        <v>1</v>
      </c>
      <c r="G45" s="95">
        <f t="shared" si="2"/>
        <v>0</v>
      </c>
      <c r="H45" s="94">
        <v>24</v>
      </c>
      <c r="I45" s="95">
        <f t="shared" si="3"/>
        <v>1</v>
      </c>
      <c r="J45" s="95">
        <f t="shared" si="4"/>
        <v>1</v>
      </c>
      <c r="K45" s="95">
        <f t="shared" si="5"/>
        <v>0</v>
      </c>
      <c r="L45" s="94">
        <v>12</v>
      </c>
      <c r="M45" s="95">
        <f t="shared" si="6"/>
        <v>1</v>
      </c>
      <c r="N45" s="95">
        <f t="shared" si="7"/>
        <v>1</v>
      </c>
      <c r="O45" s="95">
        <f t="shared" si="8"/>
        <v>0</v>
      </c>
      <c r="P45" s="96"/>
      <c r="Q45" s="95"/>
      <c r="R45" s="95"/>
      <c r="S45" s="97">
        <v>61</v>
      </c>
      <c r="T45" s="58"/>
      <c r="U45" s="59"/>
      <c r="V45" s="59"/>
      <c r="W45" s="59"/>
      <c r="X45" s="59"/>
      <c r="Y45" s="59"/>
      <c r="Z45" s="59"/>
      <c r="AA45" s="59"/>
      <c r="AB45" s="51"/>
      <c r="AC45" s="51"/>
      <c r="AD45" s="59"/>
      <c r="AE45" s="54"/>
      <c r="AF45" s="54"/>
      <c r="AG45" s="54"/>
      <c r="AH45" s="54"/>
    </row>
    <row r="46" spans="1:34" ht="19.5" customHeight="1" x14ac:dyDescent="0.25">
      <c r="A46" s="93">
        <f>'Sessional + End Term Assessment'!A47</f>
        <v>40</v>
      </c>
      <c r="B46" s="77" t="s">
        <v>115</v>
      </c>
      <c r="C46" s="86" t="s">
        <v>116</v>
      </c>
      <c r="D46" s="94">
        <v>22</v>
      </c>
      <c r="E46" s="95">
        <f t="shared" si="0"/>
        <v>1</v>
      </c>
      <c r="F46" s="95">
        <f t="shared" si="1"/>
        <v>0</v>
      </c>
      <c r="G46" s="95">
        <f t="shared" si="2"/>
        <v>0</v>
      </c>
      <c r="H46" s="94">
        <v>22</v>
      </c>
      <c r="I46" s="95">
        <f t="shared" si="3"/>
        <v>1</v>
      </c>
      <c r="J46" s="95">
        <f t="shared" si="4"/>
        <v>1</v>
      </c>
      <c r="K46" s="95">
        <f t="shared" si="5"/>
        <v>0</v>
      </c>
      <c r="L46" s="94">
        <v>11</v>
      </c>
      <c r="M46" s="95">
        <f t="shared" si="6"/>
        <v>1</v>
      </c>
      <c r="N46" s="95">
        <f t="shared" si="7"/>
        <v>0</v>
      </c>
      <c r="O46" s="95">
        <f t="shared" si="8"/>
        <v>0</v>
      </c>
      <c r="P46" s="96"/>
      <c r="Q46" s="95"/>
      <c r="R46" s="95"/>
      <c r="S46" s="97">
        <v>56</v>
      </c>
      <c r="T46" s="58"/>
      <c r="U46" s="59"/>
      <c r="V46" s="59"/>
      <c r="W46" s="59"/>
      <c r="X46" s="59"/>
      <c r="Y46" s="59"/>
      <c r="Z46" s="59"/>
      <c r="AA46" s="59"/>
      <c r="AB46" s="51"/>
      <c r="AC46" s="51"/>
      <c r="AD46" s="59"/>
      <c r="AE46" s="54"/>
      <c r="AF46" s="54"/>
      <c r="AG46" s="54"/>
      <c r="AH46" s="54"/>
    </row>
    <row r="47" spans="1:34" ht="19.5" customHeight="1" x14ac:dyDescent="0.25">
      <c r="A47" s="93">
        <f>'Sessional + End Term Assessment'!A48</f>
        <v>41</v>
      </c>
      <c r="B47" s="77" t="s">
        <v>117</v>
      </c>
      <c r="C47" s="86" t="s">
        <v>118</v>
      </c>
      <c r="D47" s="94">
        <v>25</v>
      </c>
      <c r="E47" s="95">
        <f t="shared" si="0"/>
        <v>1</v>
      </c>
      <c r="F47" s="95">
        <f t="shared" si="1"/>
        <v>1</v>
      </c>
      <c r="G47" s="95">
        <f t="shared" si="2"/>
        <v>0</v>
      </c>
      <c r="H47" s="94">
        <v>25</v>
      </c>
      <c r="I47" s="95">
        <f t="shared" si="3"/>
        <v>1</v>
      </c>
      <c r="J47" s="95">
        <f t="shared" si="4"/>
        <v>1</v>
      </c>
      <c r="K47" s="95">
        <f t="shared" si="5"/>
        <v>0</v>
      </c>
      <c r="L47" s="94">
        <v>12</v>
      </c>
      <c r="M47" s="95">
        <f t="shared" si="6"/>
        <v>1</v>
      </c>
      <c r="N47" s="95">
        <f t="shared" si="7"/>
        <v>1</v>
      </c>
      <c r="O47" s="95">
        <f t="shared" si="8"/>
        <v>0</v>
      </c>
      <c r="P47" s="96"/>
      <c r="Q47" s="95"/>
      <c r="R47" s="95"/>
      <c r="S47" s="97">
        <v>62</v>
      </c>
      <c r="T47" s="58"/>
      <c r="U47" s="59"/>
      <c r="V47" s="59"/>
      <c r="W47" s="59"/>
      <c r="X47" s="59"/>
      <c r="Y47" s="59"/>
      <c r="Z47" s="59"/>
      <c r="AA47" s="59"/>
      <c r="AB47" s="51"/>
      <c r="AC47" s="51"/>
      <c r="AD47" s="59"/>
      <c r="AE47" s="54"/>
      <c r="AF47" s="54"/>
      <c r="AG47" s="54"/>
      <c r="AH47" s="54"/>
    </row>
    <row r="48" spans="1:34" ht="19.5" customHeight="1" x14ac:dyDescent="0.25">
      <c r="A48" s="93">
        <f>'Sessional + End Term Assessment'!A49</f>
        <v>42</v>
      </c>
      <c r="B48" s="77" t="s">
        <v>119</v>
      </c>
      <c r="C48" s="86" t="s">
        <v>120</v>
      </c>
      <c r="D48" s="94">
        <v>22</v>
      </c>
      <c r="E48" s="95">
        <f t="shared" si="0"/>
        <v>1</v>
      </c>
      <c r="F48" s="95">
        <f t="shared" si="1"/>
        <v>0</v>
      </c>
      <c r="G48" s="95">
        <f t="shared" si="2"/>
        <v>0</v>
      </c>
      <c r="H48" s="94">
        <v>22</v>
      </c>
      <c r="I48" s="95">
        <f t="shared" si="3"/>
        <v>1</v>
      </c>
      <c r="J48" s="95">
        <f t="shared" si="4"/>
        <v>1</v>
      </c>
      <c r="K48" s="95">
        <f t="shared" si="5"/>
        <v>0</v>
      </c>
      <c r="L48" s="94">
        <v>11</v>
      </c>
      <c r="M48" s="95">
        <f t="shared" si="6"/>
        <v>1</v>
      </c>
      <c r="N48" s="95">
        <f t="shared" si="7"/>
        <v>0</v>
      </c>
      <c r="O48" s="95">
        <f t="shared" si="8"/>
        <v>0</v>
      </c>
      <c r="P48" s="96"/>
      <c r="Q48" s="95"/>
      <c r="R48" s="95"/>
      <c r="S48" s="97">
        <v>55</v>
      </c>
      <c r="T48" s="58"/>
      <c r="U48" s="59"/>
      <c r="V48" s="59"/>
      <c r="W48" s="59"/>
      <c r="X48" s="59"/>
      <c r="Y48" s="59"/>
      <c r="Z48" s="59"/>
      <c r="AA48" s="59"/>
      <c r="AB48" s="51"/>
      <c r="AC48" s="51"/>
      <c r="AD48" s="59"/>
      <c r="AE48" s="54"/>
      <c r="AF48" s="54"/>
      <c r="AG48" s="54"/>
      <c r="AH48" s="54"/>
    </row>
    <row r="49" spans="1:34" ht="19.5" customHeight="1" x14ac:dyDescent="0.25">
      <c r="A49" s="93">
        <f>'Sessional + End Term Assessment'!A50</f>
        <v>43</v>
      </c>
      <c r="B49" s="77" t="s">
        <v>121</v>
      </c>
      <c r="C49" s="86" t="s">
        <v>122</v>
      </c>
      <c r="D49" s="94">
        <v>25</v>
      </c>
      <c r="E49" s="95">
        <f t="shared" si="0"/>
        <v>1</v>
      </c>
      <c r="F49" s="95">
        <f t="shared" si="1"/>
        <v>1</v>
      </c>
      <c r="G49" s="95">
        <f t="shared" si="2"/>
        <v>0</v>
      </c>
      <c r="H49" s="94">
        <v>26</v>
      </c>
      <c r="I49" s="95">
        <f t="shared" si="3"/>
        <v>1</v>
      </c>
      <c r="J49" s="95">
        <f t="shared" si="4"/>
        <v>1</v>
      </c>
      <c r="K49" s="95">
        <f t="shared" si="5"/>
        <v>1</v>
      </c>
      <c r="L49" s="94">
        <v>13</v>
      </c>
      <c r="M49" s="95">
        <f t="shared" si="6"/>
        <v>1</v>
      </c>
      <c r="N49" s="95">
        <f t="shared" si="7"/>
        <v>1</v>
      </c>
      <c r="O49" s="95">
        <f t="shared" si="8"/>
        <v>1</v>
      </c>
      <c r="P49" s="96"/>
      <c r="Q49" s="95"/>
      <c r="R49" s="95"/>
      <c r="S49" s="97">
        <v>63</v>
      </c>
      <c r="T49" s="58"/>
      <c r="U49" s="59"/>
      <c r="V49" s="59"/>
      <c r="W49" s="59"/>
      <c r="X49" s="59"/>
      <c r="Y49" s="59"/>
      <c r="Z49" s="59"/>
      <c r="AA49" s="59"/>
      <c r="AB49" s="51"/>
      <c r="AC49" s="51"/>
      <c r="AD49" s="59"/>
      <c r="AE49" s="54"/>
      <c r="AF49" s="54"/>
      <c r="AG49" s="54"/>
      <c r="AH49" s="54"/>
    </row>
    <row r="50" spans="1:34" ht="19.5" customHeight="1" x14ac:dyDescent="0.25">
      <c r="A50" s="93">
        <f>'Sessional + End Term Assessment'!A51</f>
        <v>44</v>
      </c>
      <c r="B50" s="77" t="s">
        <v>123</v>
      </c>
      <c r="C50" s="86" t="s">
        <v>124</v>
      </c>
      <c r="D50" s="94">
        <v>26</v>
      </c>
      <c r="E50" s="95">
        <f t="shared" si="0"/>
        <v>1</v>
      </c>
      <c r="F50" s="95">
        <f t="shared" si="1"/>
        <v>1</v>
      </c>
      <c r="G50" s="95">
        <f t="shared" si="2"/>
        <v>1</v>
      </c>
      <c r="H50" s="94">
        <v>26</v>
      </c>
      <c r="I50" s="95">
        <f t="shared" si="3"/>
        <v>1</v>
      </c>
      <c r="J50" s="95">
        <f t="shared" si="4"/>
        <v>1</v>
      </c>
      <c r="K50" s="95">
        <f t="shared" si="5"/>
        <v>1</v>
      </c>
      <c r="L50" s="94">
        <v>13</v>
      </c>
      <c r="M50" s="95">
        <f t="shared" si="6"/>
        <v>1</v>
      </c>
      <c r="N50" s="95">
        <f t="shared" si="7"/>
        <v>1</v>
      </c>
      <c r="O50" s="95">
        <f t="shared" si="8"/>
        <v>1</v>
      </c>
      <c r="P50" s="96"/>
      <c r="Q50" s="95"/>
      <c r="R50" s="95"/>
      <c r="S50" s="97">
        <v>65</v>
      </c>
      <c r="T50" s="58"/>
      <c r="U50" s="59"/>
      <c r="V50" s="59"/>
      <c r="W50" s="59"/>
      <c r="X50" s="59"/>
      <c r="Y50" s="59"/>
      <c r="Z50" s="59"/>
      <c r="AA50" s="59"/>
      <c r="AB50" s="51"/>
      <c r="AC50" s="51"/>
      <c r="AD50" s="59"/>
      <c r="AE50" s="54"/>
      <c r="AF50" s="54"/>
      <c r="AG50" s="54"/>
      <c r="AH50" s="54"/>
    </row>
    <row r="51" spans="1:34" ht="19.5" customHeight="1" x14ac:dyDescent="0.25">
      <c r="A51" s="93">
        <f>'Sessional + End Term Assessment'!A52</f>
        <v>45</v>
      </c>
      <c r="B51" s="77" t="s">
        <v>125</v>
      </c>
      <c r="C51" s="86" t="s">
        <v>126</v>
      </c>
      <c r="D51" s="94">
        <v>26</v>
      </c>
      <c r="E51" s="95">
        <f t="shared" si="0"/>
        <v>1</v>
      </c>
      <c r="F51" s="95">
        <f t="shared" si="1"/>
        <v>1</v>
      </c>
      <c r="G51" s="95">
        <f t="shared" si="2"/>
        <v>1</v>
      </c>
      <c r="H51" s="94">
        <v>23</v>
      </c>
      <c r="I51" s="95">
        <f t="shared" si="3"/>
        <v>1</v>
      </c>
      <c r="J51" s="95">
        <f t="shared" si="4"/>
        <v>1</v>
      </c>
      <c r="K51" s="95">
        <f t="shared" si="5"/>
        <v>0</v>
      </c>
      <c r="L51" s="94">
        <v>12</v>
      </c>
      <c r="M51" s="95">
        <f t="shared" si="6"/>
        <v>1</v>
      </c>
      <c r="N51" s="95">
        <f t="shared" si="7"/>
        <v>1</v>
      </c>
      <c r="O51" s="95">
        <f t="shared" si="8"/>
        <v>0</v>
      </c>
      <c r="P51" s="96"/>
      <c r="Q51" s="95"/>
      <c r="R51" s="95"/>
      <c r="S51" s="97">
        <v>62</v>
      </c>
      <c r="T51" s="58"/>
      <c r="U51" s="59"/>
      <c r="V51" s="59"/>
      <c r="W51" s="59"/>
      <c r="X51" s="59"/>
      <c r="Y51" s="59"/>
      <c r="Z51" s="59"/>
      <c r="AA51" s="59"/>
      <c r="AB51" s="51"/>
      <c r="AC51" s="51"/>
      <c r="AD51" s="59"/>
      <c r="AE51" s="54"/>
      <c r="AF51" s="54"/>
      <c r="AG51" s="54"/>
      <c r="AH51" s="54"/>
    </row>
    <row r="52" spans="1:34" ht="19.5" customHeight="1" x14ac:dyDescent="0.25">
      <c r="A52" s="93">
        <f>'Sessional + End Term Assessment'!A53</f>
        <v>46</v>
      </c>
      <c r="B52" s="77" t="s">
        <v>127</v>
      </c>
      <c r="C52" s="86" t="s">
        <v>128</v>
      </c>
      <c r="D52" s="94">
        <v>26</v>
      </c>
      <c r="E52" s="95">
        <f t="shared" si="0"/>
        <v>1</v>
      </c>
      <c r="F52" s="95">
        <f t="shared" si="1"/>
        <v>1</v>
      </c>
      <c r="G52" s="95">
        <f t="shared" si="2"/>
        <v>1</v>
      </c>
      <c r="H52" s="94">
        <v>25</v>
      </c>
      <c r="I52" s="95">
        <f t="shared" si="3"/>
        <v>1</v>
      </c>
      <c r="J52" s="95">
        <f t="shared" si="4"/>
        <v>1</v>
      </c>
      <c r="K52" s="95">
        <f t="shared" si="5"/>
        <v>0</v>
      </c>
      <c r="L52" s="94">
        <v>13</v>
      </c>
      <c r="M52" s="95">
        <f t="shared" si="6"/>
        <v>1</v>
      </c>
      <c r="N52" s="95">
        <f t="shared" si="7"/>
        <v>1</v>
      </c>
      <c r="O52" s="95">
        <f t="shared" si="8"/>
        <v>1</v>
      </c>
      <c r="P52" s="96"/>
      <c r="Q52" s="95"/>
      <c r="R52" s="95"/>
      <c r="S52" s="97">
        <v>64</v>
      </c>
      <c r="T52" s="58"/>
      <c r="U52" s="59"/>
      <c r="V52" s="59"/>
      <c r="W52" s="59"/>
      <c r="X52" s="59"/>
      <c r="Y52" s="59"/>
      <c r="Z52" s="59"/>
      <c r="AA52" s="59"/>
      <c r="AB52" s="51"/>
      <c r="AC52" s="51"/>
      <c r="AD52" s="59"/>
      <c r="AE52" s="54"/>
      <c r="AF52" s="54"/>
      <c r="AG52" s="54"/>
      <c r="AH52" s="54"/>
    </row>
    <row r="53" spans="1:34" ht="19.5" customHeight="1" x14ac:dyDescent="0.25">
      <c r="A53" s="93">
        <f>'Sessional + End Term Assessment'!A54</f>
        <v>47</v>
      </c>
      <c r="B53" s="72" t="s">
        <v>129</v>
      </c>
      <c r="C53" s="88" t="s">
        <v>130</v>
      </c>
      <c r="D53" s="94">
        <v>20</v>
      </c>
      <c r="E53" s="95">
        <f t="shared" si="0"/>
        <v>1</v>
      </c>
      <c r="F53" s="95">
        <f t="shared" si="1"/>
        <v>0</v>
      </c>
      <c r="G53" s="95">
        <f t="shared" si="2"/>
        <v>0</v>
      </c>
      <c r="H53" s="94">
        <v>21</v>
      </c>
      <c r="I53" s="95">
        <f t="shared" si="3"/>
        <v>1</v>
      </c>
      <c r="J53" s="95">
        <f t="shared" si="4"/>
        <v>1</v>
      </c>
      <c r="K53" s="95">
        <f t="shared" si="5"/>
        <v>0</v>
      </c>
      <c r="L53" s="94">
        <v>10</v>
      </c>
      <c r="M53" s="95">
        <f t="shared" si="6"/>
        <v>1</v>
      </c>
      <c r="N53" s="95">
        <f t="shared" si="7"/>
        <v>0</v>
      </c>
      <c r="O53" s="95">
        <f t="shared" si="8"/>
        <v>0</v>
      </c>
      <c r="P53" s="96"/>
      <c r="Q53" s="95"/>
      <c r="R53" s="95"/>
      <c r="S53" s="97">
        <v>50</v>
      </c>
      <c r="T53" s="58"/>
      <c r="U53" s="59"/>
      <c r="V53" s="59"/>
      <c r="W53" s="59"/>
      <c r="X53" s="59"/>
      <c r="Y53" s="59"/>
      <c r="Z53" s="59"/>
      <c r="AA53" s="59"/>
      <c r="AB53" s="51"/>
      <c r="AC53" s="51"/>
      <c r="AD53" s="59"/>
      <c r="AE53" s="54"/>
      <c r="AF53" s="54"/>
      <c r="AG53" s="54"/>
      <c r="AH53" s="54"/>
    </row>
    <row r="54" spans="1:34" ht="19.5" customHeight="1" x14ac:dyDescent="0.25">
      <c r="A54" s="93">
        <f>'Sessional + End Term Assessment'!A55</f>
        <v>48</v>
      </c>
      <c r="B54" s="77" t="s">
        <v>131</v>
      </c>
      <c r="C54" s="86" t="s">
        <v>132</v>
      </c>
      <c r="D54" s="94">
        <v>22</v>
      </c>
      <c r="E54" s="95">
        <f t="shared" si="0"/>
        <v>1</v>
      </c>
      <c r="F54" s="95">
        <f t="shared" si="1"/>
        <v>0</v>
      </c>
      <c r="G54" s="95">
        <f t="shared" si="2"/>
        <v>0</v>
      </c>
      <c r="H54" s="94">
        <v>20</v>
      </c>
      <c r="I54" s="95">
        <f t="shared" si="3"/>
        <v>1</v>
      </c>
      <c r="J54" s="95">
        <f t="shared" si="4"/>
        <v>1</v>
      </c>
      <c r="K54" s="95">
        <f t="shared" si="5"/>
        <v>0</v>
      </c>
      <c r="L54" s="94">
        <v>10</v>
      </c>
      <c r="M54" s="95">
        <f t="shared" si="6"/>
        <v>1</v>
      </c>
      <c r="N54" s="95">
        <f t="shared" si="7"/>
        <v>0</v>
      </c>
      <c r="O54" s="95">
        <f t="shared" si="8"/>
        <v>0</v>
      </c>
      <c r="P54" s="96"/>
      <c r="Q54" s="95"/>
      <c r="R54" s="95"/>
      <c r="S54" s="97">
        <v>51</v>
      </c>
      <c r="T54" s="58"/>
      <c r="U54" s="59"/>
      <c r="V54" s="59"/>
      <c r="W54" s="59"/>
      <c r="X54" s="59"/>
      <c r="Y54" s="59"/>
      <c r="Z54" s="59"/>
      <c r="AA54" s="59"/>
      <c r="AB54" s="51"/>
      <c r="AC54" s="51"/>
      <c r="AD54" s="59"/>
      <c r="AE54" s="54"/>
      <c r="AF54" s="54"/>
      <c r="AG54" s="54"/>
      <c r="AH54" s="54"/>
    </row>
    <row r="55" spans="1:34" ht="19.5" customHeight="1" x14ac:dyDescent="0.25">
      <c r="A55" s="93">
        <f>'Sessional + End Term Assessment'!A56</f>
        <v>49</v>
      </c>
      <c r="B55" s="77" t="s">
        <v>133</v>
      </c>
      <c r="C55" s="86" t="s">
        <v>134</v>
      </c>
      <c r="D55" s="94">
        <v>23</v>
      </c>
      <c r="E55" s="95">
        <f t="shared" si="0"/>
        <v>1</v>
      </c>
      <c r="F55" s="95">
        <f t="shared" si="1"/>
        <v>1</v>
      </c>
      <c r="G55" s="95">
        <f t="shared" si="2"/>
        <v>0</v>
      </c>
      <c r="H55" s="94">
        <v>26</v>
      </c>
      <c r="I55" s="95">
        <f t="shared" si="3"/>
        <v>1</v>
      </c>
      <c r="J55" s="95">
        <f t="shared" si="4"/>
        <v>1</v>
      </c>
      <c r="K55" s="95">
        <f t="shared" si="5"/>
        <v>1</v>
      </c>
      <c r="L55" s="94">
        <v>13</v>
      </c>
      <c r="M55" s="95">
        <f t="shared" si="6"/>
        <v>1</v>
      </c>
      <c r="N55" s="95">
        <f t="shared" si="7"/>
        <v>1</v>
      </c>
      <c r="O55" s="95">
        <f t="shared" si="8"/>
        <v>1</v>
      </c>
      <c r="P55" s="96"/>
      <c r="Q55" s="95"/>
      <c r="R55" s="95"/>
      <c r="S55" s="97">
        <v>65</v>
      </c>
      <c r="T55" s="58"/>
      <c r="U55" s="59"/>
      <c r="V55" s="59"/>
      <c r="W55" s="59"/>
      <c r="X55" s="59"/>
      <c r="Y55" s="59"/>
      <c r="Z55" s="59"/>
      <c r="AA55" s="59"/>
      <c r="AB55" s="51"/>
      <c r="AC55" s="51"/>
      <c r="AD55" s="59"/>
      <c r="AE55" s="54"/>
      <c r="AF55" s="54"/>
      <c r="AG55" s="54"/>
      <c r="AH55" s="54"/>
    </row>
    <row r="56" spans="1:34" ht="19.5" customHeight="1" x14ac:dyDescent="0.25">
      <c r="A56" s="93">
        <f>'Sessional + End Term Assessment'!A57</f>
        <v>50</v>
      </c>
      <c r="B56" s="77" t="s">
        <v>135</v>
      </c>
      <c r="C56" s="86" t="s">
        <v>136</v>
      </c>
      <c r="D56" s="94">
        <v>28</v>
      </c>
      <c r="E56" s="95">
        <f t="shared" si="0"/>
        <v>1</v>
      </c>
      <c r="F56" s="95">
        <f t="shared" si="1"/>
        <v>1</v>
      </c>
      <c r="G56" s="95">
        <f t="shared" si="2"/>
        <v>1</v>
      </c>
      <c r="H56" s="94">
        <v>28</v>
      </c>
      <c r="I56" s="95">
        <f t="shared" si="3"/>
        <v>1</v>
      </c>
      <c r="J56" s="95">
        <f t="shared" si="4"/>
        <v>1</v>
      </c>
      <c r="K56" s="95">
        <f t="shared" si="5"/>
        <v>1</v>
      </c>
      <c r="L56" s="94">
        <v>14</v>
      </c>
      <c r="M56" s="95">
        <f t="shared" si="6"/>
        <v>1</v>
      </c>
      <c r="N56" s="95">
        <f t="shared" si="7"/>
        <v>1</v>
      </c>
      <c r="O56" s="95">
        <f t="shared" si="8"/>
        <v>1</v>
      </c>
      <c r="P56" s="96"/>
      <c r="Q56" s="95"/>
      <c r="R56" s="95"/>
      <c r="S56" s="97">
        <v>70</v>
      </c>
      <c r="T56" s="58"/>
      <c r="U56" s="59"/>
      <c r="V56" s="59"/>
      <c r="W56" s="59"/>
      <c r="X56" s="59"/>
      <c r="Y56" s="59"/>
      <c r="Z56" s="59"/>
      <c r="AA56" s="59"/>
      <c r="AB56" s="51"/>
      <c r="AC56" s="51"/>
      <c r="AD56" s="59"/>
      <c r="AE56" s="54"/>
      <c r="AF56" s="54"/>
      <c r="AG56" s="54"/>
      <c r="AH56" s="54"/>
    </row>
    <row r="57" spans="1:34" ht="19.5" customHeight="1" x14ac:dyDescent="0.25">
      <c r="A57" s="93">
        <f>'Sessional + End Term Assessment'!A58</f>
        <v>51</v>
      </c>
      <c r="B57" s="77" t="s">
        <v>137</v>
      </c>
      <c r="C57" s="86" t="s">
        <v>138</v>
      </c>
      <c r="D57" s="94">
        <v>22</v>
      </c>
      <c r="E57" s="95">
        <f t="shared" si="0"/>
        <v>1</v>
      </c>
      <c r="F57" s="95">
        <f t="shared" si="1"/>
        <v>0</v>
      </c>
      <c r="G57" s="95">
        <f t="shared" si="2"/>
        <v>0</v>
      </c>
      <c r="H57" s="94">
        <v>22</v>
      </c>
      <c r="I57" s="95">
        <f t="shared" si="3"/>
        <v>1</v>
      </c>
      <c r="J57" s="95">
        <f t="shared" si="4"/>
        <v>1</v>
      </c>
      <c r="K57" s="95">
        <f t="shared" si="5"/>
        <v>0</v>
      </c>
      <c r="L57" s="94">
        <v>11</v>
      </c>
      <c r="M57" s="95">
        <f t="shared" si="6"/>
        <v>1</v>
      </c>
      <c r="N57" s="95">
        <f t="shared" si="7"/>
        <v>0</v>
      </c>
      <c r="O57" s="95">
        <f t="shared" si="8"/>
        <v>0</v>
      </c>
      <c r="P57" s="96"/>
      <c r="Q57" s="95"/>
      <c r="R57" s="95"/>
      <c r="S57" s="97">
        <v>54</v>
      </c>
      <c r="T57" s="58"/>
      <c r="U57" s="59"/>
      <c r="V57" s="59"/>
      <c r="W57" s="59"/>
      <c r="X57" s="59"/>
      <c r="Y57" s="59"/>
      <c r="Z57" s="59"/>
      <c r="AA57" s="59"/>
      <c r="AB57" s="51"/>
      <c r="AC57" s="51"/>
      <c r="AD57" s="59"/>
      <c r="AE57" s="54"/>
      <c r="AF57" s="54"/>
      <c r="AG57" s="54"/>
      <c r="AH57" s="54"/>
    </row>
    <row r="58" spans="1:34" ht="19.5" customHeight="1" x14ac:dyDescent="0.25">
      <c r="A58" s="93">
        <f>'Sessional + End Term Assessment'!A59</f>
        <v>52</v>
      </c>
      <c r="B58" s="77" t="s">
        <v>139</v>
      </c>
      <c r="C58" s="86" t="s">
        <v>140</v>
      </c>
      <c r="D58" s="94">
        <v>22</v>
      </c>
      <c r="E58" s="95">
        <f t="shared" si="0"/>
        <v>1</v>
      </c>
      <c r="F58" s="95">
        <f t="shared" si="1"/>
        <v>0</v>
      </c>
      <c r="G58" s="95">
        <f t="shared" si="2"/>
        <v>0</v>
      </c>
      <c r="H58" s="94">
        <v>22</v>
      </c>
      <c r="I58" s="95">
        <f t="shared" si="3"/>
        <v>1</v>
      </c>
      <c r="J58" s="95">
        <f t="shared" si="4"/>
        <v>1</v>
      </c>
      <c r="K58" s="95">
        <f t="shared" si="5"/>
        <v>0</v>
      </c>
      <c r="L58" s="94">
        <v>12</v>
      </c>
      <c r="M58" s="95">
        <f t="shared" si="6"/>
        <v>1</v>
      </c>
      <c r="N58" s="95">
        <f t="shared" si="7"/>
        <v>1</v>
      </c>
      <c r="O58" s="95">
        <f t="shared" si="8"/>
        <v>0</v>
      </c>
      <c r="P58" s="96"/>
      <c r="Q58" s="95"/>
      <c r="R58" s="95"/>
      <c r="S58" s="97">
        <v>56</v>
      </c>
      <c r="T58" s="58"/>
      <c r="U58" s="59"/>
      <c r="V58" s="59"/>
      <c r="W58" s="59"/>
      <c r="X58" s="59"/>
      <c r="Y58" s="59"/>
      <c r="Z58" s="59"/>
      <c r="AA58" s="59"/>
      <c r="AB58" s="51"/>
      <c r="AC58" s="51"/>
      <c r="AD58" s="59"/>
      <c r="AE58" s="54"/>
      <c r="AF58" s="54"/>
      <c r="AG58" s="54"/>
      <c r="AH58" s="54"/>
    </row>
    <row r="59" spans="1:34" ht="19.5" customHeight="1" x14ac:dyDescent="0.25">
      <c r="A59" s="93">
        <f>'Sessional + End Term Assessment'!A60</f>
        <v>53</v>
      </c>
      <c r="B59" s="77" t="s">
        <v>141</v>
      </c>
      <c r="C59" s="86" t="s">
        <v>142</v>
      </c>
      <c r="D59" s="94">
        <v>23</v>
      </c>
      <c r="E59" s="95">
        <f t="shared" si="0"/>
        <v>1</v>
      </c>
      <c r="F59" s="95">
        <f t="shared" si="1"/>
        <v>1</v>
      </c>
      <c r="G59" s="95">
        <f t="shared" si="2"/>
        <v>0</v>
      </c>
      <c r="H59" s="94">
        <v>23</v>
      </c>
      <c r="I59" s="95">
        <f t="shared" si="3"/>
        <v>1</v>
      </c>
      <c r="J59" s="95">
        <f t="shared" si="4"/>
        <v>1</v>
      </c>
      <c r="K59" s="95">
        <f t="shared" si="5"/>
        <v>0</v>
      </c>
      <c r="L59" s="94">
        <v>11</v>
      </c>
      <c r="M59" s="95">
        <f t="shared" si="6"/>
        <v>1</v>
      </c>
      <c r="N59" s="95">
        <f t="shared" si="7"/>
        <v>0</v>
      </c>
      <c r="O59" s="95">
        <f t="shared" si="8"/>
        <v>0</v>
      </c>
      <c r="P59" s="96"/>
      <c r="Q59" s="95"/>
      <c r="R59" s="95"/>
      <c r="S59" s="97">
        <v>57</v>
      </c>
      <c r="T59" s="58"/>
      <c r="U59" s="59"/>
      <c r="V59" s="59"/>
      <c r="W59" s="59"/>
      <c r="X59" s="59"/>
      <c r="Y59" s="59"/>
      <c r="Z59" s="59"/>
      <c r="AA59" s="59"/>
      <c r="AB59" s="51"/>
      <c r="AC59" s="51"/>
      <c r="AD59" s="59"/>
      <c r="AE59" s="54"/>
      <c r="AF59" s="54"/>
      <c r="AG59" s="54"/>
      <c r="AH59" s="54"/>
    </row>
    <row r="60" spans="1:34" ht="19.5" customHeight="1" x14ac:dyDescent="0.25">
      <c r="A60" s="93">
        <f>'Sessional + End Term Assessment'!A61</f>
        <v>54</v>
      </c>
      <c r="B60" s="77" t="s">
        <v>143</v>
      </c>
      <c r="C60" s="86" t="s">
        <v>144</v>
      </c>
      <c r="D60" s="94">
        <v>22</v>
      </c>
      <c r="E60" s="95">
        <f t="shared" si="0"/>
        <v>1</v>
      </c>
      <c r="F60" s="95">
        <f t="shared" si="1"/>
        <v>0</v>
      </c>
      <c r="G60" s="95">
        <f t="shared" si="2"/>
        <v>0</v>
      </c>
      <c r="H60" s="94">
        <v>22</v>
      </c>
      <c r="I60" s="95">
        <f t="shared" si="3"/>
        <v>1</v>
      </c>
      <c r="J60" s="95">
        <f t="shared" si="4"/>
        <v>1</v>
      </c>
      <c r="K60" s="95">
        <f t="shared" si="5"/>
        <v>0</v>
      </c>
      <c r="L60" s="94">
        <v>11</v>
      </c>
      <c r="M60" s="95">
        <f t="shared" si="6"/>
        <v>1</v>
      </c>
      <c r="N60" s="95">
        <f t="shared" si="7"/>
        <v>0</v>
      </c>
      <c r="O60" s="95">
        <f t="shared" si="8"/>
        <v>0</v>
      </c>
      <c r="P60" s="96"/>
      <c r="Q60" s="95"/>
      <c r="R60" s="95"/>
      <c r="S60" s="97">
        <v>56</v>
      </c>
      <c r="T60" s="58"/>
      <c r="U60" s="59"/>
      <c r="V60" s="59"/>
      <c r="W60" s="59"/>
      <c r="X60" s="59"/>
      <c r="Y60" s="59"/>
      <c r="Z60" s="59"/>
      <c r="AA60" s="59"/>
      <c r="AB60" s="51"/>
      <c r="AC60" s="51"/>
      <c r="AD60" s="59"/>
      <c r="AE60" s="54"/>
      <c r="AF60" s="54"/>
      <c r="AG60" s="54"/>
      <c r="AH60" s="54"/>
    </row>
    <row r="61" spans="1:34" ht="19.5" customHeight="1" x14ac:dyDescent="0.25">
      <c r="A61" s="93">
        <f>'Sessional + End Term Assessment'!A62</f>
        <v>55</v>
      </c>
      <c r="B61" s="77" t="s">
        <v>145</v>
      </c>
      <c r="C61" s="86" t="s">
        <v>146</v>
      </c>
      <c r="D61" s="94">
        <v>23</v>
      </c>
      <c r="E61" s="95">
        <f t="shared" si="0"/>
        <v>1</v>
      </c>
      <c r="F61" s="95">
        <f t="shared" si="1"/>
        <v>1</v>
      </c>
      <c r="G61" s="95">
        <f t="shared" si="2"/>
        <v>0</v>
      </c>
      <c r="H61" s="94">
        <v>23</v>
      </c>
      <c r="I61" s="95">
        <f t="shared" si="3"/>
        <v>1</v>
      </c>
      <c r="J61" s="95">
        <f t="shared" si="4"/>
        <v>1</v>
      </c>
      <c r="K61" s="95">
        <f t="shared" si="5"/>
        <v>0</v>
      </c>
      <c r="L61" s="94">
        <v>12</v>
      </c>
      <c r="M61" s="95">
        <f t="shared" si="6"/>
        <v>1</v>
      </c>
      <c r="N61" s="95">
        <f t="shared" si="7"/>
        <v>1</v>
      </c>
      <c r="O61" s="95">
        <f t="shared" si="8"/>
        <v>0</v>
      </c>
      <c r="P61" s="96"/>
      <c r="Q61" s="80"/>
      <c r="R61" s="80"/>
      <c r="S61" s="97">
        <v>58</v>
      </c>
      <c r="T61" s="58"/>
      <c r="U61" s="59"/>
      <c r="V61" s="59"/>
      <c r="W61" s="59"/>
      <c r="X61" s="59"/>
      <c r="Y61" s="59"/>
      <c r="Z61" s="59"/>
      <c r="AA61" s="59"/>
      <c r="AB61" s="51"/>
      <c r="AC61" s="51"/>
      <c r="AD61" s="59"/>
      <c r="AE61" s="54"/>
      <c r="AF61" s="54"/>
      <c r="AG61" s="54"/>
      <c r="AH61" s="54"/>
    </row>
    <row r="62" spans="1:34" ht="19.5" customHeight="1" x14ac:dyDescent="0.25">
      <c r="A62" s="93">
        <f>'Sessional + End Term Assessment'!A63</f>
        <v>56</v>
      </c>
      <c r="B62" s="77" t="s">
        <v>147</v>
      </c>
      <c r="C62" s="86" t="s">
        <v>148</v>
      </c>
      <c r="D62" s="94">
        <v>24</v>
      </c>
      <c r="E62" s="95">
        <f t="shared" si="0"/>
        <v>1</v>
      </c>
      <c r="F62" s="95">
        <f t="shared" si="1"/>
        <v>1</v>
      </c>
      <c r="G62" s="95">
        <f t="shared" si="2"/>
        <v>0</v>
      </c>
      <c r="H62" s="94">
        <v>24</v>
      </c>
      <c r="I62" s="95">
        <f t="shared" si="3"/>
        <v>1</v>
      </c>
      <c r="J62" s="95">
        <f t="shared" si="4"/>
        <v>1</v>
      </c>
      <c r="K62" s="95">
        <f t="shared" si="5"/>
        <v>0</v>
      </c>
      <c r="L62" s="94">
        <v>11</v>
      </c>
      <c r="M62" s="95">
        <f t="shared" si="6"/>
        <v>1</v>
      </c>
      <c r="N62" s="95">
        <f t="shared" si="7"/>
        <v>0</v>
      </c>
      <c r="O62" s="95">
        <f t="shared" si="8"/>
        <v>0</v>
      </c>
      <c r="P62" s="96"/>
      <c r="Q62" s="95"/>
      <c r="R62" s="95"/>
      <c r="S62" s="97">
        <v>59</v>
      </c>
      <c r="T62" s="58"/>
      <c r="U62" s="59"/>
      <c r="V62" s="59"/>
      <c r="W62" s="59"/>
      <c r="X62" s="59"/>
      <c r="Y62" s="59"/>
      <c r="Z62" s="59"/>
      <c r="AA62" s="59"/>
      <c r="AB62" s="51"/>
      <c r="AC62" s="51"/>
      <c r="AD62" s="59"/>
      <c r="AE62" s="54"/>
      <c r="AF62" s="54"/>
      <c r="AG62" s="54"/>
      <c r="AH62" s="54"/>
    </row>
    <row r="63" spans="1:34" ht="19.5" customHeight="1" x14ac:dyDescent="0.25">
      <c r="A63" s="93">
        <f>'Sessional + End Term Assessment'!A64</f>
        <v>57</v>
      </c>
      <c r="B63" s="77" t="s">
        <v>149</v>
      </c>
      <c r="C63" s="86" t="s">
        <v>150</v>
      </c>
      <c r="D63" s="94">
        <v>23</v>
      </c>
      <c r="E63" s="95">
        <f t="shared" si="0"/>
        <v>1</v>
      </c>
      <c r="F63" s="95">
        <f t="shared" si="1"/>
        <v>1</v>
      </c>
      <c r="G63" s="95">
        <f t="shared" si="2"/>
        <v>0</v>
      </c>
      <c r="H63" s="94">
        <v>23</v>
      </c>
      <c r="I63" s="95">
        <f t="shared" si="3"/>
        <v>1</v>
      </c>
      <c r="J63" s="95">
        <f t="shared" si="4"/>
        <v>1</v>
      </c>
      <c r="K63" s="95">
        <f t="shared" si="5"/>
        <v>0</v>
      </c>
      <c r="L63" s="94">
        <v>12</v>
      </c>
      <c r="M63" s="95">
        <f t="shared" si="6"/>
        <v>1</v>
      </c>
      <c r="N63" s="95">
        <f t="shared" si="7"/>
        <v>1</v>
      </c>
      <c r="O63" s="95">
        <f t="shared" si="8"/>
        <v>0</v>
      </c>
      <c r="P63" s="96"/>
      <c r="Q63" s="95"/>
      <c r="R63" s="95"/>
      <c r="S63" s="97">
        <v>58</v>
      </c>
      <c r="T63" s="58"/>
      <c r="U63" s="59"/>
      <c r="V63" s="59"/>
      <c r="W63" s="59"/>
      <c r="X63" s="59"/>
      <c r="Y63" s="59"/>
      <c r="Z63" s="59"/>
      <c r="AA63" s="59"/>
      <c r="AB63" s="51"/>
      <c r="AC63" s="51"/>
      <c r="AD63" s="59"/>
      <c r="AE63" s="54"/>
      <c r="AF63" s="54"/>
      <c r="AG63" s="54"/>
      <c r="AH63" s="54"/>
    </row>
    <row r="64" spans="1:34" ht="19.5" customHeight="1" x14ac:dyDescent="0.25">
      <c r="A64" s="93">
        <f>'Sessional + End Term Assessment'!A65</f>
        <v>58</v>
      </c>
      <c r="B64" s="77" t="s">
        <v>151</v>
      </c>
      <c r="C64" s="86" t="s">
        <v>152</v>
      </c>
      <c r="D64" s="94">
        <v>25</v>
      </c>
      <c r="E64" s="95">
        <f t="shared" si="0"/>
        <v>1</v>
      </c>
      <c r="F64" s="95">
        <f t="shared" si="1"/>
        <v>1</v>
      </c>
      <c r="G64" s="95">
        <f t="shared" si="2"/>
        <v>0</v>
      </c>
      <c r="H64" s="94">
        <v>24</v>
      </c>
      <c r="I64" s="95">
        <f t="shared" si="3"/>
        <v>1</v>
      </c>
      <c r="J64" s="95">
        <f t="shared" si="4"/>
        <v>1</v>
      </c>
      <c r="K64" s="95">
        <f t="shared" si="5"/>
        <v>0</v>
      </c>
      <c r="L64" s="94">
        <v>12</v>
      </c>
      <c r="M64" s="95">
        <f t="shared" si="6"/>
        <v>1</v>
      </c>
      <c r="N64" s="95">
        <f t="shared" si="7"/>
        <v>1</v>
      </c>
      <c r="O64" s="95">
        <f t="shared" si="8"/>
        <v>0</v>
      </c>
      <c r="P64" s="96"/>
      <c r="Q64" s="95"/>
      <c r="R64" s="95"/>
      <c r="S64" s="97">
        <v>62</v>
      </c>
      <c r="T64" s="58"/>
      <c r="U64" s="59"/>
      <c r="V64" s="59"/>
      <c r="W64" s="59"/>
      <c r="X64" s="59"/>
      <c r="Y64" s="59"/>
      <c r="Z64" s="59"/>
      <c r="AA64" s="59"/>
      <c r="AB64" s="51"/>
      <c r="AC64" s="51"/>
      <c r="AD64" s="59"/>
      <c r="AE64" s="54"/>
      <c r="AF64" s="54"/>
      <c r="AG64" s="54"/>
      <c r="AH64" s="54"/>
    </row>
    <row r="65" spans="1:34" ht="19.5" customHeight="1" x14ac:dyDescent="0.25">
      <c r="A65" s="93">
        <f>'Sessional + End Term Assessment'!A66</f>
        <v>59</v>
      </c>
      <c r="B65" s="77" t="s">
        <v>153</v>
      </c>
      <c r="C65" s="86" t="s">
        <v>154</v>
      </c>
      <c r="D65" s="94">
        <v>21</v>
      </c>
      <c r="E65" s="95">
        <f t="shared" si="0"/>
        <v>1</v>
      </c>
      <c r="F65" s="95">
        <f t="shared" si="1"/>
        <v>0</v>
      </c>
      <c r="G65" s="95">
        <f t="shared" si="2"/>
        <v>0</v>
      </c>
      <c r="H65" s="94">
        <v>23</v>
      </c>
      <c r="I65" s="95">
        <f t="shared" si="3"/>
        <v>1</v>
      </c>
      <c r="J65" s="95">
        <f t="shared" si="4"/>
        <v>1</v>
      </c>
      <c r="K65" s="95">
        <f t="shared" si="5"/>
        <v>0</v>
      </c>
      <c r="L65" s="94">
        <v>11</v>
      </c>
      <c r="M65" s="95">
        <f t="shared" si="6"/>
        <v>1</v>
      </c>
      <c r="N65" s="95">
        <f t="shared" si="7"/>
        <v>0</v>
      </c>
      <c r="O65" s="95">
        <f t="shared" si="8"/>
        <v>0</v>
      </c>
      <c r="P65" s="96"/>
      <c r="Q65" s="95"/>
      <c r="R65" s="95"/>
      <c r="S65" s="97">
        <v>53</v>
      </c>
      <c r="T65" s="58"/>
      <c r="U65" s="59"/>
      <c r="V65" s="59"/>
      <c r="W65" s="59"/>
      <c r="X65" s="59"/>
      <c r="Y65" s="59"/>
      <c r="Z65" s="59"/>
      <c r="AA65" s="59"/>
      <c r="AB65" s="51"/>
      <c r="AC65" s="51"/>
      <c r="AD65" s="59"/>
      <c r="AE65" s="54"/>
      <c r="AF65" s="54"/>
      <c r="AG65" s="54"/>
      <c r="AH65" s="54"/>
    </row>
    <row r="66" spans="1:34" ht="19.5" customHeight="1" x14ac:dyDescent="0.25">
      <c r="A66" s="93">
        <f>'Sessional + End Term Assessment'!A67</f>
        <v>60</v>
      </c>
      <c r="B66" s="77" t="s">
        <v>155</v>
      </c>
      <c r="C66" s="86" t="s">
        <v>156</v>
      </c>
      <c r="D66" s="94">
        <v>23</v>
      </c>
      <c r="E66" s="95">
        <f t="shared" si="0"/>
        <v>1</v>
      </c>
      <c r="F66" s="95">
        <f t="shared" si="1"/>
        <v>1</v>
      </c>
      <c r="G66" s="95">
        <f t="shared" si="2"/>
        <v>0</v>
      </c>
      <c r="H66" s="94">
        <v>23</v>
      </c>
      <c r="I66" s="95">
        <f t="shared" si="3"/>
        <v>1</v>
      </c>
      <c r="J66" s="95">
        <f t="shared" si="4"/>
        <v>1</v>
      </c>
      <c r="K66" s="95">
        <f t="shared" si="5"/>
        <v>0</v>
      </c>
      <c r="L66" s="94">
        <v>12</v>
      </c>
      <c r="M66" s="95">
        <f t="shared" si="6"/>
        <v>1</v>
      </c>
      <c r="N66" s="95">
        <f t="shared" si="7"/>
        <v>1</v>
      </c>
      <c r="O66" s="95">
        <f t="shared" si="8"/>
        <v>0</v>
      </c>
      <c r="P66" s="96"/>
      <c r="Q66" s="95"/>
      <c r="R66" s="95"/>
      <c r="S66" s="97">
        <v>58</v>
      </c>
      <c r="T66" s="58"/>
      <c r="U66" s="59"/>
      <c r="V66" s="59"/>
      <c r="W66" s="59"/>
      <c r="X66" s="59"/>
      <c r="Y66" s="59"/>
      <c r="Z66" s="59"/>
      <c r="AA66" s="59"/>
      <c r="AB66" s="51"/>
      <c r="AC66" s="51"/>
      <c r="AD66" s="59"/>
      <c r="AE66" s="54"/>
      <c r="AF66" s="54"/>
      <c r="AG66" s="54"/>
      <c r="AH66" s="54"/>
    </row>
    <row r="67" spans="1:34" ht="19.5" customHeight="1" x14ac:dyDescent="0.25">
      <c r="A67" s="93">
        <f>'Sessional + End Term Assessment'!A68</f>
        <v>61</v>
      </c>
      <c r="B67" s="77" t="s">
        <v>157</v>
      </c>
      <c r="C67" s="86" t="s">
        <v>158</v>
      </c>
      <c r="D67" s="94">
        <v>26</v>
      </c>
      <c r="E67" s="95">
        <f t="shared" si="0"/>
        <v>1</v>
      </c>
      <c r="F67" s="95">
        <f t="shared" si="1"/>
        <v>1</v>
      </c>
      <c r="G67" s="95">
        <f t="shared" si="2"/>
        <v>1</v>
      </c>
      <c r="H67" s="94">
        <v>26</v>
      </c>
      <c r="I67" s="95">
        <f t="shared" si="3"/>
        <v>1</v>
      </c>
      <c r="J67" s="95">
        <f t="shared" si="4"/>
        <v>1</v>
      </c>
      <c r="K67" s="95">
        <f t="shared" si="5"/>
        <v>1</v>
      </c>
      <c r="L67" s="94">
        <v>13</v>
      </c>
      <c r="M67" s="95">
        <f t="shared" si="6"/>
        <v>1</v>
      </c>
      <c r="N67" s="95">
        <f t="shared" si="7"/>
        <v>1</v>
      </c>
      <c r="O67" s="95">
        <f t="shared" si="8"/>
        <v>1</v>
      </c>
      <c r="P67" s="96"/>
      <c r="Q67" s="95"/>
      <c r="R67" s="95"/>
      <c r="S67" s="97">
        <v>64</v>
      </c>
      <c r="T67" s="58"/>
      <c r="U67" s="59"/>
      <c r="V67" s="59"/>
      <c r="W67" s="59"/>
      <c r="X67" s="59"/>
      <c r="Y67" s="59"/>
      <c r="Z67" s="59"/>
      <c r="AA67" s="59"/>
      <c r="AB67" s="51"/>
      <c r="AC67" s="51"/>
      <c r="AD67" s="59"/>
      <c r="AE67" s="54"/>
      <c r="AF67" s="54"/>
      <c r="AG67" s="54"/>
      <c r="AH67" s="54"/>
    </row>
    <row r="68" spans="1:34" ht="19.5" customHeight="1" x14ac:dyDescent="0.25">
      <c r="A68" s="93">
        <f>'Sessional + End Term Assessment'!A69</f>
        <v>62</v>
      </c>
      <c r="B68" s="77" t="s">
        <v>159</v>
      </c>
      <c r="C68" s="86" t="s">
        <v>160</v>
      </c>
      <c r="D68" s="94">
        <v>28</v>
      </c>
      <c r="E68" s="95">
        <f t="shared" si="0"/>
        <v>1</v>
      </c>
      <c r="F68" s="95">
        <f t="shared" si="1"/>
        <v>1</v>
      </c>
      <c r="G68" s="95">
        <f t="shared" si="2"/>
        <v>1</v>
      </c>
      <c r="H68" s="94">
        <v>28</v>
      </c>
      <c r="I68" s="95">
        <f t="shared" si="3"/>
        <v>1</v>
      </c>
      <c r="J68" s="95">
        <f t="shared" si="4"/>
        <v>1</v>
      </c>
      <c r="K68" s="95">
        <f t="shared" si="5"/>
        <v>1</v>
      </c>
      <c r="L68" s="94">
        <v>14</v>
      </c>
      <c r="M68" s="95">
        <f t="shared" si="6"/>
        <v>1</v>
      </c>
      <c r="N68" s="95">
        <f t="shared" si="7"/>
        <v>1</v>
      </c>
      <c r="O68" s="95">
        <f t="shared" si="8"/>
        <v>1</v>
      </c>
      <c r="P68" s="96"/>
      <c r="Q68" s="95"/>
      <c r="R68" s="95"/>
      <c r="S68" s="97">
        <v>70</v>
      </c>
      <c r="T68" s="58"/>
      <c r="U68" s="59"/>
      <c r="V68" s="59"/>
      <c r="W68" s="59"/>
      <c r="X68" s="59"/>
      <c r="Y68" s="59"/>
      <c r="Z68" s="59"/>
      <c r="AA68" s="59"/>
      <c r="AB68" s="51"/>
      <c r="AC68" s="51"/>
      <c r="AD68" s="59"/>
      <c r="AE68" s="54"/>
      <c r="AF68" s="54"/>
      <c r="AG68" s="54"/>
      <c r="AH68" s="54"/>
    </row>
    <row r="69" spans="1:34" ht="19.5" customHeight="1" x14ac:dyDescent="0.25">
      <c r="A69" s="93">
        <f>'Sessional + End Term Assessment'!A70</f>
        <v>63</v>
      </c>
      <c r="B69" s="77" t="s">
        <v>161</v>
      </c>
      <c r="C69" s="86" t="s">
        <v>162</v>
      </c>
      <c r="D69" s="94">
        <v>26</v>
      </c>
      <c r="E69" s="95">
        <f t="shared" si="0"/>
        <v>1</v>
      </c>
      <c r="F69" s="95">
        <f t="shared" si="1"/>
        <v>1</v>
      </c>
      <c r="G69" s="95">
        <f t="shared" si="2"/>
        <v>1</v>
      </c>
      <c r="H69" s="94">
        <v>24</v>
      </c>
      <c r="I69" s="95">
        <f t="shared" si="3"/>
        <v>1</v>
      </c>
      <c r="J69" s="95">
        <f t="shared" si="4"/>
        <v>1</v>
      </c>
      <c r="K69" s="95">
        <f t="shared" si="5"/>
        <v>0</v>
      </c>
      <c r="L69" s="94">
        <v>13</v>
      </c>
      <c r="M69" s="95">
        <f t="shared" si="6"/>
        <v>1</v>
      </c>
      <c r="N69" s="95">
        <f t="shared" si="7"/>
        <v>1</v>
      </c>
      <c r="O69" s="95">
        <f t="shared" si="8"/>
        <v>1</v>
      </c>
      <c r="P69" s="96"/>
      <c r="Q69" s="95"/>
      <c r="R69" s="95"/>
      <c r="S69" s="97">
        <v>63</v>
      </c>
      <c r="T69" s="58"/>
      <c r="U69" s="59"/>
      <c r="V69" s="59"/>
      <c r="W69" s="59"/>
      <c r="X69" s="59"/>
      <c r="Y69" s="59"/>
      <c r="Z69" s="59"/>
      <c r="AA69" s="59"/>
      <c r="AB69" s="51"/>
      <c r="AC69" s="51"/>
      <c r="AD69" s="59"/>
      <c r="AE69" s="54"/>
      <c r="AF69" s="54"/>
      <c r="AG69" s="54"/>
      <c r="AH69" s="54"/>
    </row>
    <row r="70" spans="1:34" ht="19.5" customHeight="1" x14ac:dyDescent="0.25">
      <c r="A70" s="93">
        <f>'Sessional + End Term Assessment'!A71</f>
        <v>64</v>
      </c>
      <c r="B70" s="72" t="s">
        <v>163</v>
      </c>
      <c r="C70" s="88" t="s">
        <v>164</v>
      </c>
      <c r="D70" s="94">
        <v>22</v>
      </c>
      <c r="E70" s="95">
        <f t="shared" si="0"/>
        <v>1</v>
      </c>
      <c r="F70" s="95">
        <f t="shared" si="1"/>
        <v>0</v>
      </c>
      <c r="G70" s="95">
        <f t="shared" si="2"/>
        <v>0</v>
      </c>
      <c r="H70" s="94">
        <v>24</v>
      </c>
      <c r="I70" s="95">
        <f t="shared" si="3"/>
        <v>1</v>
      </c>
      <c r="J70" s="95">
        <f t="shared" si="4"/>
        <v>1</v>
      </c>
      <c r="K70" s="95">
        <f t="shared" si="5"/>
        <v>0</v>
      </c>
      <c r="L70" s="94">
        <v>11</v>
      </c>
      <c r="M70" s="95">
        <f t="shared" si="6"/>
        <v>1</v>
      </c>
      <c r="N70" s="95">
        <f t="shared" si="7"/>
        <v>0</v>
      </c>
      <c r="O70" s="95">
        <f t="shared" si="8"/>
        <v>0</v>
      </c>
      <c r="P70" s="96"/>
      <c r="Q70" s="95"/>
      <c r="R70" s="95"/>
      <c r="S70" s="97">
        <v>54</v>
      </c>
      <c r="T70" s="58"/>
      <c r="U70" s="59"/>
      <c r="V70" s="59"/>
      <c r="W70" s="59"/>
      <c r="X70" s="59"/>
      <c r="Y70" s="59"/>
      <c r="Z70" s="59"/>
      <c r="AA70" s="59"/>
      <c r="AB70" s="51"/>
      <c r="AC70" s="51"/>
      <c r="AD70" s="59"/>
      <c r="AE70" s="54"/>
      <c r="AF70" s="54"/>
      <c r="AG70" s="54"/>
      <c r="AH70" s="54"/>
    </row>
    <row r="71" spans="1:34" ht="19.5" customHeight="1" x14ac:dyDescent="0.25">
      <c r="A71" s="93">
        <f>'Sessional + End Term Assessment'!A72</f>
        <v>65</v>
      </c>
      <c r="B71" s="77" t="s">
        <v>165</v>
      </c>
      <c r="C71" s="86" t="s">
        <v>166</v>
      </c>
      <c r="D71" s="94">
        <v>22</v>
      </c>
      <c r="E71" s="95">
        <f t="shared" si="0"/>
        <v>1</v>
      </c>
      <c r="F71" s="95">
        <f t="shared" si="1"/>
        <v>0</v>
      </c>
      <c r="G71" s="95">
        <f t="shared" si="2"/>
        <v>0</v>
      </c>
      <c r="H71" s="94">
        <v>22</v>
      </c>
      <c r="I71" s="95">
        <f t="shared" si="3"/>
        <v>1</v>
      </c>
      <c r="J71" s="95">
        <f t="shared" si="4"/>
        <v>1</v>
      </c>
      <c r="K71" s="95">
        <f t="shared" si="5"/>
        <v>0</v>
      </c>
      <c r="L71" s="94">
        <v>11</v>
      </c>
      <c r="M71" s="95">
        <f t="shared" si="6"/>
        <v>1</v>
      </c>
      <c r="N71" s="95">
        <f t="shared" si="7"/>
        <v>0</v>
      </c>
      <c r="O71" s="95">
        <f t="shared" si="8"/>
        <v>0</v>
      </c>
      <c r="P71" s="96"/>
      <c r="Q71" s="95"/>
      <c r="R71" s="95"/>
      <c r="S71" s="97">
        <v>55</v>
      </c>
      <c r="T71" s="58"/>
      <c r="U71" s="59"/>
      <c r="V71" s="59"/>
      <c r="W71" s="59"/>
      <c r="X71" s="59"/>
      <c r="Y71" s="59"/>
      <c r="Z71" s="59"/>
      <c r="AA71" s="59"/>
      <c r="AB71" s="51"/>
      <c r="AC71" s="51"/>
      <c r="AD71" s="59"/>
      <c r="AE71" s="54"/>
      <c r="AF71" s="54"/>
      <c r="AG71" s="54"/>
      <c r="AH71" s="54"/>
    </row>
    <row r="72" spans="1:34" ht="19.5" customHeight="1" x14ac:dyDescent="0.25">
      <c r="A72" s="93">
        <f>'Sessional + End Term Assessment'!A73</f>
        <v>66</v>
      </c>
      <c r="B72" s="72" t="s">
        <v>167</v>
      </c>
      <c r="C72" s="88" t="s">
        <v>168</v>
      </c>
      <c r="D72" s="94">
        <v>22</v>
      </c>
      <c r="E72" s="95">
        <f t="shared" si="0"/>
        <v>1</v>
      </c>
      <c r="F72" s="95">
        <f t="shared" si="1"/>
        <v>0</v>
      </c>
      <c r="G72" s="95">
        <f t="shared" si="2"/>
        <v>0</v>
      </c>
      <c r="H72" s="94">
        <v>24</v>
      </c>
      <c r="I72" s="95">
        <f t="shared" si="3"/>
        <v>1</v>
      </c>
      <c r="J72" s="95">
        <f t="shared" si="4"/>
        <v>1</v>
      </c>
      <c r="K72" s="95">
        <f t="shared" si="5"/>
        <v>0</v>
      </c>
      <c r="L72" s="94">
        <v>11</v>
      </c>
      <c r="M72" s="95">
        <f t="shared" si="6"/>
        <v>1</v>
      </c>
      <c r="N72" s="95">
        <f t="shared" si="7"/>
        <v>0</v>
      </c>
      <c r="O72" s="95">
        <f t="shared" si="8"/>
        <v>0</v>
      </c>
      <c r="P72" s="96"/>
      <c r="Q72" s="95"/>
      <c r="R72" s="95"/>
      <c r="S72" s="97">
        <v>56</v>
      </c>
      <c r="T72" s="58"/>
      <c r="U72" s="59"/>
      <c r="V72" s="59"/>
      <c r="W72" s="59"/>
      <c r="X72" s="59"/>
      <c r="Y72" s="59"/>
      <c r="Z72" s="59"/>
      <c r="AA72" s="59"/>
      <c r="AB72" s="51"/>
      <c r="AC72" s="51"/>
      <c r="AD72" s="59"/>
      <c r="AE72" s="54"/>
      <c r="AF72" s="54"/>
      <c r="AG72" s="54"/>
      <c r="AH72" s="54"/>
    </row>
    <row r="73" spans="1:34" ht="19.5" customHeight="1" x14ac:dyDescent="0.25">
      <c r="A73" s="93">
        <f>'Sessional + End Term Assessment'!A74</f>
        <v>67</v>
      </c>
      <c r="B73" s="77" t="s">
        <v>169</v>
      </c>
      <c r="C73" s="86" t="s">
        <v>170</v>
      </c>
      <c r="D73" s="94">
        <v>26</v>
      </c>
      <c r="E73" s="95">
        <f t="shared" si="0"/>
        <v>1</v>
      </c>
      <c r="F73" s="95">
        <f t="shared" si="1"/>
        <v>1</v>
      </c>
      <c r="G73" s="95">
        <f t="shared" si="2"/>
        <v>1</v>
      </c>
      <c r="H73" s="94">
        <v>26</v>
      </c>
      <c r="I73" s="95">
        <f t="shared" si="3"/>
        <v>1</v>
      </c>
      <c r="J73" s="95">
        <f t="shared" si="4"/>
        <v>1</v>
      </c>
      <c r="K73" s="95">
        <f t="shared" si="5"/>
        <v>1</v>
      </c>
      <c r="L73" s="94">
        <v>13</v>
      </c>
      <c r="M73" s="95">
        <f t="shared" si="6"/>
        <v>1</v>
      </c>
      <c r="N73" s="95">
        <f t="shared" si="7"/>
        <v>1</v>
      </c>
      <c r="O73" s="95">
        <f t="shared" si="8"/>
        <v>1</v>
      </c>
      <c r="P73" s="96"/>
      <c r="Q73" s="95"/>
      <c r="R73" s="95"/>
      <c r="S73" s="97">
        <v>64</v>
      </c>
      <c r="T73" s="58"/>
      <c r="U73" s="59"/>
      <c r="V73" s="59"/>
      <c r="W73" s="59"/>
      <c r="X73" s="59"/>
      <c r="Y73" s="59"/>
      <c r="Z73" s="59"/>
      <c r="AA73" s="59"/>
      <c r="AB73" s="51"/>
      <c r="AC73" s="51"/>
      <c r="AD73" s="59"/>
      <c r="AE73" s="54"/>
      <c r="AF73" s="54"/>
      <c r="AG73" s="54"/>
      <c r="AH73" s="54"/>
    </row>
    <row r="74" spans="1:34" ht="19.5" customHeight="1" x14ac:dyDescent="0.25">
      <c r="A74" s="93">
        <f>'Sessional + End Term Assessment'!A75</f>
        <v>68</v>
      </c>
      <c r="B74" s="72" t="s">
        <v>171</v>
      </c>
      <c r="C74" s="88" t="s">
        <v>172</v>
      </c>
      <c r="D74" s="94">
        <v>23</v>
      </c>
      <c r="E74" s="95">
        <f t="shared" si="0"/>
        <v>1</v>
      </c>
      <c r="F74" s="95">
        <f t="shared" si="1"/>
        <v>1</v>
      </c>
      <c r="G74" s="95">
        <f t="shared" si="2"/>
        <v>0</v>
      </c>
      <c r="H74" s="94">
        <v>23</v>
      </c>
      <c r="I74" s="95">
        <f t="shared" si="3"/>
        <v>1</v>
      </c>
      <c r="J74" s="95">
        <f t="shared" si="4"/>
        <v>1</v>
      </c>
      <c r="K74" s="95">
        <f t="shared" si="5"/>
        <v>0</v>
      </c>
      <c r="L74" s="94">
        <v>12</v>
      </c>
      <c r="M74" s="95">
        <f t="shared" si="6"/>
        <v>1</v>
      </c>
      <c r="N74" s="95">
        <f t="shared" si="7"/>
        <v>1</v>
      </c>
      <c r="O74" s="95">
        <f t="shared" si="8"/>
        <v>0</v>
      </c>
      <c r="P74" s="96"/>
      <c r="Q74" s="95"/>
      <c r="R74" s="95"/>
      <c r="S74" s="97">
        <v>58</v>
      </c>
      <c r="T74" s="58"/>
      <c r="U74" s="59"/>
      <c r="V74" s="59"/>
      <c r="W74" s="59"/>
      <c r="X74" s="59"/>
      <c r="Y74" s="59"/>
      <c r="Z74" s="59"/>
      <c r="AA74" s="59"/>
      <c r="AB74" s="51"/>
      <c r="AC74" s="51"/>
      <c r="AD74" s="59"/>
      <c r="AE74" s="54"/>
      <c r="AF74" s="54"/>
      <c r="AG74" s="54"/>
      <c r="AH74" s="54"/>
    </row>
    <row r="75" spans="1:34" ht="19.5" customHeight="1" x14ac:dyDescent="0.25">
      <c r="A75" s="93">
        <f>'Sessional + End Term Assessment'!A76</f>
        <v>69</v>
      </c>
      <c r="B75" s="72" t="s">
        <v>173</v>
      </c>
      <c r="C75" s="88" t="s">
        <v>174</v>
      </c>
      <c r="D75" s="94">
        <v>25</v>
      </c>
      <c r="E75" s="95">
        <f t="shared" si="0"/>
        <v>1</v>
      </c>
      <c r="F75" s="95">
        <f t="shared" si="1"/>
        <v>1</v>
      </c>
      <c r="G75" s="95">
        <f t="shared" si="2"/>
        <v>0</v>
      </c>
      <c r="H75" s="94">
        <v>25</v>
      </c>
      <c r="I75" s="95">
        <f t="shared" si="3"/>
        <v>1</v>
      </c>
      <c r="J75" s="95">
        <f t="shared" si="4"/>
        <v>1</v>
      </c>
      <c r="K75" s="95">
        <f t="shared" si="5"/>
        <v>0</v>
      </c>
      <c r="L75" s="94">
        <v>12</v>
      </c>
      <c r="M75" s="95">
        <f t="shared" si="6"/>
        <v>1</v>
      </c>
      <c r="N75" s="95">
        <f t="shared" si="7"/>
        <v>1</v>
      </c>
      <c r="O75" s="95">
        <f t="shared" si="8"/>
        <v>0</v>
      </c>
      <c r="P75" s="96"/>
      <c r="Q75" s="95"/>
      <c r="R75" s="95"/>
      <c r="S75" s="97">
        <v>62</v>
      </c>
      <c r="T75" s="58"/>
      <c r="U75" s="59"/>
      <c r="V75" s="59"/>
      <c r="W75" s="59"/>
      <c r="X75" s="59"/>
      <c r="Y75" s="59"/>
      <c r="Z75" s="59"/>
      <c r="AA75" s="59"/>
      <c r="AB75" s="51"/>
      <c r="AC75" s="51"/>
      <c r="AD75" s="59"/>
      <c r="AE75" s="54"/>
      <c r="AF75" s="54"/>
      <c r="AG75" s="54"/>
      <c r="AH75" s="54"/>
    </row>
    <row r="76" spans="1:34" ht="19.5" customHeight="1" x14ac:dyDescent="0.25">
      <c r="A76" s="93">
        <f>'Sessional + End Term Assessment'!A77</f>
        <v>70</v>
      </c>
      <c r="B76" s="77" t="s">
        <v>175</v>
      </c>
      <c r="C76" s="86" t="s">
        <v>176</v>
      </c>
      <c r="D76" s="94">
        <v>21</v>
      </c>
      <c r="E76" s="95">
        <f t="shared" si="0"/>
        <v>1</v>
      </c>
      <c r="F76" s="95">
        <f t="shared" si="1"/>
        <v>0</v>
      </c>
      <c r="G76" s="95">
        <f t="shared" si="2"/>
        <v>0</v>
      </c>
      <c r="H76" s="94">
        <v>21</v>
      </c>
      <c r="I76" s="95">
        <f t="shared" si="3"/>
        <v>1</v>
      </c>
      <c r="J76" s="95">
        <f t="shared" si="4"/>
        <v>1</v>
      </c>
      <c r="K76" s="95">
        <f t="shared" si="5"/>
        <v>0</v>
      </c>
      <c r="L76" s="94">
        <v>10</v>
      </c>
      <c r="M76" s="95">
        <f t="shared" si="6"/>
        <v>1</v>
      </c>
      <c r="N76" s="95">
        <f t="shared" si="7"/>
        <v>0</v>
      </c>
      <c r="O76" s="95">
        <f t="shared" si="8"/>
        <v>0</v>
      </c>
      <c r="P76" s="96"/>
      <c r="Q76" s="95"/>
      <c r="R76" s="95"/>
      <c r="S76" s="97">
        <v>52</v>
      </c>
      <c r="T76" s="58"/>
      <c r="U76" s="59"/>
      <c r="V76" s="59"/>
      <c r="W76" s="59"/>
      <c r="X76" s="59"/>
      <c r="Y76" s="59"/>
      <c r="Z76" s="59"/>
      <c r="AA76" s="59"/>
      <c r="AB76" s="51"/>
      <c r="AC76" s="51"/>
      <c r="AD76" s="59"/>
      <c r="AE76" s="54"/>
      <c r="AF76" s="54"/>
      <c r="AG76" s="54"/>
      <c r="AH76" s="54"/>
    </row>
    <row r="77" spans="1:34" ht="19.5" customHeight="1" x14ac:dyDescent="0.25">
      <c r="A77" s="93">
        <f>'Sessional + End Term Assessment'!A78</f>
        <v>71</v>
      </c>
      <c r="B77" s="77" t="s">
        <v>177</v>
      </c>
      <c r="C77" s="86" t="s">
        <v>178</v>
      </c>
      <c r="D77" s="94">
        <v>21</v>
      </c>
      <c r="E77" s="95">
        <f t="shared" si="0"/>
        <v>1</v>
      </c>
      <c r="F77" s="95">
        <f t="shared" si="1"/>
        <v>0</v>
      </c>
      <c r="G77" s="95">
        <f t="shared" si="2"/>
        <v>0</v>
      </c>
      <c r="H77" s="94">
        <v>23</v>
      </c>
      <c r="I77" s="95">
        <f t="shared" si="3"/>
        <v>1</v>
      </c>
      <c r="J77" s="95">
        <f t="shared" si="4"/>
        <v>1</v>
      </c>
      <c r="K77" s="95">
        <f t="shared" si="5"/>
        <v>0</v>
      </c>
      <c r="L77" s="94">
        <v>10</v>
      </c>
      <c r="M77" s="95">
        <f t="shared" si="6"/>
        <v>1</v>
      </c>
      <c r="N77" s="95">
        <f t="shared" si="7"/>
        <v>0</v>
      </c>
      <c r="O77" s="95">
        <f t="shared" si="8"/>
        <v>0</v>
      </c>
      <c r="P77" s="96"/>
      <c r="Q77" s="95"/>
      <c r="R77" s="95"/>
      <c r="S77" s="97">
        <v>52</v>
      </c>
      <c r="T77" s="58"/>
      <c r="U77" s="59"/>
      <c r="V77" s="59"/>
      <c r="W77" s="59"/>
      <c r="X77" s="59"/>
      <c r="Y77" s="59"/>
      <c r="Z77" s="59"/>
      <c r="AA77" s="59"/>
      <c r="AB77" s="51"/>
      <c r="AC77" s="51"/>
      <c r="AD77" s="59"/>
      <c r="AE77" s="54"/>
      <c r="AF77" s="54"/>
      <c r="AG77" s="54"/>
      <c r="AH77" s="54"/>
    </row>
    <row r="78" spans="1:34" ht="19.5" customHeight="1" x14ac:dyDescent="0.25">
      <c r="A78" s="93">
        <f>'Sessional + End Term Assessment'!A79</f>
        <v>72</v>
      </c>
      <c r="B78" s="72" t="s">
        <v>179</v>
      </c>
      <c r="C78" s="88" t="s">
        <v>180</v>
      </c>
      <c r="D78" s="94">
        <v>22</v>
      </c>
      <c r="E78" s="95">
        <f t="shared" si="0"/>
        <v>1</v>
      </c>
      <c r="F78" s="95">
        <f t="shared" si="1"/>
        <v>0</v>
      </c>
      <c r="G78" s="95">
        <f t="shared" si="2"/>
        <v>0</v>
      </c>
      <c r="H78" s="94">
        <v>22</v>
      </c>
      <c r="I78" s="95">
        <f t="shared" si="3"/>
        <v>1</v>
      </c>
      <c r="J78" s="95">
        <f t="shared" si="4"/>
        <v>1</v>
      </c>
      <c r="K78" s="95">
        <f t="shared" si="5"/>
        <v>0</v>
      </c>
      <c r="L78" s="94">
        <v>11</v>
      </c>
      <c r="M78" s="95">
        <f t="shared" si="6"/>
        <v>1</v>
      </c>
      <c r="N78" s="95">
        <f t="shared" si="7"/>
        <v>0</v>
      </c>
      <c r="O78" s="95">
        <f t="shared" si="8"/>
        <v>0</v>
      </c>
      <c r="P78" s="96"/>
      <c r="Q78" s="95"/>
      <c r="R78" s="95"/>
      <c r="S78" s="97">
        <v>55</v>
      </c>
      <c r="T78" s="58"/>
      <c r="U78" s="59"/>
      <c r="V78" s="59"/>
      <c r="W78" s="59"/>
      <c r="X78" s="59"/>
      <c r="Y78" s="59"/>
      <c r="Z78" s="59"/>
      <c r="AA78" s="59"/>
      <c r="AB78" s="51"/>
      <c r="AC78" s="51"/>
      <c r="AD78" s="59"/>
      <c r="AE78" s="54"/>
      <c r="AF78" s="54"/>
      <c r="AG78" s="54"/>
      <c r="AH78" s="54"/>
    </row>
    <row r="79" spans="1:34" ht="19.5" customHeight="1" x14ac:dyDescent="0.25">
      <c r="A79" s="93">
        <f>'Sessional + End Term Assessment'!A80</f>
        <v>73</v>
      </c>
      <c r="B79" s="77" t="s">
        <v>181</v>
      </c>
      <c r="C79" s="86" t="s">
        <v>182</v>
      </c>
      <c r="D79" s="94">
        <v>21</v>
      </c>
      <c r="E79" s="95">
        <f t="shared" si="0"/>
        <v>1</v>
      </c>
      <c r="F79" s="95">
        <f t="shared" si="1"/>
        <v>0</v>
      </c>
      <c r="G79" s="95">
        <f t="shared" si="2"/>
        <v>0</v>
      </c>
      <c r="H79" s="94">
        <v>26</v>
      </c>
      <c r="I79" s="95">
        <f t="shared" si="3"/>
        <v>1</v>
      </c>
      <c r="J79" s="95">
        <f t="shared" si="4"/>
        <v>1</v>
      </c>
      <c r="K79" s="95">
        <f t="shared" si="5"/>
        <v>1</v>
      </c>
      <c r="L79" s="94">
        <v>11</v>
      </c>
      <c r="M79" s="95">
        <f t="shared" si="6"/>
        <v>1</v>
      </c>
      <c r="N79" s="95">
        <f t="shared" si="7"/>
        <v>0</v>
      </c>
      <c r="O79" s="95">
        <f t="shared" si="8"/>
        <v>0</v>
      </c>
      <c r="P79" s="96"/>
      <c r="Q79" s="95"/>
      <c r="R79" s="95"/>
      <c r="S79" s="97">
        <v>53</v>
      </c>
      <c r="T79" s="58"/>
      <c r="U79" s="59"/>
      <c r="V79" s="59"/>
      <c r="W79" s="59"/>
      <c r="X79" s="59"/>
      <c r="Y79" s="59"/>
      <c r="Z79" s="59"/>
      <c r="AA79" s="59"/>
      <c r="AB79" s="51"/>
      <c r="AC79" s="51"/>
      <c r="AD79" s="59"/>
      <c r="AE79" s="54"/>
      <c r="AF79" s="54"/>
      <c r="AG79" s="54"/>
      <c r="AH79" s="54"/>
    </row>
    <row r="80" spans="1:34" ht="19.5" customHeight="1" x14ac:dyDescent="0.25">
      <c r="A80" s="93">
        <f>'Sessional + End Term Assessment'!A81</f>
        <v>74</v>
      </c>
      <c r="B80" s="77" t="s">
        <v>183</v>
      </c>
      <c r="C80" s="86" t="s">
        <v>184</v>
      </c>
      <c r="D80" s="94">
        <v>26</v>
      </c>
      <c r="E80" s="95">
        <f t="shared" si="0"/>
        <v>1</v>
      </c>
      <c r="F80" s="95">
        <f t="shared" si="1"/>
        <v>1</v>
      </c>
      <c r="G80" s="95">
        <f t="shared" si="2"/>
        <v>1</v>
      </c>
      <c r="H80" s="94">
        <v>26</v>
      </c>
      <c r="I80" s="95">
        <f t="shared" si="3"/>
        <v>1</v>
      </c>
      <c r="J80" s="95">
        <f t="shared" si="4"/>
        <v>1</v>
      </c>
      <c r="K80" s="95">
        <f t="shared" si="5"/>
        <v>1</v>
      </c>
      <c r="L80" s="94">
        <v>13</v>
      </c>
      <c r="M80" s="95">
        <f t="shared" si="6"/>
        <v>1</v>
      </c>
      <c r="N80" s="95">
        <f t="shared" si="7"/>
        <v>1</v>
      </c>
      <c r="O80" s="95">
        <f t="shared" si="8"/>
        <v>1</v>
      </c>
      <c r="P80" s="96"/>
      <c r="Q80" s="95"/>
      <c r="R80" s="95"/>
      <c r="S80" s="97">
        <v>66</v>
      </c>
      <c r="T80" s="58"/>
      <c r="U80" s="59"/>
      <c r="V80" s="59"/>
      <c r="W80" s="59"/>
      <c r="X80" s="59"/>
      <c r="Y80" s="59"/>
      <c r="Z80" s="59"/>
      <c r="AA80" s="59"/>
      <c r="AB80" s="51"/>
      <c r="AC80" s="51"/>
      <c r="AD80" s="59"/>
      <c r="AE80" s="54"/>
      <c r="AF80" s="54"/>
      <c r="AG80" s="54"/>
      <c r="AH80" s="54"/>
    </row>
    <row r="81" spans="1:34" ht="19.5" customHeight="1" x14ac:dyDescent="0.25">
      <c r="A81" s="93">
        <f>'Sessional + End Term Assessment'!A82</f>
        <v>75</v>
      </c>
      <c r="B81" s="77" t="s">
        <v>185</v>
      </c>
      <c r="C81" s="86" t="s">
        <v>186</v>
      </c>
      <c r="D81" s="94">
        <v>25</v>
      </c>
      <c r="E81" s="95">
        <f t="shared" si="0"/>
        <v>1</v>
      </c>
      <c r="F81" s="95">
        <f t="shared" si="1"/>
        <v>1</v>
      </c>
      <c r="G81" s="95">
        <f t="shared" si="2"/>
        <v>0</v>
      </c>
      <c r="H81" s="94">
        <v>25</v>
      </c>
      <c r="I81" s="95">
        <f t="shared" si="3"/>
        <v>1</v>
      </c>
      <c r="J81" s="95">
        <f t="shared" si="4"/>
        <v>1</v>
      </c>
      <c r="K81" s="95">
        <f t="shared" si="5"/>
        <v>0</v>
      </c>
      <c r="L81" s="94">
        <v>13</v>
      </c>
      <c r="M81" s="95">
        <f t="shared" si="6"/>
        <v>1</v>
      </c>
      <c r="N81" s="95">
        <f t="shared" si="7"/>
        <v>1</v>
      </c>
      <c r="O81" s="95">
        <f t="shared" si="8"/>
        <v>1</v>
      </c>
      <c r="P81" s="96"/>
      <c r="Q81" s="95"/>
      <c r="R81" s="95"/>
      <c r="S81" s="97">
        <v>63</v>
      </c>
      <c r="T81" s="58"/>
      <c r="U81" s="59"/>
      <c r="V81" s="59"/>
      <c r="W81" s="59"/>
      <c r="X81" s="59"/>
      <c r="Y81" s="59"/>
      <c r="Z81" s="59"/>
      <c r="AA81" s="59"/>
      <c r="AB81" s="51"/>
      <c r="AC81" s="51"/>
      <c r="AD81" s="59"/>
      <c r="AE81" s="54"/>
      <c r="AF81" s="54"/>
      <c r="AG81" s="54"/>
      <c r="AH81" s="54"/>
    </row>
    <row r="82" spans="1:34" ht="19.5" customHeight="1" x14ac:dyDescent="0.25">
      <c r="A82" s="93">
        <f>'Sessional + End Term Assessment'!A83</f>
        <v>76</v>
      </c>
      <c r="B82" s="72" t="s">
        <v>187</v>
      </c>
      <c r="C82" s="88" t="s">
        <v>188</v>
      </c>
      <c r="D82" s="94">
        <v>22</v>
      </c>
      <c r="E82" s="95">
        <f t="shared" si="0"/>
        <v>1</v>
      </c>
      <c r="F82" s="95">
        <f t="shared" si="1"/>
        <v>0</v>
      </c>
      <c r="G82" s="95">
        <f t="shared" si="2"/>
        <v>0</v>
      </c>
      <c r="H82" s="94">
        <v>25</v>
      </c>
      <c r="I82" s="95">
        <f t="shared" si="3"/>
        <v>1</v>
      </c>
      <c r="J82" s="95">
        <f t="shared" si="4"/>
        <v>1</v>
      </c>
      <c r="K82" s="95">
        <f t="shared" si="5"/>
        <v>0</v>
      </c>
      <c r="L82" s="94">
        <v>11</v>
      </c>
      <c r="M82" s="95">
        <f t="shared" si="6"/>
        <v>1</v>
      </c>
      <c r="N82" s="95">
        <f t="shared" si="7"/>
        <v>0</v>
      </c>
      <c r="O82" s="95">
        <f t="shared" si="8"/>
        <v>0</v>
      </c>
      <c r="P82" s="96"/>
      <c r="Q82" s="95"/>
      <c r="R82" s="95"/>
      <c r="S82" s="97">
        <v>54</v>
      </c>
      <c r="T82" s="58"/>
      <c r="U82" s="59"/>
      <c r="V82" s="59"/>
      <c r="W82" s="59"/>
      <c r="X82" s="59"/>
      <c r="Y82" s="59"/>
      <c r="Z82" s="59"/>
      <c r="AA82" s="59"/>
      <c r="AB82" s="51"/>
      <c r="AC82" s="51"/>
      <c r="AD82" s="59"/>
      <c r="AE82" s="54"/>
      <c r="AF82" s="54"/>
      <c r="AG82" s="54"/>
      <c r="AH82" s="54"/>
    </row>
    <row r="83" spans="1:34" ht="19.5" customHeight="1" x14ac:dyDescent="0.25">
      <c r="A83" s="93">
        <f>'Sessional + End Term Assessment'!A84</f>
        <v>77</v>
      </c>
      <c r="B83" s="77" t="s">
        <v>189</v>
      </c>
      <c r="C83" s="86" t="s">
        <v>190</v>
      </c>
      <c r="D83" s="94">
        <v>22</v>
      </c>
      <c r="E83" s="95">
        <f t="shared" si="0"/>
        <v>1</v>
      </c>
      <c r="F83" s="95">
        <f t="shared" si="1"/>
        <v>0</v>
      </c>
      <c r="G83" s="95">
        <f t="shared" si="2"/>
        <v>0</v>
      </c>
      <c r="H83" s="94">
        <v>22</v>
      </c>
      <c r="I83" s="95">
        <f t="shared" si="3"/>
        <v>1</v>
      </c>
      <c r="J83" s="95">
        <f t="shared" si="4"/>
        <v>1</v>
      </c>
      <c r="K83" s="95">
        <f t="shared" si="5"/>
        <v>0</v>
      </c>
      <c r="L83" s="94">
        <v>11</v>
      </c>
      <c r="M83" s="95">
        <f t="shared" si="6"/>
        <v>1</v>
      </c>
      <c r="N83" s="95">
        <f t="shared" si="7"/>
        <v>0</v>
      </c>
      <c r="O83" s="95">
        <f t="shared" si="8"/>
        <v>0</v>
      </c>
      <c r="P83" s="96"/>
      <c r="Q83" s="95"/>
      <c r="R83" s="95"/>
      <c r="S83" s="97">
        <v>54</v>
      </c>
      <c r="T83" s="58"/>
      <c r="U83" s="59"/>
      <c r="V83" s="59"/>
      <c r="W83" s="59"/>
      <c r="X83" s="59"/>
      <c r="Y83" s="59"/>
      <c r="Z83" s="59"/>
      <c r="AA83" s="59"/>
      <c r="AB83" s="51"/>
      <c r="AC83" s="51"/>
      <c r="AD83" s="59"/>
      <c r="AE83" s="54"/>
      <c r="AF83" s="54"/>
      <c r="AG83" s="54"/>
      <c r="AH83" s="54"/>
    </row>
    <row r="84" spans="1:34" ht="19.5" customHeight="1" x14ac:dyDescent="0.25">
      <c r="A84" s="93">
        <f>'Sessional + End Term Assessment'!A85</f>
        <v>78</v>
      </c>
      <c r="B84" s="77" t="s">
        <v>191</v>
      </c>
      <c r="C84" s="86" t="s">
        <v>192</v>
      </c>
      <c r="D84" s="94">
        <v>27</v>
      </c>
      <c r="E84" s="95">
        <f t="shared" si="0"/>
        <v>1</v>
      </c>
      <c r="F84" s="95">
        <f t="shared" si="1"/>
        <v>1</v>
      </c>
      <c r="G84" s="95">
        <f t="shared" si="2"/>
        <v>1</v>
      </c>
      <c r="H84" s="94">
        <v>27</v>
      </c>
      <c r="I84" s="95">
        <f t="shared" si="3"/>
        <v>1</v>
      </c>
      <c r="J84" s="95">
        <f t="shared" si="4"/>
        <v>1</v>
      </c>
      <c r="K84" s="95">
        <f t="shared" si="5"/>
        <v>1</v>
      </c>
      <c r="L84" s="94">
        <v>14</v>
      </c>
      <c r="M84" s="95">
        <f t="shared" si="6"/>
        <v>1</v>
      </c>
      <c r="N84" s="95">
        <f t="shared" si="7"/>
        <v>1</v>
      </c>
      <c r="O84" s="95">
        <f t="shared" si="8"/>
        <v>1</v>
      </c>
      <c r="P84" s="96"/>
      <c r="Q84" s="95"/>
      <c r="R84" s="95"/>
      <c r="S84" s="97">
        <v>68</v>
      </c>
      <c r="T84" s="58"/>
      <c r="U84" s="59"/>
      <c r="V84" s="59"/>
      <c r="W84" s="59"/>
      <c r="X84" s="59"/>
      <c r="Y84" s="59"/>
      <c r="Z84" s="59"/>
      <c r="AA84" s="59"/>
      <c r="AB84" s="51"/>
      <c r="AC84" s="51"/>
      <c r="AD84" s="59"/>
      <c r="AE84" s="54"/>
      <c r="AF84" s="54"/>
      <c r="AG84" s="54"/>
      <c r="AH84" s="54"/>
    </row>
    <row r="85" spans="1:34" ht="19.5" customHeight="1" x14ac:dyDescent="0.25">
      <c r="A85" s="93">
        <f>'Sessional + End Term Assessment'!A86</f>
        <v>79</v>
      </c>
      <c r="B85" s="77" t="s">
        <v>193</v>
      </c>
      <c r="C85" s="86" t="s">
        <v>194</v>
      </c>
      <c r="D85" s="94">
        <v>26</v>
      </c>
      <c r="E85" s="95">
        <f t="shared" si="0"/>
        <v>1</v>
      </c>
      <c r="F85" s="95">
        <f t="shared" si="1"/>
        <v>1</v>
      </c>
      <c r="G85" s="95">
        <f t="shared" si="2"/>
        <v>1</v>
      </c>
      <c r="H85" s="94">
        <v>27</v>
      </c>
      <c r="I85" s="95">
        <f t="shared" si="3"/>
        <v>1</v>
      </c>
      <c r="J85" s="95">
        <f t="shared" si="4"/>
        <v>1</v>
      </c>
      <c r="K85" s="95">
        <f t="shared" si="5"/>
        <v>1</v>
      </c>
      <c r="L85" s="94">
        <v>11</v>
      </c>
      <c r="M85" s="95">
        <f t="shared" si="6"/>
        <v>1</v>
      </c>
      <c r="N85" s="95">
        <f t="shared" si="7"/>
        <v>0</v>
      </c>
      <c r="O85" s="95">
        <f t="shared" si="8"/>
        <v>0</v>
      </c>
      <c r="P85" s="96"/>
      <c r="Q85" s="95"/>
      <c r="R85" s="95"/>
      <c r="S85" s="97">
        <v>55</v>
      </c>
      <c r="T85" s="58"/>
      <c r="U85" s="59"/>
      <c r="V85" s="59"/>
      <c r="W85" s="59"/>
      <c r="X85" s="59"/>
      <c r="Y85" s="59"/>
      <c r="Z85" s="59"/>
      <c r="AA85" s="59"/>
      <c r="AB85" s="51"/>
      <c r="AC85" s="51"/>
      <c r="AD85" s="59"/>
      <c r="AE85" s="54"/>
      <c r="AF85" s="54"/>
      <c r="AG85" s="54"/>
      <c r="AH85" s="54"/>
    </row>
    <row r="86" spans="1:34" ht="19.5" customHeight="1" x14ac:dyDescent="0.25">
      <c r="A86" s="93">
        <f>'Sessional + End Term Assessment'!A87</f>
        <v>80</v>
      </c>
      <c r="B86" s="77" t="s">
        <v>195</v>
      </c>
      <c r="C86" s="86" t="s">
        <v>196</v>
      </c>
      <c r="D86" s="94">
        <v>27</v>
      </c>
      <c r="E86" s="95">
        <f t="shared" si="0"/>
        <v>1</v>
      </c>
      <c r="F86" s="95">
        <f t="shared" si="1"/>
        <v>1</v>
      </c>
      <c r="G86" s="95">
        <f t="shared" si="2"/>
        <v>1</v>
      </c>
      <c r="H86" s="94">
        <v>22</v>
      </c>
      <c r="I86" s="95">
        <f t="shared" si="3"/>
        <v>1</v>
      </c>
      <c r="J86" s="95">
        <f t="shared" si="4"/>
        <v>1</v>
      </c>
      <c r="K86" s="95">
        <f t="shared" si="5"/>
        <v>0</v>
      </c>
      <c r="L86" s="94">
        <v>11</v>
      </c>
      <c r="M86" s="95">
        <f t="shared" si="6"/>
        <v>1</v>
      </c>
      <c r="N86" s="95">
        <f t="shared" si="7"/>
        <v>0</v>
      </c>
      <c r="O86" s="95">
        <f t="shared" si="8"/>
        <v>0</v>
      </c>
      <c r="P86" s="96"/>
      <c r="Q86" s="95"/>
      <c r="R86" s="95"/>
      <c r="S86" s="97">
        <v>56</v>
      </c>
      <c r="T86" s="58"/>
      <c r="U86" s="59"/>
      <c r="V86" s="59"/>
      <c r="W86" s="59"/>
      <c r="X86" s="59"/>
      <c r="Y86" s="59"/>
      <c r="Z86" s="59"/>
      <c r="AA86" s="59"/>
      <c r="AB86" s="51"/>
      <c r="AC86" s="51"/>
      <c r="AD86" s="59"/>
      <c r="AE86" s="54"/>
      <c r="AF86" s="54"/>
      <c r="AG86" s="54"/>
      <c r="AH86" s="54"/>
    </row>
    <row r="87" spans="1:34" ht="19.5" customHeight="1" x14ac:dyDescent="0.25">
      <c r="A87" s="93">
        <f>'Sessional + End Term Assessment'!A88</f>
        <v>81</v>
      </c>
      <c r="B87" s="77" t="s">
        <v>197</v>
      </c>
      <c r="C87" s="86" t="s">
        <v>198</v>
      </c>
      <c r="D87" s="94">
        <v>24</v>
      </c>
      <c r="E87" s="95">
        <f t="shared" si="0"/>
        <v>1</v>
      </c>
      <c r="F87" s="95">
        <f t="shared" si="1"/>
        <v>1</v>
      </c>
      <c r="G87" s="95">
        <f t="shared" si="2"/>
        <v>0</v>
      </c>
      <c r="H87" s="94">
        <v>25</v>
      </c>
      <c r="I87" s="95">
        <f t="shared" si="3"/>
        <v>1</v>
      </c>
      <c r="J87" s="95">
        <f t="shared" si="4"/>
        <v>1</v>
      </c>
      <c r="K87" s="95">
        <f t="shared" si="5"/>
        <v>0</v>
      </c>
      <c r="L87" s="94">
        <v>12</v>
      </c>
      <c r="M87" s="95">
        <f t="shared" si="6"/>
        <v>1</v>
      </c>
      <c r="N87" s="95">
        <f t="shared" si="7"/>
        <v>1</v>
      </c>
      <c r="O87" s="95">
        <f t="shared" si="8"/>
        <v>0</v>
      </c>
      <c r="P87" s="96"/>
      <c r="Q87" s="95"/>
      <c r="R87" s="95"/>
      <c r="S87" s="97">
        <v>62</v>
      </c>
      <c r="T87" s="58"/>
      <c r="U87" s="59"/>
      <c r="V87" s="59"/>
      <c r="W87" s="59"/>
      <c r="X87" s="59"/>
      <c r="Y87" s="59"/>
      <c r="Z87" s="59"/>
      <c r="AA87" s="59"/>
      <c r="AB87" s="51"/>
      <c r="AC87" s="51"/>
      <c r="AD87" s="59"/>
      <c r="AE87" s="54"/>
      <c r="AF87" s="54"/>
      <c r="AG87" s="54"/>
      <c r="AH87" s="54"/>
    </row>
    <row r="88" spans="1:34" ht="19.5" customHeight="1" x14ac:dyDescent="0.25">
      <c r="A88" s="93">
        <f>'Sessional + End Term Assessment'!A89</f>
        <v>82</v>
      </c>
      <c r="B88" s="77" t="s">
        <v>199</v>
      </c>
      <c r="C88" s="86" t="s">
        <v>200</v>
      </c>
      <c r="D88" s="94">
        <v>28</v>
      </c>
      <c r="E88" s="95">
        <f t="shared" si="0"/>
        <v>1</v>
      </c>
      <c r="F88" s="95">
        <f t="shared" si="1"/>
        <v>1</v>
      </c>
      <c r="G88" s="95">
        <f t="shared" si="2"/>
        <v>1</v>
      </c>
      <c r="H88" s="94">
        <v>28</v>
      </c>
      <c r="I88" s="95">
        <f t="shared" si="3"/>
        <v>1</v>
      </c>
      <c r="J88" s="95">
        <f t="shared" si="4"/>
        <v>1</v>
      </c>
      <c r="K88" s="95">
        <f t="shared" si="5"/>
        <v>1</v>
      </c>
      <c r="L88" s="94">
        <v>14</v>
      </c>
      <c r="M88" s="95">
        <f t="shared" si="6"/>
        <v>1</v>
      </c>
      <c r="N88" s="95">
        <f t="shared" si="7"/>
        <v>1</v>
      </c>
      <c r="O88" s="95">
        <f t="shared" si="8"/>
        <v>1</v>
      </c>
      <c r="P88" s="96"/>
      <c r="Q88" s="95"/>
      <c r="R88" s="95"/>
      <c r="S88" s="97">
        <v>70</v>
      </c>
      <c r="T88" s="58"/>
      <c r="U88" s="59"/>
      <c r="V88" s="59"/>
      <c r="W88" s="59"/>
      <c r="X88" s="59"/>
      <c r="Y88" s="59"/>
      <c r="Z88" s="59"/>
      <c r="AA88" s="59"/>
      <c r="AB88" s="51"/>
      <c r="AC88" s="51"/>
      <c r="AD88" s="59"/>
      <c r="AE88" s="54"/>
      <c r="AF88" s="54"/>
      <c r="AG88" s="54"/>
      <c r="AH88" s="54"/>
    </row>
    <row r="89" spans="1:34" ht="19.5" customHeight="1" x14ac:dyDescent="0.25">
      <c r="A89" s="93">
        <f>'Sessional + End Term Assessment'!A90</f>
        <v>83</v>
      </c>
      <c r="B89" s="77" t="s">
        <v>201</v>
      </c>
      <c r="C89" s="86" t="s">
        <v>202</v>
      </c>
      <c r="D89" s="94">
        <v>22</v>
      </c>
      <c r="E89" s="95">
        <f t="shared" si="0"/>
        <v>1</v>
      </c>
      <c r="F89" s="95">
        <f t="shared" si="1"/>
        <v>0</v>
      </c>
      <c r="G89" s="95">
        <f t="shared" si="2"/>
        <v>0</v>
      </c>
      <c r="H89" s="94">
        <v>24</v>
      </c>
      <c r="I89" s="95">
        <f t="shared" si="3"/>
        <v>1</v>
      </c>
      <c r="J89" s="95">
        <f t="shared" si="4"/>
        <v>1</v>
      </c>
      <c r="K89" s="95">
        <f t="shared" si="5"/>
        <v>0</v>
      </c>
      <c r="L89" s="94">
        <v>11</v>
      </c>
      <c r="M89" s="95">
        <f t="shared" si="6"/>
        <v>1</v>
      </c>
      <c r="N89" s="95">
        <f t="shared" si="7"/>
        <v>0</v>
      </c>
      <c r="O89" s="95">
        <f t="shared" si="8"/>
        <v>0</v>
      </c>
      <c r="P89" s="96"/>
      <c r="Q89" s="80"/>
      <c r="R89" s="80"/>
      <c r="S89" s="97">
        <v>55</v>
      </c>
      <c r="T89" s="58"/>
      <c r="U89" s="59"/>
      <c r="V89" s="59"/>
      <c r="W89" s="59"/>
      <c r="X89" s="59"/>
      <c r="Y89" s="59"/>
      <c r="Z89" s="59"/>
      <c r="AA89" s="59"/>
      <c r="AB89" s="51"/>
      <c r="AC89" s="51"/>
      <c r="AD89" s="59"/>
      <c r="AE89" s="54"/>
      <c r="AF89" s="54"/>
      <c r="AG89" s="54"/>
      <c r="AH89" s="54"/>
    </row>
    <row r="90" spans="1:34" ht="19.5" customHeight="1" x14ac:dyDescent="0.25">
      <c r="A90" s="93">
        <f>'Sessional + End Term Assessment'!A91</f>
        <v>84</v>
      </c>
      <c r="B90" s="77" t="s">
        <v>203</v>
      </c>
      <c r="C90" s="86" t="s">
        <v>204</v>
      </c>
      <c r="D90" s="94">
        <v>24</v>
      </c>
      <c r="E90" s="95">
        <f t="shared" si="0"/>
        <v>1</v>
      </c>
      <c r="F90" s="95">
        <f t="shared" si="1"/>
        <v>1</v>
      </c>
      <c r="G90" s="95">
        <f t="shared" si="2"/>
        <v>0</v>
      </c>
      <c r="H90" s="94">
        <v>22</v>
      </c>
      <c r="I90" s="95">
        <f t="shared" si="3"/>
        <v>1</v>
      </c>
      <c r="J90" s="95">
        <f t="shared" si="4"/>
        <v>1</v>
      </c>
      <c r="K90" s="95">
        <f t="shared" si="5"/>
        <v>0</v>
      </c>
      <c r="L90" s="94">
        <v>11</v>
      </c>
      <c r="M90" s="95">
        <f t="shared" si="6"/>
        <v>1</v>
      </c>
      <c r="N90" s="95">
        <f t="shared" si="7"/>
        <v>0</v>
      </c>
      <c r="O90" s="95">
        <f t="shared" si="8"/>
        <v>0</v>
      </c>
      <c r="P90" s="96"/>
      <c r="Q90" s="80"/>
      <c r="R90" s="80"/>
      <c r="S90" s="97">
        <v>55</v>
      </c>
      <c r="T90" s="58"/>
      <c r="U90" s="59"/>
      <c r="V90" s="59"/>
      <c r="W90" s="59"/>
      <c r="X90" s="59"/>
      <c r="Y90" s="59"/>
      <c r="Z90" s="59"/>
      <c r="AA90" s="59"/>
      <c r="AB90" s="51"/>
      <c r="AC90" s="51"/>
      <c r="AD90" s="59"/>
      <c r="AE90" s="54"/>
      <c r="AF90" s="54"/>
      <c r="AG90" s="54"/>
      <c r="AH90" s="54"/>
    </row>
    <row r="91" spans="1:34" ht="19.5" customHeight="1" x14ac:dyDescent="0.25">
      <c r="A91" s="93">
        <f>'Sessional + End Term Assessment'!A92</f>
        <v>85</v>
      </c>
      <c r="B91" s="77" t="s">
        <v>205</v>
      </c>
      <c r="C91" s="86" t="s">
        <v>206</v>
      </c>
      <c r="D91" s="94">
        <v>24</v>
      </c>
      <c r="E91" s="95">
        <f t="shared" si="0"/>
        <v>1</v>
      </c>
      <c r="F91" s="95">
        <f t="shared" si="1"/>
        <v>1</v>
      </c>
      <c r="G91" s="95">
        <f t="shared" si="2"/>
        <v>0</v>
      </c>
      <c r="H91" s="94">
        <v>22</v>
      </c>
      <c r="I91" s="95">
        <f t="shared" si="3"/>
        <v>1</v>
      </c>
      <c r="J91" s="95">
        <f t="shared" si="4"/>
        <v>1</v>
      </c>
      <c r="K91" s="95">
        <f t="shared" si="5"/>
        <v>0</v>
      </c>
      <c r="L91" s="94">
        <v>11</v>
      </c>
      <c r="M91" s="95">
        <f t="shared" si="6"/>
        <v>1</v>
      </c>
      <c r="N91" s="95">
        <f t="shared" si="7"/>
        <v>0</v>
      </c>
      <c r="O91" s="95">
        <f t="shared" si="8"/>
        <v>0</v>
      </c>
      <c r="P91" s="96"/>
      <c r="Q91" s="80"/>
      <c r="R91" s="80"/>
      <c r="S91" s="97">
        <v>56</v>
      </c>
      <c r="T91" s="58"/>
      <c r="U91" s="59"/>
      <c r="V91" s="59"/>
      <c r="W91" s="59"/>
      <c r="X91" s="59"/>
      <c r="Y91" s="59"/>
      <c r="Z91" s="59"/>
      <c r="AA91" s="59"/>
      <c r="AB91" s="51"/>
      <c r="AC91" s="51"/>
      <c r="AD91" s="59"/>
      <c r="AE91" s="54"/>
      <c r="AF91" s="54"/>
      <c r="AG91" s="54"/>
      <c r="AH91" s="54"/>
    </row>
    <row r="92" spans="1:34" ht="19.5" customHeight="1" x14ac:dyDescent="0.25">
      <c r="A92" s="93">
        <f>'Sessional + End Term Assessment'!A93</f>
        <v>86</v>
      </c>
      <c r="B92" s="77" t="s">
        <v>207</v>
      </c>
      <c r="C92" s="86" t="s">
        <v>208</v>
      </c>
      <c r="D92" s="94">
        <v>25</v>
      </c>
      <c r="E92" s="95">
        <f t="shared" si="0"/>
        <v>1</v>
      </c>
      <c r="F92" s="95">
        <f t="shared" si="1"/>
        <v>1</v>
      </c>
      <c r="G92" s="95">
        <f t="shared" si="2"/>
        <v>0</v>
      </c>
      <c r="H92" s="94">
        <v>18</v>
      </c>
      <c r="I92" s="95">
        <f t="shared" si="3"/>
        <v>0</v>
      </c>
      <c r="J92" s="95">
        <f t="shared" si="4"/>
        <v>0</v>
      </c>
      <c r="K92" s="95">
        <f t="shared" si="5"/>
        <v>0</v>
      </c>
      <c r="L92" s="94">
        <v>10</v>
      </c>
      <c r="M92" s="95">
        <f t="shared" si="6"/>
        <v>1</v>
      </c>
      <c r="N92" s="95">
        <f t="shared" si="7"/>
        <v>0</v>
      </c>
      <c r="O92" s="95">
        <f t="shared" si="8"/>
        <v>0</v>
      </c>
      <c r="P92" s="96"/>
      <c r="Q92" s="95"/>
      <c r="R92" s="95"/>
      <c r="S92" s="97">
        <v>44</v>
      </c>
      <c r="T92" s="58"/>
      <c r="U92" s="59"/>
      <c r="V92" s="59"/>
      <c r="W92" s="59"/>
      <c r="X92" s="59"/>
      <c r="Y92" s="59"/>
      <c r="Z92" s="59"/>
      <c r="AA92" s="59"/>
      <c r="AB92" s="51"/>
      <c r="AC92" s="51"/>
      <c r="AD92" s="59"/>
      <c r="AE92" s="54"/>
      <c r="AF92" s="54"/>
      <c r="AG92" s="54"/>
      <c r="AH92" s="54"/>
    </row>
    <row r="93" spans="1:34" ht="19.5" customHeight="1" x14ac:dyDescent="0.25">
      <c r="A93" s="93">
        <f>'Sessional + End Term Assessment'!A94</f>
        <v>87</v>
      </c>
      <c r="B93" s="77" t="s">
        <v>209</v>
      </c>
      <c r="C93" s="86" t="s">
        <v>210</v>
      </c>
      <c r="D93" s="94">
        <v>18</v>
      </c>
      <c r="E93" s="95">
        <f t="shared" si="0"/>
        <v>0</v>
      </c>
      <c r="F93" s="95">
        <f t="shared" si="1"/>
        <v>0</v>
      </c>
      <c r="G93" s="95">
        <f t="shared" si="2"/>
        <v>0</v>
      </c>
      <c r="H93" s="94">
        <v>18</v>
      </c>
      <c r="I93" s="95">
        <f t="shared" si="3"/>
        <v>0</v>
      </c>
      <c r="J93" s="95">
        <f t="shared" si="4"/>
        <v>0</v>
      </c>
      <c r="K93" s="95">
        <f t="shared" si="5"/>
        <v>0</v>
      </c>
      <c r="L93" s="94">
        <v>9</v>
      </c>
      <c r="M93" s="95">
        <f t="shared" si="6"/>
        <v>0</v>
      </c>
      <c r="N93" s="95">
        <f t="shared" si="7"/>
        <v>0</v>
      </c>
      <c r="O93" s="95">
        <f t="shared" si="8"/>
        <v>0</v>
      </c>
      <c r="P93" s="96"/>
      <c r="Q93" s="95"/>
      <c r="R93" s="95"/>
      <c r="S93" s="97">
        <v>45</v>
      </c>
      <c r="T93" s="58"/>
      <c r="U93" s="59"/>
      <c r="V93" s="59"/>
      <c r="W93" s="59"/>
      <c r="X93" s="59"/>
      <c r="Y93" s="59"/>
      <c r="Z93" s="59"/>
      <c r="AA93" s="59"/>
      <c r="AB93" s="51"/>
      <c r="AC93" s="51"/>
      <c r="AD93" s="59"/>
      <c r="AE93" s="54"/>
      <c r="AF93" s="54"/>
      <c r="AG93" s="54"/>
      <c r="AH93" s="54"/>
    </row>
    <row r="94" spans="1:34" ht="19.5" customHeight="1" x14ac:dyDescent="0.25">
      <c r="A94" s="93">
        <f>'Sessional + End Term Assessment'!A95</f>
        <v>88</v>
      </c>
      <c r="B94" s="77" t="s">
        <v>211</v>
      </c>
      <c r="C94" s="86" t="s">
        <v>212</v>
      </c>
      <c r="D94" s="94">
        <v>22</v>
      </c>
      <c r="E94" s="95">
        <f t="shared" si="0"/>
        <v>1</v>
      </c>
      <c r="F94" s="95">
        <f t="shared" si="1"/>
        <v>0</v>
      </c>
      <c r="G94" s="95">
        <f t="shared" si="2"/>
        <v>0</v>
      </c>
      <c r="H94" s="94">
        <v>23</v>
      </c>
      <c r="I94" s="95">
        <f t="shared" si="3"/>
        <v>1</v>
      </c>
      <c r="J94" s="95">
        <f t="shared" si="4"/>
        <v>1</v>
      </c>
      <c r="K94" s="95">
        <f t="shared" si="5"/>
        <v>0</v>
      </c>
      <c r="L94" s="94">
        <v>11</v>
      </c>
      <c r="M94" s="95">
        <f t="shared" si="6"/>
        <v>1</v>
      </c>
      <c r="N94" s="95">
        <f t="shared" si="7"/>
        <v>0</v>
      </c>
      <c r="O94" s="95">
        <f t="shared" si="8"/>
        <v>0</v>
      </c>
      <c r="P94" s="96"/>
      <c r="Q94" s="80"/>
      <c r="R94" s="80"/>
      <c r="S94" s="97">
        <v>56</v>
      </c>
      <c r="T94" s="58"/>
      <c r="U94" s="59"/>
      <c r="V94" s="59"/>
      <c r="W94" s="59"/>
      <c r="X94" s="59"/>
      <c r="Y94" s="59"/>
      <c r="Z94" s="59"/>
      <c r="AA94" s="59"/>
      <c r="AB94" s="51"/>
      <c r="AC94" s="51"/>
      <c r="AD94" s="59"/>
      <c r="AE94" s="54"/>
      <c r="AF94" s="54"/>
      <c r="AG94" s="54"/>
      <c r="AH94" s="54"/>
    </row>
    <row r="95" spans="1:34" ht="19.5" customHeight="1" x14ac:dyDescent="0.25">
      <c r="A95" s="93">
        <f>'Sessional + End Term Assessment'!A96</f>
        <v>89</v>
      </c>
      <c r="B95" s="72" t="s">
        <v>213</v>
      </c>
      <c r="C95" s="88" t="s">
        <v>214</v>
      </c>
      <c r="D95" s="94">
        <v>22</v>
      </c>
      <c r="E95" s="95">
        <f t="shared" si="0"/>
        <v>1</v>
      </c>
      <c r="F95" s="95">
        <f t="shared" si="1"/>
        <v>0</v>
      </c>
      <c r="G95" s="95">
        <f t="shared" si="2"/>
        <v>0</v>
      </c>
      <c r="H95" s="94">
        <v>24</v>
      </c>
      <c r="I95" s="95">
        <f t="shared" si="3"/>
        <v>1</v>
      </c>
      <c r="J95" s="95">
        <f t="shared" si="4"/>
        <v>1</v>
      </c>
      <c r="K95" s="95">
        <f t="shared" si="5"/>
        <v>0</v>
      </c>
      <c r="L95" s="94">
        <v>11</v>
      </c>
      <c r="M95" s="95">
        <f t="shared" si="6"/>
        <v>1</v>
      </c>
      <c r="N95" s="95">
        <f t="shared" si="7"/>
        <v>0</v>
      </c>
      <c r="O95" s="95">
        <f t="shared" si="8"/>
        <v>0</v>
      </c>
      <c r="P95" s="96"/>
      <c r="Q95" s="95"/>
      <c r="R95" s="95"/>
      <c r="S95" s="97">
        <v>55</v>
      </c>
      <c r="T95" s="58"/>
      <c r="U95" s="59"/>
      <c r="V95" s="59"/>
      <c r="W95" s="59"/>
      <c r="X95" s="59"/>
      <c r="Y95" s="59"/>
      <c r="Z95" s="59"/>
      <c r="AA95" s="59"/>
      <c r="AB95" s="51"/>
      <c r="AC95" s="51"/>
      <c r="AD95" s="59"/>
      <c r="AE95" s="54"/>
      <c r="AF95" s="54"/>
      <c r="AG95" s="54"/>
      <c r="AH95" s="54"/>
    </row>
    <row r="96" spans="1:34" ht="19.5" customHeight="1" x14ac:dyDescent="0.25">
      <c r="A96" s="93">
        <f>'Sessional + End Term Assessment'!A97</f>
        <v>90</v>
      </c>
      <c r="B96" s="72" t="s">
        <v>215</v>
      </c>
      <c r="C96" s="88" t="s">
        <v>216</v>
      </c>
      <c r="D96" s="94">
        <v>22</v>
      </c>
      <c r="E96" s="95">
        <f t="shared" si="0"/>
        <v>1</v>
      </c>
      <c r="F96" s="95">
        <f t="shared" si="1"/>
        <v>0</v>
      </c>
      <c r="G96" s="95">
        <f t="shared" si="2"/>
        <v>0</v>
      </c>
      <c r="H96" s="94">
        <v>22</v>
      </c>
      <c r="I96" s="95">
        <f t="shared" si="3"/>
        <v>1</v>
      </c>
      <c r="J96" s="95">
        <f t="shared" si="4"/>
        <v>1</v>
      </c>
      <c r="K96" s="95">
        <f t="shared" si="5"/>
        <v>0</v>
      </c>
      <c r="L96" s="94">
        <v>12</v>
      </c>
      <c r="M96" s="95">
        <f t="shared" si="6"/>
        <v>1</v>
      </c>
      <c r="N96" s="95">
        <f t="shared" si="7"/>
        <v>1</v>
      </c>
      <c r="O96" s="95">
        <f t="shared" si="8"/>
        <v>0</v>
      </c>
      <c r="P96" s="96"/>
      <c r="Q96" s="80"/>
      <c r="R96" s="80"/>
      <c r="S96" s="97">
        <v>56</v>
      </c>
      <c r="T96" s="58"/>
      <c r="U96" s="59"/>
      <c r="V96" s="59"/>
      <c r="W96" s="59"/>
      <c r="X96" s="59"/>
      <c r="Y96" s="59"/>
      <c r="Z96" s="59"/>
      <c r="AA96" s="59"/>
      <c r="AB96" s="51"/>
      <c r="AC96" s="51"/>
      <c r="AD96" s="59"/>
      <c r="AE96" s="54"/>
      <c r="AF96" s="54"/>
      <c r="AG96" s="54"/>
      <c r="AH96" s="54"/>
    </row>
    <row r="97" spans="1:34" ht="19.5" customHeight="1" x14ac:dyDescent="0.25">
      <c r="A97" s="93">
        <f>'Sessional + End Term Assessment'!A98</f>
        <v>91</v>
      </c>
      <c r="B97" s="77" t="s">
        <v>217</v>
      </c>
      <c r="C97" s="86" t="s">
        <v>218</v>
      </c>
      <c r="D97" s="94">
        <v>24</v>
      </c>
      <c r="E97" s="95">
        <f t="shared" si="0"/>
        <v>1</v>
      </c>
      <c r="F97" s="95">
        <f t="shared" si="1"/>
        <v>1</v>
      </c>
      <c r="G97" s="95">
        <f t="shared" si="2"/>
        <v>0</v>
      </c>
      <c r="H97" s="94">
        <v>25</v>
      </c>
      <c r="I97" s="95">
        <f t="shared" si="3"/>
        <v>1</v>
      </c>
      <c r="J97" s="95">
        <f t="shared" si="4"/>
        <v>1</v>
      </c>
      <c r="K97" s="95">
        <f t="shared" si="5"/>
        <v>0</v>
      </c>
      <c r="L97" s="94">
        <v>12</v>
      </c>
      <c r="M97" s="95">
        <f t="shared" si="6"/>
        <v>1</v>
      </c>
      <c r="N97" s="95">
        <f t="shared" si="7"/>
        <v>1</v>
      </c>
      <c r="O97" s="95">
        <f t="shared" si="8"/>
        <v>0</v>
      </c>
      <c r="P97" s="80"/>
      <c r="Q97" s="80"/>
      <c r="R97" s="80"/>
      <c r="S97" s="97">
        <v>60</v>
      </c>
      <c r="T97" s="58"/>
      <c r="U97" s="59"/>
      <c r="V97" s="59"/>
      <c r="W97" s="59"/>
      <c r="X97" s="59"/>
      <c r="Y97" s="59"/>
      <c r="Z97" s="59"/>
      <c r="AA97" s="59"/>
      <c r="AB97" s="51"/>
      <c r="AC97" s="51"/>
      <c r="AD97" s="59"/>
      <c r="AE97" s="54"/>
      <c r="AF97" s="54"/>
      <c r="AG97" s="54"/>
      <c r="AH97" s="54"/>
    </row>
    <row r="98" spans="1:34" ht="19.5" customHeight="1" x14ac:dyDescent="0.25">
      <c r="A98" s="93">
        <f>'Sessional + End Term Assessment'!A99</f>
        <v>92</v>
      </c>
      <c r="B98" s="77" t="s">
        <v>219</v>
      </c>
      <c r="C98" s="86" t="s">
        <v>220</v>
      </c>
      <c r="D98" s="94">
        <v>23</v>
      </c>
      <c r="E98" s="95">
        <f t="shared" si="0"/>
        <v>1</v>
      </c>
      <c r="F98" s="95">
        <f t="shared" si="1"/>
        <v>1</v>
      </c>
      <c r="G98" s="95">
        <f t="shared" si="2"/>
        <v>0</v>
      </c>
      <c r="H98" s="94">
        <v>23</v>
      </c>
      <c r="I98" s="95">
        <f t="shared" si="3"/>
        <v>1</v>
      </c>
      <c r="J98" s="95">
        <f t="shared" si="4"/>
        <v>1</v>
      </c>
      <c r="K98" s="95">
        <f t="shared" si="5"/>
        <v>0</v>
      </c>
      <c r="L98" s="94">
        <v>13</v>
      </c>
      <c r="M98" s="95">
        <f t="shared" si="6"/>
        <v>1</v>
      </c>
      <c r="N98" s="95">
        <f t="shared" si="7"/>
        <v>1</v>
      </c>
      <c r="O98" s="95">
        <f t="shared" si="8"/>
        <v>1</v>
      </c>
      <c r="P98" s="96"/>
      <c r="Q98" s="80"/>
      <c r="R98" s="80"/>
      <c r="S98" s="97">
        <v>58</v>
      </c>
      <c r="T98" s="58"/>
      <c r="U98" s="59"/>
      <c r="V98" s="59"/>
      <c r="W98" s="59"/>
      <c r="X98" s="59"/>
      <c r="Y98" s="59"/>
      <c r="Z98" s="59"/>
      <c r="AA98" s="59"/>
      <c r="AB98" s="51"/>
      <c r="AC98" s="51"/>
      <c r="AD98" s="59"/>
      <c r="AE98" s="54"/>
      <c r="AF98" s="54"/>
      <c r="AG98" s="54"/>
      <c r="AH98" s="54"/>
    </row>
    <row r="99" spans="1:34" ht="19.5" customHeight="1" x14ac:dyDescent="0.25">
      <c r="A99" s="93">
        <f>'Sessional + End Term Assessment'!A100</f>
        <v>93</v>
      </c>
      <c r="B99" s="77" t="s">
        <v>221</v>
      </c>
      <c r="C99" s="86" t="s">
        <v>222</v>
      </c>
      <c r="D99" s="94">
        <v>27</v>
      </c>
      <c r="E99" s="95">
        <f t="shared" si="0"/>
        <v>1</v>
      </c>
      <c r="F99" s="95">
        <f t="shared" si="1"/>
        <v>1</v>
      </c>
      <c r="G99" s="95">
        <f t="shared" si="2"/>
        <v>1</v>
      </c>
      <c r="H99" s="94">
        <v>24</v>
      </c>
      <c r="I99" s="95">
        <f t="shared" si="3"/>
        <v>1</v>
      </c>
      <c r="J99" s="95">
        <f t="shared" si="4"/>
        <v>1</v>
      </c>
      <c r="K99" s="95">
        <f t="shared" si="5"/>
        <v>0</v>
      </c>
      <c r="L99" s="94">
        <v>12</v>
      </c>
      <c r="M99" s="95">
        <f t="shared" si="6"/>
        <v>1</v>
      </c>
      <c r="N99" s="95">
        <f t="shared" si="7"/>
        <v>1</v>
      </c>
      <c r="O99" s="95">
        <f t="shared" si="8"/>
        <v>0</v>
      </c>
      <c r="P99" s="96"/>
      <c r="Q99" s="80"/>
      <c r="R99" s="80"/>
      <c r="S99" s="97">
        <v>59</v>
      </c>
      <c r="T99" s="58"/>
      <c r="U99" s="59"/>
      <c r="V99" s="59"/>
      <c r="W99" s="59"/>
      <c r="X99" s="59"/>
      <c r="Y99" s="59"/>
      <c r="Z99" s="59"/>
      <c r="AA99" s="59"/>
      <c r="AB99" s="51"/>
      <c r="AC99" s="51"/>
      <c r="AD99" s="59"/>
      <c r="AE99" s="54"/>
      <c r="AF99" s="54"/>
      <c r="AG99" s="54"/>
      <c r="AH99" s="54"/>
    </row>
    <row r="100" spans="1:34" ht="19.5" customHeight="1" x14ac:dyDescent="0.25">
      <c r="A100" s="93">
        <f>'Sessional + End Term Assessment'!A101</f>
        <v>94</v>
      </c>
      <c r="B100" s="77" t="s">
        <v>223</v>
      </c>
      <c r="C100" s="86" t="s">
        <v>224</v>
      </c>
      <c r="D100" s="94">
        <v>23</v>
      </c>
      <c r="E100" s="95">
        <f t="shared" si="0"/>
        <v>1</v>
      </c>
      <c r="F100" s="95">
        <f t="shared" si="1"/>
        <v>1</v>
      </c>
      <c r="G100" s="95">
        <f t="shared" si="2"/>
        <v>0</v>
      </c>
      <c r="H100" s="94">
        <v>23</v>
      </c>
      <c r="I100" s="95">
        <f t="shared" si="3"/>
        <v>1</v>
      </c>
      <c r="J100" s="95">
        <f t="shared" si="4"/>
        <v>1</v>
      </c>
      <c r="K100" s="95">
        <f t="shared" si="5"/>
        <v>0</v>
      </c>
      <c r="L100" s="94">
        <v>12</v>
      </c>
      <c r="M100" s="95">
        <f t="shared" si="6"/>
        <v>1</v>
      </c>
      <c r="N100" s="95">
        <f t="shared" si="7"/>
        <v>1</v>
      </c>
      <c r="O100" s="95">
        <f t="shared" si="8"/>
        <v>0</v>
      </c>
      <c r="P100" s="96"/>
      <c r="Q100" s="95"/>
      <c r="R100" s="95"/>
      <c r="S100" s="97">
        <v>58</v>
      </c>
      <c r="T100" s="58"/>
      <c r="U100" s="59"/>
      <c r="V100" s="59"/>
      <c r="W100" s="59"/>
      <c r="X100" s="59"/>
      <c r="Y100" s="59"/>
      <c r="Z100" s="59"/>
      <c r="AA100" s="59"/>
      <c r="AB100" s="51"/>
      <c r="AC100" s="51"/>
      <c r="AD100" s="59"/>
      <c r="AE100" s="54"/>
      <c r="AF100" s="54"/>
      <c r="AG100" s="54"/>
      <c r="AH100" s="54"/>
    </row>
    <row r="101" spans="1:34" ht="19.5" customHeight="1" x14ac:dyDescent="0.25">
      <c r="A101" s="93">
        <f>'Sessional + End Term Assessment'!A102</f>
        <v>95</v>
      </c>
      <c r="B101" s="77" t="s">
        <v>225</v>
      </c>
      <c r="C101" s="86" t="s">
        <v>226</v>
      </c>
      <c r="D101" s="94">
        <v>25</v>
      </c>
      <c r="E101" s="95">
        <f t="shared" si="0"/>
        <v>1</v>
      </c>
      <c r="F101" s="95">
        <f t="shared" si="1"/>
        <v>1</v>
      </c>
      <c r="G101" s="95">
        <f t="shared" si="2"/>
        <v>0</v>
      </c>
      <c r="H101" s="94">
        <v>25</v>
      </c>
      <c r="I101" s="95">
        <f t="shared" si="3"/>
        <v>1</v>
      </c>
      <c r="J101" s="95">
        <f t="shared" si="4"/>
        <v>1</v>
      </c>
      <c r="K101" s="95">
        <f t="shared" si="5"/>
        <v>0</v>
      </c>
      <c r="L101" s="94">
        <v>12</v>
      </c>
      <c r="M101" s="95">
        <f t="shared" si="6"/>
        <v>1</v>
      </c>
      <c r="N101" s="95">
        <f t="shared" si="7"/>
        <v>1</v>
      </c>
      <c r="O101" s="95">
        <f t="shared" si="8"/>
        <v>0</v>
      </c>
      <c r="P101" s="96"/>
      <c r="Q101" s="80"/>
      <c r="R101" s="80"/>
      <c r="S101" s="97">
        <v>62</v>
      </c>
      <c r="T101" s="58"/>
      <c r="U101" s="59"/>
      <c r="V101" s="59"/>
      <c r="W101" s="59"/>
      <c r="X101" s="59"/>
      <c r="Y101" s="59"/>
      <c r="Z101" s="59"/>
      <c r="AA101" s="59"/>
      <c r="AB101" s="51"/>
      <c r="AC101" s="51"/>
      <c r="AD101" s="59"/>
      <c r="AE101" s="54"/>
      <c r="AF101" s="54"/>
      <c r="AG101" s="54"/>
      <c r="AH101" s="54"/>
    </row>
    <row r="102" spans="1:34" ht="19.5" customHeight="1" x14ac:dyDescent="0.25">
      <c r="A102" s="93">
        <f>'Sessional + End Term Assessment'!A103</f>
        <v>96</v>
      </c>
      <c r="B102" s="77" t="s">
        <v>227</v>
      </c>
      <c r="C102" s="86" t="s">
        <v>228</v>
      </c>
      <c r="D102" s="94">
        <v>26</v>
      </c>
      <c r="E102" s="95">
        <f t="shared" si="0"/>
        <v>1</v>
      </c>
      <c r="F102" s="95">
        <f t="shared" si="1"/>
        <v>1</v>
      </c>
      <c r="G102" s="95">
        <f t="shared" si="2"/>
        <v>1</v>
      </c>
      <c r="H102" s="94">
        <v>25</v>
      </c>
      <c r="I102" s="95">
        <f t="shared" si="3"/>
        <v>1</v>
      </c>
      <c r="J102" s="95">
        <f t="shared" si="4"/>
        <v>1</v>
      </c>
      <c r="K102" s="95">
        <f t="shared" si="5"/>
        <v>0</v>
      </c>
      <c r="L102" s="94">
        <v>13</v>
      </c>
      <c r="M102" s="95">
        <f t="shared" si="6"/>
        <v>1</v>
      </c>
      <c r="N102" s="95">
        <f t="shared" si="7"/>
        <v>1</v>
      </c>
      <c r="O102" s="95">
        <f t="shared" si="8"/>
        <v>1</v>
      </c>
      <c r="P102" s="96"/>
      <c r="Q102" s="80"/>
      <c r="R102" s="80"/>
      <c r="S102" s="97">
        <v>64</v>
      </c>
      <c r="T102" s="58"/>
      <c r="U102" s="59"/>
      <c r="V102" s="59"/>
      <c r="W102" s="59"/>
      <c r="X102" s="59"/>
      <c r="Y102" s="59"/>
      <c r="Z102" s="59"/>
      <c r="AA102" s="59"/>
      <c r="AB102" s="51"/>
      <c r="AC102" s="51"/>
      <c r="AD102" s="59"/>
      <c r="AE102" s="54"/>
      <c r="AF102" s="54"/>
      <c r="AG102" s="54"/>
      <c r="AH102" s="54"/>
    </row>
    <row r="103" spans="1:34" ht="19.5" customHeight="1" x14ac:dyDescent="0.25">
      <c r="A103" s="93">
        <f>'Sessional + End Term Assessment'!A104</f>
        <v>97</v>
      </c>
      <c r="B103" s="77" t="s">
        <v>229</v>
      </c>
      <c r="C103" s="86" t="s">
        <v>230</v>
      </c>
      <c r="D103" s="94">
        <v>25</v>
      </c>
      <c r="E103" s="95">
        <f t="shared" si="0"/>
        <v>1</v>
      </c>
      <c r="F103" s="95">
        <f t="shared" si="1"/>
        <v>1</v>
      </c>
      <c r="G103" s="95">
        <f t="shared" si="2"/>
        <v>0</v>
      </c>
      <c r="H103" s="94">
        <v>25</v>
      </c>
      <c r="I103" s="95">
        <f t="shared" si="3"/>
        <v>1</v>
      </c>
      <c r="J103" s="95">
        <f t="shared" si="4"/>
        <v>1</v>
      </c>
      <c r="K103" s="95">
        <f t="shared" si="5"/>
        <v>0</v>
      </c>
      <c r="L103" s="94">
        <v>13</v>
      </c>
      <c r="M103" s="95">
        <f t="shared" si="6"/>
        <v>1</v>
      </c>
      <c r="N103" s="95">
        <f t="shared" si="7"/>
        <v>1</v>
      </c>
      <c r="O103" s="95">
        <f t="shared" si="8"/>
        <v>1</v>
      </c>
      <c r="P103" s="96"/>
      <c r="Q103" s="80"/>
      <c r="R103" s="80"/>
      <c r="S103" s="97">
        <v>63</v>
      </c>
      <c r="T103" s="58"/>
      <c r="U103" s="59"/>
      <c r="V103" s="59"/>
      <c r="W103" s="59"/>
      <c r="X103" s="59"/>
      <c r="Y103" s="59"/>
      <c r="Z103" s="59"/>
      <c r="AA103" s="59"/>
      <c r="AB103" s="51"/>
      <c r="AC103" s="51"/>
      <c r="AD103" s="59"/>
      <c r="AE103" s="54"/>
      <c r="AF103" s="54"/>
      <c r="AG103" s="54"/>
      <c r="AH103" s="54"/>
    </row>
    <row r="104" spans="1:34" ht="19.5" customHeight="1" x14ac:dyDescent="0.25">
      <c r="A104" s="93">
        <f>'Sessional + End Term Assessment'!A105</f>
        <v>98</v>
      </c>
      <c r="B104" s="77" t="s">
        <v>231</v>
      </c>
      <c r="C104" s="86" t="s">
        <v>232</v>
      </c>
      <c r="D104" s="94">
        <v>28</v>
      </c>
      <c r="E104" s="95">
        <f t="shared" si="0"/>
        <v>1</v>
      </c>
      <c r="F104" s="95">
        <f t="shared" si="1"/>
        <v>1</v>
      </c>
      <c r="G104" s="95">
        <f t="shared" si="2"/>
        <v>1</v>
      </c>
      <c r="H104" s="94">
        <v>28</v>
      </c>
      <c r="I104" s="95">
        <f t="shared" si="3"/>
        <v>1</v>
      </c>
      <c r="J104" s="95">
        <f t="shared" si="4"/>
        <v>1</v>
      </c>
      <c r="K104" s="95">
        <f t="shared" si="5"/>
        <v>1</v>
      </c>
      <c r="L104" s="94">
        <v>14</v>
      </c>
      <c r="M104" s="95">
        <f t="shared" si="6"/>
        <v>1</v>
      </c>
      <c r="N104" s="95">
        <f t="shared" si="7"/>
        <v>1</v>
      </c>
      <c r="O104" s="95">
        <f t="shared" si="8"/>
        <v>1</v>
      </c>
      <c r="P104" s="96"/>
      <c r="Q104" s="80"/>
      <c r="R104" s="80"/>
      <c r="S104" s="97">
        <v>70</v>
      </c>
      <c r="T104" s="58"/>
      <c r="U104" s="59"/>
      <c r="V104" s="59"/>
      <c r="W104" s="59"/>
      <c r="X104" s="59"/>
      <c r="Y104" s="59"/>
      <c r="Z104" s="59"/>
      <c r="AA104" s="59"/>
      <c r="AB104" s="51"/>
      <c r="AC104" s="51"/>
      <c r="AD104" s="59"/>
      <c r="AE104" s="54"/>
      <c r="AF104" s="54"/>
      <c r="AG104" s="54"/>
      <c r="AH104" s="54"/>
    </row>
    <row r="105" spans="1:34" ht="19.5" customHeight="1" x14ac:dyDescent="0.25">
      <c r="A105" s="93">
        <f>'Sessional + End Term Assessment'!A106</f>
        <v>99</v>
      </c>
      <c r="B105" s="72" t="s">
        <v>233</v>
      </c>
      <c r="C105" s="88" t="s">
        <v>234</v>
      </c>
      <c r="D105" s="94">
        <v>26</v>
      </c>
      <c r="E105" s="95">
        <f t="shared" si="0"/>
        <v>1</v>
      </c>
      <c r="F105" s="95">
        <f t="shared" si="1"/>
        <v>1</v>
      </c>
      <c r="G105" s="95">
        <f t="shared" si="2"/>
        <v>1</v>
      </c>
      <c r="H105" s="94">
        <v>27</v>
      </c>
      <c r="I105" s="95">
        <f t="shared" si="3"/>
        <v>1</v>
      </c>
      <c r="J105" s="95">
        <f t="shared" si="4"/>
        <v>1</v>
      </c>
      <c r="K105" s="95">
        <f t="shared" si="5"/>
        <v>1</v>
      </c>
      <c r="L105" s="94">
        <v>13</v>
      </c>
      <c r="M105" s="95">
        <f t="shared" si="6"/>
        <v>1</v>
      </c>
      <c r="N105" s="95">
        <f t="shared" si="7"/>
        <v>1</v>
      </c>
      <c r="O105" s="95">
        <f t="shared" si="8"/>
        <v>1</v>
      </c>
      <c r="P105" s="96"/>
      <c r="Q105" s="80"/>
      <c r="R105" s="80"/>
      <c r="S105" s="97">
        <v>64</v>
      </c>
      <c r="T105" s="58"/>
      <c r="U105" s="59"/>
      <c r="V105" s="59"/>
      <c r="W105" s="59"/>
      <c r="X105" s="59"/>
      <c r="Y105" s="59"/>
      <c r="Z105" s="59"/>
      <c r="AA105" s="59"/>
      <c r="AB105" s="51"/>
      <c r="AC105" s="51"/>
      <c r="AD105" s="59"/>
      <c r="AE105" s="54"/>
      <c r="AF105" s="54"/>
      <c r="AG105" s="54"/>
      <c r="AH105" s="54"/>
    </row>
    <row r="106" spans="1:34" ht="19.5" customHeight="1" x14ac:dyDescent="0.25">
      <c r="A106" s="93">
        <f>'Sessional + End Term Assessment'!A107</f>
        <v>100</v>
      </c>
      <c r="B106" s="72" t="s">
        <v>235</v>
      </c>
      <c r="C106" s="88" t="s">
        <v>236</v>
      </c>
      <c r="D106" s="94">
        <v>21</v>
      </c>
      <c r="E106" s="95">
        <f t="shared" si="0"/>
        <v>1</v>
      </c>
      <c r="F106" s="95">
        <f t="shared" si="1"/>
        <v>0</v>
      </c>
      <c r="G106" s="95">
        <f t="shared" si="2"/>
        <v>0</v>
      </c>
      <c r="H106" s="94">
        <v>22</v>
      </c>
      <c r="I106" s="95">
        <f t="shared" si="3"/>
        <v>1</v>
      </c>
      <c r="J106" s="95">
        <f t="shared" si="4"/>
        <v>1</v>
      </c>
      <c r="K106" s="95">
        <f t="shared" si="5"/>
        <v>0</v>
      </c>
      <c r="L106" s="94">
        <v>12</v>
      </c>
      <c r="M106" s="95">
        <f t="shared" si="6"/>
        <v>1</v>
      </c>
      <c r="N106" s="95">
        <f t="shared" si="7"/>
        <v>1</v>
      </c>
      <c r="O106" s="95">
        <f t="shared" si="8"/>
        <v>0</v>
      </c>
      <c r="P106" s="96"/>
      <c r="Q106" s="95"/>
      <c r="R106" s="95"/>
      <c r="S106" s="97">
        <v>46</v>
      </c>
      <c r="T106" s="58"/>
      <c r="U106" s="59"/>
      <c r="V106" s="59"/>
      <c r="W106" s="59"/>
      <c r="X106" s="59"/>
      <c r="Y106" s="59"/>
      <c r="Z106" s="59"/>
      <c r="AA106" s="59"/>
      <c r="AB106" s="51"/>
      <c r="AC106" s="51"/>
      <c r="AD106" s="59"/>
      <c r="AE106" s="54"/>
      <c r="AF106" s="54"/>
      <c r="AG106" s="54"/>
      <c r="AH106" s="54"/>
    </row>
    <row r="107" spans="1:34" ht="19.5" customHeight="1" x14ac:dyDescent="0.25">
      <c r="A107" s="93">
        <f>'Sessional + End Term Assessment'!A108</f>
        <v>101</v>
      </c>
      <c r="B107" s="77" t="s">
        <v>237</v>
      </c>
      <c r="C107" s="86" t="s">
        <v>238</v>
      </c>
      <c r="D107" s="94">
        <v>25</v>
      </c>
      <c r="E107" s="95">
        <f t="shared" si="0"/>
        <v>1</v>
      </c>
      <c r="F107" s="95">
        <f t="shared" si="1"/>
        <v>1</v>
      </c>
      <c r="G107" s="95">
        <f t="shared" si="2"/>
        <v>0</v>
      </c>
      <c r="H107" s="94">
        <v>25</v>
      </c>
      <c r="I107" s="95">
        <f t="shared" si="3"/>
        <v>1</v>
      </c>
      <c r="J107" s="95">
        <f t="shared" si="4"/>
        <v>1</v>
      </c>
      <c r="K107" s="95">
        <f t="shared" si="5"/>
        <v>0</v>
      </c>
      <c r="L107" s="94">
        <v>13</v>
      </c>
      <c r="M107" s="95">
        <f t="shared" si="6"/>
        <v>1</v>
      </c>
      <c r="N107" s="95">
        <f t="shared" si="7"/>
        <v>1</v>
      </c>
      <c r="O107" s="95">
        <f t="shared" si="8"/>
        <v>1</v>
      </c>
      <c r="P107" s="96"/>
      <c r="Q107" s="95"/>
      <c r="R107" s="95"/>
      <c r="S107" s="97">
        <v>63</v>
      </c>
      <c r="T107" s="58"/>
      <c r="U107" s="59"/>
      <c r="V107" s="59"/>
      <c r="W107" s="59"/>
      <c r="X107" s="59"/>
      <c r="Y107" s="59"/>
      <c r="Z107" s="59"/>
      <c r="AA107" s="59"/>
      <c r="AB107" s="51"/>
      <c r="AC107" s="51"/>
      <c r="AD107" s="59"/>
      <c r="AE107" s="54"/>
      <c r="AF107" s="54"/>
      <c r="AG107" s="54"/>
      <c r="AH107" s="54"/>
    </row>
    <row r="108" spans="1:34" ht="19.5" customHeight="1" x14ac:dyDescent="0.25">
      <c r="A108" s="93">
        <f>'Sessional + End Term Assessment'!A109</f>
        <v>102</v>
      </c>
      <c r="B108" s="77" t="s">
        <v>239</v>
      </c>
      <c r="C108" s="86" t="s">
        <v>240</v>
      </c>
      <c r="D108" s="94">
        <v>24</v>
      </c>
      <c r="E108" s="95">
        <f t="shared" si="0"/>
        <v>1</v>
      </c>
      <c r="F108" s="95">
        <f t="shared" si="1"/>
        <v>1</v>
      </c>
      <c r="G108" s="95">
        <f t="shared" si="2"/>
        <v>0</v>
      </c>
      <c r="H108" s="94">
        <v>25</v>
      </c>
      <c r="I108" s="95">
        <f t="shared" si="3"/>
        <v>1</v>
      </c>
      <c r="J108" s="95">
        <f t="shared" si="4"/>
        <v>1</v>
      </c>
      <c r="K108" s="95">
        <f t="shared" si="5"/>
        <v>0</v>
      </c>
      <c r="L108" s="94">
        <v>12</v>
      </c>
      <c r="M108" s="95">
        <f t="shared" si="6"/>
        <v>1</v>
      </c>
      <c r="N108" s="95">
        <f t="shared" si="7"/>
        <v>1</v>
      </c>
      <c r="O108" s="95">
        <f t="shared" si="8"/>
        <v>0</v>
      </c>
      <c r="P108" s="96"/>
      <c r="Q108" s="95"/>
      <c r="R108" s="95"/>
      <c r="S108" s="97">
        <v>61</v>
      </c>
      <c r="T108" s="58"/>
      <c r="U108" s="59"/>
      <c r="V108" s="59"/>
      <c r="W108" s="59"/>
      <c r="X108" s="59"/>
      <c r="Y108" s="59"/>
      <c r="Z108" s="59"/>
      <c r="AA108" s="59"/>
      <c r="AB108" s="51"/>
      <c r="AC108" s="51"/>
      <c r="AD108" s="59"/>
      <c r="AE108" s="54"/>
      <c r="AF108" s="54"/>
      <c r="AG108" s="54"/>
      <c r="AH108" s="54"/>
    </row>
    <row r="109" spans="1:34" ht="19.5" customHeight="1" x14ac:dyDescent="0.25">
      <c r="A109" s="93">
        <f>'Sessional + End Term Assessment'!A110</f>
        <v>103</v>
      </c>
      <c r="B109" s="77" t="s">
        <v>241</v>
      </c>
      <c r="C109" s="86" t="s">
        <v>242</v>
      </c>
      <c r="D109" s="94">
        <v>23</v>
      </c>
      <c r="E109" s="95">
        <f t="shared" si="0"/>
        <v>1</v>
      </c>
      <c r="F109" s="95">
        <f t="shared" si="1"/>
        <v>1</v>
      </c>
      <c r="G109" s="95">
        <f t="shared" si="2"/>
        <v>0</v>
      </c>
      <c r="H109" s="94">
        <v>25</v>
      </c>
      <c r="I109" s="95">
        <f t="shared" si="3"/>
        <v>1</v>
      </c>
      <c r="J109" s="95">
        <f t="shared" si="4"/>
        <v>1</v>
      </c>
      <c r="K109" s="95">
        <f t="shared" si="5"/>
        <v>0</v>
      </c>
      <c r="L109" s="94">
        <v>12</v>
      </c>
      <c r="M109" s="95">
        <f t="shared" si="6"/>
        <v>1</v>
      </c>
      <c r="N109" s="95">
        <f t="shared" si="7"/>
        <v>1</v>
      </c>
      <c r="O109" s="95">
        <f t="shared" si="8"/>
        <v>0</v>
      </c>
      <c r="P109" s="96"/>
      <c r="Q109" s="95"/>
      <c r="R109" s="95"/>
      <c r="S109" s="97">
        <v>54</v>
      </c>
      <c r="T109" s="58"/>
      <c r="U109" s="59"/>
      <c r="V109" s="59"/>
      <c r="W109" s="59"/>
      <c r="X109" s="59"/>
      <c r="Y109" s="59"/>
      <c r="Z109" s="59"/>
      <c r="AA109" s="59"/>
      <c r="AB109" s="51"/>
      <c r="AC109" s="51"/>
      <c r="AD109" s="59"/>
      <c r="AE109" s="54"/>
      <c r="AF109" s="54"/>
      <c r="AG109" s="54"/>
      <c r="AH109" s="54"/>
    </row>
    <row r="110" spans="1:34" ht="19.5" customHeight="1" x14ac:dyDescent="0.25">
      <c r="A110" s="93">
        <f>'Sessional + End Term Assessment'!A111</f>
        <v>104</v>
      </c>
      <c r="B110" s="77" t="s">
        <v>243</v>
      </c>
      <c r="C110" s="86" t="s">
        <v>244</v>
      </c>
      <c r="D110" s="94">
        <v>23</v>
      </c>
      <c r="E110" s="95">
        <f t="shared" si="0"/>
        <v>1</v>
      </c>
      <c r="F110" s="95">
        <f t="shared" si="1"/>
        <v>1</v>
      </c>
      <c r="G110" s="95">
        <f t="shared" si="2"/>
        <v>0</v>
      </c>
      <c r="H110" s="94">
        <v>25</v>
      </c>
      <c r="I110" s="95">
        <f t="shared" si="3"/>
        <v>1</v>
      </c>
      <c r="J110" s="95">
        <f t="shared" si="4"/>
        <v>1</v>
      </c>
      <c r="K110" s="95">
        <f t="shared" si="5"/>
        <v>0</v>
      </c>
      <c r="L110" s="94">
        <v>12</v>
      </c>
      <c r="M110" s="95">
        <f t="shared" si="6"/>
        <v>1</v>
      </c>
      <c r="N110" s="95">
        <f t="shared" si="7"/>
        <v>1</v>
      </c>
      <c r="O110" s="95">
        <f t="shared" si="8"/>
        <v>0</v>
      </c>
      <c r="P110" s="96"/>
      <c r="Q110" s="95"/>
      <c r="R110" s="95"/>
      <c r="S110" s="97">
        <v>55</v>
      </c>
      <c r="T110" s="58"/>
      <c r="U110" s="59"/>
      <c r="V110" s="59"/>
      <c r="W110" s="59"/>
      <c r="X110" s="59"/>
      <c r="Y110" s="59"/>
      <c r="Z110" s="59"/>
      <c r="AA110" s="59"/>
      <c r="AB110" s="51"/>
      <c r="AC110" s="51"/>
      <c r="AD110" s="59"/>
      <c r="AE110" s="54"/>
      <c r="AF110" s="54"/>
      <c r="AG110" s="54"/>
      <c r="AH110" s="54"/>
    </row>
    <row r="111" spans="1:34" ht="19.5" customHeight="1" x14ac:dyDescent="0.25">
      <c r="A111" s="93">
        <f>'Sessional + End Term Assessment'!A112</f>
        <v>105</v>
      </c>
      <c r="B111" s="77" t="s">
        <v>245</v>
      </c>
      <c r="C111" s="86" t="s">
        <v>246</v>
      </c>
      <c r="D111" s="94">
        <v>25</v>
      </c>
      <c r="E111" s="95">
        <f t="shared" si="0"/>
        <v>1</v>
      </c>
      <c r="F111" s="95">
        <f t="shared" si="1"/>
        <v>1</v>
      </c>
      <c r="G111" s="95">
        <f t="shared" si="2"/>
        <v>0</v>
      </c>
      <c r="H111" s="94">
        <v>23</v>
      </c>
      <c r="I111" s="95">
        <f t="shared" si="3"/>
        <v>1</v>
      </c>
      <c r="J111" s="95">
        <f t="shared" si="4"/>
        <v>1</v>
      </c>
      <c r="K111" s="95">
        <f t="shared" si="5"/>
        <v>0</v>
      </c>
      <c r="L111" s="94">
        <v>12</v>
      </c>
      <c r="M111" s="95">
        <f t="shared" si="6"/>
        <v>1</v>
      </c>
      <c r="N111" s="95">
        <f t="shared" si="7"/>
        <v>1</v>
      </c>
      <c r="O111" s="95">
        <f t="shared" si="8"/>
        <v>0</v>
      </c>
      <c r="P111" s="96"/>
      <c r="Q111" s="80"/>
      <c r="R111" s="80"/>
      <c r="S111" s="97">
        <v>62</v>
      </c>
      <c r="T111" s="58"/>
      <c r="U111" s="59"/>
      <c r="V111" s="59"/>
      <c r="W111" s="59"/>
      <c r="X111" s="59"/>
      <c r="Y111" s="59"/>
      <c r="Z111" s="59"/>
      <c r="AA111" s="59"/>
      <c r="AB111" s="51"/>
      <c r="AC111" s="51"/>
      <c r="AD111" s="59"/>
      <c r="AE111" s="54"/>
      <c r="AF111" s="54"/>
      <c r="AG111" s="54"/>
      <c r="AH111" s="54"/>
    </row>
    <row r="112" spans="1:34" ht="19.5" customHeight="1" x14ac:dyDescent="0.25">
      <c r="A112" s="93">
        <f>'Sessional + End Term Assessment'!A113</f>
        <v>106</v>
      </c>
      <c r="B112" s="77" t="s">
        <v>247</v>
      </c>
      <c r="C112" s="86" t="s">
        <v>248</v>
      </c>
      <c r="D112" s="94">
        <v>22</v>
      </c>
      <c r="E112" s="95">
        <f t="shared" si="0"/>
        <v>1</v>
      </c>
      <c r="F112" s="95">
        <f t="shared" si="1"/>
        <v>0</v>
      </c>
      <c r="G112" s="95">
        <f t="shared" si="2"/>
        <v>0</v>
      </c>
      <c r="H112" s="94">
        <v>22</v>
      </c>
      <c r="I112" s="95">
        <f t="shared" si="3"/>
        <v>1</v>
      </c>
      <c r="J112" s="95">
        <f t="shared" si="4"/>
        <v>1</v>
      </c>
      <c r="K112" s="95">
        <f t="shared" si="5"/>
        <v>0</v>
      </c>
      <c r="L112" s="94">
        <v>13</v>
      </c>
      <c r="M112" s="95">
        <f t="shared" si="6"/>
        <v>1</v>
      </c>
      <c r="N112" s="95">
        <f t="shared" si="7"/>
        <v>1</v>
      </c>
      <c r="O112" s="95">
        <f t="shared" si="8"/>
        <v>1</v>
      </c>
      <c r="P112" s="96"/>
      <c r="Q112" s="80"/>
      <c r="R112" s="80"/>
      <c r="S112" s="97">
        <v>56</v>
      </c>
      <c r="T112" s="58"/>
      <c r="U112" s="59"/>
      <c r="V112" s="59"/>
      <c r="W112" s="59"/>
      <c r="X112" s="59"/>
      <c r="Y112" s="59"/>
      <c r="Z112" s="59"/>
      <c r="AA112" s="59"/>
      <c r="AB112" s="51"/>
      <c r="AC112" s="51"/>
      <c r="AD112" s="59"/>
      <c r="AE112" s="54"/>
      <c r="AF112" s="54"/>
      <c r="AG112" s="54"/>
      <c r="AH112" s="54"/>
    </row>
    <row r="113" spans="1:34" ht="19.5" customHeight="1" x14ac:dyDescent="0.25">
      <c r="A113" s="93">
        <f>'Sessional + End Term Assessment'!A114</f>
        <v>107</v>
      </c>
      <c r="B113" s="77" t="s">
        <v>249</v>
      </c>
      <c r="C113" s="86" t="s">
        <v>250</v>
      </c>
      <c r="D113" s="94">
        <v>22</v>
      </c>
      <c r="E113" s="95">
        <f t="shared" si="0"/>
        <v>1</v>
      </c>
      <c r="F113" s="95">
        <f t="shared" si="1"/>
        <v>0</v>
      </c>
      <c r="G113" s="95">
        <f t="shared" si="2"/>
        <v>0</v>
      </c>
      <c r="H113" s="94">
        <v>24</v>
      </c>
      <c r="I113" s="95">
        <f t="shared" si="3"/>
        <v>1</v>
      </c>
      <c r="J113" s="95">
        <f t="shared" si="4"/>
        <v>1</v>
      </c>
      <c r="K113" s="95">
        <f t="shared" si="5"/>
        <v>0</v>
      </c>
      <c r="L113" s="94">
        <v>11</v>
      </c>
      <c r="M113" s="95">
        <f t="shared" si="6"/>
        <v>1</v>
      </c>
      <c r="N113" s="95">
        <f t="shared" si="7"/>
        <v>0</v>
      </c>
      <c r="O113" s="95">
        <f t="shared" si="8"/>
        <v>0</v>
      </c>
      <c r="P113" s="96"/>
      <c r="Q113" s="80"/>
      <c r="R113" s="80"/>
      <c r="S113" s="97">
        <v>55</v>
      </c>
      <c r="T113" s="58"/>
      <c r="U113" s="59"/>
      <c r="V113" s="59"/>
      <c r="W113" s="59"/>
      <c r="X113" s="59"/>
      <c r="Y113" s="59"/>
      <c r="Z113" s="59"/>
      <c r="AA113" s="59"/>
      <c r="AB113" s="51"/>
      <c r="AC113" s="51"/>
      <c r="AD113" s="59"/>
      <c r="AE113" s="54"/>
      <c r="AF113" s="54"/>
      <c r="AG113" s="54"/>
      <c r="AH113" s="54"/>
    </row>
    <row r="114" spans="1:34" ht="19.5" customHeight="1" x14ac:dyDescent="0.25">
      <c r="A114" s="93">
        <f>'Sessional + End Term Assessment'!A115</f>
        <v>108</v>
      </c>
      <c r="B114" s="77" t="s">
        <v>251</v>
      </c>
      <c r="C114" s="86" t="s">
        <v>252</v>
      </c>
      <c r="D114" s="94">
        <v>22</v>
      </c>
      <c r="E114" s="95">
        <f t="shared" si="0"/>
        <v>1</v>
      </c>
      <c r="F114" s="95">
        <f t="shared" si="1"/>
        <v>0</v>
      </c>
      <c r="G114" s="95">
        <f t="shared" si="2"/>
        <v>0</v>
      </c>
      <c r="H114" s="94">
        <v>22</v>
      </c>
      <c r="I114" s="95">
        <f t="shared" si="3"/>
        <v>1</v>
      </c>
      <c r="J114" s="95">
        <f t="shared" si="4"/>
        <v>1</v>
      </c>
      <c r="K114" s="95">
        <f t="shared" si="5"/>
        <v>0</v>
      </c>
      <c r="L114" s="94">
        <v>12</v>
      </c>
      <c r="M114" s="95">
        <f t="shared" si="6"/>
        <v>1</v>
      </c>
      <c r="N114" s="95">
        <f t="shared" si="7"/>
        <v>1</v>
      </c>
      <c r="O114" s="95">
        <f t="shared" si="8"/>
        <v>0</v>
      </c>
      <c r="P114" s="96"/>
      <c r="Q114" s="80"/>
      <c r="R114" s="80"/>
      <c r="S114" s="97">
        <v>56</v>
      </c>
      <c r="T114" s="58"/>
      <c r="U114" s="59"/>
      <c r="V114" s="59"/>
      <c r="W114" s="59"/>
      <c r="X114" s="59"/>
      <c r="Y114" s="59"/>
      <c r="Z114" s="59"/>
      <c r="AA114" s="59"/>
      <c r="AB114" s="51"/>
      <c r="AC114" s="51"/>
      <c r="AD114" s="59"/>
      <c r="AE114" s="54"/>
      <c r="AF114" s="54"/>
      <c r="AG114" s="54"/>
      <c r="AH114" s="54"/>
    </row>
    <row r="115" spans="1:34" ht="19.5" customHeight="1" x14ac:dyDescent="0.25">
      <c r="A115" s="93">
        <f>'Sessional + End Term Assessment'!A116</f>
        <v>109</v>
      </c>
      <c r="B115" s="77" t="s">
        <v>253</v>
      </c>
      <c r="C115" s="86" t="s">
        <v>254</v>
      </c>
      <c r="D115" s="94">
        <v>23</v>
      </c>
      <c r="E115" s="95">
        <f t="shared" si="0"/>
        <v>1</v>
      </c>
      <c r="F115" s="95">
        <f t="shared" si="1"/>
        <v>1</v>
      </c>
      <c r="G115" s="95">
        <f t="shared" si="2"/>
        <v>0</v>
      </c>
      <c r="H115" s="94">
        <v>22</v>
      </c>
      <c r="I115" s="95">
        <f t="shared" si="3"/>
        <v>1</v>
      </c>
      <c r="J115" s="95">
        <f t="shared" si="4"/>
        <v>1</v>
      </c>
      <c r="K115" s="95">
        <f t="shared" si="5"/>
        <v>0</v>
      </c>
      <c r="L115" s="94">
        <v>13</v>
      </c>
      <c r="M115" s="95">
        <f t="shared" si="6"/>
        <v>1</v>
      </c>
      <c r="N115" s="95">
        <f t="shared" si="7"/>
        <v>1</v>
      </c>
      <c r="O115" s="95">
        <f t="shared" si="8"/>
        <v>1</v>
      </c>
      <c r="P115" s="96"/>
      <c r="Q115" s="95"/>
      <c r="R115" s="95"/>
      <c r="S115" s="97">
        <v>56</v>
      </c>
      <c r="T115" s="58"/>
      <c r="U115" s="59"/>
      <c r="V115" s="59"/>
      <c r="W115" s="59"/>
      <c r="X115" s="59"/>
      <c r="Y115" s="59"/>
      <c r="Z115" s="59"/>
      <c r="AA115" s="59"/>
      <c r="AB115" s="51"/>
      <c r="AC115" s="51"/>
      <c r="AD115" s="59"/>
      <c r="AE115" s="54"/>
      <c r="AF115" s="54"/>
      <c r="AG115" s="54"/>
      <c r="AH115" s="54"/>
    </row>
    <row r="116" spans="1:34" ht="19.5" customHeight="1" x14ac:dyDescent="0.25">
      <c r="A116" s="93">
        <f>'Sessional + End Term Assessment'!A117</f>
        <v>110</v>
      </c>
      <c r="B116" s="77" t="s">
        <v>255</v>
      </c>
      <c r="C116" s="86" t="s">
        <v>256</v>
      </c>
      <c r="D116" s="94">
        <v>25</v>
      </c>
      <c r="E116" s="95">
        <f t="shared" si="0"/>
        <v>1</v>
      </c>
      <c r="F116" s="95">
        <f t="shared" si="1"/>
        <v>1</v>
      </c>
      <c r="G116" s="95">
        <f t="shared" si="2"/>
        <v>0</v>
      </c>
      <c r="H116" s="94">
        <v>25</v>
      </c>
      <c r="I116" s="95">
        <f t="shared" si="3"/>
        <v>1</v>
      </c>
      <c r="J116" s="95">
        <f t="shared" si="4"/>
        <v>1</v>
      </c>
      <c r="K116" s="95">
        <f t="shared" si="5"/>
        <v>0</v>
      </c>
      <c r="L116" s="94">
        <v>12</v>
      </c>
      <c r="M116" s="95">
        <f t="shared" si="6"/>
        <v>1</v>
      </c>
      <c r="N116" s="95">
        <f t="shared" si="7"/>
        <v>1</v>
      </c>
      <c r="O116" s="95">
        <f t="shared" si="8"/>
        <v>0</v>
      </c>
      <c r="P116" s="96"/>
      <c r="Q116" s="80"/>
      <c r="R116" s="80"/>
      <c r="S116" s="97">
        <v>62</v>
      </c>
      <c r="T116" s="58"/>
      <c r="U116" s="59"/>
      <c r="V116" s="59"/>
      <c r="W116" s="59"/>
      <c r="X116" s="59"/>
      <c r="Y116" s="59"/>
      <c r="Z116" s="59"/>
      <c r="AA116" s="59"/>
      <c r="AB116" s="51"/>
      <c r="AC116" s="51"/>
      <c r="AD116" s="59"/>
      <c r="AE116" s="54"/>
      <c r="AF116" s="54"/>
      <c r="AG116" s="54"/>
      <c r="AH116" s="54"/>
    </row>
    <row r="117" spans="1:34" ht="19.5" customHeight="1" x14ac:dyDescent="0.25">
      <c r="A117" s="93">
        <f>'Sessional + End Term Assessment'!A118</f>
        <v>111</v>
      </c>
      <c r="B117" s="77" t="s">
        <v>257</v>
      </c>
      <c r="C117" s="86" t="s">
        <v>258</v>
      </c>
      <c r="D117" s="94">
        <v>24</v>
      </c>
      <c r="E117" s="95">
        <f t="shared" si="0"/>
        <v>1</v>
      </c>
      <c r="F117" s="95">
        <f t="shared" si="1"/>
        <v>1</v>
      </c>
      <c r="G117" s="95">
        <f t="shared" si="2"/>
        <v>0</v>
      </c>
      <c r="H117" s="94">
        <v>24</v>
      </c>
      <c r="I117" s="95">
        <f t="shared" si="3"/>
        <v>1</v>
      </c>
      <c r="J117" s="95">
        <f t="shared" si="4"/>
        <v>1</v>
      </c>
      <c r="K117" s="95">
        <f t="shared" si="5"/>
        <v>0</v>
      </c>
      <c r="L117" s="94">
        <v>12</v>
      </c>
      <c r="M117" s="95">
        <f t="shared" si="6"/>
        <v>1</v>
      </c>
      <c r="N117" s="95">
        <f t="shared" si="7"/>
        <v>1</v>
      </c>
      <c r="O117" s="95">
        <f t="shared" si="8"/>
        <v>0</v>
      </c>
      <c r="P117" s="96"/>
      <c r="Q117" s="95"/>
      <c r="R117" s="95"/>
      <c r="S117" s="97">
        <v>59</v>
      </c>
      <c r="T117" s="58"/>
      <c r="U117" s="59"/>
      <c r="V117" s="59"/>
      <c r="W117" s="59"/>
      <c r="X117" s="59"/>
      <c r="Y117" s="59"/>
      <c r="Z117" s="59"/>
      <c r="AA117" s="59"/>
      <c r="AB117" s="51"/>
      <c r="AC117" s="51"/>
      <c r="AD117" s="59"/>
      <c r="AE117" s="54"/>
      <c r="AF117" s="54"/>
      <c r="AG117" s="54"/>
      <c r="AH117" s="54"/>
    </row>
    <row r="118" spans="1:34" ht="19.5" customHeight="1" x14ac:dyDescent="0.25">
      <c r="A118" s="93">
        <f>'Sessional + End Term Assessment'!A119</f>
        <v>112</v>
      </c>
      <c r="B118" s="77" t="s">
        <v>259</v>
      </c>
      <c r="C118" s="86" t="s">
        <v>260</v>
      </c>
      <c r="D118" s="94">
        <v>23</v>
      </c>
      <c r="E118" s="95">
        <f t="shared" si="0"/>
        <v>1</v>
      </c>
      <c r="F118" s="95">
        <f t="shared" si="1"/>
        <v>1</v>
      </c>
      <c r="G118" s="95">
        <f t="shared" si="2"/>
        <v>0</v>
      </c>
      <c r="H118" s="94">
        <v>25</v>
      </c>
      <c r="I118" s="95">
        <f t="shared" si="3"/>
        <v>1</v>
      </c>
      <c r="J118" s="95">
        <f t="shared" si="4"/>
        <v>1</v>
      </c>
      <c r="K118" s="95">
        <f t="shared" si="5"/>
        <v>0</v>
      </c>
      <c r="L118" s="94">
        <v>12</v>
      </c>
      <c r="M118" s="95">
        <f t="shared" si="6"/>
        <v>1</v>
      </c>
      <c r="N118" s="95">
        <f t="shared" si="7"/>
        <v>1</v>
      </c>
      <c r="O118" s="95">
        <f t="shared" si="8"/>
        <v>0</v>
      </c>
      <c r="P118" s="96"/>
      <c r="Q118" s="80"/>
      <c r="R118" s="80"/>
      <c r="S118" s="97">
        <v>58</v>
      </c>
      <c r="T118" s="58"/>
      <c r="U118" s="59"/>
      <c r="V118" s="59"/>
      <c r="W118" s="59"/>
      <c r="X118" s="59"/>
      <c r="Y118" s="59"/>
      <c r="Z118" s="59"/>
      <c r="AA118" s="59"/>
      <c r="AB118" s="51"/>
      <c r="AC118" s="51"/>
      <c r="AD118" s="59"/>
      <c r="AE118" s="54"/>
      <c r="AF118" s="54"/>
      <c r="AG118" s="54"/>
      <c r="AH118" s="54"/>
    </row>
    <row r="119" spans="1:34" ht="19.5" customHeight="1" x14ac:dyDescent="0.25">
      <c r="A119" s="93">
        <f>'Sessional + End Term Assessment'!A120</f>
        <v>113</v>
      </c>
      <c r="B119" s="77" t="s">
        <v>261</v>
      </c>
      <c r="C119" s="86" t="s">
        <v>262</v>
      </c>
      <c r="D119" s="94">
        <v>24</v>
      </c>
      <c r="E119" s="95">
        <f t="shared" si="0"/>
        <v>1</v>
      </c>
      <c r="F119" s="95">
        <f t="shared" si="1"/>
        <v>1</v>
      </c>
      <c r="G119" s="95">
        <f t="shared" si="2"/>
        <v>0</v>
      </c>
      <c r="H119" s="94">
        <v>24</v>
      </c>
      <c r="I119" s="95">
        <f t="shared" si="3"/>
        <v>1</v>
      </c>
      <c r="J119" s="95">
        <f t="shared" si="4"/>
        <v>1</v>
      </c>
      <c r="K119" s="95">
        <f t="shared" si="5"/>
        <v>0</v>
      </c>
      <c r="L119" s="94">
        <v>12</v>
      </c>
      <c r="M119" s="95">
        <f t="shared" si="6"/>
        <v>1</v>
      </c>
      <c r="N119" s="95">
        <f t="shared" si="7"/>
        <v>1</v>
      </c>
      <c r="O119" s="95">
        <f t="shared" si="8"/>
        <v>0</v>
      </c>
      <c r="P119" s="96"/>
      <c r="Q119" s="95"/>
      <c r="R119" s="95"/>
      <c r="S119" s="97">
        <v>59</v>
      </c>
      <c r="T119" s="58"/>
      <c r="U119" s="59"/>
      <c r="V119" s="59"/>
      <c r="W119" s="59"/>
      <c r="X119" s="59"/>
      <c r="Y119" s="59"/>
      <c r="Z119" s="59"/>
      <c r="AA119" s="59"/>
      <c r="AB119" s="51"/>
      <c r="AC119" s="51"/>
      <c r="AD119" s="59"/>
      <c r="AE119" s="54"/>
      <c r="AF119" s="54"/>
      <c r="AG119" s="54"/>
      <c r="AH119" s="54"/>
    </row>
    <row r="120" spans="1:34" ht="19.5" customHeight="1" x14ac:dyDescent="0.25">
      <c r="A120" s="93">
        <f>'Sessional + End Term Assessment'!A121</f>
        <v>114</v>
      </c>
      <c r="B120" s="77" t="s">
        <v>263</v>
      </c>
      <c r="C120" s="86" t="s">
        <v>264</v>
      </c>
      <c r="D120" s="94">
        <v>24</v>
      </c>
      <c r="E120" s="95">
        <f t="shared" si="0"/>
        <v>1</v>
      </c>
      <c r="F120" s="95">
        <f t="shared" si="1"/>
        <v>1</v>
      </c>
      <c r="G120" s="95">
        <f t="shared" si="2"/>
        <v>0</v>
      </c>
      <c r="H120" s="94">
        <v>24</v>
      </c>
      <c r="I120" s="95">
        <f t="shared" si="3"/>
        <v>1</v>
      </c>
      <c r="J120" s="95">
        <f t="shared" si="4"/>
        <v>1</v>
      </c>
      <c r="K120" s="95">
        <f t="shared" si="5"/>
        <v>0</v>
      </c>
      <c r="L120" s="94">
        <v>12</v>
      </c>
      <c r="M120" s="95">
        <f t="shared" si="6"/>
        <v>1</v>
      </c>
      <c r="N120" s="95">
        <f t="shared" si="7"/>
        <v>1</v>
      </c>
      <c r="O120" s="95">
        <f t="shared" si="8"/>
        <v>0</v>
      </c>
      <c r="P120" s="96"/>
      <c r="Q120" s="80"/>
      <c r="R120" s="80"/>
      <c r="S120" s="97">
        <v>59</v>
      </c>
      <c r="T120" s="58"/>
      <c r="U120" s="59"/>
      <c r="V120" s="59"/>
      <c r="W120" s="59"/>
      <c r="X120" s="59"/>
      <c r="Y120" s="59"/>
      <c r="Z120" s="59"/>
      <c r="AA120" s="59"/>
      <c r="AB120" s="51"/>
      <c r="AC120" s="51"/>
      <c r="AD120" s="59"/>
      <c r="AE120" s="54"/>
      <c r="AF120" s="54"/>
      <c r="AG120" s="54"/>
      <c r="AH120" s="54"/>
    </row>
    <row r="121" spans="1:34" ht="19.5" customHeight="1" x14ac:dyDescent="0.25">
      <c r="A121" s="93">
        <f>'Sessional + End Term Assessment'!A122</f>
        <v>115</v>
      </c>
      <c r="B121" s="77" t="s">
        <v>265</v>
      </c>
      <c r="C121" s="86" t="s">
        <v>266</v>
      </c>
      <c r="D121" s="94">
        <v>26</v>
      </c>
      <c r="E121" s="95">
        <f t="shared" si="0"/>
        <v>1</v>
      </c>
      <c r="F121" s="95">
        <f t="shared" si="1"/>
        <v>1</v>
      </c>
      <c r="G121" s="95">
        <f t="shared" si="2"/>
        <v>1</v>
      </c>
      <c r="H121" s="94">
        <v>25</v>
      </c>
      <c r="I121" s="95">
        <f t="shared" si="3"/>
        <v>1</v>
      </c>
      <c r="J121" s="95">
        <f t="shared" si="4"/>
        <v>1</v>
      </c>
      <c r="K121" s="95">
        <f t="shared" si="5"/>
        <v>0</v>
      </c>
      <c r="L121" s="94">
        <v>13</v>
      </c>
      <c r="M121" s="95">
        <f t="shared" si="6"/>
        <v>1</v>
      </c>
      <c r="N121" s="95">
        <f t="shared" si="7"/>
        <v>1</v>
      </c>
      <c r="O121" s="95">
        <f t="shared" si="8"/>
        <v>1</v>
      </c>
      <c r="P121" s="96"/>
      <c r="Q121" s="95"/>
      <c r="R121" s="95"/>
      <c r="S121" s="97">
        <v>64</v>
      </c>
      <c r="T121" s="58"/>
      <c r="U121" s="59"/>
      <c r="V121" s="59"/>
      <c r="W121" s="59"/>
      <c r="X121" s="59"/>
      <c r="Y121" s="59"/>
      <c r="Z121" s="59"/>
      <c r="AA121" s="59"/>
      <c r="AB121" s="51"/>
      <c r="AC121" s="51"/>
      <c r="AD121" s="59"/>
      <c r="AE121" s="54"/>
      <c r="AF121" s="54"/>
      <c r="AG121" s="54"/>
      <c r="AH121" s="54"/>
    </row>
    <row r="122" spans="1:34" ht="19.5" customHeight="1" x14ac:dyDescent="0.25">
      <c r="A122" s="93">
        <f>'Sessional + End Term Assessment'!A123</f>
        <v>116</v>
      </c>
      <c r="B122" s="77" t="s">
        <v>267</v>
      </c>
      <c r="C122" s="86" t="s">
        <v>268</v>
      </c>
      <c r="D122" s="94">
        <v>24</v>
      </c>
      <c r="E122" s="95">
        <f t="shared" si="0"/>
        <v>1</v>
      </c>
      <c r="F122" s="95">
        <f t="shared" si="1"/>
        <v>1</v>
      </c>
      <c r="G122" s="95">
        <f t="shared" si="2"/>
        <v>0</v>
      </c>
      <c r="H122" s="94">
        <v>24</v>
      </c>
      <c r="I122" s="95">
        <f t="shared" si="3"/>
        <v>1</v>
      </c>
      <c r="J122" s="95">
        <f t="shared" si="4"/>
        <v>1</v>
      </c>
      <c r="K122" s="95">
        <f t="shared" si="5"/>
        <v>0</v>
      </c>
      <c r="L122" s="94">
        <v>12</v>
      </c>
      <c r="M122" s="95">
        <f t="shared" si="6"/>
        <v>1</v>
      </c>
      <c r="N122" s="95">
        <f t="shared" si="7"/>
        <v>1</v>
      </c>
      <c r="O122" s="95">
        <f t="shared" si="8"/>
        <v>0</v>
      </c>
      <c r="P122" s="96"/>
      <c r="Q122" s="80"/>
      <c r="R122" s="80"/>
      <c r="S122" s="97">
        <v>58</v>
      </c>
      <c r="T122" s="58"/>
      <c r="U122" s="59"/>
      <c r="V122" s="59"/>
      <c r="W122" s="59"/>
      <c r="X122" s="59"/>
      <c r="Y122" s="59"/>
      <c r="Z122" s="59"/>
      <c r="AA122" s="59"/>
      <c r="AB122" s="51"/>
      <c r="AC122" s="51"/>
      <c r="AD122" s="59"/>
      <c r="AE122" s="54"/>
      <c r="AF122" s="54"/>
      <c r="AG122" s="54"/>
      <c r="AH122" s="54"/>
    </row>
    <row r="123" spans="1:34" ht="19.5" customHeight="1" x14ac:dyDescent="0.25">
      <c r="A123" s="93">
        <f>'Sessional + End Term Assessment'!A124</f>
        <v>117</v>
      </c>
      <c r="B123" s="77" t="s">
        <v>269</v>
      </c>
      <c r="C123" s="86" t="s">
        <v>270</v>
      </c>
      <c r="D123" s="94">
        <v>26</v>
      </c>
      <c r="E123" s="95">
        <f t="shared" si="0"/>
        <v>1</v>
      </c>
      <c r="F123" s="95">
        <f t="shared" si="1"/>
        <v>1</v>
      </c>
      <c r="G123" s="95">
        <f t="shared" si="2"/>
        <v>1</v>
      </c>
      <c r="H123" s="94">
        <v>27</v>
      </c>
      <c r="I123" s="95">
        <f t="shared" si="3"/>
        <v>1</v>
      </c>
      <c r="J123" s="95">
        <f t="shared" si="4"/>
        <v>1</v>
      </c>
      <c r="K123" s="95">
        <f t="shared" si="5"/>
        <v>1</v>
      </c>
      <c r="L123" s="94">
        <v>13</v>
      </c>
      <c r="M123" s="95">
        <f t="shared" si="6"/>
        <v>1</v>
      </c>
      <c r="N123" s="95">
        <f t="shared" si="7"/>
        <v>1</v>
      </c>
      <c r="O123" s="95">
        <f t="shared" si="8"/>
        <v>1</v>
      </c>
      <c r="P123" s="96"/>
      <c r="Q123" s="95"/>
      <c r="R123" s="95"/>
      <c r="S123" s="97">
        <v>64</v>
      </c>
      <c r="T123" s="58"/>
      <c r="U123" s="59"/>
      <c r="V123" s="59"/>
      <c r="W123" s="59"/>
      <c r="X123" s="59"/>
      <c r="Y123" s="59"/>
      <c r="Z123" s="59"/>
      <c r="AA123" s="59"/>
      <c r="AB123" s="51"/>
      <c r="AC123" s="51"/>
      <c r="AD123" s="59"/>
      <c r="AE123" s="54"/>
      <c r="AF123" s="54"/>
      <c r="AG123" s="54"/>
      <c r="AH123" s="54"/>
    </row>
    <row r="124" spans="1:34" ht="15.75" customHeight="1" x14ac:dyDescent="0.25">
      <c r="A124" s="93">
        <f>'Sessional + End Term Assessment'!A125</f>
        <v>118</v>
      </c>
      <c r="B124" s="77" t="s">
        <v>271</v>
      </c>
      <c r="C124" s="86" t="s">
        <v>272</v>
      </c>
      <c r="D124" s="94">
        <v>27</v>
      </c>
      <c r="E124" s="95">
        <f t="shared" si="0"/>
        <v>1</v>
      </c>
      <c r="F124" s="95">
        <f t="shared" si="1"/>
        <v>1</v>
      </c>
      <c r="G124" s="95">
        <f t="shared" si="2"/>
        <v>1</v>
      </c>
      <c r="H124" s="94">
        <v>25</v>
      </c>
      <c r="I124" s="95">
        <f t="shared" si="3"/>
        <v>1</v>
      </c>
      <c r="J124" s="95">
        <f t="shared" si="4"/>
        <v>1</v>
      </c>
      <c r="K124" s="95">
        <f t="shared" si="5"/>
        <v>0</v>
      </c>
      <c r="L124" s="94">
        <v>12</v>
      </c>
      <c r="M124" s="95">
        <f t="shared" si="6"/>
        <v>1</v>
      </c>
      <c r="N124" s="95">
        <f t="shared" si="7"/>
        <v>1</v>
      </c>
      <c r="O124" s="95">
        <f t="shared" si="8"/>
        <v>0</v>
      </c>
      <c r="P124" s="96"/>
      <c r="Q124" s="80"/>
      <c r="R124" s="80"/>
      <c r="S124" s="97">
        <v>62</v>
      </c>
      <c r="T124" s="58"/>
      <c r="U124" s="59"/>
      <c r="V124" s="59"/>
      <c r="W124" s="59"/>
      <c r="X124" s="59"/>
      <c r="Y124" s="59"/>
      <c r="Z124" s="59"/>
      <c r="AA124" s="59"/>
      <c r="AB124" s="51"/>
      <c r="AC124" s="51"/>
      <c r="AD124" s="59"/>
      <c r="AE124" s="54"/>
      <c r="AF124" s="54"/>
      <c r="AG124" s="54"/>
      <c r="AH124" s="54"/>
    </row>
    <row r="125" spans="1:34" ht="15.75" customHeight="1" x14ac:dyDescent="0.25">
      <c r="A125" s="93">
        <f>'Sessional + End Term Assessment'!A126</f>
        <v>119</v>
      </c>
      <c r="B125" s="77" t="s">
        <v>273</v>
      </c>
      <c r="C125" s="86" t="s">
        <v>274</v>
      </c>
      <c r="D125" s="94">
        <v>26</v>
      </c>
      <c r="E125" s="95">
        <f t="shared" si="0"/>
        <v>1</v>
      </c>
      <c r="F125" s="95">
        <f t="shared" si="1"/>
        <v>1</v>
      </c>
      <c r="G125" s="95">
        <f t="shared" si="2"/>
        <v>1</v>
      </c>
      <c r="H125" s="94">
        <v>26</v>
      </c>
      <c r="I125" s="95">
        <f t="shared" si="3"/>
        <v>1</v>
      </c>
      <c r="J125" s="95">
        <f t="shared" si="4"/>
        <v>1</v>
      </c>
      <c r="K125" s="95">
        <f t="shared" si="5"/>
        <v>1</v>
      </c>
      <c r="L125" s="94">
        <v>13</v>
      </c>
      <c r="M125" s="95">
        <f t="shared" si="6"/>
        <v>1</v>
      </c>
      <c r="N125" s="95">
        <f t="shared" si="7"/>
        <v>1</v>
      </c>
      <c r="O125" s="95">
        <f t="shared" si="8"/>
        <v>1</v>
      </c>
      <c r="P125" s="96"/>
      <c r="Q125" s="80"/>
      <c r="R125" s="80"/>
      <c r="S125" s="97">
        <v>64</v>
      </c>
      <c r="T125" s="58"/>
      <c r="U125" s="59"/>
      <c r="V125" s="59"/>
      <c r="W125" s="59"/>
      <c r="X125" s="59"/>
      <c r="Y125" s="59"/>
      <c r="Z125" s="59"/>
      <c r="AA125" s="59"/>
      <c r="AB125" s="51"/>
      <c r="AC125" s="51"/>
      <c r="AD125" s="59"/>
      <c r="AE125" s="54"/>
      <c r="AF125" s="54"/>
      <c r="AG125" s="54"/>
    </row>
    <row r="126" spans="1:34" ht="15.75" customHeight="1" x14ac:dyDescent="0.25">
      <c r="A126" s="93">
        <f>'Sessional + End Term Assessment'!A127</f>
        <v>120</v>
      </c>
      <c r="B126" s="77" t="s">
        <v>275</v>
      </c>
      <c r="C126" s="86" t="s">
        <v>276</v>
      </c>
      <c r="D126" s="94">
        <v>19</v>
      </c>
      <c r="E126" s="95">
        <f t="shared" si="0"/>
        <v>0</v>
      </c>
      <c r="F126" s="95">
        <f t="shared" si="1"/>
        <v>0</v>
      </c>
      <c r="G126" s="95">
        <f t="shared" si="2"/>
        <v>0</v>
      </c>
      <c r="H126" s="94">
        <v>19</v>
      </c>
      <c r="I126" s="95">
        <f t="shared" si="3"/>
        <v>0</v>
      </c>
      <c r="J126" s="95">
        <f t="shared" si="4"/>
        <v>0</v>
      </c>
      <c r="K126" s="95">
        <f t="shared" si="5"/>
        <v>0</v>
      </c>
      <c r="L126" s="94">
        <v>9</v>
      </c>
      <c r="M126" s="95">
        <f t="shared" ref="M126:M184" si="9">IF(L126&gt;=($L$6*0.7),1,0)</f>
        <v>0</v>
      </c>
      <c r="N126" s="95">
        <f t="shared" ref="N126:N184" si="10">IF(L126&gt;=($L$6*0.8),1,0)</f>
        <v>0</v>
      </c>
      <c r="O126" s="95">
        <f t="shared" ref="O126:O184" si="11">IF(L126&gt;=($L$6*0.9),1,0)</f>
        <v>0</v>
      </c>
      <c r="P126" s="96"/>
      <c r="Q126" s="80"/>
      <c r="R126" s="80"/>
      <c r="S126" s="97">
        <v>47</v>
      </c>
      <c r="T126" s="58"/>
      <c r="U126" s="59"/>
      <c r="V126" s="59"/>
      <c r="W126" s="59"/>
      <c r="X126" s="59"/>
      <c r="Y126" s="59"/>
      <c r="Z126" s="59"/>
      <c r="AA126" s="59"/>
      <c r="AB126" s="51"/>
      <c r="AC126" s="51"/>
      <c r="AD126" s="59"/>
      <c r="AE126" s="54"/>
      <c r="AF126" s="54"/>
      <c r="AG126" s="54"/>
      <c r="AH126" s="28"/>
    </row>
    <row r="127" spans="1:34" ht="15.75" customHeight="1" x14ac:dyDescent="0.25">
      <c r="A127" s="93">
        <f>'Sessional + End Term Assessment'!A128</f>
        <v>121</v>
      </c>
      <c r="B127" s="77" t="s">
        <v>277</v>
      </c>
      <c r="C127" s="86" t="s">
        <v>278</v>
      </c>
      <c r="D127" s="94">
        <v>26</v>
      </c>
      <c r="E127" s="95">
        <f t="shared" si="0"/>
        <v>1</v>
      </c>
      <c r="F127" s="95">
        <f t="shared" si="1"/>
        <v>1</v>
      </c>
      <c r="G127" s="95">
        <f t="shared" si="2"/>
        <v>1</v>
      </c>
      <c r="H127" s="94">
        <v>26</v>
      </c>
      <c r="I127" s="95">
        <f t="shared" si="3"/>
        <v>1</v>
      </c>
      <c r="J127" s="95">
        <f t="shared" si="4"/>
        <v>1</v>
      </c>
      <c r="K127" s="95">
        <f t="shared" si="5"/>
        <v>1</v>
      </c>
      <c r="L127" s="94">
        <v>13</v>
      </c>
      <c r="M127" s="95">
        <f t="shared" si="9"/>
        <v>1</v>
      </c>
      <c r="N127" s="95">
        <f t="shared" si="10"/>
        <v>1</v>
      </c>
      <c r="O127" s="95">
        <f t="shared" si="11"/>
        <v>1</v>
      </c>
      <c r="P127" s="96"/>
      <c r="Q127" s="80"/>
      <c r="R127" s="80"/>
      <c r="S127" s="97">
        <v>65</v>
      </c>
      <c r="T127" s="58"/>
      <c r="U127" s="59"/>
      <c r="V127" s="59"/>
      <c r="W127" s="59"/>
      <c r="X127" s="59"/>
      <c r="Y127" s="59"/>
      <c r="Z127" s="59"/>
      <c r="AA127" s="59"/>
      <c r="AB127" s="51"/>
      <c r="AC127" s="51"/>
      <c r="AD127" s="59"/>
      <c r="AE127" s="54"/>
      <c r="AF127" s="54"/>
      <c r="AG127" s="54"/>
      <c r="AH127" s="28"/>
    </row>
    <row r="128" spans="1:34" ht="15.75" customHeight="1" x14ac:dyDescent="0.25">
      <c r="A128" s="93">
        <f>'Sessional + End Term Assessment'!A129</f>
        <v>122</v>
      </c>
      <c r="B128" s="77" t="s">
        <v>279</v>
      </c>
      <c r="C128" s="86" t="s">
        <v>280</v>
      </c>
      <c r="D128" s="94">
        <v>28</v>
      </c>
      <c r="E128" s="95">
        <f t="shared" si="0"/>
        <v>1</v>
      </c>
      <c r="F128" s="95">
        <f t="shared" si="1"/>
        <v>1</v>
      </c>
      <c r="G128" s="95">
        <f t="shared" si="2"/>
        <v>1</v>
      </c>
      <c r="H128" s="94">
        <v>26</v>
      </c>
      <c r="I128" s="95">
        <f t="shared" si="3"/>
        <v>1</v>
      </c>
      <c r="J128" s="95">
        <f t="shared" si="4"/>
        <v>1</v>
      </c>
      <c r="K128" s="95">
        <f t="shared" si="5"/>
        <v>1</v>
      </c>
      <c r="L128" s="94">
        <v>13</v>
      </c>
      <c r="M128" s="95">
        <f t="shared" si="9"/>
        <v>1</v>
      </c>
      <c r="N128" s="95">
        <f t="shared" si="10"/>
        <v>1</v>
      </c>
      <c r="O128" s="95">
        <f t="shared" si="11"/>
        <v>1</v>
      </c>
      <c r="P128" s="96"/>
      <c r="Q128" s="80"/>
      <c r="R128" s="80"/>
      <c r="S128" s="97">
        <v>66</v>
      </c>
      <c r="T128" s="58"/>
      <c r="U128" s="59"/>
      <c r="V128" s="59"/>
      <c r="W128" s="59"/>
      <c r="X128" s="59"/>
      <c r="Y128" s="59"/>
      <c r="Z128" s="59"/>
      <c r="AA128" s="59"/>
      <c r="AB128" s="51"/>
      <c r="AC128" s="51"/>
      <c r="AD128" s="59"/>
      <c r="AE128" s="54"/>
      <c r="AF128" s="54"/>
      <c r="AG128" s="54"/>
      <c r="AH128" s="28"/>
    </row>
    <row r="129" spans="1:34" ht="15.75" customHeight="1" x14ac:dyDescent="0.25">
      <c r="A129" s="93">
        <f>'Sessional + End Term Assessment'!A130</f>
        <v>123</v>
      </c>
      <c r="B129" s="77" t="s">
        <v>281</v>
      </c>
      <c r="C129" s="86" t="s">
        <v>282</v>
      </c>
      <c r="D129" s="94">
        <v>21</v>
      </c>
      <c r="E129" s="95">
        <f t="shared" si="0"/>
        <v>1</v>
      </c>
      <c r="F129" s="95">
        <f t="shared" si="1"/>
        <v>0</v>
      </c>
      <c r="G129" s="95">
        <f t="shared" si="2"/>
        <v>0</v>
      </c>
      <c r="H129" s="94">
        <v>21</v>
      </c>
      <c r="I129" s="95">
        <f t="shared" si="3"/>
        <v>1</v>
      </c>
      <c r="J129" s="95">
        <f t="shared" si="4"/>
        <v>1</v>
      </c>
      <c r="K129" s="95">
        <f t="shared" si="5"/>
        <v>0</v>
      </c>
      <c r="L129" s="94">
        <v>11</v>
      </c>
      <c r="M129" s="95">
        <f t="shared" si="9"/>
        <v>1</v>
      </c>
      <c r="N129" s="95">
        <f t="shared" si="10"/>
        <v>0</v>
      </c>
      <c r="O129" s="95">
        <f t="shared" si="11"/>
        <v>0</v>
      </c>
      <c r="P129" s="96"/>
      <c r="Q129" s="80"/>
      <c r="R129" s="80"/>
      <c r="S129" s="97">
        <v>53</v>
      </c>
      <c r="T129" s="58"/>
      <c r="U129" s="59"/>
      <c r="V129" s="59"/>
      <c r="W129" s="59"/>
      <c r="X129" s="59"/>
      <c r="Y129" s="59"/>
      <c r="Z129" s="59"/>
      <c r="AA129" s="59"/>
      <c r="AB129" s="51"/>
      <c r="AC129" s="51"/>
      <c r="AD129" s="59"/>
      <c r="AE129" s="54"/>
      <c r="AF129" s="54"/>
      <c r="AG129" s="54"/>
      <c r="AH129" s="28"/>
    </row>
    <row r="130" spans="1:34" ht="15.75" customHeight="1" x14ac:dyDescent="0.25">
      <c r="A130" s="93">
        <f>'Sessional + End Term Assessment'!A131</f>
        <v>124</v>
      </c>
      <c r="B130" s="77" t="s">
        <v>283</v>
      </c>
      <c r="C130" s="86" t="s">
        <v>284</v>
      </c>
      <c r="D130" s="94">
        <v>25</v>
      </c>
      <c r="E130" s="95">
        <f t="shared" si="0"/>
        <v>1</v>
      </c>
      <c r="F130" s="95">
        <f t="shared" si="1"/>
        <v>1</v>
      </c>
      <c r="G130" s="95">
        <f t="shared" si="2"/>
        <v>0</v>
      </c>
      <c r="H130" s="94">
        <v>25</v>
      </c>
      <c r="I130" s="95">
        <f t="shared" si="3"/>
        <v>1</v>
      </c>
      <c r="J130" s="95">
        <f t="shared" si="4"/>
        <v>1</v>
      </c>
      <c r="K130" s="95">
        <f t="shared" si="5"/>
        <v>0</v>
      </c>
      <c r="L130" s="94">
        <v>13</v>
      </c>
      <c r="M130" s="95">
        <f t="shared" si="9"/>
        <v>1</v>
      </c>
      <c r="N130" s="95">
        <f t="shared" si="10"/>
        <v>1</v>
      </c>
      <c r="O130" s="95">
        <f t="shared" si="11"/>
        <v>1</v>
      </c>
      <c r="P130" s="96"/>
      <c r="Q130" s="80"/>
      <c r="R130" s="80"/>
      <c r="S130" s="97">
        <v>63</v>
      </c>
      <c r="T130" s="58"/>
      <c r="U130" s="59"/>
      <c r="V130" s="59"/>
      <c r="W130" s="59"/>
      <c r="X130" s="59"/>
      <c r="Y130" s="59"/>
      <c r="Z130" s="59"/>
      <c r="AA130" s="59"/>
      <c r="AB130" s="51"/>
      <c r="AC130" s="51"/>
      <c r="AD130" s="59"/>
      <c r="AE130" s="54"/>
      <c r="AF130" s="54"/>
      <c r="AG130" s="54"/>
      <c r="AH130" s="28"/>
    </row>
    <row r="131" spans="1:34" ht="15.75" customHeight="1" x14ac:dyDescent="0.25">
      <c r="A131" s="93">
        <f>'Sessional + End Term Assessment'!A132</f>
        <v>125</v>
      </c>
      <c r="B131" s="77" t="s">
        <v>285</v>
      </c>
      <c r="C131" s="86" t="s">
        <v>286</v>
      </c>
      <c r="D131" s="94">
        <v>23</v>
      </c>
      <c r="E131" s="95">
        <f t="shared" si="0"/>
        <v>1</v>
      </c>
      <c r="F131" s="95">
        <f t="shared" si="1"/>
        <v>1</v>
      </c>
      <c r="G131" s="95">
        <f t="shared" si="2"/>
        <v>0</v>
      </c>
      <c r="H131" s="94">
        <v>26</v>
      </c>
      <c r="I131" s="95">
        <f t="shared" si="3"/>
        <v>1</v>
      </c>
      <c r="J131" s="95">
        <f t="shared" si="4"/>
        <v>1</v>
      </c>
      <c r="K131" s="95">
        <f t="shared" si="5"/>
        <v>1</v>
      </c>
      <c r="L131" s="94">
        <v>13</v>
      </c>
      <c r="M131" s="95">
        <f t="shared" si="9"/>
        <v>1</v>
      </c>
      <c r="N131" s="95">
        <f t="shared" si="10"/>
        <v>1</v>
      </c>
      <c r="O131" s="95">
        <f t="shared" si="11"/>
        <v>1</v>
      </c>
      <c r="P131" s="96"/>
      <c r="Q131" s="80"/>
      <c r="R131" s="80"/>
      <c r="S131" s="97">
        <v>54</v>
      </c>
      <c r="T131" s="58"/>
      <c r="U131" s="59"/>
      <c r="V131" s="59"/>
      <c r="W131" s="59"/>
      <c r="X131" s="59"/>
      <c r="Y131" s="59"/>
      <c r="Z131" s="59"/>
      <c r="AA131" s="59"/>
      <c r="AB131" s="51"/>
      <c r="AC131" s="51"/>
      <c r="AD131" s="59"/>
      <c r="AE131" s="54"/>
      <c r="AF131" s="54"/>
      <c r="AG131" s="54"/>
      <c r="AH131" s="28"/>
    </row>
    <row r="132" spans="1:34" ht="15.75" customHeight="1" x14ac:dyDescent="0.25">
      <c r="A132" s="93">
        <f>'Sessional + End Term Assessment'!A133</f>
        <v>126</v>
      </c>
      <c r="B132" s="77" t="s">
        <v>287</v>
      </c>
      <c r="C132" s="86" t="s">
        <v>288</v>
      </c>
      <c r="D132" s="94">
        <v>24</v>
      </c>
      <c r="E132" s="95">
        <f t="shared" si="0"/>
        <v>1</v>
      </c>
      <c r="F132" s="95">
        <f t="shared" si="1"/>
        <v>1</v>
      </c>
      <c r="G132" s="95">
        <f t="shared" si="2"/>
        <v>0</v>
      </c>
      <c r="H132" s="94">
        <v>24</v>
      </c>
      <c r="I132" s="95">
        <f t="shared" si="3"/>
        <v>1</v>
      </c>
      <c r="J132" s="95">
        <f t="shared" si="4"/>
        <v>1</v>
      </c>
      <c r="K132" s="95">
        <f t="shared" si="5"/>
        <v>0</v>
      </c>
      <c r="L132" s="94">
        <v>12</v>
      </c>
      <c r="M132" s="95">
        <f t="shared" si="9"/>
        <v>1</v>
      </c>
      <c r="N132" s="95">
        <f t="shared" si="10"/>
        <v>1</v>
      </c>
      <c r="O132" s="95">
        <f t="shared" si="11"/>
        <v>0</v>
      </c>
      <c r="P132" s="96"/>
      <c r="Q132" s="80"/>
      <c r="R132" s="80"/>
      <c r="S132" s="97">
        <v>60</v>
      </c>
      <c r="T132" s="58"/>
      <c r="U132" s="59"/>
      <c r="V132" s="59"/>
      <c r="W132" s="59"/>
      <c r="X132" s="59"/>
      <c r="Y132" s="59"/>
      <c r="Z132" s="59"/>
      <c r="AA132" s="59"/>
      <c r="AB132" s="51"/>
      <c r="AC132" s="51"/>
      <c r="AD132" s="59"/>
      <c r="AE132" s="54"/>
      <c r="AF132" s="54"/>
      <c r="AG132" s="54"/>
      <c r="AH132" s="28"/>
    </row>
    <row r="133" spans="1:34" ht="15.75" customHeight="1" x14ac:dyDescent="0.25">
      <c r="A133" s="93">
        <f>'Sessional + End Term Assessment'!A134</f>
        <v>127</v>
      </c>
      <c r="B133" s="77" t="s">
        <v>289</v>
      </c>
      <c r="C133" s="86" t="s">
        <v>290</v>
      </c>
      <c r="D133" s="94">
        <v>26</v>
      </c>
      <c r="E133" s="95">
        <f t="shared" si="0"/>
        <v>1</v>
      </c>
      <c r="F133" s="95">
        <f t="shared" si="1"/>
        <v>1</v>
      </c>
      <c r="G133" s="95">
        <f t="shared" si="2"/>
        <v>1</v>
      </c>
      <c r="H133" s="94">
        <v>26</v>
      </c>
      <c r="I133" s="95">
        <f t="shared" si="3"/>
        <v>1</v>
      </c>
      <c r="J133" s="95">
        <f t="shared" si="4"/>
        <v>1</v>
      </c>
      <c r="K133" s="95">
        <f t="shared" si="5"/>
        <v>1</v>
      </c>
      <c r="L133" s="94">
        <v>13</v>
      </c>
      <c r="M133" s="95">
        <f t="shared" si="9"/>
        <v>1</v>
      </c>
      <c r="N133" s="95">
        <f t="shared" si="10"/>
        <v>1</v>
      </c>
      <c r="O133" s="95">
        <f t="shared" si="11"/>
        <v>1</v>
      </c>
      <c r="P133" s="96"/>
      <c r="Q133" s="80"/>
      <c r="R133" s="80"/>
      <c r="S133" s="97">
        <v>64</v>
      </c>
      <c r="T133" s="58"/>
      <c r="U133" s="59"/>
      <c r="V133" s="59"/>
      <c r="W133" s="59"/>
      <c r="X133" s="59"/>
      <c r="Y133" s="59"/>
      <c r="Z133" s="59"/>
      <c r="AA133" s="59"/>
      <c r="AB133" s="51"/>
      <c r="AC133" s="51"/>
      <c r="AD133" s="59"/>
      <c r="AE133" s="54"/>
      <c r="AF133" s="54"/>
      <c r="AG133" s="54"/>
      <c r="AH133" s="28"/>
    </row>
    <row r="134" spans="1:34" ht="15.75" customHeight="1" x14ac:dyDescent="0.25">
      <c r="A134" s="93">
        <f>'Sessional + End Term Assessment'!A135</f>
        <v>128</v>
      </c>
      <c r="B134" s="77" t="s">
        <v>291</v>
      </c>
      <c r="C134" s="86" t="s">
        <v>292</v>
      </c>
      <c r="D134" s="94">
        <v>25</v>
      </c>
      <c r="E134" s="95">
        <f t="shared" si="0"/>
        <v>1</v>
      </c>
      <c r="F134" s="95">
        <f t="shared" si="1"/>
        <v>1</v>
      </c>
      <c r="G134" s="95">
        <f t="shared" si="2"/>
        <v>0</v>
      </c>
      <c r="H134" s="94">
        <v>25</v>
      </c>
      <c r="I134" s="95">
        <f t="shared" si="3"/>
        <v>1</v>
      </c>
      <c r="J134" s="95">
        <f t="shared" si="4"/>
        <v>1</v>
      </c>
      <c r="K134" s="95">
        <f t="shared" si="5"/>
        <v>0</v>
      </c>
      <c r="L134" s="94">
        <v>13</v>
      </c>
      <c r="M134" s="95">
        <f t="shared" si="9"/>
        <v>1</v>
      </c>
      <c r="N134" s="95">
        <f t="shared" si="10"/>
        <v>1</v>
      </c>
      <c r="O134" s="95">
        <f t="shared" si="11"/>
        <v>1</v>
      </c>
      <c r="P134" s="96"/>
      <c r="Q134" s="80"/>
      <c r="R134" s="80"/>
      <c r="S134" s="97">
        <v>63</v>
      </c>
      <c r="T134" s="58"/>
      <c r="U134" s="59"/>
      <c r="V134" s="59"/>
      <c r="W134" s="59"/>
      <c r="X134" s="59"/>
      <c r="Y134" s="59"/>
      <c r="Z134" s="59"/>
      <c r="AA134" s="59"/>
      <c r="AB134" s="51"/>
      <c r="AC134" s="51"/>
      <c r="AD134" s="59"/>
      <c r="AE134" s="54"/>
      <c r="AF134" s="54"/>
      <c r="AG134" s="54"/>
      <c r="AH134" s="28"/>
    </row>
    <row r="135" spans="1:34" ht="15.75" customHeight="1" x14ac:dyDescent="0.25">
      <c r="A135" s="93">
        <f>'Sessional + End Term Assessment'!A136</f>
        <v>129</v>
      </c>
      <c r="B135" s="72" t="s">
        <v>293</v>
      </c>
      <c r="C135" s="88" t="s">
        <v>294</v>
      </c>
      <c r="D135" s="94">
        <v>24</v>
      </c>
      <c r="E135" s="95">
        <f t="shared" si="0"/>
        <v>1</v>
      </c>
      <c r="F135" s="95">
        <f t="shared" si="1"/>
        <v>1</v>
      </c>
      <c r="G135" s="95">
        <f t="shared" si="2"/>
        <v>0</v>
      </c>
      <c r="H135" s="94">
        <v>25</v>
      </c>
      <c r="I135" s="95">
        <f t="shared" si="3"/>
        <v>1</v>
      </c>
      <c r="J135" s="95">
        <f t="shared" si="4"/>
        <v>1</v>
      </c>
      <c r="K135" s="95">
        <f t="shared" si="5"/>
        <v>0</v>
      </c>
      <c r="L135" s="94">
        <v>12</v>
      </c>
      <c r="M135" s="95">
        <f t="shared" si="9"/>
        <v>1</v>
      </c>
      <c r="N135" s="95">
        <f t="shared" si="10"/>
        <v>1</v>
      </c>
      <c r="O135" s="95">
        <f t="shared" si="11"/>
        <v>0</v>
      </c>
      <c r="P135" s="96"/>
      <c r="Q135" s="80"/>
      <c r="R135" s="80"/>
      <c r="S135" s="97">
        <v>60</v>
      </c>
      <c r="T135" s="58"/>
      <c r="U135" s="59"/>
      <c r="V135" s="59"/>
      <c r="W135" s="59"/>
      <c r="X135" s="59"/>
      <c r="Y135" s="59"/>
      <c r="Z135" s="59"/>
      <c r="AA135" s="59"/>
      <c r="AB135" s="51"/>
      <c r="AC135" s="51"/>
      <c r="AD135" s="59"/>
      <c r="AE135" s="54"/>
      <c r="AF135" s="54"/>
      <c r="AG135" s="54"/>
      <c r="AH135" s="28"/>
    </row>
    <row r="136" spans="1:34" ht="15.75" customHeight="1" x14ac:dyDescent="0.25">
      <c r="A136" s="93">
        <f>'Sessional + End Term Assessment'!A137</f>
        <v>130</v>
      </c>
      <c r="B136" s="77" t="s">
        <v>295</v>
      </c>
      <c r="C136" s="86" t="s">
        <v>296</v>
      </c>
      <c r="D136" s="94">
        <v>22</v>
      </c>
      <c r="E136" s="95">
        <f t="shared" si="0"/>
        <v>1</v>
      </c>
      <c r="F136" s="95">
        <f t="shared" si="1"/>
        <v>0</v>
      </c>
      <c r="G136" s="95">
        <f t="shared" si="2"/>
        <v>0</v>
      </c>
      <c r="H136" s="94">
        <v>22</v>
      </c>
      <c r="I136" s="95">
        <f t="shared" si="3"/>
        <v>1</v>
      </c>
      <c r="J136" s="95">
        <f t="shared" si="4"/>
        <v>1</v>
      </c>
      <c r="K136" s="95">
        <f t="shared" si="5"/>
        <v>0</v>
      </c>
      <c r="L136" s="94">
        <v>11</v>
      </c>
      <c r="M136" s="95">
        <f t="shared" si="9"/>
        <v>1</v>
      </c>
      <c r="N136" s="95">
        <f t="shared" si="10"/>
        <v>0</v>
      </c>
      <c r="O136" s="95">
        <f t="shared" si="11"/>
        <v>0</v>
      </c>
      <c r="P136" s="96"/>
      <c r="Q136" s="80"/>
      <c r="R136" s="80"/>
      <c r="S136" s="97">
        <v>54</v>
      </c>
      <c r="T136" s="58"/>
      <c r="U136" s="59"/>
      <c r="V136" s="59"/>
      <c r="W136" s="59"/>
      <c r="X136" s="59"/>
      <c r="Y136" s="59"/>
      <c r="Z136" s="59"/>
      <c r="AA136" s="59"/>
      <c r="AB136" s="51"/>
      <c r="AC136" s="51"/>
      <c r="AD136" s="59"/>
      <c r="AE136" s="54"/>
      <c r="AF136" s="54"/>
      <c r="AG136" s="54"/>
      <c r="AH136" s="28"/>
    </row>
    <row r="137" spans="1:34" ht="15.75" customHeight="1" x14ac:dyDescent="0.25">
      <c r="A137" s="93">
        <f>'Sessional + End Term Assessment'!A138</f>
        <v>131</v>
      </c>
      <c r="B137" s="77" t="s">
        <v>297</v>
      </c>
      <c r="C137" s="86" t="s">
        <v>298</v>
      </c>
      <c r="D137" s="94">
        <v>21</v>
      </c>
      <c r="E137" s="95">
        <f t="shared" si="0"/>
        <v>1</v>
      </c>
      <c r="F137" s="95">
        <f t="shared" si="1"/>
        <v>0</v>
      </c>
      <c r="G137" s="95">
        <f t="shared" si="2"/>
        <v>0</v>
      </c>
      <c r="H137" s="94">
        <v>23</v>
      </c>
      <c r="I137" s="95">
        <f t="shared" si="3"/>
        <v>1</v>
      </c>
      <c r="J137" s="95">
        <f t="shared" si="4"/>
        <v>1</v>
      </c>
      <c r="K137" s="95">
        <f t="shared" si="5"/>
        <v>0</v>
      </c>
      <c r="L137" s="94">
        <v>11</v>
      </c>
      <c r="M137" s="95">
        <f t="shared" si="9"/>
        <v>1</v>
      </c>
      <c r="N137" s="95">
        <f t="shared" si="10"/>
        <v>0</v>
      </c>
      <c r="O137" s="95">
        <f t="shared" si="11"/>
        <v>0</v>
      </c>
      <c r="P137" s="96"/>
      <c r="Q137" s="80"/>
      <c r="R137" s="80"/>
      <c r="S137" s="97">
        <v>55</v>
      </c>
      <c r="T137" s="58"/>
      <c r="U137" s="59"/>
      <c r="V137" s="59"/>
      <c r="W137" s="59"/>
      <c r="X137" s="59"/>
      <c r="Y137" s="59"/>
      <c r="Z137" s="59"/>
      <c r="AA137" s="59"/>
      <c r="AB137" s="51"/>
      <c r="AC137" s="51"/>
      <c r="AD137" s="59"/>
      <c r="AE137" s="54"/>
      <c r="AF137" s="54"/>
      <c r="AG137" s="54"/>
      <c r="AH137" s="28"/>
    </row>
    <row r="138" spans="1:34" ht="15.75" customHeight="1" x14ac:dyDescent="0.25">
      <c r="A138" s="93">
        <f>'Sessional + End Term Assessment'!A139</f>
        <v>132</v>
      </c>
      <c r="B138" s="77" t="s">
        <v>299</v>
      </c>
      <c r="C138" s="86" t="s">
        <v>300</v>
      </c>
      <c r="D138" s="94">
        <v>22</v>
      </c>
      <c r="E138" s="95">
        <f t="shared" si="0"/>
        <v>1</v>
      </c>
      <c r="F138" s="95">
        <f t="shared" si="1"/>
        <v>0</v>
      </c>
      <c r="G138" s="95">
        <f t="shared" si="2"/>
        <v>0</v>
      </c>
      <c r="H138" s="94">
        <v>22</v>
      </c>
      <c r="I138" s="95">
        <f t="shared" si="3"/>
        <v>1</v>
      </c>
      <c r="J138" s="95">
        <f t="shared" si="4"/>
        <v>1</v>
      </c>
      <c r="K138" s="95">
        <f t="shared" si="5"/>
        <v>0</v>
      </c>
      <c r="L138" s="94">
        <v>12</v>
      </c>
      <c r="M138" s="95">
        <f t="shared" si="9"/>
        <v>1</v>
      </c>
      <c r="N138" s="95">
        <f t="shared" si="10"/>
        <v>1</v>
      </c>
      <c r="O138" s="95">
        <f t="shared" si="11"/>
        <v>0</v>
      </c>
      <c r="P138" s="96"/>
      <c r="Q138" s="80"/>
      <c r="R138" s="80"/>
      <c r="S138" s="97">
        <v>55</v>
      </c>
      <c r="T138" s="58"/>
      <c r="U138" s="59"/>
      <c r="V138" s="59"/>
      <c r="W138" s="59"/>
      <c r="X138" s="59"/>
      <c r="Y138" s="59"/>
      <c r="Z138" s="59"/>
      <c r="AA138" s="59"/>
      <c r="AB138" s="51"/>
      <c r="AC138" s="51"/>
      <c r="AD138" s="59"/>
      <c r="AE138" s="54"/>
      <c r="AF138" s="54"/>
      <c r="AG138" s="54"/>
      <c r="AH138" s="28"/>
    </row>
    <row r="139" spans="1:34" ht="15.75" customHeight="1" x14ac:dyDescent="0.25">
      <c r="A139" s="93">
        <f>'Sessional + End Term Assessment'!A140</f>
        <v>133</v>
      </c>
      <c r="B139" s="77" t="s">
        <v>301</v>
      </c>
      <c r="C139" s="86" t="s">
        <v>302</v>
      </c>
      <c r="D139" s="94">
        <v>22</v>
      </c>
      <c r="E139" s="95">
        <f t="shared" si="0"/>
        <v>1</v>
      </c>
      <c r="F139" s="95">
        <f t="shared" si="1"/>
        <v>0</v>
      </c>
      <c r="G139" s="95">
        <f t="shared" si="2"/>
        <v>0</v>
      </c>
      <c r="H139" s="94">
        <v>24</v>
      </c>
      <c r="I139" s="95">
        <f t="shared" si="3"/>
        <v>1</v>
      </c>
      <c r="J139" s="95">
        <f t="shared" si="4"/>
        <v>1</v>
      </c>
      <c r="K139" s="95">
        <f t="shared" si="5"/>
        <v>0</v>
      </c>
      <c r="L139" s="94">
        <v>11</v>
      </c>
      <c r="M139" s="95">
        <f t="shared" si="9"/>
        <v>1</v>
      </c>
      <c r="N139" s="95">
        <f t="shared" si="10"/>
        <v>0</v>
      </c>
      <c r="O139" s="95">
        <f t="shared" si="11"/>
        <v>0</v>
      </c>
      <c r="P139" s="96"/>
      <c r="Q139" s="80"/>
      <c r="R139" s="80"/>
      <c r="S139" s="97">
        <v>56</v>
      </c>
      <c r="T139" s="58"/>
      <c r="U139" s="59"/>
      <c r="V139" s="59"/>
      <c r="W139" s="59"/>
      <c r="X139" s="59"/>
      <c r="Y139" s="59"/>
      <c r="Z139" s="59"/>
      <c r="AA139" s="59"/>
      <c r="AB139" s="51"/>
      <c r="AC139" s="51"/>
      <c r="AD139" s="59"/>
      <c r="AE139" s="54"/>
      <c r="AF139" s="54"/>
      <c r="AG139" s="54"/>
      <c r="AH139" s="28"/>
    </row>
    <row r="140" spans="1:34" ht="15.75" customHeight="1" x14ac:dyDescent="0.25">
      <c r="A140" s="93">
        <f>'Sessional + End Term Assessment'!A141</f>
        <v>134</v>
      </c>
      <c r="B140" s="77" t="s">
        <v>303</v>
      </c>
      <c r="C140" s="86" t="s">
        <v>304</v>
      </c>
      <c r="D140" s="94">
        <v>26</v>
      </c>
      <c r="E140" s="95">
        <f t="shared" si="0"/>
        <v>1</v>
      </c>
      <c r="F140" s="95">
        <f t="shared" si="1"/>
        <v>1</v>
      </c>
      <c r="G140" s="95">
        <f t="shared" si="2"/>
        <v>1</v>
      </c>
      <c r="H140" s="94">
        <v>27</v>
      </c>
      <c r="I140" s="95">
        <f t="shared" si="3"/>
        <v>1</v>
      </c>
      <c r="J140" s="95">
        <f t="shared" si="4"/>
        <v>1</v>
      </c>
      <c r="K140" s="95">
        <f t="shared" si="5"/>
        <v>1</v>
      </c>
      <c r="L140" s="94">
        <v>13</v>
      </c>
      <c r="M140" s="95">
        <f t="shared" si="9"/>
        <v>1</v>
      </c>
      <c r="N140" s="95">
        <f t="shared" si="10"/>
        <v>1</v>
      </c>
      <c r="O140" s="95">
        <f t="shared" si="11"/>
        <v>1</v>
      </c>
      <c r="P140" s="96"/>
      <c r="Q140" s="80"/>
      <c r="R140" s="80"/>
      <c r="S140" s="97">
        <v>64</v>
      </c>
      <c r="T140" s="58"/>
      <c r="U140" s="59"/>
      <c r="V140" s="59"/>
      <c r="W140" s="59"/>
      <c r="X140" s="59"/>
      <c r="Y140" s="59"/>
      <c r="Z140" s="59"/>
      <c r="AA140" s="59"/>
      <c r="AB140" s="51"/>
      <c r="AC140" s="51"/>
      <c r="AD140" s="59"/>
      <c r="AE140" s="54"/>
      <c r="AF140" s="54"/>
      <c r="AG140" s="54"/>
      <c r="AH140" s="28"/>
    </row>
    <row r="141" spans="1:34" ht="15.75" customHeight="1" x14ac:dyDescent="0.25">
      <c r="A141" s="93">
        <f>'Sessional + End Term Assessment'!A142</f>
        <v>135</v>
      </c>
      <c r="B141" s="81" t="s">
        <v>305</v>
      </c>
      <c r="C141" s="86" t="s">
        <v>306</v>
      </c>
      <c r="D141" s="94">
        <v>22</v>
      </c>
      <c r="E141" s="95">
        <f t="shared" si="0"/>
        <v>1</v>
      </c>
      <c r="F141" s="95">
        <f t="shared" si="1"/>
        <v>0</v>
      </c>
      <c r="G141" s="95">
        <f t="shared" si="2"/>
        <v>0</v>
      </c>
      <c r="H141" s="94">
        <v>22</v>
      </c>
      <c r="I141" s="95">
        <f t="shared" si="3"/>
        <v>1</v>
      </c>
      <c r="J141" s="95">
        <f t="shared" si="4"/>
        <v>1</v>
      </c>
      <c r="K141" s="95">
        <f t="shared" si="5"/>
        <v>0</v>
      </c>
      <c r="L141" s="94">
        <v>12</v>
      </c>
      <c r="M141" s="95">
        <f t="shared" si="9"/>
        <v>1</v>
      </c>
      <c r="N141" s="95">
        <f t="shared" si="10"/>
        <v>1</v>
      </c>
      <c r="O141" s="95">
        <f t="shared" si="11"/>
        <v>0</v>
      </c>
      <c r="P141" s="96"/>
      <c r="Q141" s="80"/>
      <c r="R141" s="80"/>
      <c r="S141" s="97">
        <v>56</v>
      </c>
      <c r="T141" s="58"/>
      <c r="U141" s="59"/>
      <c r="V141" s="59"/>
      <c r="W141" s="59"/>
      <c r="X141" s="59"/>
      <c r="Y141" s="59"/>
      <c r="Z141" s="59"/>
      <c r="AA141" s="59"/>
      <c r="AB141" s="51"/>
      <c r="AC141" s="51"/>
      <c r="AD141" s="59"/>
      <c r="AE141" s="54"/>
      <c r="AF141" s="54"/>
      <c r="AG141" s="54"/>
      <c r="AH141" s="28"/>
    </row>
    <row r="142" spans="1:34" ht="15.75" customHeight="1" x14ac:dyDescent="0.25">
      <c r="A142" s="93">
        <f>'Sessional + End Term Assessment'!A143</f>
        <v>136</v>
      </c>
      <c r="B142" s="81" t="s">
        <v>307</v>
      </c>
      <c r="C142" s="86" t="s">
        <v>308</v>
      </c>
      <c r="D142" s="94">
        <v>21</v>
      </c>
      <c r="E142" s="95">
        <f t="shared" si="0"/>
        <v>1</v>
      </c>
      <c r="F142" s="95">
        <f t="shared" si="1"/>
        <v>0</v>
      </c>
      <c r="G142" s="95">
        <f t="shared" si="2"/>
        <v>0</v>
      </c>
      <c r="H142" s="94">
        <v>25</v>
      </c>
      <c r="I142" s="95">
        <f t="shared" si="3"/>
        <v>1</v>
      </c>
      <c r="J142" s="95">
        <f t="shared" si="4"/>
        <v>1</v>
      </c>
      <c r="K142" s="95">
        <f t="shared" si="5"/>
        <v>0</v>
      </c>
      <c r="L142" s="94">
        <v>11</v>
      </c>
      <c r="M142" s="95">
        <f t="shared" si="9"/>
        <v>1</v>
      </c>
      <c r="N142" s="95">
        <f t="shared" si="10"/>
        <v>0</v>
      </c>
      <c r="O142" s="95">
        <f t="shared" si="11"/>
        <v>0</v>
      </c>
      <c r="P142" s="96"/>
      <c r="Q142" s="80"/>
      <c r="R142" s="80"/>
      <c r="S142" s="97">
        <v>55</v>
      </c>
      <c r="T142" s="58"/>
      <c r="U142" s="59"/>
      <c r="V142" s="59"/>
      <c r="W142" s="59"/>
      <c r="X142" s="59"/>
      <c r="Y142" s="59"/>
      <c r="Z142" s="59"/>
      <c r="AA142" s="59"/>
      <c r="AB142" s="51"/>
      <c r="AC142" s="51"/>
      <c r="AD142" s="59"/>
      <c r="AE142" s="54"/>
      <c r="AF142" s="54"/>
      <c r="AG142" s="54"/>
      <c r="AH142" s="28"/>
    </row>
    <row r="143" spans="1:34" ht="15.75" customHeight="1" x14ac:dyDescent="0.25">
      <c r="A143" s="93">
        <f>'Sessional + End Term Assessment'!A144</f>
        <v>137</v>
      </c>
      <c r="B143" s="81" t="s">
        <v>309</v>
      </c>
      <c r="C143" s="86" t="s">
        <v>310</v>
      </c>
      <c r="D143" s="94">
        <v>24</v>
      </c>
      <c r="E143" s="95">
        <f t="shared" si="0"/>
        <v>1</v>
      </c>
      <c r="F143" s="95">
        <f t="shared" si="1"/>
        <v>1</v>
      </c>
      <c r="G143" s="95">
        <f t="shared" si="2"/>
        <v>0</v>
      </c>
      <c r="H143" s="94">
        <v>26</v>
      </c>
      <c r="I143" s="95">
        <f t="shared" si="3"/>
        <v>1</v>
      </c>
      <c r="J143" s="95">
        <f t="shared" si="4"/>
        <v>1</v>
      </c>
      <c r="K143" s="95">
        <f t="shared" si="5"/>
        <v>1</v>
      </c>
      <c r="L143" s="94">
        <v>11</v>
      </c>
      <c r="M143" s="95">
        <f t="shared" si="9"/>
        <v>1</v>
      </c>
      <c r="N143" s="95">
        <f t="shared" si="10"/>
        <v>0</v>
      </c>
      <c r="O143" s="95">
        <f t="shared" si="11"/>
        <v>0</v>
      </c>
      <c r="P143" s="96"/>
      <c r="Q143" s="80"/>
      <c r="R143" s="80"/>
      <c r="S143" s="97">
        <v>56</v>
      </c>
      <c r="T143" s="58"/>
      <c r="U143" s="59"/>
      <c r="V143" s="59"/>
      <c r="W143" s="59"/>
      <c r="X143" s="59"/>
      <c r="Y143" s="59"/>
      <c r="Z143" s="59"/>
      <c r="AA143" s="59"/>
      <c r="AB143" s="51"/>
      <c r="AC143" s="51"/>
      <c r="AD143" s="59"/>
      <c r="AE143" s="54"/>
      <c r="AF143" s="54"/>
      <c r="AG143" s="54"/>
      <c r="AH143" s="28"/>
    </row>
    <row r="144" spans="1:34" ht="15.75" customHeight="1" x14ac:dyDescent="0.25">
      <c r="A144" s="93">
        <f>'Sessional + End Term Assessment'!A145</f>
        <v>138</v>
      </c>
      <c r="B144" s="81" t="s">
        <v>311</v>
      </c>
      <c r="C144" s="86" t="s">
        <v>312</v>
      </c>
      <c r="D144" s="94">
        <v>24</v>
      </c>
      <c r="E144" s="95">
        <f t="shared" si="0"/>
        <v>1</v>
      </c>
      <c r="F144" s="95">
        <f t="shared" si="1"/>
        <v>1</v>
      </c>
      <c r="G144" s="95">
        <f t="shared" si="2"/>
        <v>0</v>
      </c>
      <c r="H144" s="94">
        <v>22</v>
      </c>
      <c r="I144" s="95">
        <f t="shared" si="3"/>
        <v>1</v>
      </c>
      <c r="J144" s="95">
        <f t="shared" si="4"/>
        <v>1</v>
      </c>
      <c r="K144" s="95">
        <f t="shared" si="5"/>
        <v>0</v>
      </c>
      <c r="L144" s="94">
        <v>10</v>
      </c>
      <c r="M144" s="95">
        <f t="shared" si="9"/>
        <v>1</v>
      </c>
      <c r="N144" s="95">
        <f t="shared" si="10"/>
        <v>0</v>
      </c>
      <c r="O144" s="95">
        <f t="shared" si="11"/>
        <v>0</v>
      </c>
      <c r="P144" s="96"/>
      <c r="Q144" s="80"/>
      <c r="R144" s="80"/>
      <c r="S144" s="97">
        <v>56</v>
      </c>
      <c r="T144" s="58"/>
      <c r="U144" s="59"/>
      <c r="V144" s="59"/>
      <c r="W144" s="59"/>
      <c r="X144" s="59"/>
      <c r="Y144" s="59"/>
      <c r="Z144" s="59"/>
      <c r="AA144" s="59"/>
      <c r="AB144" s="51"/>
      <c r="AC144" s="51"/>
      <c r="AD144" s="59"/>
      <c r="AE144" s="54"/>
      <c r="AF144" s="54"/>
      <c r="AG144" s="54"/>
      <c r="AH144" s="28"/>
    </row>
    <row r="145" spans="1:34" ht="15.75" customHeight="1" x14ac:dyDescent="0.25">
      <c r="A145" s="93">
        <f>'Sessional + End Term Assessment'!A146</f>
        <v>139</v>
      </c>
      <c r="B145" s="81" t="s">
        <v>313</v>
      </c>
      <c r="C145" s="86" t="s">
        <v>314</v>
      </c>
      <c r="D145" s="94">
        <v>22</v>
      </c>
      <c r="E145" s="95">
        <f t="shared" si="0"/>
        <v>1</v>
      </c>
      <c r="F145" s="95">
        <f t="shared" si="1"/>
        <v>0</v>
      </c>
      <c r="G145" s="95">
        <f t="shared" si="2"/>
        <v>0</v>
      </c>
      <c r="H145" s="94">
        <v>22</v>
      </c>
      <c r="I145" s="95">
        <f t="shared" si="3"/>
        <v>1</v>
      </c>
      <c r="J145" s="95">
        <f t="shared" si="4"/>
        <v>1</v>
      </c>
      <c r="K145" s="95">
        <f t="shared" si="5"/>
        <v>0</v>
      </c>
      <c r="L145" s="94">
        <v>11</v>
      </c>
      <c r="M145" s="95">
        <f t="shared" si="9"/>
        <v>1</v>
      </c>
      <c r="N145" s="95">
        <f t="shared" si="10"/>
        <v>0</v>
      </c>
      <c r="O145" s="95">
        <f t="shared" si="11"/>
        <v>0</v>
      </c>
      <c r="P145" s="96"/>
      <c r="Q145" s="80"/>
      <c r="R145" s="80"/>
      <c r="S145" s="97">
        <v>62</v>
      </c>
      <c r="T145" s="58"/>
      <c r="U145" s="59"/>
      <c r="V145" s="59"/>
      <c r="W145" s="59"/>
      <c r="X145" s="59"/>
      <c r="Y145" s="59"/>
      <c r="Z145" s="59"/>
      <c r="AA145" s="59"/>
      <c r="AB145" s="51"/>
      <c r="AC145" s="51"/>
      <c r="AD145" s="59"/>
      <c r="AE145" s="54"/>
      <c r="AF145" s="54"/>
      <c r="AG145" s="54"/>
      <c r="AH145" s="28"/>
    </row>
    <row r="146" spans="1:34" ht="15.75" customHeight="1" x14ac:dyDescent="0.25">
      <c r="A146" s="93">
        <f>'Sessional + End Term Assessment'!A147</f>
        <v>140</v>
      </c>
      <c r="B146" s="81" t="s">
        <v>315</v>
      </c>
      <c r="C146" s="86" t="s">
        <v>316</v>
      </c>
      <c r="D146" s="94">
        <v>23</v>
      </c>
      <c r="E146" s="95">
        <f t="shared" si="0"/>
        <v>1</v>
      </c>
      <c r="F146" s="95">
        <f t="shared" si="1"/>
        <v>1</v>
      </c>
      <c r="G146" s="95">
        <f t="shared" si="2"/>
        <v>0</v>
      </c>
      <c r="H146" s="94">
        <v>23</v>
      </c>
      <c r="I146" s="95">
        <f t="shared" si="3"/>
        <v>1</v>
      </c>
      <c r="J146" s="95">
        <f t="shared" si="4"/>
        <v>1</v>
      </c>
      <c r="K146" s="95">
        <f t="shared" si="5"/>
        <v>0</v>
      </c>
      <c r="L146" s="94">
        <v>12</v>
      </c>
      <c r="M146" s="95">
        <f t="shared" si="9"/>
        <v>1</v>
      </c>
      <c r="N146" s="95">
        <f t="shared" si="10"/>
        <v>1</v>
      </c>
      <c r="O146" s="95">
        <f t="shared" si="11"/>
        <v>0</v>
      </c>
      <c r="P146" s="96"/>
      <c r="Q146" s="80"/>
      <c r="R146" s="80"/>
      <c r="S146" s="97">
        <v>58</v>
      </c>
      <c r="T146" s="58"/>
      <c r="U146" s="59"/>
      <c r="V146" s="59"/>
      <c r="W146" s="59"/>
      <c r="X146" s="59"/>
      <c r="Y146" s="59"/>
      <c r="Z146" s="59"/>
      <c r="AA146" s="59"/>
      <c r="AB146" s="51"/>
      <c r="AC146" s="51"/>
      <c r="AD146" s="59"/>
      <c r="AE146" s="54"/>
      <c r="AF146" s="54"/>
      <c r="AG146" s="54"/>
      <c r="AH146" s="28"/>
    </row>
    <row r="147" spans="1:34" ht="15.75" customHeight="1" x14ac:dyDescent="0.25">
      <c r="A147" s="93">
        <f>'Sessional + End Term Assessment'!A148</f>
        <v>141</v>
      </c>
      <c r="B147" s="81" t="s">
        <v>317</v>
      </c>
      <c r="C147" s="86" t="s">
        <v>318</v>
      </c>
      <c r="D147" s="94">
        <v>22</v>
      </c>
      <c r="E147" s="95">
        <f t="shared" si="0"/>
        <v>1</v>
      </c>
      <c r="F147" s="95">
        <f t="shared" si="1"/>
        <v>0</v>
      </c>
      <c r="G147" s="95">
        <f t="shared" si="2"/>
        <v>0</v>
      </c>
      <c r="H147" s="94">
        <v>24</v>
      </c>
      <c r="I147" s="95">
        <f t="shared" si="3"/>
        <v>1</v>
      </c>
      <c r="J147" s="95">
        <f t="shared" si="4"/>
        <v>1</v>
      </c>
      <c r="K147" s="95">
        <f t="shared" si="5"/>
        <v>0</v>
      </c>
      <c r="L147" s="94">
        <v>11</v>
      </c>
      <c r="M147" s="95">
        <f t="shared" si="9"/>
        <v>1</v>
      </c>
      <c r="N147" s="95">
        <f t="shared" si="10"/>
        <v>0</v>
      </c>
      <c r="O147" s="95">
        <f t="shared" si="11"/>
        <v>0</v>
      </c>
      <c r="P147" s="96"/>
      <c r="Q147" s="80"/>
      <c r="R147" s="80"/>
      <c r="S147" s="97">
        <v>52</v>
      </c>
      <c r="T147" s="58"/>
      <c r="U147" s="59"/>
      <c r="V147" s="59"/>
      <c r="W147" s="59"/>
      <c r="X147" s="59"/>
      <c r="Y147" s="59"/>
      <c r="Z147" s="59"/>
      <c r="AA147" s="59"/>
      <c r="AB147" s="51"/>
      <c r="AC147" s="51"/>
      <c r="AD147" s="59"/>
      <c r="AE147" s="54"/>
      <c r="AF147" s="54"/>
      <c r="AG147" s="54"/>
      <c r="AH147" s="28"/>
    </row>
    <row r="148" spans="1:34" ht="15.75" customHeight="1" x14ac:dyDescent="0.25">
      <c r="A148" s="93">
        <f>'Sessional + End Term Assessment'!A149</f>
        <v>142</v>
      </c>
      <c r="B148" s="81" t="s">
        <v>319</v>
      </c>
      <c r="C148" s="86" t="s">
        <v>320</v>
      </c>
      <c r="D148" s="94">
        <v>24</v>
      </c>
      <c r="E148" s="95">
        <f t="shared" si="0"/>
        <v>1</v>
      </c>
      <c r="F148" s="95">
        <f t="shared" si="1"/>
        <v>1</v>
      </c>
      <c r="G148" s="95">
        <f t="shared" si="2"/>
        <v>0</v>
      </c>
      <c r="H148" s="94">
        <v>23</v>
      </c>
      <c r="I148" s="95">
        <f t="shared" si="3"/>
        <v>1</v>
      </c>
      <c r="J148" s="95">
        <f t="shared" si="4"/>
        <v>1</v>
      </c>
      <c r="K148" s="95">
        <f t="shared" si="5"/>
        <v>0</v>
      </c>
      <c r="L148" s="94">
        <v>12</v>
      </c>
      <c r="M148" s="95">
        <f t="shared" si="9"/>
        <v>1</v>
      </c>
      <c r="N148" s="95">
        <f t="shared" si="10"/>
        <v>1</v>
      </c>
      <c r="O148" s="95">
        <f t="shared" si="11"/>
        <v>0</v>
      </c>
      <c r="P148" s="96"/>
      <c r="Q148" s="80"/>
      <c r="R148" s="80"/>
      <c r="S148" s="97">
        <v>59</v>
      </c>
      <c r="T148" s="58"/>
      <c r="U148" s="59"/>
      <c r="V148" s="59"/>
      <c r="W148" s="59"/>
      <c r="X148" s="59"/>
      <c r="Y148" s="59"/>
      <c r="Z148" s="59"/>
      <c r="AA148" s="59"/>
      <c r="AB148" s="51"/>
      <c r="AC148" s="51"/>
      <c r="AD148" s="59"/>
      <c r="AE148" s="54"/>
      <c r="AF148" s="54"/>
      <c r="AG148" s="54"/>
      <c r="AH148" s="28"/>
    </row>
    <row r="149" spans="1:34" ht="15.75" customHeight="1" x14ac:dyDescent="0.25">
      <c r="A149" s="93">
        <f>'Sessional + End Term Assessment'!A150</f>
        <v>143</v>
      </c>
      <c r="B149" s="81" t="s">
        <v>321</v>
      </c>
      <c r="C149" s="86" t="s">
        <v>322</v>
      </c>
      <c r="D149" s="94">
        <v>23</v>
      </c>
      <c r="E149" s="95">
        <f t="shared" si="0"/>
        <v>1</v>
      </c>
      <c r="F149" s="95">
        <f t="shared" si="1"/>
        <v>1</v>
      </c>
      <c r="G149" s="95">
        <f t="shared" si="2"/>
        <v>0</v>
      </c>
      <c r="H149" s="94">
        <v>20</v>
      </c>
      <c r="I149" s="95">
        <f t="shared" si="3"/>
        <v>1</v>
      </c>
      <c r="J149" s="95">
        <f t="shared" si="4"/>
        <v>1</v>
      </c>
      <c r="K149" s="95">
        <f t="shared" si="5"/>
        <v>0</v>
      </c>
      <c r="L149" s="94">
        <v>10</v>
      </c>
      <c r="M149" s="95">
        <f t="shared" si="9"/>
        <v>1</v>
      </c>
      <c r="N149" s="95">
        <f t="shared" si="10"/>
        <v>0</v>
      </c>
      <c r="O149" s="95">
        <f t="shared" si="11"/>
        <v>0</v>
      </c>
      <c r="P149" s="96"/>
      <c r="Q149" s="80"/>
      <c r="R149" s="80"/>
      <c r="S149" s="97">
        <v>50</v>
      </c>
      <c r="T149" s="58"/>
      <c r="U149" s="59"/>
      <c r="V149" s="59"/>
      <c r="W149" s="59"/>
      <c r="X149" s="59"/>
      <c r="Y149" s="59"/>
      <c r="Z149" s="59"/>
      <c r="AA149" s="59"/>
      <c r="AB149" s="51"/>
      <c r="AC149" s="51"/>
      <c r="AD149" s="59"/>
      <c r="AE149" s="54"/>
      <c r="AF149" s="54"/>
      <c r="AG149" s="54"/>
      <c r="AH149" s="28"/>
    </row>
    <row r="150" spans="1:34" ht="15.75" customHeight="1" x14ac:dyDescent="0.25">
      <c r="A150" s="93">
        <f>'Sessional + End Term Assessment'!A151</f>
        <v>144</v>
      </c>
      <c r="B150" s="82" t="s">
        <v>323</v>
      </c>
      <c r="C150" s="88" t="s">
        <v>324</v>
      </c>
      <c r="D150" s="94">
        <v>23</v>
      </c>
      <c r="E150" s="95">
        <f t="shared" si="0"/>
        <v>1</v>
      </c>
      <c r="F150" s="95">
        <f t="shared" si="1"/>
        <v>1</v>
      </c>
      <c r="G150" s="95">
        <f t="shared" si="2"/>
        <v>0</v>
      </c>
      <c r="H150" s="94">
        <v>23</v>
      </c>
      <c r="I150" s="95">
        <f t="shared" si="3"/>
        <v>1</v>
      </c>
      <c r="J150" s="95">
        <f t="shared" si="4"/>
        <v>1</v>
      </c>
      <c r="K150" s="95">
        <f t="shared" si="5"/>
        <v>0</v>
      </c>
      <c r="L150" s="94">
        <v>12</v>
      </c>
      <c r="M150" s="95">
        <f t="shared" si="9"/>
        <v>1</v>
      </c>
      <c r="N150" s="95">
        <f t="shared" si="10"/>
        <v>1</v>
      </c>
      <c r="O150" s="95">
        <f t="shared" si="11"/>
        <v>0</v>
      </c>
      <c r="P150" s="96"/>
      <c r="Q150" s="80"/>
      <c r="R150" s="80"/>
      <c r="S150" s="97">
        <v>58</v>
      </c>
      <c r="T150" s="58"/>
      <c r="U150" s="59"/>
      <c r="V150" s="59"/>
      <c r="W150" s="59"/>
      <c r="X150" s="59"/>
      <c r="Y150" s="59"/>
      <c r="Z150" s="59"/>
      <c r="AA150" s="59"/>
      <c r="AB150" s="51"/>
      <c r="AC150" s="51"/>
      <c r="AD150" s="59"/>
      <c r="AE150" s="54"/>
      <c r="AF150" s="54"/>
      <c r="AG150" s="54"/>
      <c r="AH150" s="28"/>
    </row>
    <row r="151" spans="1:34" ht="15.75" customHeight="1" x14ac:dyDescent="0.25">
      <c r="A151" s="93">
        <f>'Sessional + End Term Assessment'!A152</f>
        <v>145</v>
      </c>
      <c r="B151" s="82" t="s">
        <v>325</v>
      </c>
      <c r="C151" s="88" t="s">
        <v>326</v>
      </c>
      <c r="D151" s="94">
        <v>23</v>
      </c>
      <c r="E151" s="95">
        <f t="shared" si="0"/>
        <v>1</v>
      </c>
      <c r="F151" s="95">
        <f t="shared" si="1"/>
        <v>1</v>
      </c>
      <c r="G151" s="95">
        <f t="shared" si="2"/>
        <v>0</v>
      </c>
      <c r="H151" s="94">
        <v>23</v>
      </c>
      <c r="I151" s="95">
        <f t="shared" si="3"/>
        <v>1</v>
      </c>
      <c r="J151" s="95">
        <f t="shared" si="4"/>
        <v>1</v>
      </c>
      <c r="K151" s="95">
        <f t="shared" si="5"/>
        <v>0</v>
      </c>
      <c r="L151" s="94">
        <v>10</v>
      </c>
      <c r="M151" s="95">
        <f t="shared" si="9"/>
        <v>1</v>
      </c>
      <c r="N151" s="95">
        <f t="shared" si="10"/>
        <v>0</v>
      </c>
      <c r="O151" s="95">
        <f t="shared" si="11"/>
        <v>0</v>
      </c>
      <c r="P151" s="96"/>
      <c r="Q151" s="80"/>
      <c r="R151" s="80"/>
      <c r="S151" s="97">
        <v>51</v>
      </c>
      <c r="T151" s="58"/>
      <c r="U151" s="59"/>
      <c r="V151" s="59"/>
      <c r="W151" s="59"/>
      <c r="X151" s="59"/>
      <c r="Y151" s="59"/>
      <c r="Z151" s="59"/>
      <c r="AA151" s="59"/>
      <c r="AB151" s="51"/>
      <c r="AC151" s="51"/>
      <c r="AD151" s="59"/>
      <c r="AE151" s="54"/>
      <c r="AF151" s="54"/>
      <c r="AG151" s="54"/>
      <c r="AH151" s="28"/>
    </row>
    <row r="152" spans="1:34" ht="15.75" customHeight="1" x14ac:dyDescent="0.25">
      <c r="A152" s="93">
        <f>'Sessional + End Term Assessment'!A153</f>
        <v>146</v>
      </c>
      <c r="B152" s="81" t="s">
        <v>327</v>
      </c>
      <c r="C152" s="86" t="s">
        <v>328</v>
      </c>
      <c r="D152" s="94">
        <v>25</v>
      </c>
      <c r="E152" s="95">
        <f t="shared" si="0"/>
        <v>1</v>
      </c>
      <c r="F152" s="95">
        <f t="shared" si="1"/>
        <v>1</v>
      </c>
      <c r="G152" s="95">
        <f t="shared" si="2"/>
        <v>0</v>
      </c>
      <c r="H152" s="94">
        <v>25</v>
      </c>
      <c r="I152" s="95">
        <f t="shared" si="3"/>
        <v>1</v>
      </c>
      <c r="J152" s="95">
        <f t="shared" si="4"/>
        <v>1</v>
      </c>
      <c r="K152" s="95">
        <f t="shared" si="5"/>
        <v>0</v>
      </c>
      <c r="L152" s="94">
        <v>12</v>
      </c>
      <c r="M152" s="95">
        <f t="shared" si="9"/>
        <v>1</v>
      </c>
      <c r="N152" s="95">
        <f t="shared" si="10"/>
        <v>1</v>
      </c>
      <c r="O152" s="95">
        <f t="shared" si="11"/>
        <v>0</v>
      </c>
      <c r="P152" s="96"/>
      <c r="Q152" s="80"/>
      <c r="R152" s="80"/>
      <c r="S152" s="97">
        <v>52</v>
      </c>
      <c r="T152" s="58"/>
      <c r="U152" s="59"/>
      <c r="V152" s="59"/>
      <c r="W152" s="59"/>
      <c r="X152" s="59"/>
      <c r="Y152" s="59"/>
      <c r="Z152" s="59"/>
      <c r="AA152" s="59"/>
      <c r="AB152" s="51"/>
      <c r="AC152" s="51"/>
      <c r="AD152" s="59"/>
      <c r="AE152" s="54"/>
      <c r="AF152" s="54"/>
      <c r="AG152" s="54"/>
      <c r="AH152" s="28"/>
    </row>
    <row r="153" spans="1:34" ht="15.75" customHeight="1" x14ac:dyDescent="0.25">
      <c r="A153" s="93">
        <f>'Sessional + End Term Assessment'!A154</f>
        <v>147</v>
      </c>
      <c r="B153" s="82" t="s">
        <v>329</v>
      </c>
      <c r="C153" s="88" t="s">
        <v>330</v>
      </c>
      <c r="D153" s="94">
        <v>25</v>
      </c>
      <c r="E153" s="95">
        <f t="shared" si="0"/>
        <v>1</v>
      </c>
      <c r="F153" s="95">
        <f t="shared" si="1"/>
        <v>1</v>
      </c>
      <c r="G153" s="95">
        <f t="shared" si="2"/>
        <v>0</v>
      </c>
      <c r="H153" s="94">
        <v>25</v>
      </c>
      <c r="I153" s="95">
        <f t="shared" si="3"/>
        <v>1</v>
      </c>
      <c r="J153" s="95">
        <f t="shared" si="4"/>
        <v>1</v>
      </c>
      <c r="K153" s="95">
        <f t="shared" si="5"/>
        <v>0</v>
      </c>
      <c r="L153" s="94">
        <v>12</v>
      </c>
      <c r="M153" s="95">
        <f t="shared" si="9"/>
        <v>1</v>
      </c>
      <c r="N153" s="95">
        <f t="shared" si="10"/>
        <v>1</v>
      </c>
      <c r="O153" s="95">
        <f t="shared" si="11"/>
        <v>0</v>
      </c>
      <c r="P153" s="96"/>
      <c r="Q153" s="80"/>
      <c r="R153" s="80"/>
      <c r="S153" s="97">
        <v>62</v>
      </c>
      <c r="T153" s="58"/>
      <c r="U153" s="59"/>
      <c r="V153" s="59"/>
      <c r="W153" s="59"/>
      <c r="X153" s="59"/>
      <c r="Y153" s="59"/>
      <c r="Z153" s="59"/>
      <c r="AA153" s="59"/>
      <c r="AB153" s="51"/>
      <c r="AC153" s="51"/>
      <c r="AD153" s="59"/>
      <c r="AE153" s="54"/>
      <c r="AF153" s="54"/>
      <c r="AG153" s="54"/>
      <c r="AH153" s="28"/>
    </row>
    <row r="154" spans="1:34" ht="15.75" customHeight="1" x14ac:dyDescent="0.25">
      <c r="A154" s="93">
        <f>'Sessional + End Term Assessment'!A155</f>
        <v>148</v>
      </c>
      <c r="B154" s="82" t="s">
        <v>331</v>
      </c>
      <c r="C154" s="88" t="s">
        <v>332</v>
      </c>
      <c r="D154" s="94">
        <v>21</v>
      </c>
      <c r="E154" s="95">
        <f t="shared" si="0"/>
        <v>1</v>
      </c>
      <c r="F154" s="95">
        <f t="shared" si="1"/>
        <v>0</v>
      </c>
      <c r="G154" s="95">
        <f t="shared" si="2"/>
        <v>0</v>
      </c>
      <c r="H154" s="94">
        <v>21</v>
      </c>
      <c r="I154" s="95">
        <f t="shared" si="3"/>
        <v>1</v>
      </c>
      <c r="J154" s="95">
        <f t="shared" si="4"/>
        <v>1</v>
      </c>
      <c r="K154" s="95">
        <f t="shared" si="5"/>
        <v>0</v>
      </c>
      <c r="L154" s="94">
        <v>10</v>
      </c>
      <c r="M154" s="95">
        <f t="shared" si="9"/>
        <v>1</v>
      </c>
      <c r="N154" s="95">
        <f t="shared" si="10"/>
        <v>0</v>
      </c>
      <c r="O154" s="95">
        <f t="shared" si="11"/>
        <v>0</v>
      </c>
      <c r="P154" s="96"/>
      <c r="Q154" s="80"/>
      <c r="R154" s="80"/>
      <c r="S154" s="97">
        <v>53</v>
      </c>
      <c r="T154" s="58"/>
      <c r="U154" s="59"/>
      <c r="V154" s="59"/>
      <c r="W154" s="59"/>
      <c r="X154" s="59"/>
      <c r="Y154" s="59"/>
      <c r="Z154" s="59"/>
      <c r="AA154" s="59"/>
      <c r="AB154" s="51"/>
      <c r="AC154" s="51"/>
      <c r="AD154" s="59"/>
      <c r="AE154" s="54"/>
      <c r="AF154" s="54"/>
      <c r="AG154" s="54"/>
      <c r="AH154" s="28"/>
    </row>
    <row r="155" spans="1:34" ht="15.75" customHeight="1" x14ac:dyDescent="0.25">
      <c r="A155" s="93">
        <f>'Sessional + End Term Assessment'!A156</f>
        <v>149</v>
      </c>
      <c r="B155" s="81" t="s">
        <v>333</v>
      </c>
      <c r="C155" s="86" t="s">
        <v>334</v>
      </c>
      <c r="D155" s="94">
        <v>26</v>
      </c>
      <c r="E155" s="95">
        <f t="shared" si="0"/>
        <v>1</v>
      </c>
      <c r="F155" s="95">
        <f t="shared" si="1"/>
        <v>1</v>
      </c>
      <c r="G155" s="95">
        <f t="shared" si="2"/>
        <v>1</v>
      </c>
      <c r="H155" s="94">
        <v>26</v>
      </c>
      <c r="I155" s="95">
        <f t="shared" si="3"/>
        <v>1</v>
      </c>
      <c r="J155" s="95">
        <f t="shared" si="4"/>
        <v>1</v>
      </c>
      <c r="K155" s="95">
        <f t="shared" si="5"/>
        <v>1</v>
      </c>
      <c r="L155" s="94">
        <v>13</v>
      </c>
      <c r="M155" s="95">
        <f t="shared" si="9"/>
        <v>1</v>
      </c>
      <c r="N155" s="95">
        <f t="shared" si="10"/>
        <v>1</v>
      </c>
      <c r="O155" s="95">
        <f t="shared" si="11"/>
        <v>1</v>
      </c>
      <c r="P155" s="96"/>
      <c r="Q155" s="80"/>
      <c r="R155" s="80"/>
      <c r="S155" s="97">
        <v>64</v>
      </c>
      <c r="T155" s="58"/>
      <c r="U155" s="59"/>
      <c r="V155" s="59"/>
      <c r="W155" s="59"/>
      <c r="X155" s="59"/>
      <c r="Y155" s="59"/>
      <c r="Z155" s="59"/>
      <c r="AA155" s="59"/>
      <c r="AB155" s="51"/>
      <c r="AC155" s="51"/>
      <c r="AD155" s="59"/>
      <c r="AE155" s="54"/>
      <c r="AF155" s="54"/>
      <c r="AG155" s="54"/>
      <c r="AH155" s="28"/>
    </row>
    <row r="156" spans="1:34" ht="15.75" customHeight="1" x14ac:dyDescent="0.25">
      <c r="A156" s="93">
        <f>'Sessional + End Term Assessment'!A157</f>
        <v>150</v>
      </c>
      <c r="B156" s="81" t="s">
        <v>335</v>
      </c>
      <c r="C156" s="86" t="s">
        <v>336</v>
      </c>
      <c r="D156" s="94">
        <v>25</v>
      </c>
      <c r="E156" s="95">
        <f t="shared" si="0"/>
        <v>1</v>
      </c>
      <c r="F156" s="95">
        <f t="shared" si="1"/>
        <v>1</v>
      </c>
      <c r="G156" s="95">
        <f t="shared" si="2"/>
        <v>0</v>
      </c>
      <c r="H156" s="94">
        <v>25</v>
      </c>
      <c r="I156" s="95">
        <f t="shared" si="3"/>
        <v>1</v>
      </c>
      <c r="J156" s="95">
        <f t="shared" si="4"/>
        <v>1</v>
      </c>
      <c r="K156" s="95">
        <f t="shared" si="5"/>
        <v>0</v>
      </c>
      <c r="L156" s="94">
        <v>13</v>
      </c>
      <c r="M156" s="95">
        <f t="shared" si="9"/>
        <v>1</v>
      </c>
      <c r="N156" s="95">
        <f t="shared" si="10"/>
        <v>1</v>
      </c>
      <c r="O156" s="95">
        <f t="shared" si="11"/>
        <v>1</v>
      </c>
      <c r="P156" s="96"/>
      <c r="Q156" s="80"/>
      <c r="R156" s="80"/>
      <c r="S156" s="97">
        <v>63</v>
      </c>
      <c r="T156" s="58"/>
      <c r="U156" s="59"/>
      <c r="V156" s="59"/>
      <c r="W156" s="59"/>
      <c r="X156" s="59"/>
      <c r="Y156" s="59"/>
      <c r="Z156" s="59"/>
      <c r="AA156" s="59"/>
      <c r="AB156" s="51"/>
      <c r="AC156" s="51"/>
      <c r="AD156" s="59"/>
      <c r="AE156" s="54"/>
      <c r="AF156" s="54"/>
      <c r="AG156" s="54"/>
      <c r="AH156" s="28"/>
    </row>
    <row r="157" spans="1:34" ht="15.75" customHeight="1" x14ac:dyDescent="0.25">
      <c r="A157" s="93">
        <f>'Sessional + End Term Assessment'!A158</f>
        <v>151</v>
      </c>
      <c r="B157" s="81" t="s">
        <v>337</v>
      </c>
      <c r="C157" s="86" t="s">
        <v>338</v>
      </c>
      <c r="D157" s="94">
        <v>21</v>
      </c>
      <c r="E157" s="95">
        <f t="shared" si="0"/>
        <v>1</v>
      </c>
      <c r="F157" s="95">
        <f t="shared" si="1"/>
        <v>0</v>
      </c>
      <c r="G157" s="95">
        <f t="shared" si="2"/>
        <v>0</v>
      </c>
      <c r="H157" s="94">
        <v>23</v>
      </c>
      <c r="I157" s="95">
        <f t="shared" si="3"/>
        <v>1</v>
      </c>
      <c r="J157" s="95">
        <f t="shared" si="4"/>
        <v>1</v>
      </c>
      <c r="K157" s="95">
        <f t="shared" si="5"/>
        <v>0</v>
      </c>
      <c r="L157" s="94">
        <v>10</v>
      </c>
      <c r="M157" s="95">
        <f t="shared" si="9"/>
        <v>1</v>
      </c>
      <c r="N157" s="95">
        <f t="shared" si="10"/>
        <v>0</v>
      </c>
      <c r="O157" s="95">
        <f t="shared" si="11"/>
        <v>0</v>
      </c>
      <c r="P157" s="96"/>
      <c r="Q157" s="80"/>
      <c r="R157" s="80"/>
      <c r="S157" s="97">
        <v>54</v>
      </c>
      <c r="T157" s="58"/>
      <c r="U157" s="59"/>
      <c r="V157" s="59"/>
      <c r="W157" s="59"/>
      <c r="X157" s="59"/>
      <c r="Y157" s="59"/>
      <c r="Z157" s="59"/>
      <c r="AA157" s="59"/>
      <c r="AB157" s="51"/>
      <c r="AC157" s="51"/>
      <c r="AD157" s="59"/>
      <c r="AE157" s="54"/>
      <c r="AF157" s="54"/>
      <c r="AG157" s="54"/>
      <c r="AH157" s="28"/>
    </row>
    <row r="158" spans="1:34" ht="15.75" customHeight="1" x14ac:dyDescent="0.25">
      <c r="A158" s="93">
        <f>'Sessional + End Term Assessment'!A159</f>
        <v>152</v>
      </c>
      <c r="B158" s="81" t="s">
        <v>339</v>
      </c>
      <c r="C158" s="86" t="s">
        <v>340</v>
      </c>
      <c r="D158" s="94">
        <v>21</v>
      </c>
      <c r="E158" s="95">
        <f t="shared" si="0"/>
        <v>1</v>
      </c>
      <c r="F158" s="95">
        <f t="shared" si="1"/>
        <v>0</v>
      </c>
      <c r="G158" s="95">
        <f t="shared" si="2"/>
        <v>0</v>
      </c>
      <c r="H158" s="94">
        <v>26</v>
      </c>
      <c r="I158" s="95">
        <f t="shared" si="3"/>
        <v>1</v>
      </c>
      <c r="J158" s="95">
        <f t="shared" si="4"/>
        <v>1</v>
      </c>
      <c r="K158" s="95">
        <f t="shared" si="5"/>
        <v>1</v>
      </c>
      <c r="L158" s="94">
        <v>11</v>
      </c>
      <c r="M158" s="95">
        <f t="shared" si="9"/>
        <v>1</v>
      </c>
      <c r="N158" s="95">
        <f t="shared" si="10"/>
        <v>0</v>
      </c>
      <c r="O158" s="95">
        <f t="shared" si="11"/>
        <v>0</v>
      </c>
      <c r="P158" s="96"/>
      <c r="Q158" s="80"/>
      <c r="R158" s="80"/>
      <c r="S158" s="97">
        <v>55</v>
      </c>
      <c r="T158" s="58"/>
      <c r="U158" s="59"/>
      <c r="V158" s="59"/>
      <c r="W158" s="59"/>
      <c r="X158" s="59"/>
      <c r="Y158" s="59"/>
      <c r="Z158" s="59"/>
      <c r="AA158" s="59"/>
      <c r="AB158" s="51"/>
      <c r="AC158" s="51"/>
      <c r="AD158" s="59"/>
      <c r="AE158" s="54"/>
      <c r="AF158" s="54"/>
      <c r="AG158" s="54"/>
      <c r="AH158" s="28"/>
    </row>
    <row r="159" spans="1:34" ht="15.75" customHeight="1" x14ac:dyDescent="0.25">
      <c r="A159" s="93">
        <f>'Sessional + End Term Assessment'!A160</f>
        <v>153</v>
      </c>
      <c r="B159" s="81" t="s">
        <v>341</v>
      </c>
      <c r="C159" s="86" t="s">
        <v>342</v>
      </c>
      <c r="D159" s="94">
        <v>28</v>
      </c>
      <c r="E159" s="95">
        <f t="shared" si="0"/>
        <v>1</v>
      </c>
      <c r="F159" s="95">
        <f t="shared" si="1"/>
        <v>1</v>
      </c>
      <c r="G159" s="95">
        <f t="shared" si="2"/>
        <v>1</v>
      </c>
      <c r="H159" s="94">
        <v>26</v>
      </c>
      <c r="I159" s="95">
        <f t="shared" si="3"/>
        <v>1</v>
      </c>
      <c r="J159" s="95">
        <f t="shared" si="4"/>
        <v>1</v>
      </c>
      <c r="K159" s="95">
        <f t="shared" si="5"/>
        <v>1</v>
      </c>
      <c r="L159" s="94">
        <v>13</v>
      </c>
      <c r="M159" s="95">
        <f t="shared" si="9"/>
        <v>1</v>
      </c>
      <c r="N159" s="95">
        <f t="shared" si="10"/>
        <v>1</v>
      </c>
      <c r="O159" s="95">
        <f t="shared" si="11"/>
        <v>1</v>
      </c>
      <c r="P159" s="96"/>
      <c r="Q159" s="80"/>
      <c r="R159" s="80"/>
      <c r="S159" s="97">
        <v>64</v>
      </c>
      <c r="T159" s="58"/>
      <c r="U159" s="59"/>
      <c r="V159" s="59"/>
      <c r="W159" s="59"/>
      <c r="X159" s="59"/>
      <c r="Y159" s="59"/>
      <c r="Z159" s="59"/>
      <c r="AA159" s="59"/>
      <c r="AB159" s="51"/>
      <c r="AC159" s="51"/>
      <c r="AD159" s="59"/>
      <c r="AE159" s="54"/>
      <c r="AF159" s="54"/>
      <c r="AG159" s="54"/>
      <c r="AH159" s="28"/>
    </row>
    <row r="160" spans="1:34" ht="15.75" customHeight="1" x14ac:dyDescent="0.25">
      <c r="A160" s="93">
        <f>'Sessional + End Term Assessment'!A161</f>
        <v>154</v>
      </c>
      <c r="B160" s="81" t="s">
        <v>343</v>
      </c>
      <c r="C160" s="86" t="s">
        <v>344</v>
      </c>
      <c r="D160" s="94">
        <v>22</v>
      </c>
      <c r="E160" s="95">
        <f t="shared" si="0"/>
        <v>1</v>
      </c>
      <c r="F160" s="95">
        <f t="shared" si="1"/>
        <v>0</v>
      </c>
      <c r="G160" s="95">
        <f t="shared" si="2"/>
        <v>0</v>
      </c>
      <c r="H160" s="94">
        <v>22</v>
      </c>
      <c r="I160" s="95">
        <f t="shared" si="3"/>
        <v>1</v>
      </c>
      <c r="J160" s="95">
        <f t="shared" si="4"/>
        <v>1</v>
      </c>
      <c r="K160" s="95">
        <f t="shared" si="5"/>
        <v>0</v>
      </c>
      <c r="L160" s="94">
        <v>11</v>
      </c>
      <c r="M160" s="95">
        <f t="shared" si="9"/>
        <v>1</v>
      </c>
      <c r="N160" s="95">
        <f t="shared" si="10"/>
        <v>0</v>
      </c>
      <c r="O160" s="95">
        <f t="shared" si="11"/>
        <v>0</v>
      </c>
      <c r="P160" s="96"/>
      <c r="Q160" s="80"/>
      <c r="R160" s="80"/>
      <c r="S160" s="97">
        <v>56</v>
      </c>
      <c r="T160" s="58"/>
      <c r="U160" s="59"/>
      <c r="V160" s="59"/>
      <c r="W160" s="59"/>
      <c r="X160" s="59"/>
      <c r="Y160" s="59"/>
      <c r="Z160" s="59"/>
      <c r="AA160" s="59"/>
      <c r="AB160" s="51"/>
      <c r="AC160" s="51"/>
      <c r="AD160" s="59"/>
      <c r="AE160" s="54"/>
      <c r="AF160" s="54"/>
      <c r="AG160" s="54"/>
      <c r="AH160" s="28"/>
    </row>
    <row r="161" spans="1:34" ht="15.75" customHeight="1" x14ac:dyDescent="0.25">
      <c r="A161" s="93">
        <f>'Sessional + End Term Assessment'!A162</f>
        <v>155</v>
      </c>
      <c r="B161" s="81" t="s">
        <v>345</v>
      </c>
      <c r="C161" s="86" t="s">
        <v>346</v>
      </c>
      <c r="D161" s="94">
        <v>25</v>
      </c>
      <c r="E161" s="95">
        <f t="shared" si="0"/>
        <v>1</v>
      </c>
      <c r="F161" s="95">
        <f t="shared" si="1"/>
        <v>1</v>
      </c>
      <c r="G161" s="95">
        <f t="shared" si="2"/>
        <v>0</v>
      </c>
      <c r="H161" s="94">
        <v>25</v>
      </c>
      <c r="I161" s="95">
        <f t="shared" si="3"/>
        <v>1</v>
      </c>
      <c r="J161" s="95">
        <f t="shared" si="4"/>
        <v>1</v>
      </c>
      <c r="K161" s="95">
        <f t="shared" si="5"/>
        <v>0</v>
      </c>
      <c r="L161" s="94">
        <v>12</v>
      </c>
      <c r="M161" s="95">
        <f t="shared" si="9"/>
        <v>1</v>
      </c>
      <c r="N161" s="95">
        <f t="shared" si="10"/>
        <v>1</v>
      </c>
      <c r="O161" s="95">
        <f t="shared" si="11"/>
        <v>0</v>
      </c>
      <c r="P161" s="96"/>
      <c r="Q161" s="80"/>
      <c r="R161" s="80"/>
      <c r="S161" s="97">
        <v>63</v>
      </c>
      <c r="T161" s="58"/>
      <c r="U161" s="59"/>
      <c r="V161" s="59"/>
      <c r="W161" s="59"/>
      <c r="X161" s="59"/>
      <c r="Y161" s="59"/>
      <c r="Z161" s="59"/>
      <c r="AA161" s="59"/>
      <c r="AB161" s="51"/>
      <c r="AC161" s="51"/>
      <c r="AD161" s="59"/>
      <c r="AE161" s="54"/>
      <c r="AF161" s="54"/>
      <c r="AG161" s="54"/>
      <c r="AH161" s="28"/>
    </row>
    <row r="162" spans="1:34" ht="15.75" customHeight="1" x14ac:dyDescent="0.25">
      <c r="A162" s="93">
        <f>'Sessional + End Term Assessment'!A163</f>
        <v>156</v>
      </c>
      <c r="B162" s="81" t="s">
        <v>347</v>
      </c>
      <c r="C162" s="86" t="s">
        <v>348</v>
      </c>
      <c r="D162" s="94">
        <v>24</v>
      </c>
      <c r="E162" s="95">
        <f t="shared" si="0"/>
        <v>1</v>
      </c>
      <c r="F162" s="95">
        <f t="shared" si="1"/>
        <v>1</v>
      </c>
      <c r="G162" s="95">
        <f t="shared" si="2"/>
        <v>0</v>
      </c>
      <c r="H162" s="94">
        <v>22</v>
      </c>
      <c r="I162" s="95">
        <f t="shared" si="3"/>
        <v>1</v>
      </c>
      <c r="J162" s="95">
        <f t="shared" si="4"/>
        <v>1</v>
      </c>
      <c r="K162" s="95">
        <f t="shared" si="5"/>
        <v>0</v>
      </c>
      <c r="L162" s="94">
        <v>11</v>
      </c>
      <c r="M162" s="95">
        <f t="shared" si="9"/>
        <v>1</v>
      </c>
      <c r="N162" s="95">
        <f t="shared" si="10"/>
        <v>0</v>
      </c>
      <c r="O162" s="95">
        <f t="shared" si="11"/>
        <v>0</v>
      </c>
      <c r="P162" s="96"/>
      <c r="Q162" s="80"/>
      <c r="R162" s="80"/>
      <c r="S162" s="97">
        <v>55</v>
      </c>
      <c r="T162" s="58"/>
      <c r="U162" s="59"/>
      <c r="V162" s="59"/>
      <c r="W162" s="59"/>
      <c r="X162" s="59"/>
      <c r="Y162" s="59"/>
      <c r="Z162" s="59"/>
      <c r="AA162" s="59"/>
      <c r="AB162" s="51"/>
      <c r="AC162" s="51"/>
      <c r="AD162" s="59"/>
      <c r="AE162" s="54"/>
      <c r="AF162" s="54"/>
      <c r="AG162" s="54"/>
      <c r="AH162" s="28"/>
    </row>
    <row r="163" spans="1:34" ht="15.75" customHeight="1" x14ac:dyDescent="0.25">
      <c r="A163" s="93">
        <f>'Sessional + End Term Assessment'!A164</f>
        <v>157</v>
      </c>
      <c r="B163" s="81" t="s">
        <v>349</v>
      </c>
      <c r="C163" s="86" t="s">
        <v>350</v>
      </c>
      <c r="D163" s="94">
        <v>22</v>
      </c>
      <c r="E163" s="95">
        <f t="shared" si="0"/>
        <v>1</v>
      </c>
      <c r="F163" s="95">
        <f t="shared" si="1"/>
        <v>0</v>
      </c>
      <c r="G163" s="95">
        <f t="shared" si="2"/>
        <v>0</v>
      </c>
      <c r="H163" s="94">
        <v>22</v>
      </c>
      <c r="I163" s="95">
        <f t="shared" si="3"/>
        <v>1</v>
      </c>
      <c r="J163" s="95">
        <f t="shared" si="4"/>
        <v>1</v>
      </c>
      <c r="K163" s="95">
        <f t="shared" si="5"/>
        <v>0</v>
      </c>
      <c r="L163" s="94">
        <v>11</v>
      </c>
      <c r="M163" s="95">
        <f t="shared" si="9"/>
        <v>1</v>
      </c>
      <c r="N163" s="95">
        <f t="shared" si="10"/>
        <v>0</v>
      </c>
      <c r="O163" s="95">
        <f t="shared" si="11"/>
        <v>0</v>
      </c>
      <c r="P163" s="96"/>
      <c r="Q163" s="80"/>
      <c r="R163" s="80"/>
      <c r="S163" s="97">
        <v>54</v>
      </c>
      <c r="T163" s="58"/>
      <c r="U163" s="59"/>
      <c r="V163" s="59"/>
      <c r="W163" s="59"/>
      <c r="X163" s="59"/>
      <c r="Y163" s="59"/>
      <c r="Z163" s="59"/>
      <c r="AA163" s="59"/>
      <c r="AB163" s="51"/>
      <c r="AC163" s="51"/>
      <c r="AD163" s="59"/>
      <c r="AE163" s="54"/>
      <c r="AF163" s="54"/>
      <c r="AG163" s="54"/>
      <c r="AH163" s="28"/>
    </row>
    <row r="164" spans="1:34" ht="15.75" customHeight="1" x14ac:dyDescent="0.25">
      <c r="A164" s="93">
        <f>'Sessional + End Term Assessment'!A165</f>
        <v>158</v>
      </c>
      <c r="B164" s="81" t="s">
        <v>351</v>
      </c>
      <c r="C164" s="86" t="s">
        <v>352</v>
      </c>
      <c r="D164" s="94">
        <v>24</v>
      </c>
      <c r="E164" s="95">
        <f t="shared" si="0"/>
        <v>1</v>
      </c>
      <c r="F164" s="95">
        <f t="shared" si="1"/>
        <v>1</v>
      </c>
      <c r="G164" s="95">
        <f t="shared" si="2"/>
        <v>0</v>
      </c>
      <c r="H164" s="94">
        <v>22</v>
      </c>
      <c r="I164" s="95">
        <f t="shared" si="3"/>
        <v>1</v>
      </c>
      <c r="J164" s="95">
        <f t="shared" si="4"/>
        <v>1</v>
      </c>
      <c r="K164" s="95">
        <f t="shared" si="5"/>
        <v>0</v>
      </c>
      <c r="L164" s="94">
        <v>11</v>
      </c>
      <c r="M164" s="95">
        <f t="shared" si="9"/>
        <v>1</v>
      </c>
      <c r="N164" s="95">
        <f t="shared" si="10"/>
        <v>0</v>
      </c>
      <c r="O164" s="95">
        <f t="shared" si="11"/>
        <v>0</v>
      </c>
      <c r="P164" s="96"/>
      <c r="Q164" s="80"/>
      <c r="R164" s="80"/>
      <c r="S164" s="97">
        <v>60</v>
      </c>
      <c r="T164" s="58"/>
      <c r="U164" s="59"/>
      <c r="V164" s="59"/>
      <c r="W164" s="59"/>
      <c r="X164" s="59"/>
      <c r="Y164" s="59"/>
      <c r="Z164" s="59"/>
      <c r="AA164" s="59"/>
      <c r="AB164" s="51"/>
      <c r="AC164" s="51"/>
      <c r="AD164" s="59"/>
      <c r="AE164" s="54"/>
      <c r="AF164" s="54"/>
      <c r="AG164" s="54"/>
      <c r="AH164" s="28"/>
    </row>
    <row r="165" spans="1:34" ht="15.75" customHeight="1" x14ac:dyDescent="0.25">
      <c r="A165" s="93">
        <f>'Sessional + End Term Assessment'!A166</f>
        <v>159</v>
      </c>
      <c r="B165" s="81" t="s">
        <v>353</v>
      </c>
      <c r="C165" s="86" t="s">
        <v>354</v>
      </c>
      <c r="D165" s="94">
        <v>25</v>
      </c>
      <c r="E165" s="95">
        <f t="shared" si="0"/>
        <v>1</v>
      </c>
      <c r="F165" s="95">
        <f t="shared" si="1"/>
        <v>1</v>
      </c>
      <c r="G165" s="95">
        <f t="shared" si="2"/>
        <v>0</v>
      </c>
      <c r="H165" s="94">
        <v>24</v>
      </c>
      <c r="I165" s="95">
        <f t="shared" si="3"/>
        <v>1</v>
      </c>
      <c r="J165" s="95">
        <f t="shared" si="4"/>
        <v>1</v>
      </c>
      <c r="K165" s="95">
        <f t="shared" si="5"/>
        <v>0</v>
      </c>
      <c r="L165" s="94">
        <v>11</v>
      </c>
      <c r="M165" s="95">
        <f t="shared" si="9"/>
        <v>1</v>
      </c>
      <c r="N165" s="95">
        <f t="shared" si="10"/>
        <v>0</v>
      </c>
      <c r="O165" s="95">
        <f t="shared" si="11"/>
        <v>0</v>
      </c>
      <c r="P165" s="96"/>
      <c r="Q165" s="80"/>
      <c r="R165" s="80"/>
      <c r="S165" s="97">
        <v>55</v>
      </c>
      <c r="T165" s="58"/>
      <c r="U165" s="59"/>
      <c r="V165" s="59"/>
      <c r="W165" s="59"/>
      <c r="X165" s="59"/>
      <c r="Y165" s="59"/>
      <c r="Z165" s="59"/>
      <c r="AA165" s="59"/>
      <c r="AB165" s="51"/>
      <c r="AC165" s="51"/>
      <c r="AD165" s="59"/>
      <c r="AE165" s="54"/>
      <c r="AF165" s="54"/>
      <c r="AG165" s="54"/>
      <c r="AH165" s="28"/>
    </row>
    <row r="166" spans="1:34" ht="15.75" customHeight="1" x14ac:dyDescent="0.25">
      <c r="A166" s="93">
        <f>'Sessional + End Term Assessment'!A167</f>
        <v>160</v>
      </c>
      <c r="B166" s="81" t="s">
        <v>355</v>
      </c>
      <c r="C166" s="86" t="s">
        <v>356</v>
      </c>
      <c r="D166" s="94">
        <v>26</v>
      </c>
      <c r="E166" s="95">
        <f t="shared" si="0"/>
        <v>1</v>
      </c>
      <c r="F166" s="95">
        <f t="shared" si="1"/>
        <v>1</v>
      </c>
      <c r="G166" s="95">
        <f t="shared" si="2"/>
        <v>1</v>
      </c>
      <c r="H166" s="94">
        <v>24</v>
      </c>
      <c r="I166" s="95">
        <f t="shared" si="3"/>
        <v>1</v>
      </c>
      <c r="J166" s="95">
        <f t="shared" si="4"/>
        <v>1</v>
      </c>
      <c r="K166" s="95">
        <f t="shared" si="5"/>
        <v>0</v>
      </c>
      <c r="L166" s="94">
        <v>11</v>
      </c>
      <c r="M166" s="95">
        <f t="shared" si="9"/>
        <v>1</v>
      </c>
      <c r="N166" s="95">
        <f t="shared" si="10"/>
        <v>0</v>
      </c>
      <c r="O166" s="95">
        <f t="shared" si="11"/>
        <v>0</v>
      </c>
      <c r="P166" s="96"/>
      <c r="Q166" s="80"/>
      <c r="R166" s="80"/>
      <c r="S166" s="97">
        <v>56</v>
      </c>
      <c r="T166" s="58"/>
      <c r="U166" s="59"/>
      <c r="V166" s="59"/>
      <c r="W166" s="59"/>
      <c r="X166" s="59"/>
      <c r="Y166" s="59"/>
      <c r="Z166" s="59"/>
      <c r="AA166" s="59"/>
      <c r="AB166" s="51"/>
      <c r="AC166" s="51"/>
      <c r="AD166" s="59"/>
      <c r="AE166" s="54"/>
      <c r="AF166" s="54"/>
      <c r="AG166" s="54"/>
      <c r="AH166" s="28"/>
    </row>
    <row r="167" spans="1:34" ht="15.75" customHeight="1" x14ac:dyDescent="0.25">
      <c r="A167" s="93">
        <f>'Sessional + End Term Assessment'!A168</f>
        <v>161</v>
      </c>
      <c r="B167" s="81" t="s">
        <v>357</v>
      </c>
      <c r="C167" s="86" t="s">
        <v>358</v>
      </c>
      <c r="D167" s="94">
        <v>26</v>
      </c>
      <c r="E167" s="95">
        <f t="shared" si="0"/>
        <v>1</v>
      </c>
      <c r="F167" s="95">
        <f t="shared" si="1"/>
        <v>1</v>
      </c>
      <c r="G167" s="95">
        <f t="shared" si="2"/>
        <v>1</v>
      </c>
      <c r="H167" s="94">
        <v>27</v>
      </c>
      <c r="I167" s="95">
        <f t="shared" si="3"/>
        <v>1</v>
      </c>
      <c r="J167" s="95">
        <f t="shared" si="4"/>
        <v>1</v>
      </c>
      <c r="K167" s="95">
        <f t="shared" si="5"/>
        <v>1</v>
      </c>
      <c r="L167" s="94">
        <v>13</v>
      </c>
      <c r="M167" s="95">
        <f t="shared" si="9"/>
        <v>1</v>
      </c>
      <c r="N167" s="95">
        <f t="shared" si="10"/>
        <v>1</v>
      </c>
      <c r="O167" s="95">
        <f t="shared" si="11"/>
        <v>1</v>
      </c>
      <c r="P167" s="96"/>
      <c r="Q167" s="80"/>
      <c r="R167" s="80"/>
      <c r="S167" s="97">
        <v>66</v>
      </c>
      <c r="T167" s="58"/>
      <c r="U167" s="59"/>
      <c r="V167" s="59"/>
      <c r="W167" s="59"/>
      <c r="X167" s="59"/>
      <c r="Y167" s="59"/>
      <c r="Z167" s="59"/>
      <c r="AA167" s="59"/>
      <c r="AB167" s="51"/>
      <c r="AC167" s="51"/>
      <c r="AD167" s="59"/>
      <c r="AE167" s="54"/>
      <c r="AF167" s="54"/>
      <c r="AG167" s="54"/>
      <c r="AH167" s="28"/>
    </row>
    <row r="168" spans="1:34" ht="15.75" customHeight="1" x14ac:dyDescent="0.25">
      <c r="A168" s="93">
        <f>'Sessional + End Term Assessment'!A169</f>
        <v>162</v>
      </c>
      <c r="B168" s="81" t="s">
        <v>359</v>
      </c>
      <c r="C168" s="86" t="s">
        <v>360</v>
      </c>
      <c r="D168" s="94">
        <v>24</v>
      </c>
      <c r="E168" s="95">
        <f t="shared" si="0"/>
        <v>1</v>
      </c>
      <c r="F168" s="95">
        <f t="shared" si="1"/>
        <v>1</v>
      </c>
      <c r="G168" s="95">
        <f t="shared" si="2"/>
        <v>0</v>
      </c>
      <c r="H168" s="94">
        <v>22</v>
      </c>
      <c r="I168" s="95">
        <f t="shared" si="3"/>
        <v>1</v>
      </c>
      <c r="J168" s="95">
        <f t="shared" si="4"/>
        <v>1</v>
      </c>
      <c r="K168" s="95">
        <f t="shared" si="5"/>
        <v>0</v>
      </c>
      <c r="L168" s="94">
        <v>12</v>
      </c>
      <c r="M168" s="95">
        <f t="shared" si="9"/>
        <v>1</v>
      </c>
      <c r="N168" s="95">
        <f t="shared" si="10"/>
        <v>1</v>
      </c>
      <c r="O168" s="95">
        <f t="shared" si="11"/>
        <v>0</v>
      </c>
      <c r="P168" s="96"/>
      <c r="Q168" s="80"/>
      <c r="R168" s="80"/>
      <c r="S168" s="97">
        <v>55</v>
      </c>
      <c r="T168" s="58"/>
      <c r="U168" s="59"/>
      <c r="V168" s="59"/>
      <c r="W168" s="59"/>
      <c r="X168" s="59"/>
      <c r="Y168" s="59"/>
      <c r="Z168" s="59"/>
      <c r="AA168" s="59"/>
      <c r="AB168" s="51"/>
      <c r="AC168" s="51"/>
      <c r="AD168" s="59"/>
      <c r="AE168" s="54"/>
      <c r="AF168" s="54"/>
      <c r="AG168" s="54"/>
      <c r="AH168" s="28"/>
    </row>
    <row r="169" spans="1:34" ht="15.75" customHeight="1" x14ac:dyDescent="0.25">
      <c r="A169" s="93">
        <f>'Sessional + End Term Assessment'!A170</f>
        <v>163</v>
      </c>
      <c r="B169" s="81" t="s">
        <v>361</v>
      </c>
      <c r="C169" s="86" t="s">
        <v>362</v>
      </c>
      <c r="D169" s="94">
        <v>22</v>
      </c>
      <c r="E169" s="95">
        <f t="shared" si="0"/>
        <v>1</v>
      </c>
      <c r="F169" s="95">
        <f t="shared" si="1"/>
        <v>0</v>
      </c>
      <c r="G169" s="95">
        <f t="shared" si="2"/>
        <v>0</v>
      </c>
      <c r="H169" s="94">
        <v>21</v>
      </c>
      <c r="I169" s="95">
        <f t="shared" si="3"/>
        <v>1</v>
      </c>
      <c r="J169" s="95">
        <f t="shared" si="4"/>
        <v>1</v>
      </c>
      <c r="K169" s="95">
        <f t="shared" si="5"/>
        <v>0</v>
      </c>
      <c r="L169" s="94">
        <v>11</v>
      </c>
      <c r="M169" s="95">
        <f t="shared" si="9"/>
        <v>1</v>
      </c>
      <c r="N169" s="95">
        <f t="shared" si="10"/>
        <v>0</v>
      </c>
      <c r="O169" s="95">
        <f t="shared" si="11"/>
        <v>0</v>
      </c>
      <c r="P169" s="96"/>
      <c r="Q169" s="80"/>
      <c r="R169" s="80"/>
      <c r="S169" s="97">
        <v>54</v>
      </c>
      <c r="T169" s="58"/>
      <c r="U169" s="59"/>
      <c r="V169" s="59"/>
      <c r="W169" s="59"/>
      <c r="X169" s="59"/>
      <c r="Y169" s="59"/>
      <c r="Z169" s="59"/>
      <c r="AA169" s="59"/>
      <c r="AB169" s="51"/>
      <c r="AC169" s="51"/>
      <c r="AD169" s="59"/>
      <c r="AE169" s="54"/>
      <c r="AF169" s="54"/>
      <c r="AG169" s="54"/>
      <c r="AH169" s="28"/>
    </row>
    <row r="170" spans="1:34" ht="15.75" customHeight="1" x14ac:dyDescent="0.25">
      <c r="A170" s="93">
        <f>'Sessional + End Term Assessment'!A171</f>
        <v>164</v>
      </c>
      <c r="B170" s="81" t="s">
        <v>363</v>
      </c>
      <c r="C170" s="86" t="s">
        <v>364</v>
      </c>
      <c r="D170" s="94">
        <v>25</v>
      </c>
      <c r="E170" s="95">
        <f t="shared" si="0"/>
        <v>1</v>
      </c>
      <c r="F170" s="95">
        <f t="shared" si="1"/>
        <v>1</v>
      </c>
      <c r="G170" s="95">
        <f t="shared" si="2"/>
        <v>0</v>
      </c>
      <c r="H170" s="94">
        <v>26</v>
      </c>
      <c r="I170" s="95">
        <f t="shared" si="3"/>
        <v>1</v>
      </c>
      <c r="J170" s="95">
        <f t="shared" si="4"/>
        <v>1</v>
      </c>
      <c r="K170" s="95">
        <f t="shared" si="5"/>
        <v>1</v>
      </c>
      <c r="L170" s="94">
        <v>12</v>
      </c>
      <c r="M170" s="95">
        <f t="shared" si="9"/>
        <v>1</v>
      </c>
      <c r="N170" s="95">
        <f t="shared" si="10"/>
        <v>1</v>
      </c>
      <c r="O170" s="95">
        <f t="shared" si="11"/>
        <v>0</v>
      </c>
      <c r="P170" s="96"/>
      <c r="Q170" s="80"/>
      <c r="R170" s="80"/>
      <c r="S170" s="97">
        <v>62</v>
      </c>
      <c r="T170" s="58"/>
      <c r="U170" s="59"/>
      <c r="V170" s="59"/>
      <c r="W170" s="59"/>
      <c r="X170" s="59"/>
      <c r="Y170" s="59"/>
      <c r="Z170" s="59"/>
      <c r="AA170" s="59"/>
      <c r="AB170" s="51"/>
      <c r="AC170" s="51"/>
      <c r="AD170" s="59"/>
      <c r="AE170" s="54"/>
      <c r="AF170" s="54"/>
      <c r="AG170" s="54"/>
      <c r="AH170" s="28"/>
    </row>
    <row r="171" spans="1:34" ht="15.75" customHeight="1" x14ac:dyDescent="0.25">
      <c r="A171" s="93">
        <f>'Sessional + End Term Assessment'!A172</f>
        <v>165</v>
      </c>
      <c r="B171" s="81" t="s">
        <v>365</v>
      </c>
      <c r="C171" s="86" t="s">
        <v>366</v>
      </c>
      <c r="D171" s="94">
        <v>28</v>
      </c>
      <c r="E171" s="95">
        <f t="shared" si="0"/>
        <v>1</v>
      </c>
      <c r="F171" s="95">
        <f t="shared" si="1"/>
        <v>1</v>
      </c>
      <c r="G171" s="95">
        <f t="shared" si="2"/>
        <v>1</v>
      </c>
      <c r="H171" s="94">
        <v>28</v>
      </c>
      <c r="I171" s="95">
        <f t="shared" si="3"/>
        <v>1</v>
      </c>
      <c r="J171" s="95">
        <f t="shared" si="4"/>
        <v>1</v>
      </c>
      <c r="K171" s="95">
        <f t="shared" si="5"/>
        <v>1</v>
      </c>
      <c r="L171" s="94">
        <v>14</v>
      </c>
      <c r="M171" s="95">
        <f t="shared" si="9"/>
        <v>1</v>
      </c>
      <c r="N171" s="95">
        <f t="shared" si="10"/>
        <v>1</v>
      </c>
      <c r="O171" s="95">
        <f t="shared" si="11"/>
        <v>1</v>
      </c>
      <c r="P171" s="96"/>
      <c r="Q171" s="80"/>
      <c r="R171" s="80"/>
      <c r="S171" s="97">
        <v>70</v>
      </c>
      <c r="T171" s="58"/>
      <c r="U171" s="59"/>
      <c r="V171" s="59"/>
      <c r="W171" s="59"/>
      <c r="X171" s="59"/>
      <c r="Y171" s="59"/>
      <c r="Z171" s="59"/>
      <c r="AA171" s="59"/>
      <c r="AB171" s="51"/>
      <c r="AC171" s="51"/>
      <c r="AD171" s="59"/>
      <c r="AE171" s="54"/>
      <c r="AF171" s="54"/>
      <c r="AG171" s="54"/>
      <c r="AH171" s="28"/>
    </row>
    <row r="172" spans="1:34" ht="15.75" customHeight="1" x14ac:dyDescent="0.25">
      <c r="A172" s="93">
        <f>'Sessional + End Term Assessment'!A173</f>
        <v>166</v>
      </c>
      <c r="B172" s="81" t="s">
        <v>367</v>
      </c>
      <c r="C172" s="86" t="s">
        <v>368</v>
      </c>
      <c r="D172" s="94">
        <v>24</v>
      </c>
      <c r="E172" s="95">
        <f t="shared" si="0"/>
        <v>1</v>
      </c>
      <c r="F172" s="95">
        <f t="shared" si="1"/>
        <v>1</v>
      </c>
      <c r="G172" s="95">
        <f t="shared" si="2"/>
        <v>0</v>
      </c>
      <c r="H172" s="94">
        <v>25</v>
      </c>
      <c r="I172" s="95">
        <f t="shared" si="3"/>
        <v>1</v>
      </c>
      <c r="J172" s="95">
        <f t="shared" si="4"/>
        <v>1</v>
      </c>
      <c r="K172" s="95">
        <f t="shared" si="5"/>
        <v>0</v>
      </c>
      <c r="L172" s="94">
        <v>12</v>
      </c>
      <c r="M172" s="95">
        <f t="shared" si="9"/>
        <v>1</v>
      </c>
      <c r="N172" s="95">
        <f t="shared" si="10"/>
        <v>1</v>
      </c>
      <c r="O172" s="95">
        <f t="shared" si="11"/>
        <v>0</v>
      </c>
      <c r="P172" s="96"/>
      <c r="Q172" s="80"/>
      <c r="R172" s="80"/>
      <c r="S172" s="97">
        <v>60</v>
      </c>
      <c r="T172" s="58"/>
      <c r="U172" s="59"/>
      <c r="V172" s="59"/>
      <c r="W172" s="59"/>
      <c r="X172" s="59"/>
      <c r="Y172" s="59"/>
      <c r="Z172" s="59"/>
      <c r="AA172" s="59"/>
      <c r="AB172" s="51"/>
      <c r="AC172" s="51"/>
      <c r="AD172" s="59"/>
      <c r="AE172" s="54"/>
      <c r="AF172" s="54"/>
      <c r="AG172" s="54"/>
      <c r="AH172" s="28"/>
    </row>
    <row r="173" spans="1:34" ht="15.75" customHeight="1" x14ac:dyDescent="0.25">
      <c r="A173" s="93">
        <f>'Sessional + End Term Assessment'!A174</f>
        <v>167</v>
      </c>
      <c r="B173" s="81" t="s">
        <v>369</v>
      </c>
      <c r="C173" s="86" t="s">
        <v>370</v>
      </c>
      <c r="D173" s="94">
        <v>25</v>
      </c>
      <c r="E173" s="95">
        <f t="shared" si="0"/>
        <v>1</v>
      </c>
      <c r="F173" s="95">
        <f t="shared" si="1"/>
        <v>1</v>
      </c>
      <c r="G173" s="95">
        <f t="shared" si="2"/>
        <v>0</v>
      </c>
      <c r="H173" s="94">
        <v>25</v>
      </c>
      <c r="I173" s="95">
        <f t="shared" si="3"/>
        <v>1</v>
      </c>
      <c r="J173" s="95">
        <f t="shared" si="4"/>
        <v>1</v>
      </c>
      <c r="K173" s="95">
        <f t="shared" si="5"/>
        <v>0</v>
      </c>
      <c r="L173" s="94">
        <v>13</v>
      </c>
      <c r="M173" s="95">
        <f t="shared" si="9"/>
        <v>1</v>
      </c>
      <c r="N173" s="95">
        <f t="shared" si="10"/>
        <v>1</v>
      </c>
      <c r="O173" s="95">
        <f t="shared" si="11"/>
        <v>1</v>
      </c>
      <c r="P173" s="96"/>
      <c r="Q173" s="80"/>
      <c r="R173" s="80"/>
      <c r="S173" s="97">
        <v>63</v>
      </c>
      <c r="T173" s="58"/>
      <c r="U173" s="59"/>
      <c r="V173" s="59"/>
      <c r="W173" s="59"/>
      <c r="X173" s="59"/>
      <c r="Y173" s="59"/>
      <c r="Z173" s="59"/>
      <c r="AA173" s="59"/>
      <c r="AB173" s="51"/>
      <c r="AC173" s="51"/>
      <c r="AD173" s="59"/>
      <c r="AE173" s="54"/>
      <c r="AF173" s="54"/>
      <c r="AG173" s="54"/>
      <c r="AH173" s="28"/>
    </row>
    <row r="174" spans="1:34" ht="15.75" customHeight="1" x14ac:dyDescent="0.25">
      <c r="A174" s="93">
        <f>'Sessional + End Term Assessment'!A175</f>
        <v>168</v>
      </c>
      <c r="B174" s="81" t="s">
        <v>371</v>
      </c>
      <c r="C174" s="86" t="s">
        <v>372</v>
      </c>
      <c r="D174" s="94">
        <v>22</v>
      </c>
      <c r="E174" s="95">
        <f t="shared" si="0"/>
        <v>1</v>
      </c>
      <c r="F174" s="95">
        <f t="shared" si="1"/>
        <v>0</v>
      </c>
      <c r="G174" s="95">
        <f t="shared" si="2"/>
        <v>0</v>
      </c>
      <c r="H174" s="94">
        <v>23</v>
      </c>
      <c r="I174" s="95">
        <f t="shared" si="3"/>
        <v>1</v>
      </c>
      <c r="J174" s="95">
        <f t="shared" si="4"/>
        <v>1</v>
      </c>
      <c r="K174" s="95">
        <f t="shared" si="5"/>
        <v>0</v>
      </c>
      <c r="L174" s="94">
        <v>11</v>
      </c>
      <c r="M174" s="95">
        <f t="shared" si="9"/>
        <v>1</v>
      </c>
      <c r="N174" s="95">
        <f t="shared" si="10"/>
        <v>0</v>
      </c>
      <c r="O174" s="95">
        <f t="shared" si="11"/>
        <v>0</v>
      </c>
      <c r="P174" s="96"/>
      <c r="Q174" s="80"/>
      <c r="R174" s="80"/>
      <c r="S174" s="97">
        <v>56</v>
      </c>
      <c r="T174" s="58"/>
      <c r="U174" s="59"/>
      <c r="V174" s="59"/>
      <c r="W174" s="59"/>
      <c r="X174" s="59"/>
      <c r="Y174" s="59"/>
      <c r="Z174" s="59"/>
      <c r="AA174" s="59"/>
      <c r="AB174" s="51"/>
      <c r="AC174" s="51"/>
      <c r="AD174" s="59"/>
      <c r="AE174" s="54"/>
      <c r="AF174" s="54"/>
      <c r="AG174" s="54"/>
      <c r="AH174" s="28"/>
    </row>
    <row r="175" spans="1:34" ht="15.75" customHeight="1" x14ac:dyDescent="0.25">
      <c r="A175" s="93">
        <f>'Sessional + End Term Assessment'!A176</f>
        <v>169</v>
      </c>
      <c r="B175" s="81" t="s">
        <v>373</v>
      </c>
      <c r="C175" s="86" t="s">
        <v>374</v>
      </c>
      <c r="D175" s="94">
        <v>25</v>
      </c>
      <c r="E175" s="95">
        <f t="shared" si="0"/>
        <v>1</v>
      </c>
      <c r="F175" s="95">
        <f t="shared" si="1"/>
        <v>1</v>
      </c>
      <c r="G175" s="95">
        <f t="shared" si="2"/>
        <v>0</v>
      </c>
      <c r="H175" s="94">
        <v>27</v>
      </c>
      <c r="I175" s="95">
        <f t="shared" si="3"/>
        <v>1</v>
      </c>
      <c r="J175" s="95">
        <f t="shared" si="4"/>
        <v>1</v>
      </c>
      <c r="K175" s="95">
        <f t="shared" si="5"/>
        <v>1</v>
      </c>
      <c r="L175" s="94">
        <v>12</v>
      </c>
      <c r="M175" s="95">
        <f t="shared" si="9"/>
        <v>1</v>
      </c>
      <c r="N175" s="95">
        <f t="shared" si="10"/>
        <v>1</v>
      </c>
      <c r="O175" s="95">
        <f t="shared" si="11"/>
        <v>0</v>
      </c>
      <c r="P175" s="96"/>
      <c r="Q175" s="80"/>
      <c r="R175" s="80"/>
      <c r="S175" s="97">
        <v>62</v>
      </c>
      <c r="T175" s="58"/>
      <c r="U175" s="59"/>
      <c r="V175" s="59"/>
      <c r="W175" s="59"/>
      <c r="X175" s="59"/>
      <c r="Y175" s="59"/>
      <c r="Z175" s="59"/>
      <c r="AA175" s="59"/>
      <c r="AB175" s="51"/>
      <c r="AC175" s="51"/>
      <c r="AD175" s="59"/>
      <c r="AE175" s="54"/>
      <c r="AF175" s="54"/>
      <c r="AG175" s="54"/>
      <c r="AH175" s="28"/>
    </row>
    <row r="176" spans="1:34" ht="15.75" customHeight="1" x14ac:dyDescent="0.25">
      <c r="A176" s="93">
        <f>'Sessional + End Term Assessment'!A177</f>
        <v>170</v>
      </c>
      <c r="B176" s="81" t="s">
        <v>375</v>
      </c>
      <c r="C176" s="86" t="s">
        <v>376</v>
      </c>
      <c r="D176" s="94">
        <v>22</v>
      </c>
      <c r="E176" s="95">
        <f t="shared" si="0"/>
        <v>1</v>
      </c>
      <c r="F176" s="95">
        <f t="shared" si="1"/>
        <v>0</v>
      </c>
      <c r="G176" s="95">
        <f t="shared" si="2"/>
        <v>0</v>
      </c>
      <c r="H176" s="94">
        <v>24</v>
      </c>
      <c r="I176" s="95">
        <f t="shared" si="3"/>
        <v>1</v>
      </c>
      <c r="J176" s="95">
        <f t="shared" si="4"/>
        <v>1</v>
      </c>
      <c r="K176" s="95">
        <f t="shared" si="5"/>
        <v>0</v>
      </c>
      <c r="L176" s="94">
        <v>11</v>
      </c>
      <c r="M176" s="95">
        <f t="shared" si="9"/>
        <v>1</v>
      </c>
      <c r="N176" s="95">
        <f t="shared" si="10"/>
        <v>0</v>
      </c>
      <c r="O176" s="95">
        <f t="shared" si="11"/>
        <v>0</v>
      </c>
      <c r="P176" s="96"/>
      <c r="Q176" s="80"/>
      <c r="R176" s="80"/>
      <c r="S176" s="97">
        <v>61</v>
      </c>
      <c r="T176" s="58"/>
      <c r="U176" s="59"/>
      <c r="V176" s="59"/>
      <c r="W176" s="59"/>
      <c r="X176" s="59"/>
      <c r="Y176" s="59"/>
      <c r="Z176" s="59"/>
      <c r="AA176" s="59"/>
      <c r="AB176" s="51"/>
      <c r="AC176" s="51"/>
      <c r="AD176" s="59"/>
      <c r="AE176" s="54"/>
      <c r="AF176" s="54"/>
      <c r="AG176" s="54"/>
      <c r="AH176" s="28"/>
    </row>
    <row r="177" spans="1:29" ht="15.75" customHeight="1" x14ac:dyDescent="0.25">
      <c r="A177" s="93">
        <f>'Sessional + End Term Assessment'!A178</f>
        <v>171</v>
      </c>
      <c r="B177" s="81" t="s">
        <v>377</v>
      </c>
      <c r="C177" s="86" t="s">
        <v>378</v>
      </c>
      <c r="D177" s="98">
        <v>27</v>
      </c>
      <c r="E177" s="95">
        <f t="shared" si="0"/>
        <v>1</v>
      </c>
      <c r="F177" s="95">
        <f t="shared" si="1"/>
        <v>1</v>
      </c>
      <c r="G177" s="95">
        <f t="shared" si="2"/>
        <v>1</v>
      </c>
      <c r="H177" s="98">
        <v>27</v>
      </c>
      <c r="I177" s="95">
        <f t="shared" si="3"/>
        <v>1</v>
      </c>
      <c r="J177" s="95">
        <f t="shared" si="4"/>
        <v>1</v>
      </c>
      <c r="K177" s="95">
        <f t="shared" si="5"/>
        <v>1</v>
      </c>
      <c r="L177" s="98">
        <v>14</v>
      </c>
      <c r="M177" s="95">
        <f t="shared" si="9"/>
        <v>1</v>
      </c>
      <c r="N177" s="95">
        <f t="shared" si="10"/>
        <v>1</v>
      </c>
      <c r="O177" s="95">
        <f t="shared" si="11"/>
        <v>1</v>
      </c>
      <c r="P177" s="98"/>
      <c r="Q177" s="98"/>
      <c r="R177" s="98"/>
      <c r="S177" s="98">
        <v>68</v>
      </c>
      <c r="T177" s="58"/>
      <c r="U177" s="59"/>
      <c r="V177" s="59"/>
      <c r="W177" s="59"/>
      <c r="X177" s="59"/>
      <c r="Y177" s="59"/>
      <c r="Z177" s="59"/>
      <c r="AA177" s="59"/>
      <c r="AB177" s="51"/>
      <c r="AC177" s="51"/>
    </row>
    <row r="178" spans="1:29" ht="15.75" customHeight="1" x14ac:dyDescent="0.25">
      <c r="A178" s="93">
        <f>'Sessional + End Term Assessment'!A179</f>
        <v>172</v>
      </c>
      <c r="B178" s="81" t="s">
        <v>379</v>
      </c>
      <c r="C178" s="86" t="s">
        <v>380</v>
      </c>
      <c r="D178" s="98">
        <v>25</v>
      </c>
      <c r="E178" s="95">
        <f t="shared" si="0"/>
        <v>1</v>
      </c>
      <c r="F178" s="95">
        <f t="shared" si="1"/>
        <v>1</v>
      </c>
      <c r="G178" s="95">
        <f t="shared" si="2"/>
        <v>0</v>
      </c>
      <c r="H178" s="98">
        <v>25</v>
      </c>
      <c r="I178" s="95">
        <f t="shared" si="3"/>
        <v>1</v>
      </c>
      <c r="J178" s="95">
        <f t="shared" si="4"/>
        <v>1</v>
      </c>
      <c r="K178" s="95">
        <f t="shared" si="5"/>
        <v>0</v>
      </c>
      <c r="L178" s="98">
        <v>12</v>
      </c>
      <c r="M178" s="95">
        <f t="shared" si="9"/>
        <v>1</v>
      </c>
      <c r="N178" s="95">
        <f t="shared" si="10"/>
        <v>1</v>
      </c>
      <c r="O178" s="95">
        <f t="shared" si="11"/>
        <v>0</v>
      </c>
      <c r="P178" s="98"/>
      <c r="Q178" s="98"/>
      <c r="R178" s="98"/>
      <c r="S178" s="98">
        <v>62</v>
      </c>
      <c r="T178" s="58"/>
      <c r="U178" s="59"/>
      <c r="V178" s="59"/>
      <c r="W178" s="59"/>
      <c r="X178" s="59"/>
      <c r="Y178" s="59"/>
      <c r="Z178" s="59"/>
      <c r="AA178" s="59"/>
      <c r="AB178" s="51"/>
      <c r="AC178" s="51"/>
    </row>
    <row r="179" spans="1:29" ht="15.75" customHeight="1" x14ac:dyDescent="0.25">
      <c r="A179" s="93">
        <f>'Sessional + End Term Assessment'!A180</f>
        <v>173</v>
      </c>
      <c r="B179" s="81" t="s">
        <v>381</v>
      </c>
      <c r="C179" s="86" t="s">
        <v>382</v>
      </c>
      <c r="D179" s="98">
        <v>24</v>
      </c>
      <c r="E179" s="95">
        <f t="shared" si="0"/>
        <v>1</v>
      </c>
      <c r="F179" s="95">
        <f t="shared" si="1"/>
        <v>1</v>
      </c>
      <c r="G179" s="95">
        <f t="shared" si="2"/>
        <v>0</v>
      </c>
      <c r="H179" s="98">
        <v>25</v>
      </c>
      <c r="I179" s="95">
        <f t="shared" si="3"/>
        <v>1</v>
      </c>
      <c r="J179" s="95">
        <f t="shared" si="4"/>
        <v>1</v>
      </c>
      <c r="K179" s="95">
        <f t="shared" si="5"/>
        <v>0</v>
      </c>
      <c r="L179" s="98">
        <v>12</v>
      </c>
      <c r="M179" s="95">
        <f t="shared" si="9"/>
        <v>1</v>
      </c>
      <c r="N179" s="95">
        <f t="shared" si="10"/>
        <v>1</v>
      </c>
      <c r="O179" s="95">
        <f t="shared" si="11"/>
        <v>0</v>
      </c>
      <c r="P179" s="98"/>
      <c r="Q179" s="98"/>
      <c r="R179" s="98"/>
      <c r="S179" s="98">
        <v>62</v>
      </c>
      <c r="T179" s="58"/>
      <c r="U179" s="59"/>
      <c r="V179" s="59"/>
      <c r="W179" s="59"/>
      <c r="X179" s="59"/>
      <c r="Y179" s="59"/>
      <c r="Z179" s="59"/>
      <c r="AA179" s="59"/>
      <c r="AB179" s="51"/>
      <c r="AC179" s="51"/>
    </row>
    <row r="180" spans="1:29" ht="15.75" customHeight="1" x14ac:dyDescent="0.25">
      <c r="A180" s="93">
        <f>'Sessional + End Term Assessment'!A181</f>
        <v>174</v>
      </c>
      <c r="B180" s="82" t="s">
        <v>383</v>
      </c>
      <c r="C180" s="88" t="s">
        <v>384</v>
      </c>
      <c r="D180" s="98">
        <v>24</v>
      </c>
      <c r="E180" s="95">
        <f t="shared" si="0"/>
        <v>1</v>
      </c>
      <c r="F180" s="95">
        <f t="shared" si="1"/>
        <v>1</v>
      </c>
      <c r="G180" s="95">
        <f t="shared" si="2"/>
        <v>0</v>
      </c>
      <c r="H180" s="98">
        <v>25</v>
      </c>
      <c r="I180" s="95">
        <f t="shared" si="3"/>
        <v>1</v>
      </c>
      <c r="J180" s="95">
        <f t="shared" si="4"/>
        <v>1</v>
      </c>
      <c r="K180" s="95">
        <f t="shared" si="5"/>
        <v>0</v>
      </c>
      <c r="L180" s="98">
        <v>12</v>
      </c>
      <c r="M180" s="95">
        <f t="shared" si="9"/>
        <v>1</v>
      </c>
      <c r="N180" s="95">
        <f t="shared" si="10"/>
        <v>1</v>
      </c>
      <c r="O180" s="95">
        <f t="shared" si="11"/>
        <v>0</v>
      </c>
      <c r="P180" s="98"/>
      <c r="Q180" s="98"/>
      <c r="R180" s="98"/>
      <c r="S180" s="98">
        <v>62</v>
      </c>
      <c r="T180" s="58"/>
      <c r="U180" s="59"/>
      <c r="V180" s="59"/>
      <c r="W180" s="59"/>
      <c r="X180" s="59"/>
      <c r="Y180" s="59"/>
      <c r="Z180" s="59"/>
      <c r="AA180" s="59"/>
      <c r="AB180" s="51"/>
      <c r="AC180" s="51"/>
    </row>
    <row r="181" spans="1:29" ht="15.75" customHeight="1" x14ac:dyDescent="0.25">
      <c r="A181" s="93">
        <f>'Sessional + End Term Assessment'!A182</f>
        <v>175</v>
      </c>
      <c r="B181" s="81" t="s">
        <v>385</v>
      </c>
      <c r="C181" s="86" t="s">
        <v>386</v>
      </c>
      <c r="D181" s="98">
        <v>22</v>
      </c>
      <c r="E181" s="95">
        <f t="shared" si="0"/>
        <v>1</v>
      </c>
      <c r="F181" s="95">
        <f t="shared" si="1"/>
        <v>0</v>
      </c>
      <c r="G181" s="95">
        <f t="shared" si="2"/>
        <v>0</v>
      </c>
      <c r="H181" s="98">
        <v>22</v>
      </c>
      <c r="I181" s="95">
        <f t="shared" si="3"/>
        <v>1</v>
      </c>
      <c r="J181" s="95">
        <f t="shared" si="4"/>
        <v>1</v>
      </c>
      <c r="K181" s="95">
        <f t="shared" si="5"/>
        <v>0</v>
      </c>
      <c r="L181" s="98">
        <v>11</v>
      </c>
      <c r="M181" s="95">
        <f t="shared" si="9"/>
        <v>1</v>
      </c>
      <c r="N181" s="95">
        <f t="shared" si="10"/>
        <v>0</v>
      </c>
      <c r="O181" s="95">
        <f t="shared" si="11"/>
        <v>0</v>
      </c>
      <c r="P181" s="98"/>
      <c r="Q181" s="98"/>
      <c r="R181" s="98"/>
      <c r="S181" s="98">
        <v>55</v>
      </c>
      <c r="T181" s="58"/>
      <c r="U181" s="59"/>
      <c r="V181" s="59"/>
      <c r="W181" s="59"/>
      <c r="X181" s="59"/>
      <c r="Y181" s="59"/>
      <c r="Z181" s="59"/>
      <c r="AA181" s="59"/>
      <c r="AB181" s="51"/>
      <c r="AC181" s="51"/>
    </row>
    <row r="182" spans="1:29" ht="15.75" customHeight="1" x14ac:dyDescent="0.25">
      <c r="A182" s="93">
        <f>'Sessional + End Term Assessment'!A183</f>
        <v>176</v>
      </c>
      <c r="B182" s="81" t="s">
        <v>387</v>
      </c>
      <c r="C182" s="86" t="s">
        <v>388</v>
      </c>
      <c r="D182" s="98">
        <v>25</v>
      </c>
      <c r="E182" s="95">
        <f t="shared" si="0"/>
        <v>1</v>
      </c>
      <c r="F182" s="95">
        <f t="shared" si="1"/>
        <v>1</v>
      </c>
      <c r="G182" s="95">
        <f t="shared" si="2"/>
        <v>0</v>
      </c>
      <c r="H182" s="98">
        <v>23</v>
      </c>
      <c r="I182" s="95">
        <f t="shared" si="3"/>
        <v>1</v>
      </c>
      <c r="J182" s="95">
        <f t="shared" si="4"/>
        <v>1</v>
      </c>
      <c r="K182" s="95">
        <f t="shared" si="5"/>
        <v>0</v>
      </c>
      <c r="L182" s="98">
        <v>12</v>
      </c>
      <c r="M182" s="95">
        <f t="shared" si="9"/>
        <v>1</v>
      </c>
      <c r="N182" s="95">
        <f t="shared" si="10"/>
        <v>1</v>
      </c>
      <c r="O182" s="95">
        <f t="shared" si="11"/>
        <v>0</v>
      </c>
      <c r="P182" s="98"/>
      <c r="Q182" s="98"/>
      <c r="R182" s="98"/>
      <c r="S182" s="98">
        <v>64</v>
      </c>
      <c r="T182" s="58"/>
      <c r="U182" s="59"/>
      <c r="V182" s="59"/>
      <c r="W182" s="59"/>
      <c r="X182" s="59"/>
      <c r="Y182" s="59"/>
      <c r="Z182" s="59"/>
      <c r="AA182" s="59"/>
      <c r="AB182" s="51"/>
      <c r="AC182" s="51"/>
    </row>
    <row r="183" spans="1:29" ht="15.75" customHeight="1" x14ac:dyDescent="0.25">
      <c r="A183" s="93">
        <f>'Sessional + End Term Assessment'!A184</f>
        <v>177</v>
      </c>
      <c r="B183" s="81" t="s">
        <v>389</v>
      </c>
      <c r="C183" s="86" t="s">
        <v>390</v>
      </c>
      <c r="D183" s="98">
        <v>22</v>
      </c>
      <c r="E183" s="95">
        <f t="shared" si="0"/>
        <v>1</v>
      </c>
      <c r="F183" s="95">
        <f t="shared" si="1"/>
        <v>0</v>
      </c>
      <c r="G183" s="95">
        <f t="shared" si="2"/>
        <v>0</v>
      </c>
      <c r="H183" s="98">
        <v>23</v>
      </c>
      <c r="I183" s="95">
        <f t="shared" si="3"/>
        <v>1</v>
      </c>
      <c r="J183" s="95">
        <f t="shared" si="4"/>
        <v>1</v>
      </c>
      <c r="K183" s="95">
        <f t="shared" si="5"/>
        <v>0</v>
      </c>
      <c r="L183" s="98">
        <v>11</v>
      </c>
      <c r="M183" s="95">
        <f t="shared" si="9"/>
        <v>1</v>
      </c>
      <c r="N183" s="95">
        <f t="shared" si="10"/>
        <v>0</v>
      </c>
      <c r="O183" s="95">
        <f t="shared" si="11"/>
        <v>0</v>
      </c>
      <c r="P183" s="98"/>
      <c r="Q183" s="98"/>
      <c r="R183" s="98"/>
      <c r="S183" s="98">
        <v>56</v>
      </c>
      <c r="T183" s="58"/>
      <c r="U183" s="59"/>
      <c r="V183" s="59"/>
      <c r="W183" s="59"/>
      <c r="X183" s="59"/>
      <c r="Y183" s="59"/>
      <c r="Z183" s="59"/>
      <c r="AA183" s="59"/>
      <c r="AB183" s="51"/>
      <c r="AC183" s="51"/>
    </row>
    <row r="184" spans="1:29" ht="15.75" customHeight="1" x14ac:dyDescent="0.25">
      <c r="A184" s="99">
        <f>'Sessional + End Term Assessment'!A185</f>
        <v>178</v>
      </c>
      <c r="B184" s="100" t="s">
        <v>391</v>
      </c>
      <c r="C184" s="88" t="s">
        <v>392</v>
      </c>
      <c r="D184" s="98">
        <v>25</v>
      </c>
      <c r="E184" s="95">
        <f t="shared" si="0"/>
        <v>1</v>
      </c>
      <c r="F184" s="95">
        <f t="shared" si="1"/>
        <v>1</v>
      </c>
      <c r="G184" s="95">
        <f t="shared" si="2"/>
        <v>0</v>
      </c>
      <c r="H184" s="98">
        <v>25</v>
      </c>
      <c r="I184" s="95">
        <f t="shared" si="3"/>
        <v>1</v>
      </c>
      <c r="J184" s="95">
        <f t="shared" si="4"/>
        <v>1</v>
      </c>
      <c r="K184" s="95">
        <f t="shared" si="5"/>
        <v>0</v>
      </c>
      <c r="L184" s="98">
        <v>12</v>
      </c>
      <c r="M184" s="95">
        <f t="shared" si="9"/>
        <v>1</v>
      </c>
      <c r="N184" s="95">
        <f t="shared" si="10"/>
        <v>1</v>
      </c>
      <c r="O184" s="95">
        <f t="shared" si="11"/>
        <v>0</v>
      </c>
      <c r="P184" s="113"/>
      <c r="Q184" s="113"/>
      <c r="R184" s="113"/>
      <c r="S184" s="113">
        <v>65</v>
      </c>
      <c r="T184" s="114"/>
      <c r="U184" s="59"/>
      <c r="V184" s="59"/>
      <c r="W184" s="59"/>
      <c r="X184" s="59"/>
      <c r="Y184" s="59"/>
      <c r="Z184" s="59"/>
      <c r="AA184" s="59"/>
      <c r="AB184" s="51"/>
      <c r="AC184" s="51"/>
    </row>
    <row r="185" spans="1:29" ht="15.75" customHeight="1" x14ac:dyDescent="0.25">
      <c r="A185" s="106">
        <v>179</v>
      </c>
      <c r="B185" s="111" t="s">
        <v>453</v>
      </c>
      <c r="C185" s="110" t="s">
        <v>454</v>
      </c>
      <c r="D185" s="51">
        <v>25</v>
      </c>
      <c r="E185" s="95">
        <f t="shared" ref="E185" si="12">IF(D185&gt;=($D$6*0.7),1,0)</f>
        <v>1</v>
      </c>
      <c r="F185" s="95">
        <f t="shared" ref="F185" si="13">IF(D185&gt;=($D$6*0.8),1,0)</f>
        <v>1</v>
      </c>
      <c r="G185" s="95">
        <f t="shared" ref="G185" si="14">IF(D185&gt;=($D$6*0.9),1,0)</f>
        <v>0</v>
      </c>
      <c r="H185" s="98">
        <v>25</v>
      </c>
      <c r="I185" s="95">
        <f t="shared" ref="I185" si="15">IF(H185&gt;=($H$6*0.7),1,0)</f>
        <v>1</v>
      </c>
      <c r="J185" s="95">
        <f t="shared" ref="J185" si="16">IF(H185&gt;=($H$6*0.7),1,0)</f>
        <v>1</v>
      </c>
      <c r="K185" s="95">
        <f t="shared" ref="K185" si="17">IF(H185&gt;=($H$6*0.9),1,0)</f>
        <v>0</v>
      </c>
      <c r="L185" s="98">
        <v>12</v>
      </c>
      <c r="M185" s="95">
        <f t="shared" ref="M185" si="18">IF(L185&gt;=($L$6*0.7),1,0)</f>
        <v>1</v>
      </c>
      <c r="N185" s="95">
        <f t="shared" ref="N185" si="19">IF(L185&gt;=($L$6*0.8),1,0)</f>
        <v>1</v>
      </c>
      <c r="O185" s="112">
        <f t="shared" ref="O185" si="20">IF(L185&gt;=($L$6*0.9),1,0)</f>
        <v>0</v>
      </c>
      <c r="P185" s="115"/>
      <c r="Q185" s="115"/>
      <c r="R185" s="115"/>
      <c r="S185" s="115">
        <v>62</v>
      </c>
      <c r="T185" s="116"/>
      <c r="U185" s="51"/>
      <c r="V185" s="51"/>
      <c r="W185" s="51"/>
      <c r="X185" s="51"/>
      <c r="Y185" s="51"/>
      <c r="Z185" s="51"/>
      <c r="AA185" s="51"/>
      <c r="AB185" s="51"/>
      <c r="AC185" s="51"/>
    </row>
    <row r="186" spans="1:29" ht="15.75" customHeight="1" x14ac:dyDescent="0.2">
      <c r="A186" s="102"/>
      <c r="B186" s="101"/>
      <c r="C186" s="51"/>
      <c r="D186" s="51"/>
      <c r="P186" s="51"/>
      <c r="Q186" s="51"/>
      <c r="R186" s="51"/>
      <c r="S186" s="51"/>
      <c r="U186" s="51"/>
      <c r="V186" s="51"/>
      <c r="W186" s="51"/>
      <c r="X186" s="51"/>
      <c r="Y186" s="51"/>
      <c r="Z186" s="51"/>
      <c r="AA186" s="51"/>
      <c r="AB186" s="51"/>
      <c r="AC186" s="51"/>
    </row>
    <row r="187" spans="1:29" ht="15.75" customHeight="1" x14ac:dyDescent="0.2">
      <c r="A187" s="102"/>
      <c r="B187" s="101"/>
      <c r="C187" s="51"/>
      <c r="D187" s="51"/>
      <c r="E187" s="103">
        <f>COUNTIF(E7:E185,1)</f>
        <v>176</v>
      </c>
      <c r="F187" s="103">
        <f>COUNTIF(F7:F185,1)</f>
        <v>119</v>
      </c>
      <c r="G187" s="103">
        <f>COUNTIF(G7:G185,1)</f>
        <v>44</v>
      </c>
      <c r="H187" s="51"/>
      <c r="I187" s="103">
        <f>COUNTIF(I7:I185,1)</f>
        <v>176</v>
      </c>
      <c r="J187" s="103">
        <f>COUNTIF(J7:J185,1)</f>
        <v>176</v>
      </c>
      <c r="K187" s="103">
        <f>COUNTIF(K7:K185,1)</f>
        <v>40</v>
      </c>
      <c r="L187" s="51"/>
      <c r="M187" s="103">
        <f>COUNTIF(M7:M185,1)</f>
        <v>176</v>
      </c>
      <c r="N187" s="103">
        <f>COUNTIF(N7:N185,1)</f>
        <v>110</v>
      </c>
      <c r="O187" s="103">
        <f>COUNTIF(O7:O185,1)</f>
        <v>53</v>
      </c>
      <c r="P187" s="51"/>
      <c r="Q187" s="51"/>
      <c r="R187" s="51"/>
      <c r="S187" s="51"/>
      <c r="U187" s="51"/>
      <c r="V187" s="51"/>
      <c r="W187" s="51"/>
      <c r="X187" s="51"/>
      <c r="Y187" s="51"/>
      <c r="Z187" s="51"/>
      <c r="AA187" s="51"/>
      <c r="AB187" s="51"/>
      <c r="AC187" s="51"/>
    </row>
    <row r="188" spans="1:29" ht="15.75" customHeight="1" x14ac:dyDescent="0.2">
      <c r="A188" s="102"/>
      <c r="B188" s="101"/>
      <c r="C188" s="51"/>
      <c r="D188" s="51"/>
      <c r="E188" s="103">
        <f>IF(E187/179&gt;=0.7,1,0)</f>
        <v>1</v>
      </c>
      <c r="F188" s="103">
        <f>IF(F187/179&gt;=0.7,1,0)</f>
        <v>0</v>
      </c>
      <c r="G188" s="103">
        <f>IF(G187/179&gt;=0.7,1,0)</f>
        <v>0</v>
      </c>
      <c r="H188" s="51"/>
      <c r="I188" s="103">
        <f>IF(I187/179&gt;=0.7,1,0)</f>
        <v>1</v>
      </c>
      <c r="J188" s="103">
        <f>IF(J187/179&gt;=0.7,1,0)</f>
        <v>1</v>
      </c>
      <c r="K188" s="103">
        <f>IF(K187/179&gt;=0.7,1,0)</f>
        <v>0</v>
      </c>
      <c r="L188" s="51"/>
      <c r="M188" s="103">
        <f>IF(M187/179&gt;=0.7,1,0)</f>
        <v>1</v>
      </c>
      <c r="N188" s="103">
        <f>IF(N187/179&gt;=0.7,1,0)</f>
        <v>0</v>
      </c>
      <c r="O188" s="103">
        <f>IF(O187/179&gt;=0.7,1,0)</f>
        <v>0</v>
      </c>
      <c r="P188" s="51"/>
      <c r="Q188" s="51"/>
      <c r="R188" s="51"/>
      <c r="S188" s="51"/>
      <c r="U188" s="51"/>
      <c r="V188" s="51"/>
      <c r="W188" s="51"/>
      <c r="X188" s="51"/>
      <c r="Y188" s="51"/>
      <c r="Z188" s="51"/>
      <c r="AA188" s="51"/>
      <c r="AB188" s="51"/>
      <c r="AC188" s="51"/>
    </row>
    <row r="189" spans="1:29" ht="15.75" customHeight="1" x14ac:dyDescent="0.2">
      <c r="A189" s="102"/>
      <c r="B189" s="10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U189" s="51"/>
      <c r="V189" s="51"/>
      <c r="W189" s="51"/>
      <c r="X189" s="51"/>
      <c r="Y189" s="51"/>
      <c r="Z189" s="51"/>
      <c r="AA189" s="51"/>
      <c r="AB189" s="51"/>
      <c r="AC189" s="51"/>
    </row>
    <row r="190" spans="1:29" ht="15.75" customHeight="1" x14ac:dyDescent="0.2">
      <c r="A190" s="102"/>
      <c r="B190" s="10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U190" s="51"/>
      <c r="V190" s="51"/>
      <c r="W190" s="51"/>
      <c r="X190" s="51"/>
      <c r="Y190" s="51"/>
      <c r="Z190" s="51"/>
      <c r="AA190" s="51"/>
      <c r="AB190" s="51"/>
      <c r="AC190" s="51"/>
    </row>
    <row r="191" spans="1:29" ht="15.75" customHeight="1" x14ac:dyDescent="0.2">
      <c r="A191" s="102"/>
      <c r="B191" s="10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U191" s="51"/>
      <c r="V191" s="51"/>
      <c r="W191" s="51"/>
      <c r="X191" s="51"/>
      <c r="Y191" s="51"/>
      <c r="Z191" s="51"/>
      <c r="AA191" s="51"/>
      <c r="AB191" s="51"/>
      <c r="AC191" s="51"/>
    </row>
    <row r="192" spans="1:29" ht="15.75" customHeight="1" x14ac:dyDescent="0.2">
      <c r="A192" s="102"/>
      <c r="B192" s="10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U192" s="51"/>
      <c r="V192" s="51"/>
      <c r="W192" s="51"/>
      <c r="X192" s="51"/>
      <c r="Y192" s="51"/>
      <c r="Z192" s="51"/>
      <c r="AA192" s="51"/>
      <c r="AB192" s="51"/>
      <c r="AC192" s="51"/>
    </row>
    <row r="193" spans="1:29" ht="15.75" customHeight="1" x14ac:dyDescent="0.2">
      <c r="A193" s="102"/>
      <c r="B193" s="10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U193" s="51"/>
      <c r="V193" s="51"/>
      <c r="W193" s="51"/>
      <c r="X193" s="51"/>
      <c r="Y193" s="51"/>
      <c r="Z193" s="51"/>
      <c r="AA193" s="51"/>
      <c r="AB193" s="51"/>
      <c r="AC193" s="51"/>
    </row>
    <row r="194" spans="1:29" ht="15.75" customHeight="1" x14ac:dyDescent="0.2">
      <c r="A194" s="102"/>
      <c r="B194" s="10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U194" s="51"/>
      <c r="V194" s="51"/>
      <c r="W194" s="51"/>
      <c r="X194" s="51"/>
      <c r="Y194" s="51"/>
      <c r="Z194" s="51"/>
      <c r="AA194" s="51"/>
      <c r="AB194" s="51"/>
      <c r="AC194" s="51"/>
    </row>
    <row r="195" spans="1:29" ht="15.75" customHeight="1" x14ac:dyDescent="0.2">
      <c r="A195" s="102"/>
      <c r="B195" s="10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U195" s="51"/>
      <c r="V195" s="51"/>
      <c r="W195" s="51"/>
      <c r="X195" s="51"/>
      <c r="Y195" s="51"/>
      <c r="Z195" s="51"/>
      <c r="AA195" s="51"/>
      <c r="AB195" s="51"/>
      <c r="AC195" s="51"/>
    </row>
    <row r="196" spans="1:29" ht="15.75" customHeight="1" x14ac:dyDescent="0.2">
      <c r="A196" s="102"/>
      <c r="B196" s="10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U196" s="51"/>
      <c r="V196" s="51"/>
      <c r="W196" s="51"/>
      <c r="X196" s="51"/>
      <c r="Y196" s="51"/>
      <c r="Z196" s="51"/>
      <c r="AA196" s="51"/>
      <c r="AB196" s="51"/>
      <c r="AC196" s="51"/>
    </row>
    <row r="197" spans="1:29" ht="15.75" customHeight="1" x14ac:dyDescent="0.2">
      <c r="A197" s="102"/>
      <c r="B197" s="10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U197" s="51"/>
      <c r="V197" s="51"/>
      <c r="W197" s="51"/>
      <c r="X197" s="51"/>
      <c r="Y197" s="51"/>
      <c r="Z197" s="51"/>
      <c r="AA197" s="51"/>
      <c r="AB197" s="51"/>
      <c r="AC197" s="51"/>
    </row>
    <row r="198" spans="1:29" ht="15.75" customHeight="1" x14ac:dyDescent="0.2">
      <c r="A198" s="102"/>
      <c r="B198" s="10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U198" s="51"/>
      <c r="V198" s="51"/>
      <c r="W198" s="51"/>
      <c r="X198" s="51"/>
      <c r="Y198" s="51"/>
      <c r="Z198" s="51"/>
      <c r="AA198" s="51"/>
      <c r="AB198" s="51"/>
      <c r="AC198" s="51"/>
    </row>
    <row r="199" spans="1:29" ht="15.75" customHeight="1" x14ac:dyDescent="0.2">
      <c r="A199" s="102"/>
      <c r="B199" s="10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U199" s="51"/>
      <c r="V199" s="51"/>
      <c r="W199" s="51"/>
      <c r="X199" s="51"/>
      <c r="Y199" s="51"/>
      <c r="Z199" s="51"/>
      <c r="AA199" s="51"/>
      <c r="AB199" s="51"/>
      <c r="AC199" s="51"/>
    </row>
    <row r="200" spans="1:29" ht="15.75" customHeight="1" x14ac:dyDescent="0.2">
      <c r="A200" s="102"/>
      <c r="B200" s="10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U200" s="51"/>
      <c r="V200" s="51"/>
      <c r="W200" s="51"/>
      <c r="X200" s="51"/>
      <c r="Y200" s="51"/>
      <c r="Z200" s="51"/>
      <c r="AA200" s="51"/>
      <c r="AB200" s="51"/>
      <c r="AC200" s="51"/>
    </row>
    <row r="201" spans="1:29" ht="15.75" customHeight="1" x14ac:dyDescent="0.2">
      <c r="A201" s="102"/>
      <c r="B201" s="10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U201" s="51"/>
      <c r="V201" s="51"/>
      <c r="W201" s="51"/>
      <c r="X201" s="51"/>
      <c r="Y201" s="51"/>
      <c r="Z201" s="51"/>
      <c r="AA201" s="51"/>
      <c r="AB201" s="51"/>
      <c r="AC201" s="51"/>
    </row>
    <row r="202" spans="1:29" ht="15.75" customHeight="1" x14ac:dyDescent="0.2">
      <c r="A202" s="102"/>
      <c r="B202" s="10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U202" s="51"/>
      <c r="V202" s="51"/>
      <c r="W202" s="51"/>
      <c r="X202" s="51"/>
      <c r="Y202" s="51"/>
      <c r="Z202" s="51"/>
      <c r="AA202" s="51"/>
      <c r="AB202" s="51"/>
      <c r="AC202" s="51"/>
    </row>
    <row r="203" spans="1:29" ht="15.75" customHeight="1" x14ac:dyDescent="0.2">
      <c r="A203" s="102"/>
      <c r="B203" s="10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U203" s="51"/>
      <c r="V203" s="51"/>
      <c r="W203" s="51"/>
      <c r="X203" s="51"/>
      <c r="Y203" s="51"/>
      <c r="Z203" s="51"/>
      <c r="AA203" s="51"/>
      <c r="AB203" s="51"/>
      <c r="AC203" s="51"/>
    </row>
    <row r="204" spans="1:29" ht="15.75" customHeight="1" x14ac:dyDescent="0.2">
      <c r="A204" s="102"/>
      <c r="B204" s="10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U204" s="51"/>
      <c r="V204" s="51"/>
      <c r="W204" s="51"/>
      <c r="X204" s="51"/>
      <c r="Y204" s="51"/>
      <c r="Z204" s="51"/>
      <c r="AA204" s="51"/>
      <c r="AB204" s="51"/>
      <c r="AC204" s="51"/>
    </row>
    <row r="205" spans="1:29" ht="15.75" customHeight="1" x14ac:dyDescent="0.2">
      <c r="A205" s="102"/>
      <c r="B205" s="10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U205" s="51"/>
      <c r="V205" s="51"/>
      <c r="W205" s="51"/>
      <c r="X205" s="51"/>
      <c r="Y205" s="51"/>
      <c r="Z205" s="51"/>
      <c r="AA205" s="51"/>
      <c r="AB205" s="51"/>
      <c r="AC205" s="51"/>
    </row>
    <row r="206" spans="1:29" ht="15.75" customHeight="1" x14ac:dyDescent="0.2">
      <c r="A206" s="102"/>
      <c r="B206" s="10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U206" s="51"/>
      <c r="V206" s="51"/>
      <c r="W206" s="51"/>
      <c r="X206" s="51"/>
      <c r="Y206" s="51"/>
      <c r="Z206" s="51"/>
      <c r="AA206" s="51"/>
      <c r="AB206" s="51"/>
      <c r="AC206" s="51"/>
    </row>
    <row r="207" spans="1:29" ht="15.75" customHeight="1" x14ac:dyDescent="0.2">
      <c r="A207" s="102"/>
      <c r="B207" s="10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U207" s="51"/>
      <c r="V207" s="51"/>
      <c r="W207" s="51"/>
      <c r="X207" s="51"/>
      <c r="Y207" s="51"/>
      <c r="Z207" s="51"/>
      <c r="AA207" s="51"/>
      <c r="AB207" s="51"/>
      <c r="AC207" s="51"/>
    </row>
    <row r="208" spans="1:29" ht="15.75" customHeight="1" x14ac:dyDescent="0.2">
      <c r="A208" s="102"/>
      <c r="B208" s="10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U208" s="51"/>
      <c r="V208" s="51"/>
      <c r="W208" s="51"/>
      <c r="X208" s="51"/>
      <c r="Y208" s="51"/>
      <c r="Z208" s="51"/>
      <c r="AA208" s="51"/>
      <c r="AB208" s="51"/>
      <c r="AC208" s="51"/>
    </row>
    <row r="209" spans="1:29" ht="15.75" customHeight="1" x14ac:dyDescent="0.2">
      <c r="A209" s="102"/>
      <c r="B209" s="10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U209" s="51"/>
      <c r="V209" s="51"/>
      <c r="W209" s="51"/>
      <c r="X209" s="51"/>
      <c r="Y209" s="51"/>
      <c r="Z209" s="51"/>
      <c r="AA209" s="51"/>
      <c r="AB209" s="51"/>
      <c r="AC209" s="51"/>
    </row>
    <row r="210" spans="1:29" ht="15.75" customHeight="1" x14ac:dyDescent="0.2">
      <c r="A210" s="102"/>
      <c r="B210" s="10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U210" s="51"/>
      <c r="V210" s="51"/>
      <c r="W210" s="51"/>
      <c r="X210" s="51"/>
      <c r="Y210" s="51"/>
      <c r="Z210" s="51"/>
      <c r="AA210" s="51"/>
      <c r="AB210" s="51"/>
      <c r="AC210" s="51"/>
    </row>
    <row r="211" spans="1:29" ht="15.75" customHeight="1" x14ac:dyDescent="0.2">
      <c r="A211" s="102"/>
      <c r="B211" s="10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U211" s="51"/>
      <c r="V211" s="51"/>
      <c r="W211" s="51"/>
      <c r="X211" s="51"/>
      <c r="Y211" s="51"/>
      <c r="Z211" s="51"/>
      <c r="AA211" s="51"/>
      <c r="AB211" s="51"/>
      <c r="AC211" s="51"/>
    </row>
    <row r="212" spans="1:29" ht="15.75" customHeight="1" x14ac:dyDescent="0.2">
      <c r="A212" s="102"/>
      <c r="B212" s="10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U212" s="51"/>
      <c r="V212" s="51"/>
      <c r="W212" s="51"/>
      <c r="X212" s="51"/>
      <c r="Y212" s="51"/>
      <c r="Z212" s="51"/>
      <c r="AA212" s="51"/>
      <c r="AB212" s="51"/>
      <c r="AC212" s="51"/>
    </row>
    <row r="213" spans="1:29" ht="15.75" customHeight="1" x14ac:dyDescent="0.2">
      <c r="A213" s="102"/>
      <c r="B213" s="10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U213" s="51"/>
      <c r="V213" s="51"/>
      <c r="W213" s="51"/>
      <c r="X213" s="51"/>
      <c r="Y213" s="51"/>
      <c r="Z213" s="51"/>
      <c r="AA213" s="51"/>
      <c r="AB213" s="51"/>
      <c r="AC213" s="51"/>
    </row>
    <row r="214" spans="1:29" ht="15.75" customHeight="1" x14ac:dyDescent="0.2">
      <c r="A214" s="102"/>
      <c r="B214" s="10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U214" s="51"/>
      <c r="V214" s="51"/>
      <c r="W214" s="51"/>
      <c r="X214" s="51"/>
      <c r="Y214" s="51"/>
      <c r="Z214" s="51"/>
      <c r="AA214" s="51"/>
      <c r="AB214" s="51"/>
      <c r="AC214" s="51"/>
    </row>
    <row r="215" spans="1:29" ht="15.75" customHeight="1" x14ac:dyDescent="0.2">
      <c r="A215" s="102"/>
      <c r="B215" s="10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U215" s="51"/>
      <c r="V215" s="51"/>
      <c r="W215" s="51"/>
      <c r="X215" s="51"/>
      <c r="Y215" s="51"/>
      <c r="Z215" s="51"/>
      <c r="AA215" s="51"/>
      <c r="AB215" s="51"/>
      <c r="AC215" s="51"/>
    </row>
    <row r="216" spans="1:29" ht="15.75" customHeight="1" x14ac:dyDescent="0.2">
      <c r="A216" s="102"/>
      <c r="B216" s="10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U216" s="51"/>
      <c r="V216" s="51"/>
      <c r="W216" s="51"/>
      <c r="X216" s="51"/>
      <c r="Y216" s="51"/>
      <c r="Z216" s="51"/>
      <c r="AA216" s="51"/>
      <c r="AB216" s="51"/>
      <c r="AC216" s="51"/>
    </row>
    <row r="217" spans="1:29" ht="15.75" customHeight="1" x14ac:dyDescent="0.2">
      <c r="A217" s="102"/>
      <c r="B217" s="10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U217" s="51"/>
      <c r="V217" s="51"/>
      <c r="W217" s="51"/>
      <c r="X217" s="51"/>
      <c r="Y217" s="51"/>
      <c r="Z217" s="51"/>
      <c r="AA217" s="51"/>
      <c r="AB217" s="51"/>
      <c r="AC217" s="51"/>
    </row>
    <row r="218" spans="1:29" ht="15.75" customHeight="1" x14ac:dyDescent="0.2">
      <c r="A218" s="102"/>
      <c r="B218" s="10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U218" s="51"/>
      <c r="V218" s="51"/>
      <c r="W218" s="51"/>
      <c r="X218" s="51"/>
      <c r="Y218" s="51"/>
      <c r="Z218" s="51"/>
      <c r="AA218" s="51"/>
      <c r="AB218" s="51"/>
      <c r="AC218" s="51"/>
    </row>
    <row r="219" spans="1:29" ht="15.75" customHeight="1" x14ac:dyDescent="0.2">
      <c r="A219" s="102"/>
      <c r="B219" s="10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U219" s="51"/>
      <c r="V219" s="51"/>
      <c r="W219" s="51"/>
      <c r="X219" s="51"/>
      <c r="Y219" s="51"/>
      <c r="Z219" s="51"/>
      <c r="AA219" s="51"/>
      <c r="AB219" s="51"/>
      <c r="AC219" s="51"/>
    </row>
    <row r="220" spans="1:29" ht="15.75" customHeight="1" x14ac:dyDescent="0.2">
      <c r="A220" s="102"/>
      <c r="B220" s="10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U220" s="51"/>
      <c r="V220" s="51"/>
      <c r="W220" s="51"/>
      <c r="X220" s="51"/>
      <c r="Y220" s="51"/>
      <c r="Z220" s="51"/>
      <c r="AA220" s="51"/>
      <c r="AB220" s="51"/>
      <c r="AC220" s="51"/>
    </row>
    <row r="221" spans="1:29" ht="15.75" customHeight="1" x14ac:dyDescent="0.2">
      <c r="A221" s="102"/>
      <c r="B221" s="10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U221" s="51"/>
      <c r="V221" s="51"/>
      <c r="W221" s="51"/>
      <c r="X221" s="51"/>
      <c r="Y221" s="51"/>
      <c r="Z221" s="51"/>
      <c r="AA221" s="51"/>
      <c r="AB221" s="51"/>
      <c r="AC221" s="51"/>
    </row>
    <row r="222" spans="1:29" ht="15.75" customHeight="1" x14ac:dyDescent="0.2">
      <c r="A222" s="102"/>
      <c r="B222" s="10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U222" s="51"/>
      <c r="V222" s="51"/>
      <c r="W222" s="51"/>
      <c r="X222" s="51"/>
      <c r="Y222" s="51"/>
      <c r="Z222" s="51"/>
      <c r="AA222" s="51"/>
      <c r="AB222" s="51"/>
      <c r="AC222" s="51"/>
    </row>
    <row r="223" spans="1:29" ht="15.75" customHeight="1" x14ac:dyDescent="0.2">
      <c r="A223" s="102"/>
      <c r="B223" s="10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U223" s="51"/>
      <c r="V223" s="51"/>
      <c r="W223" s="51"/>
      <c r="X223" s="51"/>
      <c r="Y223" s="51"/>
      <c r="Z223" s="51"/>
      <c r="AA223" s="51"/>
      <c r="AB223" s="51"/>
      <c r="AC223" s="51"/>
    </row>
    <row r="224" spans="1:29" ht="15.75" customHeight="1" x14ac:dyDescent="0.2">
      <c r="A224" s="102"/>
      <c r="B224" s="10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U224" s="51"/>
      <c r="V224" s="51"/>
      <c r="W224" s="51"/>
      <c r="X224" s="51"/>
      <c r="Y224" s="51"/>
      <c r="Z224" s="51"/>
      <c r="AA224" s="51"/>
      <c r="AB224" s="51"/>
      <c r="AC224" s="51"/>
    </row>
    <row r="225" spans="1:29" ht="15.75" customHeight="1" x14ac:dyDescent="0.2">
      <c r="A225" s="102"/>
      <c r="B225" s="10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U225" s="51"/>
      <c r="V225" s="51"/>
      <c r="W225" s="51"/>
      <c r="X225" s="51"/>
      <c r="Y225" s="51"/>
      <c r="Z225" s="51"/>
      <c r="AA225" s="51"/>
      <c r="AB225" s="51"/>
      <c r="AC225" s="51"/>
    </row>
    <row r="226" spans="1:29" ht="15.75" customHeight="1" x14ac:dyDescent="0.2">
      <c r="A226" s="102"/>
      <c r="B226" s="10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U226" s="51"/>
      <c r="V226" s="51"/>
      <c r="W226" s="51"/>
      <c r="X226" s="51"/>
      <c r="Y226" s="51"/>
      <c r="Z226" s="51"/>
      <c r="AA226" s="51"/>
      <c r="AB226" s="51"/>
      <c r="AC226" s="51"/>
    </row>
    <row r="227" spans="1:29" ht="15.75" customHeight="1" x14ac:dyDescent="0.2">
      <c r="A227" s="102"/>
      <c r="B227" s="10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U227" s="51"/>
      <c r="V227" s="51"/>
      <c r="W227" s="51"/>
      <c r="X227" s="51"/>
      <c r="Y227" s="51"/>
      <c r="Z227" s="51"/>
      <c r="AA227" s="51"/>
      <c r="AB227" s="51"/>
      <c r="AC227" s="51"/>
    </row>
    <row r="228" spans="1:29" ht="15.75" customHeight="1" x14ac:dyDescent="0.2">
      <c r="A228" s="102"/>
      <c r="B228" s="10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U228" s="51"/>
      <c r="V228" s="51"/>
      <c r="W228" s="51"/>
      <c r="X228" s="51"/>
      <c r="Y228" s="51"/>
      <c r="Z228" s="51"/>
      <c r="AA228" s="51"/>
      <c r="AB228" s="51"/>
      <c r="AC228" s="51"/>
    </row>
    <row r="229" spans="1:29" ht="15.75" customHeight="1" x14ac:dyDescent="0.2">
      <c r="A229" s="102"/>
      <c r="B229" s="10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U229" s="51"/>
      <c r="V229" s="51"/>
      <c r="W229" s="51"/>
      <c r="X229" s="51"/>
      <c r="Y229" s="51"/>
      <c r="Z229" s="51"/>
      <c r="AA229" s="51"/>
      <c r="AB229" s="51"/>
      <c r="AC229" s="51"/>
    </row>
    <row r="230" spans="1:29" ht="15.75" customHeight="1" x14ac:dyDescent="0.2">
      <c r="A230" s="102"/>
      <c r="B230" s="10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U230" s="51"/>
      <c r="V230" s="51"/>
      <c r="W230" s="51"/>
      <c r="X230" s="51"/>
      <c r="Y230" s="51"/>
      <c r="Z230" s="51"/>
      <c r="AA230" s="51"/>
      <c r="AB230" s="51"/>
      <c r="AC230" s="51"/>
    </row>
    <row r="231" spans="1:29" ht="15.75" customHeight="1" x14ac:dyDescent="0.2">
      <c r="A231" s="102"/>
      <c r="B231" s="10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U231" s="51"/>
      <c r="V231" s="51"/>
      <c r="W231" s="51"/>
      <c r="X231" s="51"/>
      <c r="Y231" s="51"/>
      <c r="Z231" s="51"/>
      <c r="AA231" s="51"/>
      <c r="AB231" s="51"/>
      <c r="AC231" s="51"/>
    </row>
    <row r="232" spans="1:29" ht="15.75" customHeight="1" x14ac:dyDescent="0.2">
      <c r="A232" s="102"/>
      <c r="B232" s="10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U232" s="51"/>
      <c r="V232" s="51"/>
      <c r="W232" s="51"/>
      <c r="X232" s="51"/>
      <c r="Y232" s="51"/>
      <c r="Z232" s="51"/>
      <c r="AA232" s="51"/>
      <c r="AB232" s="51"/>
      <c r="AC232" s="51"/>
    </row>
    <row r="233" spans="1:29" ht="15.75" customHeight="1" x14ac:dyDescent="0.2">
      <c r="A233" s="102"/>
      <c r="B233" s="10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U233" s="51"/>
      <c r="V233" s="51"/>
      <c r="W233" s="51"/>
      <c r="X233" s="51"/>
      <c r="Y233" s="51"/>
      <c r="Z233" s="51"/>
      <c r="AA233" s="51"/>
      <c r="AB233" s="51"/>
      <c r="AC233" s="51"/>
    </row>
    <row r="234" spans="1:29" ht="15.75" customHeight="1" x14ac:dyDescent="0.2">
      <c r="A234" s="102"/>
      <c r="B234" s="10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U234" s="51"/>
      <c r="V234" s="51"/>
      <c r="W234" s="51"/>
      <c r="X234" s="51"/>
      <c r="Y234" s="51"/>
      <c r="Z234" s="51"/>
      <c r="AA234" s="51"/>
      <c r="AB234" s="51"/>
      <c r="AC234" s="51"/>
    </row>
    <row r="235" spans="1:29" ht="15.75" customHeight="1" x14ac:dyDescent="0.2">
      <c r="A235" s="102"/>
      <c r="B235" s="10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U235" s="51"/>
      <c r="V235" s="51"/>
      <c r="W235" s="51"/>
      <c r="X235" s="51"/>
      <c r="Y235" s="51"/>
      <c r="Z235" s="51"/>
      <c r="AA235" s="51"/>
      <c r="AB235" s="51"/>
      <c r="AC235" s="51"/>
    </row>
    <row r="236" spans="1:29" ht="15.75" customHeight="1" x14ac:dyDescent="0.2">
      <c r="A236" s="101"/>
      <c r="B236" s="10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51"/>
      <c r="AB236" s="51"/>
      <c r="AC236" s="51"/>
    </row>
    <row r="237" spans="1:29" ht="15.75" customHeight="1" x14ac:dyDescent="0.2">
      <c r="A237" s="101"/>
      <c r="B237" s="10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51"/>
      <c r="AB237" s="51"/>
      <c r="AC237" s="51"/>
    </row>
    <row r="238" spans="1:29" ht="15.75" customHeight="1" x14ac:dyDescent="0.2">
      <c r="A238" s="101"/>
      <c r="B238" s="10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/>
      <c r="AB238" s="51"/>
      <c r="AC238" s="51"/>
    </row>
    <row r="239" spans="1:29" ht="15.75" customHeight="1" x14ac:dyDescent="0.2">
      <c r="A239" s="101"/>
      <c r="B239" s="10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  <c r="AA239" s="51"/>
      <c r="AB239" s="51"/>
      <c r="AC239" s="51"/>
    </row>
    <row r="240" spans="1:29" ht="15.75" customHeight="1" x14ac:dyDescent="0.2">
      <c r="A240" s="101"/>
      <c r="B240" s="10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51"/>
      <c r="AB240" s="51"/>
      <c r="AC240" s="51"/>
    </row>
    <row r="241" spans="1:29" ht="15.75" customHeight="1" x14ac:dyDescent="0.2">
      <c r="A241" s="101"/>
      <c r="B241" s="10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51"/>
      <c r="AB241" s="51"/>
      <c r="AC241" s="51"/>
    </row>
    <row r="242" spans="1:29" ht="15.75" customHeight="1" x14ac:dyDescent="0.2">
      <c r="A242" s="101"/>
      <c r="B242" s="10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  <c r="AA242" s="51"/>
      <c r="AB242" s="51"/>
      <c r="AC242" s="51"/>
    </row>
    <row r="243" spans="1:29" ht="15.75" customHeight="1" x14ac:dyDescent="0.2">
      <c r="A243" s="101"/>
      <c r="B243" s="10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  <c r="AA243" s="51"/>
      <c r="AB243" s="51"/>
      <c r="AC243" s="51"/>
    </row>
    <row r="244" spans="1:29" ht="15.75" customHeight="1" x14ac:dyDescent="0.2">
      <c r="A244" s="101"/>
      <c r="B244" s="10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  <c r="AA244" s="51"/>
      <c r="AB244" s="51"/>
      <c r="AC244" s="51"/>
    </row>
    <row r="245" spans="1:29" ht="15.75" customHeight="1" x14ac:dyDescent="0.2">
      <c r="A245" s="101"/>
      <c r="B245" s="10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  <c r="AA245" s="51"/>
      <c r="AB245" s="51"/>
      <c r="AC245" s="51"/>
    </row>
    <row r="246" spans="1:29" ht="15.75" customHeight="1" x14ac:dyDescent="0.2">
      <c r="A246" s="101"/>
      <c r="B246" s="10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  <c r="AA246" s="51"/>
      <c r="AB246" s="51"/>
      <c r="AC246" s="51"/>
    </row>
    <row r="247" spans="1:29" ht="15.75" customHeight="1" x14ac:dyDescent="0.2">
      <c r="A247" s="101"/>
      <c r="B247" s="10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  <c r="AA247" s="51"/>
      <c r="AB247" s="51"/>
      <c r="AC247" s="51"/>
    </row>
    <row r="248" spans="1:29" ht="15.75" customHeight="1" x14ac:dyDescent="0.2">
      <c r="A248" s="101"/>
      <c r="B248" s="10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  <c r="AA248" s="51"/>
      <c r="AB248" s="51"/>
      <c r="AC248" s="51"/>
    </row>
    <row r="249" spans="1:29" ht="15.75" customHeight="1" x14ac:dyDescent="0.2">
      <c r="A249" s="101"/>
      <c r="B249" s="10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  <c r="AB249" s="51"/>
      <c r="AC249" s="51"/>
    </row>
    <row r="250" spans="1:29" ht="15.75" customHeight="1" x14ac:dyDescent="0.2">
      <c r="A250" s="101"/>
      <c r="B250" s="10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  <c r="AA250" s="51"/>
      <c r="AB250" s="51"/>
      <c r="AC250" s="51"/>
    </row>
    <row r="251" spans="1:29" ht="15.75" customHeight="1" x14ac:dyDescent="0.2">
      <c r="A251" s="101"/>
      <c r="B251" s="10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/>
      <c r="AC251" s="51"/>
    </row>
    <row r="252" spans="1:29" ht="15.75" customHeight="1" x14ac:dyDescent="0.2">
      <c r="A252" s="101"/>
      <c r="B252" s="10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  <c r="AC252" s="51"/>
    </row>
    <row r="253" spans="1:29" ht="15.75" customHeight="1" x14ac:dyDescent="0.2">
      <c r="A253" s="101"/>
      <c r="B253" s="10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  <c r="AB253" s="51"/>
      <c r="AC253" s="51"/>
    </row>
    <row r="254" spans="1:29" ht="15.75" customHeight="1" x14ac:dyDescent="0.2">
      <c r="A254" s="101"/>
      <c r="B254" s="10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  <c r="AB254" s="51"/>
      <c r="AC254" s="51"/>
    </row>
    <row r="255" spans="1:29" ht="15.75" customHeight="1" x14ac:dyDescent="0.2">
      <c r="A255" s="101"/>
      <c r="B255" s="10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  <c r="AB255" s="51"/>
      <c r="AC255" s="51"/>
    </row>
    <row r="256" spans="1:29" ht="15.75" customHeight="1" x14ac:dyDescent="0.2">
      <c r="A256" s="51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  <c r="AA256" s="51"/>
      <c r="AB256" s="51"/>
      <c r="AC256" s="51"/>
    </row>
    <row r="257" spans="1:29" ht="15.75" customHeight="1" x14ac:dyDescent="0.2">
      <c r="A257" s="51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  <c r="AB257" s="51"/>
      <c r="AC257" s="51"/>
    </row>
    <row r="258" spans="1:29" ht="15.75" customHeight="1" x14ac:dyDescent="0.2">
      <c r="A258" s="51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  <c r="AB258" s="51"/>
      <c r="AC258" s="51"/>
    </row>
    <row r="259" spans="1:29" ht="15.75" customHeight="1" x14ac:dyDescent="0.2">
      <c r="A259" s="51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  <c r="AB259" s="51"/>
      <c r="AC259" s="51"/>
    </row>
    <row r="260" spans="1:29" ht="15.75" customHeight="1" x14ac:dyDescent="0.2">
      <c r="A260" s="51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  <c r="AB260" s="51"/>
      <c r="AC260" s="51"/>
    </row>
    <row r="261" spans="1:29" ht="15.75" customHeight="1" x14ac:dyDescent="0.2">
      <c r="A261" s="51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51"/>
      <c r="AB261" s="51"/>
      <c r="AC261" s="51"/>
    </row>
    <row r="262" spans="1:29" ht="15.75" customHeight="1" x14ac:dyDescent="0.2">
      <c r="A262" s="51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  <c r="AB262" s="51"/>
      <c r="AC262" s="51"/>
    </row>
    <row r="263" spans="1:29" ht="15.75" customHeight="1" x14ac:dyDescent="0.2">
      <c r="A263" s="51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  <c r="AB263" s="51"/>
      <c r="AC263" s="51"/>
    </row>
    <row r="264" spans="1:29" ht="15.75" customHeight="1" x14ac:dyDescent="0.2">
      <c r="A264" s="51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/>
      <c r="AC264" s="51"/>
    </row>
    <row r="265" spans="1:29" ht="15.75" customHeight="1" x14ac:dyDescent="0.2">
      <c r="A265" s="51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  <c r="AA265" s="51"/>
      <c r="AB265" s="51"/>
      <c r="AC265" s="51"/>
    </row>
    <row r="266" spans="1:29" ht="15.75" customHeight="1" x14ac:dyDescent="0.2">
      <c r="A266" s="51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  <c r="AB266" s="51"/>
      <c r="AC266" s="51"/>
    </row>
    <row r="267" spans="1:29" ht="15.75" customHeight="1" x14ac:dyDescent="0.2">
      <c r="A267" s="51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C267" s="51"/>
    </row>
    <row r="268" spans="1:29" ht="15.75" customHeight="1" x14ac:dyDescent="0.2">
      <c r="A268" s="51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  <c r="AB268" s="51"/>
      <c r="AC268" s="51"/>
    </row>
    <row r="269" spans="1:29" ht="15.75" customHeight="1" x14ac:dyDescent="0.2">
      <c r="A269" s="51"/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  <c r="AB269" s="51"/>
      <c r="AC269" s="51"/>
    </row>
    <row r="270" spans="1:29" ht="15.75" customHeight="1" x14ac:dyDescent="0.2">
      <c r="A270" s="51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  <c r="AB270" s="51"/>
      <c r="AC270" s="51"/>
    </row>
    <row r="271" spans="1:29" ht="15.75" customHeight="1" x14ac:dyDescent="0.2">
      <c r="A271" s="51"/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  <c r="AA271" s="51"/>
      <c r="AB271" s="51"/>
      <c r="AC271" s="51"/>
    </row>
    <row r="272" spans="1:29" ht="15.75" customHeight="1" x14ac:dyDescent="0.2">
      <c r="A272" s="51"/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  <c r="AA272" s="51"/>
      <c r="AB272" s="51"/>
      <c r="AC272" s="51"/>
    </row>
    <row r="273" spans="1:29" ht="15.75" customHeight="1" x14ac:dyDescent="0.2">
      <c r="A273" s="51"/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  <c r="AA273" s="51"/>
      <c r="AB273" s="51"/>
      <c r="AC273" s="51"/>
    </row>
    <row r="274" spans="1:29" ht="15.75" customHeight="1" x14ac:dyDescent="0.2">
      <c r="A274" s="51"/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  <c r="AA274" s="51"/>
      <c r="AB274" s="51"/>
      <c r="AC274" s="51"/>
    </row>
    <row r="275" spans="1:29" ht="15.75" customHeight="1" x14ac:dyDescent="0.2">
      <c r="A275" s="51"/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  <c r="AA275" s="51"/>
      <c r="AB275" s="51"/>
      <c r="AC275" s="51"/>
    </row>
    <row r="276" spans="1:29" ht="15.75" customHeight="1" x14ac:dyDescent="0.2">
      <c r="A276" s="51"/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  <c r="AA276" s="51"/>
      <c r="AB276" s="51"/>
      <c r="AC276" s="51"/>
    </row>
    <row r="277" spans="1:29" ht="15.75" customHeight="1" x14ac:dyDescent="0.2">
      <c r="A277" s="51"/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  <c r="AA277" s="51"/>
      <c r="AB277" s="51"/>
      <c r="AC277" s="51"/>
    </row>
    <row r="278" spans="1:29" ht="15.75" customHeight="1" x14ac:dyDescent="0.2">
      <c r="A278" s="51"/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  <c r="AB278" s="51"/>
      <c r="AC278" s="51"/>
    </row>
    <row r="279" spans="1:29" ht="15.75" customHeight="1" x14ac:dyDescent="0.2">
      <c r="A279" s="51"/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  <c r="AA279" s="51"/>
      <c r="AB279" s="51"/>
      <c r="AC279" s="51"/>
    </row>
    <row r="280" spans="1:29" ht="15.75" customHeight="1" x14ac:dyDescent="0.2">
      <c r="A280" s="51"/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  <c r="AA280" s="51"/>
      <c r="AB280" s="51"/>
      <c r="AC280" s="51"/>
    </row>
    <row r="281" spans="1:29" ht="15.75" customHeight="1" x14ac:dyDescent="0.2">
      <c r="A281" s="51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  <c r="AA281" s="51"/>
      <c r="AB281" s="51"/>
      <c r="AC281" s="51"/>
    </row>
    <row r="282" spans="1:29" ht="15.75" customHeight="1" x14ac:dyDescent="0.2">
      <c r="A282" s="51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  <c r="AA282" s="51"/>
      <c r="AB282" s="51"/>
      <c r="AC282" s="51"/>
    </row>
    <row r="283" spans="1:29" ht="15.75" customHeight="1" x14ac:dyDescent="0.2">
      <c r="A283" s="51"/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  <c r="AA283" s="51"/>
      <c r="AB283" s="51"/>
      <c r="AC283" s="51"/>
    </row>
    <row r="284" spans="1:29" ht="15.75" customHeight="1" x14ac:dyDescent="0.2">
      <c r="A284" s="51"/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  <c r="AA284" s="51"/>
      <c r="AB284" s="51"/>
      <c r="AC284" s="51"/>
    </row>
    <row r="285" spans="1:29" ht="15.75" customHeight="1" x14ac:dyDescent="0.2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  <c r="AA285" s="51"/>
      <c r="AB285" s="51"/>
      <c r="AC285" s="51"/>
    </row>
    <row r="286" spans="1:29" ht="15.75" customHeight="1" x14ac:dyDescent="0.2">
      <c r="A286" s="51"/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  <c r="AA286" s="51"/>
      <c r="AB286" s="51"/>
      <c r="AC286" s="51"/>
    </row>
    <row r="287" spans="1:29" ht="15.75" customHeight="1" x14ac:dyDescent="0.2">
      <c r="A287" s="51"/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  <c r="AA287" s="51"/>
      <c r="AB287" s="51"/>
      <c r="AC287" s="51"/>
    </row>
    <row r="288" spans="1:29" ht="15.75" customHeight="1" x14ac:dyDescent="0.2">
      <c r="A288" s="51"/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  <c r="AA288" s="51"/>
      <c r="AB288" s="51"/>
      <c r="AC288" s="51"/>
    </row>
    <row r="289" spans="1:29" ht="15.75" customHeight="1" x14ac:dyDescent="0.2">
      <c r="A289" s="51"/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  <c r="AA289" s="51"/>
      <c r="AB289" s="51"/>
      <c r="AC289" s="51"/>
    </row>
    <row r="290" spans="1:29" ht="15.75" customHeight="1" x14ac:dyDescent="0.2">
      <c r="A290" s="51"/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  <c r="AA290" s="51"/>
      <c r="AB290" s="51"/>
      <c r="AC290" s="51"/>
    </row>
    <row r="291" spans="1:29" ht="15.75" customHeight="1" x14ac:dyDescent="0.2">
      <c r="A291" s="51"/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  <c r="AA291" s="51"/>
      <c r="AB291" s="51"/>
      <c r="AC291" s="51"/>
    </row>
    <row r="292" spans="1:29" ht="15.75" customHeight="1" x14ac:dyDescent="0.2">
      <c r="A292" s="51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  <c r="AA292" s="51"/>
      <c r="AB292" s="51"/>
      <c r="AC292" s="51"/>
    </row>
    <row r="293" spans="1:29" ht="15.75" customHeight="1" x14ac:dyDescent="0.2">
      <c r="A293" s="51"/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  <c r="AA293" s="51"/>
      <c r="AB293" s="51"/>
      <c r="AC293" s="51"/>
    </row>
    <row r="294" spans="1:29" ht="15.75" customHeight="1" x14ac:dyDescent="0.2">
      <c r="A294" s="51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  <c r="AA294" s="51"/>
      <c r="AB294" s="51"/>
      <c r="AC294" s="51"/>
    </row>
    <row r="295" spans="1:29" ht="15.75" customHeight="1" x14ac:dyDescent="0.2">
      <c r="A295" s="51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  <c r="AA295" s="51"/>
      <c r="AB295" s="51"/>
      <c r="AC295" s="51"/>
    </row>
    <row r="296" spans="1:29" ht="15.75" customHeight="1" x14ac:dyDescent="0.2">
      <c r="A296" s="51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  <c r="AA296" s="51"/>
      <c r="AB296" s="51"/>
      <c r="AC296" s="51"/>
    </row>
    <row r="297" spans="1:29" ht="15.75" customHeight="1" x14ac:dyDescent="0.2">
      <c r="A297" s="51"/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  <c r="AA297" s="51"/>
      <c r="AB297" s="51"/>
      <c r="AC297" s="51"/>
    </row>
    <row r="298" spans="1:29" ht="15.75" customHeight="1" x14ac:dyDescent="0.2">
      <c r="A298" s="51"/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  <c r="AA298" s="51"/>
      <c r="AB298" s="51"/>
      <c r="AC298" s="51"/>
    </row>
    <row r="299" spans="1:29" ht="15.75" customHeight="1" x14ac:dyDescent="0.2">
      <c r="A299" s="51"/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  <c r="AA299" s="51"/>
      <c r="AB299" s="51"/>
      <c r="AC299" s="51"/>
    </row>
    <row r="300" spans="1:29" ht="15.75" customHeight="1" x14ac:dyDescent="0.2">
      <c r="A300" s="51"/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  <c r="AA300" s="51"/>
      <c r="AB300" s="51"/>
      <c r="AC300" s="51"/>
    </row>
    <row r="301" spans="1:29" ht="15.75" customHeight="1" x14ac:dyDescent="0.2">
      <c r="A301" s="51"/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  <c r="AA301" s="51"/>
      <c r="AB301" s="51"/>
      <c r="AC301" s="51"/>
    </row>
    <row r="302" spans="1:29" ht="15.75" customHeight="1" x14ac:dyDescent="0.2">
      <c r="A302" s="51"/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  <c r="AA302" s="51"/>
      <c r="AB302" s="51"/>
      <c r="AC302" s="51"/>
    </row>
    <row r="303" spans="1:29" ht="15.75" customHeight="1" x14ac:dyDescent="0.2">
      <c r="A303" s="51"/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  <c r="AA303" s="51"/>
      <c r="AB303" s="51"/>
      <c r="AC303" s="51"/>
    </row>
    <row r="304" spans="1:29" ht="15.75" customHeight="1" x14ac:dyDescent="0.2">
      <c r="A304" s="51"/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  <c r="AA304" s="51"/>
      <c r="AB304" s="51"/>
      <c r="AC304" s="51"/>
    </row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6">
    <mergeCell ref="K5:K6"/>
    <mergeCell ref="M5:M6"/>
    <mergeCell ref="N5:N6"/>
    <mergeCell ref="A1:S1"/>
    <mergeCell ref="A2:S2"/>
    <mergeCell ref="A3:S3"/>
    <mergeCell ref="A4:A6"/>
    <mergeCell ref="B4:B6"/>
    <mergeCell ref="D4:R4"/>
    <mergeCell ref="S4:S5"/>
    <mergeCell ref="O5:O6"/>
    <mergeCell ref="E5:E6"/>
    <mergeCell ref="F5:F6"/>
    <mergeCell ref="G5:G6"/>
    <mergeCell ref="I5:I6"/>
    <mergeCell ref="J5:J6"/>
  </mergeCells>
  <conditionalFormatting sqref="E7:G185 M7:O185">
    <cfRule type="cellIs" dxfId="18" priority="1" operator="equal">
      <formula>0</formula>
    </cfRule>
  </conditionalFormatting>
  <conditionalFormatting sqref="Z7:Z184">
    <cfRule type="cellIs" dxfId="17" priority="2" operator="greaterThan">
      <formula>14</formula>
    </cfRule>
  </conditionalFormatting>
  <conditionalFormatting sqref="T7:T184">
    <cfRule type="cellIs" dxfId="16" priority="3" operator="equal">
      <formula>"F"</formula>
    </cfRule>
  </conditionalFormatting>
  <conditionalFormatting sqref="T7:T184">
    <cfRule type="colorScale" priority="4">
      <colorScale>
        <cfvo type="formula" val="F"/>
        <cfvo type="max"/>
        <color rgb="FFFF7128"/>
        <color rgb="FFFFEF9C"/>
      </colorScale>
    </cfRule>
  </conditionalFormatting>
  <conditionalFormatting sqref="I7:I185">
    <cfRule type="cellIs" dxfId="15" priority="5" operator="equal">
      <formula>0</formula>
    </cfRule>
  </conditionalFormatting>
  <conditionalFormatting sqref="J7:J185">
    <cfRule type="cellIs" dxfId="14" priority="6" operator="equal">
      <formula>0</formula>
    </cfRule>
  </conditionalFormatting>
  <conditionalFormatting sqref="K7:K185">
    <cfRule type="cellIs" dxfId="13" priority="7" operator="equal">
      <formula>0</formula>
    </cfRule>
  </conditionalFormatting>
  <pageMargins left="0.7" right="0.7" top="0.75" bottom="0.75" header="0" footer="0"/>
  <pageSetup paperSize="9" orientation="landscape" r:id="rId1"/>
  <rowBreaks count="2" manualBreakCount="2">
    <brk id="35" man="1"/>
    <brk id="6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I19" sqref="I19"/>
    </sheetView>
  </sheetViews>
  <sheetFormatPr defaultColWidth="12.625" defaultRowHeight="15" customHeight="1" x14ac:dyDescent="0.2"/>
  <cols>
    <col min="1" max="1" width="8.875" customWidth="1"/>
    <col min="2" max="2" width="24.875" customWidth="1"/>
    <col min="3" max="3" width="30.875" customWidth="1"/>
    <col min="4" max="4" width="13.25" customWidth="1"/>
    <col min="5" max="5" width="10.875" customWidth="1"/>
    <col min="6" max="25" width="8.875" customWidth="1"/>
    <col min="26" max="26" width="12.75" customWidth="1"/>
  </cols>
  <sheetData>
    <row r="1" spans="1:26" ht="21" customHeight="1" x14ac:dyDescent="0.3">
      <c r="A1" s="84" t="s">
        <v>426</v>
      </c>
      <c r="B1" s="84"/>
      <c r="C1" s="84"/>
      <c r="D1" s="84"/>
      <c r="E1" s="84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26" ht="69" customHeight="1" x14ac:dyDescent="0.25">
      <c r="A2" s="74" t="s">
        <v>427</v>
      </c>
      <c r="B2" s="74" t="s">
        <v>428</v>
      </c>
      <c r="C2" s="74" t="s">
        <v>429</v>
      </c>
      <c r="D2" s="75" t="s">
        <v>430</v>
      </c>
      <c r="E2" s="75" t="s">
        <v>431</v>
      </c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</row>
    <row r="3" spans="1:26" ht="15.75" customHeight="1" thickBot="1" x14ac:dyDescent="0.3">
      <c r="A3" s="85">
        <f>'Sessional + End Term Assessment'!A8</f>
        <v>1</v>
      </c>
      <c r="B3" s="77" t="s">
        <v>37</v>
      </c>
      <c r="C3" s="78" t="s">
        <v>38</v>
      </c>
      <c r="D3" s="79">
        <f>' MID Term 1'!S7</f>
        <v>64</v>
      </c>
      <c r="E3" s="80" t="str">
        <f t="shared" ref="E3:E180" si="0">IF(D3&lt;=35,"Y","N")</f>
        <v>N</v>
      </c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 spans="1:26" ht="15.75" customHeight="1" thickBot="1" x14ac:dyDescent="0.3">
      <c r="A4" s="85">
        <f>'Sessional + End Term Assessment'!A9</f>
        <v>2</v>
      </c>
      <c r="B4" s="77" t="s">
        <v>39</v>
      </c>
      <c r="C4" s="78" t="s">
        <v>40</v>
      </c>
      <c r="D4" s="79">
        <f>' MID Term 1'!S8</f>
        <v>52</v>
      </c>
      <c r="E4" s="80" t="str">
        <f t="shared" si="0"/>
        <v>N</v>
      </c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</row>
    <row r="5" spans="1:26" ht="15.75" customHeight="1" thickBot="1" x14ac:dyDescent="0.3">
      <c r="A5" s="85">
        <f>'Sessional + End Term Assessment'!A10</f>
        <v>3</v>
      </c>
      <c r="B5" s="77" t="s">
        <v>41</v>
      </c>
      <c r="C5" s="78" t="s">
        <v>42</v>
      </c>
      <c r="D5" s="79">
        <f>' MID Term 1'!S9</f>
        <v>54</v>
      </c>
      <c r="E5" s="80" t="str">
        <f t="shared" si="0"/>
        <v>N</v>
      </c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</row>
    <row r="6" spans="1:26" ht="15.75" customHeight="1" thickBot="1" x14ac:dyDescent="0.3">
      <c r="A6" s="85">
        <f>'Sessional + End Term Assessment'!A11</f>
        <v>4</v>
      </c>
      <c r="B6" s="77" t="s">
        <v>43</v>
      </c>
      <c r="C6" s="78" t="s">
        <v>44</v>
      </c>
      <c r="D6" s="79">
        <f>' MID Term 1'!S10</f>
        <v>68</v>
      </c>
      <c r="E6" s="80" t="str">
        <f t="shared" si="0"/>
        <v>N</v>
      </c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</row>
    <row r="7" spans="1:26" ht="15.75" customHeight="1" thickBot="1" x14ac:dyDescent="0.3">
      <c r="A7" s="85">
        <f>'Sessional + End Term Assessment'!A12</f>
        <v>5</v>
      </c>
      <c r="B7" s="77" t="s">
        <v>45</v>
      </c>
      <c r="C7" s="78" t="s">
        <v>46</v>
      </c>
      <c r="D7" s="79">
        <f>' MID Term 1'!S11</f>
        <v>55</v>
      </c>
      <c r="E7" s="80" t="str">
        <f t="shared" si="0"/>
        <v>N</v>
      </c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</row>
    <row r="8" spans="1:26" ht="15.75" customHeight="1" thickBot="1" x14ac:dyDescent="0.3">
      <c r="A8" s="85">
        <f>'Sessional + End Term Assessment'!A13</f>
        <v>6</v>
      </c>
      <c r="B8" s="77" t="s">
        <v>47</v>
      </c>
      <c r="C8" s="78" t="s">
        <v>48</v>
      </c>
      <c r="D8" s="79">
        <f>' MID Term 1'!S12</f>
        <v>70</v>
      </c>
      <c r="E8" s="80" t="str">
        <f t="shared" si="0"/>
        <v>N</v>
      </c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</row>
    <row r="9" spans="1:26" ht="15.75" customHeight="1" thickBot="1" x14ac:dyDescent="0.3">
      <c r="A9" s="85">
        <f>'Sessional + End Term Assessment'!A14</f>
        <v>7</v>
      </c>
      <c r="B9" s="72" t="s">
        <v>49</v>
      </c>
      <c r="C9" s="73" t="s">
        <v>50</v>
      </c>
      <c r="D9" s="79">
        <f>' MID Term 1'!S13</f>
        <v>53</v>
      </c>
      <c r="E9" s="80" t="str">
        <f t="shared" si="0"/>
        <v>N</v>
      </c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</row>
    <row r="10" spans="1:26" ht="15.75" customHeight="1" thickBot="1" x14ac:dyDescent="0.3">
      <c r="A10" s="85">
        <f>'Sessional + End Term Assessment'!A15</f>
        <v>8</v>
      </c>
      <c r="B10" s="77" t="s">
        <v>51</v>
      </c>
      <c r="C10" s="78" t="s">
        <v>52</v>
      </c>
      <c r="D10" s="79">
        <f>' MID Term 1'!S14</f>
        <v>56</v>
      </c>
      <c r="E10" s="80" t="str">
        <f t="shared" si="0"/>
        <v>N</v>
      </c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</row>
    <row r="11" spans="1:26" ht="15.75" customHeight="1" thickBot="1" x14ac:dyDescent="0.3">
      <c r="A11" s="85">
        <f>'Sessional + End Term Assessment'!A16</f>
        <v>9</v>
      </c>
      <c r="B11" s="77" t="s">
        <v>53</v>
      </c>
      <c r="C11" s="78" t="s">
        <v>54</v>
      </c>
      <c r="D11" s="79">
        <f>' MID Term 1'!S15</f>
        <v>64</v>
      </c>
      <c r="E11" s="80" t="str">
        <f t="shared" si="0"/>
        <v>N</v>
      </c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</row>
    <row r="12" spans="1:26" ht="15.75" customHeight="1" thickBot="1" x14ac:dyDescent="0.3">
      <c r="A12" s="85">
        <f>'Sessional + End Term Assessment'!A17</f>
        <v>10</v>
      </c>
      <c r="B12" s="77" t="s">
        <v>55</v>
      </c>
      <c r="C12" s="78" t="s">
        <v>56</v>
      </c>
      <c r="D12" s="79">
        <f>' MID Term 1'!S16</f>
        <v>55</v>
      </c>
      <c r="E12" s="80" t="str">
        <f t="shared" si="0"/>
        <v>N</v>
      </c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</row>
    <row r="13" spans="1:26" ht="15.75" customHeight="1" thickBot="1" x14ac:dyDescent="0.3">
      <c r="A13" s="85">
        <f>'Sessional + End Term Assessment'!A18</f>
        <v>11</v>
      </c>
      <c r="B13" s="77" t="s">
        <v>57</v>
      </c>
      <c r="C13" s="78" t="s">
        <v>58</v>
      </c>
      <c r="D13" s="79">
        <f>' MID Term 1'!S17</f>
        <v>56</v>
      </c>
      <c r="E13" s="80" t="str">
        <f t="shared" si="0"/>
        <v>N</v>
      </c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</row>
    <row r="14" spans="1:26" ht="15.75" customHeight="1" thickBot="1" x14ac:dyDescent="0.3">
      <c r="A14" s="85">
        <f>'Sessional + End Term Assessment'!A19</f>
        <v>12</v>
      </c>
      <c r="B14" s="77" t="s">
        <v>59</v>
      </c>
      <c r="C14" s="78" t="s">
        <v>60</v>
      </c>
      <c r="D14" s="79">
        <f>' MID Term 1'!S18</f>
        <v>56</v>
      </c>
      <c r="E14" s="80" t="str">
        <f t="shared" si="0"/>
        <v>N</v>
      </c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</row>
    <row r="15" spans="1:26" ht="15.75" customHeight="1" thickBot="1" x14ac:dyDescent="0.3">
      <c r="A15" s="85">
        <f>'Sessional + End Term Assessment'!A20</f>
        <v>13</v>
      </c>
      <c r="B15" s="77" t="s">
        <v>61</v>
      </c>
      <c r="C15" s="78" t="s">
        <v>62</v>
      </c>
      <c r="D15" s="79">
        <f>' MID Term 1'!S19</f>
        <v>58</v>
      </c>
      <c r="E15" s="80" t="str">
        <f t="shared" si="0"/>
        <v>N</v>
      </c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</row>
    <row r="16" spans="1:26" ht="15.75" customHeight="1" thickBot="1" x14ac:dyDescent="0.3">
      <c r="A16" s="85">
        <f>'Sessional + End Term Assessment'!A21</f>
        <v>14</v>
      </c>
      <c r="B16" s="77" t="s">
        <v>63</v>
      </c>
      <c r="C16" s="78" t="s">
        <v>64</v>
      </c>
      <c r="D16" s="79">
        <f>' MID Term 1'!S20</f>
        <v>59</v>
      </c>
      <c r="E16" s="80" t="str">
        <f t="shared" si="0"/>
        <v>N</v>
      </c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</row>
    <row r="17" spans="1:26" ht="15.75" customHeight="1" thickBot="1" x14ac:dyDescent="0.3">
      <c r="A17" s="85">
        <f>'Sessional + End Term Assessment'!A22</f>
        <v>15</v>
      </c>
      <c r="B17" s="77" t="s">
        <v>65</v>
      </c>
      <c r="C17" s="78" t="s">
        <v>66</v>
      </c>
      <c r="D17" s="79">
        <f>' MID Term 1'!S21</f>
        <v>58</v>
      </c>
      <c r="E17" s="80" t="str">
        <f t="shared" si="0"/>
        <v>N</v>
      </c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</row>
    <row r="18" spans="1:26" ht="15.75" customHeight="1" thickBot="1" x14ac:dyDescent="0.3">
      <c r="A18" s="85">
        <f>'Sessional + End Term Assessment'!A23</f>
        <v>16</v>
      </c>
      <c r="B18" s="77" t="s">
        <v>67</v>
      </c>
      <c r="C18" s="78" t="s">
        <v>68</v>
      </c>
      <c r="D18" s="79">
        <f>' MID Term 1'!S22</f>
        <v>66</v>
      </c>
      <c r="E18" s="80" t="str">
        <f t="shared" si="0"/>
        <v>N</v>
      </c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</row>
    <row r="19" spans="1:26" ht="15.75" customHeight="1" thickBot="1" x14ac:dyDescent="0.3">
      <c r="A19" s="85">
        <f>'Sessional + End Term Assessment'!A24</f>
        <v>17</v>
      </c>
      <c r="B19" s="77" t="s">
        <v>69</v>
      </c>
      <c r="C19" s="78" t="s">
        <v>70</v>
      </c>
      <c r="D19" s="79">
        <f>' MID Term 1'!S23</f>
        <v>62</v>
      </c>
      <c r="E19" s="80" t="str">
        <f t="shared" si="0"/>
        <v>N</v>
      </c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</row>
    <row r="20" spans="1:26" ht="15.75" customHeight="1" thickBot="1" x14ac:dyDescent="0.3">
      <c r="A20" s="85">
        <f>'Sessional + End Term Assessment'!A25</f>
        <v>18</v>
      </c>
      <c r="B20" s="77" t="s">
        <v>71</v>
      </c>
      <c r="C20" s="78" t="s">
        <v>72</v>
      </c>
      <c r="D20" s="79">
        <f>' MID Term 1'!S24</f>
        <v>67</v>
      </c>
      <c r="E20" s="80" t="str">
        <f t="shared" si="0"/>
        <v>N</v>
      </c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</row>
    <row r="21" spans="1:26" ht="15.75" customHeight="1" thickBot="1" x14ac:dyDescent="0.3">
      <c r="A21" s="85">
        <f>'Sessional + End Term Assessment'!A26</f>
        <v>19</v>
      </c>
      <c r="B21" s="77" t="s">
        <v>73</v>
      </c>
      <c r="C21" s="78" t="s">
        <v>74</v>
      </c>
      <c r="D21" s="79">
        <f>' MID Term 1'!S25</f>
        <v>54</v>
      </c>
      <c r="E21" s="80" t="str">
        <f t="shared" si="0"/>
        <v>N</v>
      </c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</row>
    <row r="22" spans="1:26" ht="15.75" customHeight="1" thickBot="1" x14ac:dyDescent="0.3">
      <c r="A22" s="85">
        <f>'Sessional + End Term Assessment'!A27</f>
        <v>20</v>
      </c>
      <c r="B22" s="77" t="s">
        <v>75</v>
      </c>
      <c r="C22" s="78" t="s">
        <v>76</v>
      </c>
      <c r="D22" s="79">
        <f>' MID Term 1'!S26</f>
        <v>55</v>
      </c>
      <c r="E22" s="80" t="str">
        <f t="shared" si="0"/>
        <v>N</v>
      </c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</row>
    <row r="23" spans="1:26" ht="15.75" customHeight="1" thickBot="1" x14ac:dyDescent="0.3">
      <c r="A23" s="85">
        <f>'Sessional + End Term Assessment'!A28</f>
        <v>21</v>
      </c>
      <c r="B23" s="77" t="s">
        <v>77</v>
      </c>
      <c r="C23" s="78" t="s">
        <v>78</v>
      </c>
      <c r="D23" s="79">
        <f>' MID Term 1'!S27</f>
        <v>66</v>
      </c>
      <c r="E23" s="80" t="str">
        <f t="shared" si="0"/>
        <v>N</v>
      </c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</row>
    <row r="24" spans="1:26" ht="15.75" customHeight="1" thickBot="1" x14ac:dyDescent="0.3">
      <c r="A24" s="85">
        <f>'Sessional + End Term Assessment'!A29</f>
        <v>22</v>
      </c>
      <c r="B24" s="77" t="s">
        <v>79</v>
      </c>
      <c r="C24" s="78" t="s">
        <v>80</v>
      </c>
      <c r="D24" s="79">
        <f>' MID Term 1'!S28</f>
        <v>56</v>
      </c>
      <c r="E24" s="80" t="str">
        <f t="shared" si="0"/>
        <v>N</v>
      </c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</row>
    <row r="25" spans="1:26" ht="15.75" customHeight="1" thickBot="1" x14ac:dyDescent="0.3">
      <c r="A25" s="85">
        <f>'Sessional + End Term Assessment'!A30</f>
        <v>23</v>
      </c>
      <c r="B25" s="77" t="s">
        <v>81</v>
      </c>
      <c r="C25" s="78" t="s">
        <v>82</v>
      </c>
      <c r="D25" s="79">
        <f>' MID Term 1'!S29</f>
        <v>64</v>
      </c>
      <c r="E25" s="80" t="str">
        <f t="shared" si="0"/>
        <v>N</v>
      </c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</row>
    <row r="26" spans="1:26" ht="15.75" customHeight="1" thickBot="1" x14ac:dyDescent="0.3">
      <c r="A26" s="85">
        <f>'Sessional + End Term Assessment'!A31</f>
        <v>24</v>
      </c>
      <c r="B26" s="77" t="s">
        <v>83</v>
      </c>
      <c r="C26" s="78" t="s">
        <v>84</v>
      </c>
      <c r="D26" s="79">
        <f>' MID Term 1'!S30</f>
        <v>66</v>
      </c>
      <c r="E26" s="80" t="str">
        <f t="shared" si="0"/>
        <v>N</v>
      </c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</row>
    <row r="27" spans="1:26" ht="15.75" customHeight="1" thickBot="1" x14ac:dyDescent="0.3">
      <c r="A27" s="85">
        <f>'Sessional + End Term Assessment'!A32</f>
        <v>25</v>
      </c>
      <c r="B27" s="77" t="s">
        <v>85</v>
      </c>
      <c r="C27" s="78" t="s">
        <v>86</v>
      </c>
      <c r="D27" s="79">
        <f>' MID Term 1'!S31</f>
        <v>55</v>
      </c>
      <c r="E27" s="80" t="str">
        <f t="shared" si="0"/>
        <v>N</v>
      </c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</row>
    <row r="28" spans="1:26" ht="15.75" customHeight="1" thickBot="1" x14ac:dyDescent="0.3">
      <c r="A28" s="85">
        <f>'Sessional + End Term Assessment'!A33</f>
        <v>26</v>
      </c>
      <c r="B28" s="72" t="s">
        <v>87</v>
      </c>
      <c r="C28" s="73" t="s">
        <v>88</v>
      </c>
      <c r="D28" s="79">
        <f>' MID Term 1'!S32</f>
        <v>63</v>
      </c>
      <c r="E28" s="80" t="str">
        <f t="shared" si="0"/>
        <v>N</v>
      </c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</row>
    <row r="29" spans="1:26" ht="15.75" customHeight="1" thickBot="1" x14ac:dyDescent="0.3">
      <c r="A29" s="85">
        <f>'Sessional + End Term Assessment'!A34</f>
        <v>27</v>
      </c>
      <c r="B29" s="77" t="s">
        <v>89</v>
      </c>
      <c r="C29" s="78" t="s">
        <v>90</v>
      </c>
      <c r="D29" s="79">
        <f>' MID Term 1'!S33</f>
        <v>44</v>
      </c>
      <c r="E29" s="80" t="str">
        <f t="shared" si="0"/>
        <v>N</v>
      </c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</row>
    <row r="30" spans="1:26" ht="15.75" customHeight="1" thickBot="1" x14ac:dyDescent="0.3">
      <c r="A30" s="85">
        <f>'Sessional + End Term Assessment'!A35</f>
        <v>28</v>
      </c>
      <c r="B30" s="72" t="s">
        <v>91</v>
      </c>
      <c r="C30" s="73" t="s">
        <v>92</v>
      </c>
      <c r="D30" s="79">
        <f>' MID Term 1'!S34</f>
        <v>45</v>
      </c>
      <c r="E30" s="80" t="str">
        <f t="shared" si="0"/>
        <v>N</v>
      </c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</row>
    <row r="31" spans="1:26" ht="15.75" customHeight="1" thickBot="1" x14ac:dyDescent="0.3">
      <c r="A31" s="85">
        <f>'Sessional + End Term Assessment'!A36</f>
        <v>29</v>
      </c>
      <c r="B31" s="77" t="s">
        <v>93</v>
      </c>
      <c r="C31" s="78" t="s">
        <v>94</v>
      </c>
      <c r="D31" s="79">
        <f>' MID Term 1'!S35</f>
        <v>62</v>
      </c>
      <c r="E31" s="80" t="str">
        <f t="shared" si="0"/>
        <v>N</v>
      </c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</row>
    <row r="32" spans="1:26" ht="15.75" customHeight="1" thickBot="1" x14ac:dyDescent="0.3">
      <c r="A32" s="85">
        <f>'Sessional + End Term Assessment'!A37</f>
        <v>30</v>
      </c>
      <c r="B32" s="77" t="s">
        <v>95</v>
      </c>
      <c r="C32" s="78" t="s">
        <v>96</v>
      </c>
      <c r="D32" s="79">
        <f>' MID Term 1'!S36</f>
        <v>46</v>
      </c>
      <c r="E32" s="80" t="str">
        <f t="shared" si="0"/>
        <v>N</v>
      </c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</row>
    <row r="33" spans="1:26" ht="15.75" customHeight="1" thickBot="1" x14ac:dyDescent="0.3">
      <c r="A33" s="85">
        <f>'Sessional + End Term Assessment'!A38</f>
        <v>31</v>
      </c>
      <c r="B33" s="77" t="s">
        <v>97</v>
      </c>
      <c r="C33" s="78" t="s">
        <v>98</v>
      </c>
      <c r="D33" s="79">
        <f>' MID Term 1'!S37</f>
        <v>64</v>
      </c>
      <c r="E33" s="80" t="str">
        <f t="shared" si="0"/>
        <v>N</v>
      </c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</row>
    <row r="34" spans="1:26" ht="15.75" customHeight="1" thickBot="1" x14ac:dyDescent="0.3">
      <c r="A34" s="85">
        <f>'Sessional + End Term Assessment'!A39</f>
        <v>32</v>
      </c>
      <c r="B34" s="77" t="s">
        <v>99</v>
      </c>
      <c r="C34" s="78" t="s">
        <v>100</v>
      </c>
      <c r="D34" s="79">
        <f>' MID Term 1'!S38</f>
        <v>60</v>
      </c>
      <c r="E34" s="80" t="str">
        <f t="shared" si="0"/>
        <v>N</v>
      </c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</row>
    <row r="35" spans="1:26" ht="15.75" customHeight="1" thickBot="1" x14ac:dyDescent="0.3">
      <c r="A35" s="85">
        <f>'Sessional + End Term Assessment'!A40</f>
        <v>33</v>
      </c>
      <c r="B35" s="77" t="s">
        <v>101</v>
      </c>
      <c r="C35" s="78" t="s">
        <v>102</v>
      </c>
      <c r="D35" s="79">
        <f>' MID Term 1'!S39</f>
        <v>63</v>
      </c>
      <c r="E35" s="80" t="str">
        <f t="shared" si="0"/>
        <v>N</v>
      </c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</row>
    <row r="36" spans="1:26" ht="15.75" customHeight="1" thickBot="1" x14ac:dyDescent="0.3">
      <c r="A36" s="85">
        <f>'Sessional + End Term Assessment'!A41</f>
        <v>34</v>
      </c>
      <c r="B36" s="77" t="s">
        <v>103</v>
      </c>
      <c r="C36" s="78" t="s">
        <v>104</v>
      </c>
      <c r="D36" s="79">
        <f>' MID Term 1'!S40</f>
        <v>57</v>
      </c>
      <c r="E36" s="80" t="str">
        <f t="shared" si="0"/>
        <v>N</v>
      </c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</row>
    <row r="37" spans="1:26" ht="15.75" customHeight="1" thickBot="1" x14ac:dyDescent="0.3">
      <c r="A37" s="85">
        <f>'Sessional + End Term Assessment'!A42</f>
        <v>35</v>
      </c>
      <c r="B37" s="77" t="s">
        <v>105</v>
      </c>
      <c r="C37" s="78" t="s">
        <v>106</v>
      </c>
      <c r="D37" s="79">
        <f>' MID Term 1'!S41</f>
        <v>47</v>
      </c>
      <c r="E37" s="80" t="str">
        <f t="shared" si="0"/>
        <v>N</v>
      </c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</row>
    <row r="38" spans="1:26" ht="15.75" customHeight="1" thickBot="1" x14ac:dyDescent="0.3">
      <c r="A38" s="85">
        <f>'Sessional + End Term Assessment'!A43</f>
        <v>36</v>
      </c>
      <c r="B38" s="77" t="s">
        <v>107</v>
      </c>
      <c r="C38" s="78" t="s">
        <v>108</v>
      </c>
      <c r="D38" s="79">
        <f>' MID Term 1'!S42</f>
        <v>70</v>
      </c>
      <c r="E38" s="80" t="str">
        <f t="shared" si="0"/>
        <v>N</v>
      </c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</row>
    <row r="39" spans="1:26" ht="15.75" customHeight="1" thickBot="1" x14ac:dyDescent="0.3">
      <c r="A39" s="85">
        <f>'Sessional + End Term Assessment'!A44</f>
        <v>37</v>
      </c>
      <c r="B39" s="77" t="s">
        <v>109</v>
      </c>
      <c r="C39" s="78" t="s">
        <v>110</v>
      </c>
      <c r="D39" s="79">
        <f>' MID Term 1'!S43</f>
        <v>54</v>
      </c>
      <c r="E39" s="80" t="str">
        <f t="shared" si="0"/>
        <v>N</v>
      </c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</row>
    <row r="40" spans="1:26" ht="15.75" customHeight="1" thickBot="1" x14ac:dyDescent="0.3">
      <c r="A40" s="85">
        <f>'Sessional + End Term Assessment'!A45</f>
        <v>38</v>
      </c>
      <c r="B40" s="77" t="s">
        <v>111</v>
      </c>
      <c r="C40" s="78" t="s">
        <v>112</v>
      </c>
      <c r="D40" s="79">
        <f>' MID Term 1'!S44</f>
        <v>55</v>
      </c>
      <c r="E40" s="80" t="str">
        <f t="shared" si="0"/>
        <v>N</v>
      </c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</row>
    <row r="41" spans="1:26" ht="15.75" customHeight="1" thickBot="1" x14ac:dyDescent="0.3">
      <c r="A41" s="85">
        <f>'Sessional + End Term Assessment'!A46</f>
        <v>39</v>
      </c>
      <c r="B41" s="77" t="s">
        <v>113</v>
      </c>
      <c r="C41" s="78" t="s">
        <v>114</v>
      </c>
      <c r="D41" s="79">
        <f>' MID Term 1'!S45</f>
        <v>61</v>
      </c>
      <c r="E41" s="80" t="str">
        <f t="shared" si="0"/>
        <v>N</v>
      </c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</row>
    <row r="42" spans="1:26" ht="15.75" customHeight="1" thickBot="1" x14ac:dyDescent="0.3">
      <c r="A42" s="85">
        <f>'Sessional + End Term Assessment'!A47</f>
        <v>40</v>
      </c>
      <c r="B42" s="77" t="s">
        <v>115</v>
      </c>
      <c r="C42" s="78" t="s">
        <v>116</v>
      </c>
      <c r="D42" s="79">
        <f>' MID Term 1'!S46</f>
        <v>56</v>
      </c>
      <c r="E42" s="80" t="str">
        <f t="shared" si="0"/>
        <v>N</v>
      </c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</row>
    <row r="43" spans="1:26" ht="15.75" customHeight="1" thickBot="1" x14ac:dyDescent="0.3">
      <c r="A43" s="85">
        <f>'Sessional + End Term Assessment'!A48</f>
        <v>41</v>
      </c>
      <c r="B43" s="77" t="s">
        <v>117</v>
      </c>
      <c r="C43" s="78" t="s">
        <v>118</v>
      </c>
      <c r="D43" s="79">
        <f>' MID Term 1'!S47</f>
        <v>62</v>
      </c>
      <c r="E43" s="80" t="str">
        <f t="shared" si="0"/>
        <v>N</v>
      </c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</row>
    <row r="44" spans="1:26" ht="15.75" customHeight="1" thickBot="1" x14ac:dyDescent="0.3">
      <c r="A44" s="85">
        <f>'Sessional + End Term Assessment'!A49</f>
        <v>42</v>
      </c>
      <c r="B44" s="77" t="s">
        <v>119</v>
      </c>
      <c r="C44" s="78" t="s">
        <v>120</v>
      </c>
      <c r="D44" s="79">
        <f>' MID Term 1'!S48</f>
        <v>55</v>
      </c>
      <c r="E44" s="80" t="str">
        <f t="shared" si="0"/>
        <v>N</v>
      </c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</row>
    <row r="45" spans="1:26" ht="15.75" customHeight="1" thickBot="1" x14ac:dyDescent="0.3">
      <c r="A45" s="85">
        <f>'Sessional + End Term Assessment'!A50</f>
        <v>43</v>
      </c>
      <c r="B45" s="77" t="s">
        <v>121</v>
      </c>
      <c r="C45" s="78" t="s">
        <v>122</v>
      </c>
      <c r="D45" s="79">
        <f>' MID Term 1'!S49</f>
        <v>63</v>
      </c>
      <c r="E45" s="80" t="str">
        <f t="shared" si="0"/>
        <v>N</v>
      </c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</row>
    <row r="46" spans="1:26" ht="15.75" customHeight="1" thickBot="1" x14ac:dyDescent="0.3">
      <c r="A46" s="85">
        <f>'Sessional + End Term Assessment'!A51</f>
        <v>44</v>
      </c>
      <c r="B46" s="77" t="s">
        <v>123</v>
      </c>
      <c r="C46" s="78" t="s">
        <v>124</v>
      </c>
      <c r="D46" s="79">
        <f>' MID Term 1'!S50</f>
        <v>65</v>
      </c>
      <c r="E46" s="80" t="str">
        <f t="shared" si="0"/>
        <v>N</v>
      </c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</row>
    <row r="47" spans="1:26" ht="15.75" customHeight="1" thickBot="1" x14ac:dyDescent="0.3">
      <c r="A47" s="85">
        <f>'Sessional + End Term Assessment'!A52</f>
        <v>45</v>
      </c>
      <c r="B47" s="77" t="s">
        <v>125</v>
      </c>
      <c r="C47" s="78" t="s">
        <v>126</v>
      </c>
      <c r="D47" s="79">
        <f>' MID Term 1'!S51</f>
        <v>62</v>
      </c>
      <c r="E47" s="80" t="str">
        <f t="shared" si="0"/>
        <v>N</v>
      </c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</row>
    <row r="48" spans="1:26" ht="15.75" customHeight="1" thickBot="1" x14ac:dyDescent="0.3">
      <c r="A48" s="85">
        <f>'Sessional + End Term Assessment'!A53</f>
        <v>46</v>
      </c>
      <c r="B48" s="77" t="s">
        <v>127</v>
      </c>
      <c r="C48" s="78" t="s">
        <v>128</v>
      </c>
      <c r="D48" s="79">
        <f>' MID Term 1'!S52</f>
        <v>64</v>
      </c>
      <c r="E48" s="80" t="str">
        <f t="shared" si="0"/>
        <v>N</v>
      </c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</row>
    <row r="49" spans="1:26" ht="15.75" customHeight="1" thickBot="1" x14ac:dyDescent="0.3">
      <c r="A49" s="85">
        <f>'Sessional + End Term Assessment'!A54</f>
        <v>47</v>
      </c>
      <c r="B49" s="72" t="s">
        <v>129</v>
      </c>
      <c r="C49" s="73" t="s">
        <v>130</v>
      </c>
      <c r="D49" s="79">
        <f>' MID Term 1'!S53</f>
        <v>50</v>
      </c>
      <c r="E49" s="80" t="str">
        <f t="shared" si="0"/>
        <v>N</v>
      </c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</row>
    <row r="50" spans="1:26" ht="15.75" customHeight="1" thickBot="1" x14ac:dyDescent="0.3">
      <c r="A50" s="85">
        <f>'Sessional + End Term Assessment'!A55</f>
        <v>48</v>
      </c>
      <c r="B50" s="77" t="s">
        <v>131</v>
      </c>
      <c r="C50" s="78" t="s">
        <v>132</v>
      </c>
      <c r="D50" s="79">
        <f>' MID Term 1'!S54</f>
        <v>51</v>
      </c>
      <c r="E50" s="80" t="str">
        <f t="shared" si="0"/>
        <v>N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</row>
    <row r="51" spans="1:26" ht="15.75" customHeight="1" thickBot="1" x14ac:dyDescent="0.3">
      <c r="A51" s="85">
        <f>'Sessional + End Term Assessment'!A56</f>
        <v>49</v>
      </c>
      <c r="B51" s="77" t="s">
        <v>133</v>
      </c>
      <c r="C51" s="78" t="s">
        <v>134</v>
      </c>
      <c r="D51" s="79">
        <f>' MID Term 1'!S55</f>
        <v>65</v>
      </c>
      <c r="E51" s="80" t="str">
        <f t="shared" si="0"/>
        <v>N</v>
      </c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</row>
    <row r="52" spans="1:26" ht="15.75" customHeight="1" thickBot="1" x14ac:dyDescent="0.3">
      <c r="A52" s="85">
        <f>'Sessional + End Term Assessment'!A57</f>
        <v>50</v>
      </c>
      <c r="B52" s="77" t="s">
        <v>135</v>
      </c>
      <c r="C52" s="78" t="s">
        <v>136</v>
      </c>
      <c r="D52" s="79">
        <f>' MID Term 1'!S56</f>
        <v>70</v>
      </c>
      <c r="E52" s="80" t="str">
        <f t="shared" si="0"/>
        <v>N</v>
      </c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</row>
    <row r="53" spans="1:26" ht="15.75" customHeight="1" thickBot="1" x14ac:dyDescent="0.3">
      <c r="A53" s="85">
        <f>'Sessional + End Term Assessment'!A58</f>
        <v>51</v>
      </c>
      <c r="B53" s="77" t="s">
        <v>137</v>
      </c>
      <c r="C53" s="78" t="s">
        <v>138</v>
      </c>
      <c r="D53" s="79">
        <f>' MID Term 1'!S57</f>
        <v>54</v>
      </c>
      <c r="E53" s="80" t="str">
        <f t="shared" si="0"/>
        <v>N</v>
      </c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 spans="1:26" ht="15.75" customHeight="1" thickBot="1" x14ac:dyDescent="0.3">
      <c r="A54" s="85">
        <f>'Sessional + End Term Assessment'!A59</f>
        <v>52</v>
      </c>
      <c r="B54" s="77" t="s">
        <v>139</v>
      </c>
      <c r="C54" s="78" t="s">
        <v>140</v>
      </c>
      <c r="D54" s="79">
        <f>' MID Term 1'!S58</f>
        <v>56</v>
      </c>
      <c r="E54" s="80" t="str">
        <f t="shared" si="0"/>
        <v>N</v>
      </c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</row>
    <row r="55" spans="1:26" ht="15.75" customHeight="1" thickBot="1" x14ac:dyDescent="0.3">
      <c r="A55" s="85">
        <f>'Sessional + End Term Assessment'!A60</f>
        <v>53</v>
      </c>
      <c r="B55" s="77" t="s">
        <v>141</v>
      </c>
      <c r="C55" s="78" t="s">
        <v>142</v>
      </c>
      <c r="D55" s="79">
        <f>' MID Term 1'!S59</f>
        <v>57</v>
      </c>
      <c r="E55" s="80" t="str">
        <f t="shared" si="0"/>
        <v>N</v>
      </c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</row>
    <row r="56" spans="1:26" ht="15.75" customHeight="1" thickBot="1" x14ac:dyDescent="0.3">
      <c r="A56" s="85">
        <f>'Sessional + End Term Assessment'!A61</f>
        <v>54</v>
      </c>
      <c r="B56" s="77" t="s">
        <v>143</v>
      </c>
      <c r="C56" s="78" t="s">
        <v>144</v>
      </c>
      <c r="D56" s="79">
        <f>' MID Term 1'!S60</f>
        <v>56</v>
      </c>
      <c r="E56" s="80" t="str">
        <f t="shared" si="0"/>
        <v>N</v>
      </c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</row>
    <row r="57" spans="1:26" ht="15.75" customHeight="1" thickBot="1" x14ac:dyDescent="0.3">
      <c r="A57" s="85">
        <f>'Sessional + End Term Assessment'!A62</f>
        <v>55</v>
      </c>
      <c r="B57" s="77" t="s">
        <v>145</v>
      </c>
      <c r="C57" s="78" t="s">
        <v>146</v>
      </c>
      <c r="D57" s="79">
        <f>' MID Term 1'!S61</f>
        <v>58</v>
      </c>
      <c r="E57" s="80" t="str">
        <f t="shared" si="0"/>
        <v>N</v>
      </c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</row>
    <row r="58" spans="1:26" ht="15.75" customHeight="1" thickBot="1" x14ac:dyDescent="0.3">
      <c r="A58" s="85">
        <f>'Sessional + End Term Assessment'!A63</f>
        <v>56</v>
      </c>
      <c r="B58" s="77" t="s">
        <v>147</v>
      </c>
      <c r="C58" s="78" t="s">
        <v>148</v>
      </c>
      <c r="D58" s="79">
        <f>' MID Term 1'!S62</f>
        <v>59</v>
      </c>
      <c r="E58" s="80" t="str">
        <f t="shared" si="0"/>
        <v>N</v>
      </c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</row>
    <row r="59" spans="1:26" ht="15.75" customHeight="1" thickBot="1" x14ac:dyDescent="0.3">
      <c r="A59" s="85">
        <f>'Sessional + End Term Assessment'!A64</f>
        <v>57</v>
      </c>
      <c r="B59" s="77" t="s">
        <v>149</v>
      </c>
      <c r="C59" s="78" t="s">
        <v>150</v>
      </c>
      <c r="D59" s="79">
        <f>' MID Term 1'!S63</f>
        <v>58</v>
      </c>
      <c r="E59" s="80" t="str">
        <f t="shared" si="0"/>
        <v>N</v>
      </c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</row>
    <row r="60" spans="1:26" ht="15.75" customHeight="1" thickBot="1" x14ac:dyDescent="0.3">
      <c r="A60" s="85">
        <f>'Sessional + End Term Assessment'!A65</f>
        <v>58</v>
      </c>
      <c r="B60" s="77" t="s">
        <v>151</v>
      </c>
      <c r="C60" s="78" t="s">
        <v>152</v>
      </c>
      <c r="D60" s="79">
        <f>' MID Term 1'!S64</f>
        <v>62</v>
      </c>
      <c r="E60" s="80" t="str">
        <f t="shared" si="0"/>
        <v>N</v>
      </c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</row>
    <row r="61" spans="1:26" ht="15.75" customHeight="1" thickBot="1" x14ac:dyDescent="0.3">
      <c r="A61" s="85">
        <f>'Sessional + End Term Assessment'!A66</f>
        <v>59</v>
      </c>
      <c r="B61" s="77" t="s">
        <v>153</v>
      </c>
      <c r="C61" s="78" t="s">
        <v>154</v>
      </c>
      <c r="D61" s="79">
        <f>' MID Term 1'!S65</f>
        <v>53</v>
      </c>
      <c r="E61" s="80" t="str">
        <f t="shared" si="0"/>
        <v>N</v>
      </c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</row>
    <row r="62" spans="1:26" ht="15.75" customHeight="1" thickBot="1" x14ac:dyDescent="0.3">
      <c r="A62" s="85">
        <f>'Sessional + End Term Assessment'!A67</f>
        <v>60</v>
      </c>
      <c r="B62" s="77" t="s">
        <v>155</v>
      </c>
      <c r="C62" s="78" t="s">
        <v>156</v>
      </c>
      <c r="D62" s="79">
        <f>' MID Term 1'!S66</f>
        <v>58</v>
      </c>
      <c r="E62" s="80" t="str">
        <f t="shared" si="0"/>
        <v>N</v>
      </c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</row>
    <row r="63" spans="1:26" ht="15.75" customHeight="1" thickBot="1" x14ac:dyDescent="0.3">
      <c r="A63" s="85">
        <f>'Sessional + End Term Assessment'!A68</f>
        <v>61</v>
      </c>
      <c r="B63" s="77" t="s">
        <v>157</v>
      </c>
      <c r="C63" s="78" t="s">
        <v>158</v>
      </c>
      <c r="D63" s="79">
        <f>' MID Term 1'!S67</f>
        <v>64</v>
      </c>
      <c r="E63" s="80" t="str">
        <f t="shared" si="0"/>
        <v>N</v>
      </c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</row>
    <row r="64" spans="1:26" ht="15.75" customHeight="1" thickBot="1" x14ac:dyDescent="0.3">
      <c r="A64" s="85">
        <f>'Sessional + End Term Assessment'!A69</f>
        <v>62</v>
      </c>
      <c r="B64" s="77" t="s">
        <v>159</v>
      </c>
      <c r="C64" s="78" t="s">
        <v>160</v>
      </c>
      <c r="D64" s="79">
        <f>' MID Term 1'!S68</f>
        <v>70</v>
      </c>
      <c r="E64" s="80" t="str">
        <f t="shared" si="0"/>
        <v>N</v>
      </c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</row>
    <row r="65" spans="1:26" ht="15.75" customHeight="1" thickBot="1" x14ac:dyDescent="0.3">
      <c r="A65" s="85">
        <f>'Sessional + End Term Assessment'!A70</f>
        <v>63</v>
      </c>
      <c r="B65" s="77" t="s">
        <v>161</v>
      </c>
      <c r="C65" s="78" t="s">
        <v>162</v>
      </c>
      <c r="D65" s="79">
        <f>' MID Term 1'!S69</f>
        <v>63</v>
      </c>
      <c r="E65" s="80" t="str">
        <f t="shared" si="0"/>
        <v>N</v>
      </c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</row>
    <row r="66" spans="1:26" ht="15.75" customHeight="1" thickBot="1" x14ac:dyDescent="0.3">
      <c r="A66" s="85">
        <f>'Sessional + End Term Assessment'!A71</f>
        <v>64</v>
      </c>
      <c r="B66" s="72" t="s">
        <v>163</v>
      </c>
      <c r="C66" s="73" t="s">
        <v>164</v>
      </c>
      <c r="D66" s="79">
        <f>' MID Term 1'!S70</f>
        <v>54</v>
      </c>
      <c r="E66" s="80" t="str">
        <f t="shared" si="0"/>
        <v>N</v>
      </c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</row>
    <row r="67" spans="1:26" ht="15.75" customHeight="1" thickBot="1" x14ac:dyDescent="0.3">
      <c r="A67" s="85">
        <f>'Sessional + End Term Assessment'!A72</f>
        <v>65</v>
      </c>
      <c r="B67" s="77" t="s">
        <v>165</v>
      </c>
      <c r="C67" s="78" t="s">
        <v>166</v>
      </c>
      <c r="D67" s="79">
        <f>' MID Term 1'!S71</f>
        <v>55</v>
      </c>
      <c r="E67" s="80" t="str">
        <f t="shared" si="0"/>
        <v>N</v>
      </c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</row>
    <row r="68" spans="1:26" ht="15.75" customHeight="1" thickBot="1" x14ac:dyDescent="0.3">
      <c r="A68" s="85">
        <f>'Sessional + End Term Assessment'!A73</f>
        <v>66</v>
      </c>
      <c r="B68" s="72" t="s">
        <v>167</v>
      </c>
      <c r="C68" s="73" t="s">
        <v>168</v>
      </c>
      <c r="D68" s="79">
        <f>' MID Term 1'!S72</f>
        <v>56</v>
      </c>
      <c r="E68" s="80" t="str">
        <f t="shared" si="0"/>
        <v>N</v>
      </c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</row>
    <row r="69" spans="1:26" ht="15.75" customHeight="1" thickBot="1" x14ac:dyDescent="0.3">
      <c r="A69" s="85">
        <f>'Sessional + End Term Assessment'!A74</f>
        <v>67</v>
      </c>
      <c r="B69" s="77" t="s">
        <v>169</v>
      </c>
      <c r="C69" s="78" t="s">
        <v>170</v>
      </c>
      <c r="D69" s="79">
        <f>' MID Term 1'!S73</f>
        <v>64</v>
      </c>
      <c r="E69" s="80" t="str">
        <f t="shared" si="0"/>
        <v>N</v>
      </c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</row>
    <row r="70" spans="1:26" ht="15.75" customHeight="1" thickBot="1" x14ac:dyDescent="0.3">
      <c r="A70" s="85">
        <f>'Sessional + End Term Assessment'!A75</f>
        <v>68</v>
      </c>
      <c r="B70" s="72" t="s">
        <v>171</v>
      </c>
      <c r="C70" s="73" t="s">
        <v>172</v>
      </c>
      <c r="D70" s="79">
        <f>' MID Term 1'!S74</f>
        <v>58</v>
      </c>
      <c r="E70" s="80" t="str">
        <f t="shared" si="0"/>
        <v>N</v>
      </c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</row>
    <row r="71" spans="1:26" ht="15.75" customHeight="1" thickBot="1" x14ac:dyDescent="0.3">
      <c r="A71" s="85">
        <f>'Sessional + End Term Assessment'!A76</f>
        <v>69</v>
      </c>
      <c r="B71" s="72" t="s">
        <v>173</v>
      </c>
      <c r="C71" s="73" t="s">
        <v>174</v>
      </c>
      <c r="D71" s="79">
        <f>' MID Term 1'!S75</f>
        <v>62</v>
      </c>
      <c r="E71" s="80" t="str">
        <f t="shared" si="0"/>
        <v>N</v>
      </c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</row>
    <row r="72" spans="1:26" ht="15.75" customHeight="1" thickBot="1" x14ac:dyDescent="0.3">
      <c r="A72" s="85">
        <f>'Sessional + End Term Assessment'!A77</f>
        <v>70</v>
      </c>
      <c r="B72" s="77" t="s">
        <v>175</v>
      </c>
      <c r="C72" s="78" t="s">
        <v>176</v>
      </c>
      <c r="D72" s="79">
        <f>' MID Term 1'!S76</f>
        <v>52</v>
      </c>
      <c r="E72" s="80" t="str">
        <f t="shared" si="0"/>
        <v>N</v>
      </c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</row>
    <row r="73" spans="1:26" ht="15.75" customHeight="1" thickBot="1" x14ac:dyDescent="0.3">
      <c r="A73" s="85">
        <f>'Sessional + End Term Assessment'!A78</f>
        <v>71</v>
      </c>
      <c r="B73" s="77" t="s">
        <v>177</v>
      </c>
      <c r="C73" s="78" t="s">
        <v>178</v>
      </c>
      <c r="D73" s="79">
        <f>' MID Term 1'!S77</f>
        <v>52</v>
      </c>
      <c r="E73" s="80" t="str">
        <f t="shared" si="0"/>
        <v>N</v>
      </c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</row>
    <row r="74" spans="1:26" ht="15.75" customHeight="1" thickBot="1" x14ac:dyDescent="0.3">
      <c r="A74" s="85">
        <f>'Sessional + End Term Assessment'!A79</f>
        <v>72</v>
      </c>
      <c r="B74" s="72" t="s">
        <v>179</v>
      </c>
      <c r="C74" s="73" t="s">
        <v>180</v>
      </c>
      <c r="D74" s="79">
        <f>' MID Term 1'!S78</f>
        <v>55</v>
      </c>
      <c r="E74" s="80" t="str">
        <f t="shared" si="0"/>
        <v>N</v>
      </c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</row>
    <row r="75" spans="1:26" ht="15.75" customHeight="1" thickBot="1" x14ac:dyDescent="0.3">
      <c r="A75" s="85">
        <f>'Sessional + End Term Assessment'!A80</f>
        <v>73</v>
      </c>
      <c r="B75" s="77" t="s">
        <v>181</v>
      </c>
      <c r="C75" s="78" t="s">
        <v>182</v>
      </c>
      <c r="D75" s="79">
        <f>' MID Term 1'!S79</f>
        <v>53</v>
      </c>
      <c r="E75" s="80" t="str">
        <f t="shared" si="0"/>
        <v>N</v>
      </c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</row>
    <row r="76" spans="1:26" ht="15.75" customHeight="1" thickBot="1" x14ac:dyDescent="0.3">
      <c r="A76" s="85">
        <f>'Sessional + End Term Assessment'!A81</f>
        <v>74</v>
      </c>
      <c r="B76" s="77" t="s">
        <v>183</v>
      </c>
      <c r="C76" s="78" t="s">
        <v>184</v>
      </c>
      <c r="D76" s="79">
        <f>' MID Term 1'!S80</f>
        <v>66</v>
      </c>
      <c r="E76" s="80" t="str">
        <f t="shared" si="0"/>
        <v>N</v>
      </c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</row>
    <row r="77" spans="1:26" ht="15.75" customHeight="1" thickBot="1" x14ac:dyDescent="0.3">
      <c r="A77" s="85">
        <f>'Sessional + End Term Assessment'!A82</f>
        <v>75</v>
      </c>
      <c r="B77" s="77" t="s">
        <v>185</v>
      </c>
      <c r="C77" s="78" t="s">
        <v>186</v>
      </c>
      <c r="D77" s="79">
        <f>' MID Term 1'!S81</f>
        <v>63</v>
      </c>
      <c r="E77" s="80" t="str">
        <f t="shared" si="0"/>
        <v>N</v>
      </c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</row>
    <row r="78" spans="1:26" ht="15.75" customHeight="1" thickBot="1" x14ac:dyDescent="0.3">
      <c r="A78" s="85">
        <f>'Sessional + End Term Assessment'!A83</f>
        <v>76</v>
      </c>
      <c r="B78" s="72" t="s">
        <v>187</v>
      </c>
      <c r="C78" s="73" t="s">
        <v>188</v>
      </c>
      <c r="D78" s="79">
        <f>' MID Term 1'!S82</f>
        <v>54</v>
      </c>
      <c r="E78" s="80" t="str">
        <f t="shared" si="0"/>
        <v>N</v>
      </c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</row>
    <row r="79" spans="1:26" ht="15.75" customHeight="1" thickBot="1" x14ac:dyDescent="0.3">
      <c r="A79" s="85">
        <f>'Sessional + End Term Assessment'!A84</f>
        <v>77</v>
      </c>
      <c r="B79" s="77" t="s">
        <v>189</v>
      </c>
      <c r="C79" s="78" t="s">
        <v>190</v>
      </c>
      <c r="D79" s="79">
        <f>' MID Term 1'!S83</f>
        <v>54</v>
      </c>
      <c r="E79" s="80" t="str">
        <f t="shared" si="0"/>
        <v>N</v>
      </c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</row>
    <row r="80" spans="1:26" ht="15.75" customHeight="1" thickBot="1" x14ac:dyDescent="0.3">
      <c r="A80" s="85">
        <f>'Sessional + End Term Assessment'!A85</f>
        <v>78</v>
      </c>
      <c r="B80" s="77" t="s">
        <v>191</v>
      </c>
      <c r="C80" s="78" t="s">
        <v>192</v>
      </c>
      <c r="D80" s="79">
        <f>' MID Term 1'!S84</f>
        <v>68</v>
      </c>
      <c r="E80" s="80" t="str">
        <f t="shared" si="0"/>
        <v>N</v>
      </c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</row>
    <row r="81" spans="1:26" ht="15.75" customHeight="1" thickBot="1" x14ac:dyDescent="0.3">
      <c r="A81" s="85">
        <f>'Sessional + End Term Assessment'!A86</f>
        <v>79</v>
      </c>
      <c r="B81" s="77" t="s">
        <v>193</v>
      </c>
      <c r="C81" s="78" t="s">
        <v>194</v>
      </c>
      <c r="D81" s="79">
        <f>' MID Term 1'!S85</f>
        <v>55</v>
      </c>
      <c r="E81" s="80" t="str">
        <f t="shared" si="0"/>
        <v>N</v>
      </c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</row>
    <row r="82" spans="1:26" ht="15.75" customHeight="1" thickBot="1" x14ac:dyDescent="0.3">
      <c r="A82" s="85">
        <f>'Sessional + End Term Assessment'!A87</f>
        <v>80</v>
      </c>
      <c r="B82" s="77" t="s">
        <v>195</v>
      </c>
      <c r="C82" s="78" t="s">
        <v>196</v>
      </c>
      <c r="D82" s="79">
        <f>' MID Term 1'!S86</f>
        <v>56</v>
      </c>
      <c r="E82" s="80" t="str">
        <f t="shared" si="0"/>
        <v>N</v>
      </c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</row>
    <row r="83" spans="1:26" ht="15.75" customHeight="1" thickBot="1" x14ac:dyDescent="0.3">
      <c r="A83" s="85">
        <f>'Sessional + End Term Assessment'!A88</f>
        <v>81</v>
      </c>
      <c r="B83" s="77" t="s">
        <v>197</v>
      </c>
      <c r="C83" s="78" t="s">
        <v>198</v>
      </c>
      <c r="D83" s="79">
        <f>' MID Term 1'!S87</f>
        <v>62</v>
      </c>
      <c r="E83" s="80" t="str">
        <f t="shared" si="0"/>
        <v>N</v>
      </c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</row>
    <row r="84" spans="1:26" ht="15.75" customHeight="1" thickBot="1" x14ac:dyDescent="0.3">
      <c r="A84" s="85">
        <f>'Sessional + End Term Assessment'!A89</f>
        <v>82</v>
      </c>
      <c r="B84" s="77" t="s">
        <v>199</v>
      </c>
      <c r="C84" s="78" t="s">
        <v>200</v>
      </c>
      <c r="D84" s="79">
        <f>' MID Term 1'!S88</f>
        <v>70</v>
      </c>
      <c r="E84" s="80" t="str">
        <f t="shared" si="0"/>
        <v>N</v>
      </c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</row>
    <row r="85" spans="1:26" ht="15.75" customHeight="1" thickBot="1" x14ac:dyDescent="0.3">
      <c r="A85" s="85">
        <f>'Sessional + End Term Assessment'!A90</f>
        <v>83</v>
      </c>
      <c r="B85" s="77" t="s">
        <v>201</v>
      </c>
      <c r="C85" s="78" t="s">
        <v>202</v>
      </c>
      <c r="D85" s="79">
        <f>' MID Term 1'!S89</f>
        <v>55</v>
      </c>
      <c r="E85" s="80" t="str">
        <f t="shared" si="0"/>
        <v>N</v>
      </c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</row>
    <row r="86" spans="1:26" ht="15.75" customHeight="1" thickBot="1" x14ac:dyDescent="0.3">
      <c r="A86" s="85">
        <f>'Sessional + End Term Assessment'!A91</f>
        <v>84</v>
      </c>
      <c r="B86" s="77" t="s">
        <v>203</v>
      </c>
      <c r="C86" s="78" t="s">
        <v>204</v>
      </c>
      <c r="D86" s="79">
        <f>' MID Term 1'!S90</f>
        <v>55</v>
      </c>
      <c r="E86" s="80" t="str">
        <f t="shared" si="0"/>
        <v>N</v>
      </c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</row>
    <row r="87" spans="1:26" ht="15.75" customHeight="1" thickBot="1" x14ac:dyDescent="0.3">
      <c r="A87" s="85">
        <f>'Sessional + End Term Assessment'!A92</f>
        <v>85</v>
      </c>
      <c r="B87" s="77" t="s">
        <v>205</v>
      </c>
      <c r="C87" s="78" t="s">
        <v>206</v>
      </c>
      <c r="D87" s="79">
        <f>' MID Term 1'!S91</f>
        <v>56</v>
      </c>
      <c r="E87" s="80" t="str">
        <f t="shared" si="0"/>
        <v>N</v>
      </c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</row>
    <row r="88" spans="1:26" ht="15.75" customHeight="1" thickBot="1" x14ac:dyDescent="0.3">
      <c r="A88" s="85">
        <f>'Sessional + End Term Assessment'!A93</f>
        <v>86</v>
      </c>
      <c r="B88" s="77" t="s">
        <v>207</v>
      </c>
      <c r="C88" s="78" t="s">
        <v>208</v>
      </c>
      <c r="D88" s="79">
        <f>' MID Term 1'!S92</f>
        <v>44</v>
      </c>
      <c r="E88" s="80" t="str">
        <f t="shared" si="0"/>
        <v>N</v>
      </c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</row>
    <row r="89" spans="1:26" ht="15.75" customHeight="1" thickBot="1" x14ac:dyDescent="0.3">
      <c r="A89" s="85">
        <f>'Sessional + End Term Assessment'!A94</f>
        <v>87</v>
      </c>
      <c r="B89" s="77" t="s">
        <v>209</v>
      </c>
      <c r="C89" s="78" t="s">
        <v>210</v>
      </c>
      <c r="D89" s="79">
        <f>' MID Term 1'!S93</f>
        <v>45</v>
      </c>
      <c r="E89" s="80" t="str">
        <f t="shared" si="0"/>
        <v>N</v>
      </c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</row>
    <row r="90" spans="1:26" ht="15.75" customHeight="1" thickBot="1" x14ac:dyDescent="0.3">
      <c r="A90" s="85">
        <f>'Sessional + End Term Assessment'!A95</f>
        <v>88</v>
      </c>
      <c r="B90" s="77" t="s">
        <v>211</v>
      </c>
      <c r="C90" s="78" t="s">
        <v>212</v>
      </c>
      <c r="D90" s="79">
        <f>' MID Term 1'!S94</f>
        <v>56</v>
      </c>
      <c r="E90" s="80" t="str">
        <f t="shared" si="0"/>
        <v>N</v>
      </c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</row>
    <row r="91" spans="1:26" ht="15.75" customHeight="1" thickBot="1" x14ac:dyDescent="0.3">
      <c r="A91" s="85">
        <f>'Sessional + End Term Assessment'!A96</f>
        <v>89</v>
      </c>
      <c r="B91" s="72" t="s">
        <v>213</v>
      </c>
      <c r="C91" s="73" t="s">
        <v>214</v>
      </c>
      <c r="D91" s="79">
        <f>' MID Term 1'!S95</f>
        <v>55</v>
      </c>
      <c r="E91" s="80" t="str">
        <f t="shared" si="0"/>
        <v>N</v>
      </c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</row>
    <row r="92" spans="1:26" ht="15.75" customHeight="1" thickBot="1" x14ac:dyDescent="0.3">
      <c r="A92" s="85">
        <f>'Sessional + End Term Assessment'!A97</f>
        <v>90</v>
      </c>
      <c r="B92" s="72" t="s">
        <v>215</v>
      </c>
      <c r="C92" s="73" t="s">
        <v>216</v>
      </c>
      <c r="D92" s="79">
        <f>' MID Term 1'!S96</f>
        <v>56</v>
      </c>
      <c r="E92" s="80" t="str">
        <f t="shared" si="0"/>
        <v>N</v>
      </c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</row>
    <row r="93" spans="1:26" ht="15.75" customHeight="1" thickBot="1" x14ac:dyDescent="0.3">
      <c r="A93" s="85">
        <f>'Sessional + End Term Assessment'!A98</f>
        <v>91</v>
      </c>
      <c r="B93" s="77" t="s">
        <v>217</v>
      </c>
      <c r="C93" s="78" t="s">
        <v>218</v>
      </c>
      <c r="D93" s="79">
        <f>' MID Term 1'!S97</f>
        <v>60</v>
      </c>
      <c r="E93" s="80" t="str">
        <f t="shared" si="0"/>
        <v>N</v>
      </c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</row>
    <row r="94" spans="1:26" ht="15.75" customHeight="1" thickBot="1" x14ac:dyDescent="0.3">
      <c r="A94" s="85">
        <f>'Sessional + End Term Assessment'!A99</f>
        <v>92</v>
      </c>
      <c r="B94" s="77" t="s">
        <v>219</v>
      </c>
      <c r="C94" s="78" t="s">
        <v>220</v>
      </c>
      <c r="D94" s="79">
        <f>' MID Term 1'!S98</f>
        <v>58</v>
      </c>
      <c r="E94" s="80" t="str">
        <f t="shared" si="0"/>
        <v>N</v>
      </c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</row>
    <row r="95" spans="1:26" ht="15.75" customHeight="1" thickBot="1" x14ac:dyDescent="0.3">
      <c r="A95" s="85">
        <f>'Sessional + End Term Assessment'!A100</f>
        <v>93</v>
      </c>
      <c r="B95" s="77" t="s">
        <v>221</v>
      </c>
      <c r="C95" s="78" t="s">
        <v>222</v>
      </c>
      <c r="D95" s="79">
        <f>' MID Term 1'!S99</f>
        <v>59</v>
      </c>
      <c r="E95" s="80" t="str">
        <f t="shared" si="0"/>
        <v>N</v>
      </c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</row>
    <row r="96" spans="1:26" ht="15.75" customHeight="1" thickBot="1" x14ac:dyDescent="0.3">
      <c r="A96" s="85">
        <f>'Sessional + End Term Assessment'!A101</f>
        <v>94</v>
      </c>
      <c r="B96" s="77" t="s">
        <v>223</v>
      </c>
      <c r="C96" s="78" t="s">
        <v>224</v>
      </c>
      <c r="D96" s="79">
        <f>' MID Term 1'!S100</f>
        <v>58</v>
      </c>
      <c r="E96" s="80" t="str">
        <f t="shared" si="0"/>
        <v>N</v>
      </c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</row>
    <row r="97" spans="1:26" ht="15.75" customHeight="1" thickBot="1" x14ac:dyDescent="0.3">
      <c r="A97" s="85">
        <f>'Sessional + End Term Assessment'!A102</f>
        <v>95</v>
      </c>
      <c r="B97" s="77" t="s">
        <v>225</v>
      </c>
      <c r="C97" s="78" t="s">
        <v>226</v>
      </c>
      <c r="D97" s="79">
        <f>' MID Term 1'!S101</f>
        <v>62</v>
      </c>
      <c r="E97" s="80" t="str">
        <f t="shared" si="0"/>
        <v>N</v>
      </c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</row>
    <row r="98" spans="1:26" ht="15.75" customHeight="1" thickBot="1" x14ac:dyDescent="0.3">
      <c r="A98" s="85">
        <f>'Sessional + End Term Assessment'!A103</f>
        <v>96</v>
      </c>
      <c r="B98" s="77" t="s">
        <v>227</v>
      </c>
      <c r="C98" s="78" t="s">
        <v>228</v>
      </c>
      <c r="D98" s="79">
        <f>' MID Term 1'!S102</f>
        <v>64</v>
      </c>
      <c r="E98" s="80" t="str">
        <f t="shared" si="0"/>
        <v>N</v>
      </c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</row>
    <row r="99" spans="1:26" ht="15.75" customHeight="1" thickBot="1" x14ac:dyDescent="0.3">
      <c r="A99" s="85">
        <f>'Sessional + End Term Assessment'!A104</f>
        <v>97</v>
      </c>
      <c r="B99" s="77" t="s">
        <v>229</v>
      </c>
      <c r="C99" s="78" t="s">
        <v>230</v>
      </c>
      <c r="D99" s="79">
        <f>' MID Term 1'!S103</f>
        <v>63</v>
      </c>
      <c r="E99" s="80" t="str">
        <f t="shared" si="0"/>
        <v>N</v>
      </c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</row>
    <row r="100" spans="1:26" ht="15.75" customHeight="1" thickBot="1" x14ac:dyDescent="0.3">
      <c r="A100" s="85">
        <f>'Sessional + End Term Assessment'!A105</f>
        <v>98</v>
      </c>
      <c r="B100" s="77" t="s">
        <v>231</v>
      </c>
      <c r="C100" s="78" t="s">
        <v>232</v>
      </c>
      <c r="D100" s="79">
        <f>' MID Term 1'!S104</f>
        <v>70</v>
      </c>
      <c r="E100" s="80" t="str">
        <f t="shared" si="0"/>
        <v>N</v>
      </c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</row>
    <row r="101" spans="1:26" ht="15.75" customHeight="1" thickBot="1" x14ac:dyDescent="0.3">
      <c r="A101" s="85">
        <f>'Sessional + End Term Assessment'!A106</f>
        <v>99</v>
      </c>
      <c r="B101" s="72" t="s">
        <v>233</v>
      </c>
      <c r="C101" s="73" t="s">
        <v>234</v>
      </c>
      <c r="D101" s="79">
        <f>' MID Term 1'!S105</f>
        <v>64</v>
      </c>
      <c r="E101" s="80" t="str">
        <f t="shared" si="0"/>
        <v>N</v>
      </c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</row>
    <row r="102" spans="1:26" ht="15.75" customHeight="1" thickBot="1" x14ac:dyDescent="0.3">
      <c r="A102" s="85">
        <f>'Sessional + End Term Assessment'!A107</f>
        <v>100</v>
      </c>
      <c r="B102" s="72" t="s">
        <v>235</v>
      </c>
      <c r="C102" s="73" t="s">
        <v>236</v>
      </c>
      <c r="D102" s="79">
        <f>' MID Term 1'!S106</f>
        <v>46</v>
      </c>
      <c r="E102" s="80" t="str">
        <f t="shared" si="0"/>
        <v>N</v>
      </c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</row>
    <row r="103" spans="1:26" ht="15.75" customHeight="1" thickBot="1" x14ac:dyDescent="0.3">
      <c r="A103" s="85">
        <f>'Sessional + End Term Assessment'!A108</f>
        <v>101</v>
      </c>
      <c r="B103" s="77" t="s">
        <v>237</v>
      </c>
      <c r="C103" s="78" t="s">
        <v>238</v>
      </c>
      <c r="D103" s="79">
        <f>' MID Term 1'!S107</f>
        <v>63</v>
      </c>
      <c r="E103" s="80" t="str">
        <f t="shared" si="0"/>
        <v>N</v>
      </c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</row>
    <row r="104" spans="1:26" ht="15.75" customHeight="1" thickBot="1" x14ac:dyDescent="0.3">
      <c r="A104" s="85">
        <f>'Sessional + End Term Assessment'!A109</f>
        <v>102</v>
      </c>
      <c r="B104" s="77" t="s">
        <v>239</v>
      </c>
      <c r="C104" s="78" t="s">
        <v>240</v>
      </c>
      <c r="D104" s="79">
        <f>' MID Term 1'!S108</f>
        <v>61</v>
      </c>
      <c r="E104" s="80" t="str">
        <f t="shared" si="0"/>
        <v>N</v>
      </c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</row>
    <row r="105" spans="1:26" ht="15.75" customHeight="1" thickBot="1" x14ac:dyDescent="0.3">
      <c r="A105" s="85">
        <f>'Sessional + End Term Assessment'!A110</f>
        <v>103</v>
      </c>
      <c r="B105" s="77" t="s">
        <v>241</v>
      </c>
      <c r="C105" s="78" t="s">
        <v>242</v>
      </c>
      <c r="D105" s="79">
        <f>' MID Term 1'!S109</f>
        <v>54</v>
      </c>
      <c r="E105" s="80" t="str">
        <f t="shared" si="0"/>
        <v>N</v>
      </c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</row>
    <row r="106" spans="1:26" ht="15.75" customHeight="1" thickBot="1" x14ac:dyDescent="0.3">
      <c r="A106" s="85">
        <f>'Sessional + End Term Assessment'!A111</f>
        <v>104</v>
      </c>
      <c r="B106" s="77" t="s">
        <v>243</v>
      </c>
      <c r="C106" s="78" t="s">
        <v>244</v>
      </c>
      <c r="D106" s="79">
        <f>' MID Term 1'!S110</f>
        <v>55</v>
      </c>
      <c r="E106" s="80" t="str">
        <f t="shared" si="0"/>
        <v>N</v>
      </c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</row>
    <row r="107" spans="1:26" ht="15.75" customHeight="1" thickBot="1" x14ac:dyDescent="0.3">
      <c r="A107" s="85">
        <f>'Sessional + End Term Assessment'!A112</f>
        <v>105</v>
      </c>
      <c r="B107" s="77" t="s">
        <v>245</v>
      </c>
      <c r="C107" s="78" t="s">
        <v>246</v>
      </c>
      <c r="D107" s="79">
        <f>' MID Term 1'!S111</f>
        <v>62</v>
      </c>
      <c r="E107" s="80" t="str">
        <f t="shared" si="0"/>
        <v>N</v>
      </c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</row>
    <row r="108" spans="1:26" ht="15.75" customHeight="1" thickBot="1" x14ac:dyDescent="0.3">
      <c r="A108" s="85">
        <f>'Sessional + End Term Assessment'!A113</f>
        <v>106</v>
      </c>
      <c r="B108" s="77" t="s">
        <v>247</v>
      </c>
      <c r="C108" s="78" t="s">
        <v>248</v>
      </c>
      <c r="D108" s="79">
        <f>' MID Term 1'!S112</f>
        <v>56</v>
      </c>
      <c r="E108" s="80" t="str">
        <f t="shared" si="0"/>
        <v>N</v>
      </c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</row>
    <row r="109" spans="1:26" ht="15.75" customHeight="1" thickBot="1" x14ac:dyDescent="0.3">
      <c r="A109" s="85">
        <f>'Sessional + End Term Assessment'!A114</f>
        <v>107</v>
      </c>
      <c r="B109" s="77" t="s">
        <v>249</v>
      </c>
      <c r="C109" s="78" t="s">
        <v>250</v>
      </c>
      <c r="D109" s="79">
        <f>' MID Term 1'!S113</f>
        <v>55</v>
      </c>
      <c r="E109" s="80" t="str">
        <f t="shared" si="0"/>
        <v>N</v>
      </c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</row>
    <row r="110" spans="1:26" ht="15.75" customHeight="1" thickBot="1" x14ac:dyDescent="0.3">
      <c r="A110" s="85">
        <f>'Sessional + End Term Assessment'!A115</f>
        <v>108</v>
      </c>
      <c r="B110" s="77" t="s">
        <v>251</v>
      </c>
      <c r="C110" s="78" t="s">
        <v>252</v>
      </c>
      <c r="D110" s="79">
        <f>' MID Term 1'!S114</f>
        <v>56</v>
      </c>
      <c r="E110" s="80" t="str">
        <f t="shared" si="0"/>
        <v>N</v>
      </c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</row>
    <row r="111" spans="1:26" ht="15.75" customHeight="1" thickBot="1" x14ac:dyDescent="0.3">
      <c r="A111" s="85">
        <f>'Sessional + End Term Assessment'!A116</f>
        <v>109</v>
      </c>
      <c r="B111" s="77" t="s">
        <v>253</v>
      </c>
      <c r="C111" s="78" t="s">
        <v>254</v>
      </c>
      <c r="D111" s="79">
        <f>' MID Term 1'!S115</f>
        <v>56</v>
      </c>
      <c r="E111" s="80" t="str">
        <f t="shared" si="0"/>
        <v>N</v>
      </c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</row>
    <row r="112" spans="1:26" ht="15.75" customHeight="1" thickBot="1" x14ac:dyDescent="0.3">
      <c r="A112" s="85">
        <f>'Sessional + End Term Assessment'!A117</f>
        <v>110</v>
      </c>
      <c r="B112" s="77" t="s">
        <v>255</v>
      </c>
      <c r="C112" s="78" t="s">
        <v>256</v>
      </c>
      <c r="D112" s="79">
        <f>' MID Term 1'!S116</f>
        <v>62</v>
      </c>
      <c r="E112" s="80" t="str">
        <f t="shared" si="0"/>
        <v>N</v>
      </c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</row>
    <row r="113" spans="1:26" ht="15.75" customHeight="1" thickBot="1" x14ac:dyDescent="0.3">
      <c r="A113" s="85">
        <f>'Sessional + End Term Assessment'!A118</f>
        <v>111</v>
      </c>
      <c r="B113" s="77" t="s">
        <v>257</v>
      </c>
      <c r="C113" s="78" t="s">
        <v>258</v>
      </c>
      <c r="D113" s="79">
        <f>' MID Term 1'!S117</f>
        <v>59</v>
      </c>
      <c r="E113" s="80" t="str">
        <f t="shared" si="0"/>
        <v>N</v>
      </c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</row>
    <row r="114" spans="1:26" ht="15.75" customHeight="1" thickBot="1" x14ac:dyDescent="0.3">
      <c r="A114" s="85">
        <f>'Sessional + End Term Assessment'!A119</f>
        <v>112</v>
      </c>
      <c r="B114" s="77" t="s">
        <v>259</v>
      </c>
      <c r="C114" s="78" t="s">
        <v>260</v>
      </c>
      <c r="D114" s="79">
        <f>' MID Term 1'!S118</f>
        <v>58</v>
      </c>
      <c r="E114" s="80" t="str">
        <f t="shared" si="0"/>
        <v>N</v>
      </c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</row>
    <row r="115" spans="1:26" ht="15.75" customHeight="1" thickBot="1" x14ac:dyDescent="0.3">
      <c r="A115" s="85">
        <f>'Sessional + End Term Assessment'!A120</f>
        <v>113</v>
      </c>
      <c r="B115" s="77" t="s">
        <v>261</v>
      </c>
      <c r="C115" s="78" t="s">
        <v>262</v>
      </c>
      <c r="D115" s="79">
        <f>' MID Term 1'!S119</f>
        <v>59</v>
      </c>
      <c r="E115" s="80" t="str">
        <f t="shared" si="0"/>
        <v>N</v>
      </c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</row>
    <row r="116" spans="1:26" ht="15.75" customHeight="1" thickBot="1" x14ac:dyDescent="0.3">
      <c r="A116" s="85">
        <f>'Sessional + End Term Assessment'!A121</f>
        <v>114</v>
      </c>
      <c r="B116" s="77" t="s">
        <v>263</v>
      </c>
      <c r="C116" s="78" t="s">
        <v>264</v>
      </c>
      <c r="D116" s="79">
        <f>' MID Term 1'!S120</f>
        <v>59</v>
      </c>
      <c r="E116" s="80" t="str">
        <f t="shared" si="0"/>
        <v>N</v>
      </c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</row>
    <row r="117" spans="1:26" ht="15.75" customHeight="1" thickBot="1" x14ac:dyDescent="0.3">
      <c r="A117" s="85">
        <f>'Sessional + End Term Assessment'!A122</f>
        <v>115</v>
      </c>
      <c r="B117" s="77" t="s">
        <v>265</v>
      </c>
      <c r="C117" s="78" t="s">
        <v>266</v>
      </c>
      <c r="D117" s="79">
        <f>' MID Term 1'!S121</f>
        <v>64</v>
      </c>
      <c r="E117" s="80" t="str">
        <f t="shared" si="0"/>
        <v>N</v>
      </c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</row>
    <row r="118" spans="1:26" ht="15.75" customHeight="1" thickBot="1" x14ac:dyDescent="0.3">
      <c r="A118" s="85">
        <f>'Sessional + End Term Assessment'!A123</f>
        <v>116</v>
      </c>
      <c r="B118" s="77" t="s">
        <v>267</v>
      </c>
      <c r="C118" s="78" t="s">
        <v>268</v>
      </c>
      <c r="D118" s="79">
        <f>' MID Term 1'!S122</f>
        <v>58</v>
      </c>
      <c r="E118" s="80" t="str">
        <f t="shared" si="0"/>
        <v>N</v>
      </c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</row>
    <row r="119" spans="1:26" ht="15.75" customHeight="1" thickBot="1" x14ac:dyDescent="0.3">
      <c r="A119" s="85">
        <f>'Sessional + End Term Assessment'!A124</f>
        <v>117</v>
      </c>
      <c r="B119" s="77" t="s">
        <v>269</v>
      </c>
      <c r="C119" s="78" t="s">
        <v>270</v>
      </c>
      <c r="D119" s="79">
        <f>' MID Term 1'!S123</f>
        <v>64</v>
      </c>
      <c r="E119" s="80" t="str">
        <f t="shared" si="0"/>
        <v>N</v>
      </c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</row>
    <row r="120" spans="1:26" ht="15.75" customHeight="1" thickBot="1" x14ac:dyDescent="0.3">
      <c r="A120" s="85">
        <f>'Sessional + End Term Assessment'!A125</f>
        <v>118</v>
      </c>
      <c r="B120" s="77" t="s">
        <v>271</v>
      </c>
      <c r="C120" s="78" t="s">
        <v>272</v>
      </c>
      <c r="D120" s="79">
        <f>' MID Term 1'!S124</f>
        <v>62</v>
      </c>
      <c r="E120" s="80" t="str">
        <f t="shared" si="0"/>
        <v>N</v>
      </c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</row>
    <row r="121" spans="1:26" ht="15.75" customHeight="1" thickBot="1" x14ac:dyDescent="0.3">
      <c r="A121" s="85">
        <f>'Sessional + End Term Assessment'!A126</f>
        <v>119</v>
      </c>
      <c r="B121" s="77" t="s">
        <v>273</v>
      </c>
      <c r="C121" s="78" t="s">
        <v>274</v>
      </c>
      <c r="D121" s="79">
        <f>' MID Term 1'!S125</f>
        <v>64</v>
      </c>
      <c r="E121" s="80" t="str">
        <f t="shared" si="0"/>
        <v>N</v>
      </c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</row>
    <row r="122" spans="1:26" ht="14.25" customHeight="1" thickBot="1" x14ac:dyDescent="0.3">
      <c r="A122" s="85">
        <f>'Sessional + End Term Assessment'!A127</f>
        <v>120</v>
      </c>
      <c r="B122" s="77" t="s">
        <v>275</v>
      </c>
      <c r="C122" s="86" t="s">
        <v>276</v>
      </c>
      <c r="D122" s="79">
        <f>' MID Term 1'!S126</f>
        <v>47</v>
      </c>
      <c r="E122" s="87" t="str">
        <f t="shared" si="0"/>
        <v>N</v>
      </c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</row>
    <row r="123" spans="1:26" ht="14.25" customHeight="1" thickBot="1" x14ac:dyDescent="0.3">
      <c r="A123" s="85">
        <f>'Sessional + End Term Assessment'!A128</f>
        <v>121</v>
      </c>
      <c r="B123" s="77" t="s">
        <v>277</v>
      </c>
      <c r="C123" s="86" t="s">
        <v>278</v>
      </c>
      <c r="D123" s="79">
        <f>' MID Term 1'!S127</f>
        <v>65</v>
      </c>
      <c r="E123" s="87" t="str">
        <f t="shared" si="0"/>
        <v>N</v>
      </c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</row>
    <row r="124" spans="1:26" ht="14.25" customHeight="1" thickBot="1" x14ac:dyDescent="0.3">
      <c r="A124" s="85">
        <f>'Sessional + End Term Assessment'!A129</f>
        <v>122</v>
      </c>
      <c r="B124" s="77" t="s">
        <v>279</v>
      </c>
      <c r="C124" s="86" t="s">
        <v>280</v>
      </c>
      <c r="D124" s="79">
        <f>' MID Term 1'!S128</f>
        <v>66</v>
      </c>
      <c r="E124" s="87" t="str">
        <f t="shared" si="0"/>
        <v>N</v>
      </c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</row>
    <row r="125" spans="1:26" ht="14.25" customHeight="1" thickBot="1" x14ac:dyDescent="0.3">
      <c r="A125" s="85">
        <f>'Sessional + End Term Assessment'!A130</f>
        <v>123</v>
      </c>
      <c r="B125" s="77" t="s">
        <v>281</v>
      </c>
      <c r="C125" s="86" t="s">
        <v>282</v>
      </c>
      <c r="D125" s="79">
        <f>' MID Term 1'!S129</f>
        <v>53</v>
      </c>
      <c r="E125" s="87" t="str">
        <f t="shared" si="0"/>
        <v>N</v>
      </c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</row>
    <row r="126" spans="1:26" ht="14.25" customHeight="1" thickBot="1" x14ac:dyDescent="0.3">
      <c r="A126" s="85">
        <f>'Sessional + End Term Assessment'!A131</f>
        <v>124</v>
      </c>
      <c r="B126" s="77" t="s">
        <v>283</v>
      </c>
      <c r="C126" s="86" t="s">
        <v>284</v>
      </c>
      <c r="D126" s="79">
        <f>' MID Term 1'!S130</f>
        <v>63</v>
      </c>
      <c r="E126" s="87" t="str">
        <f t="shared" si="0"/>
        <v>N</v>
      </c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</row>
    <row r="127" spans="1:26" ht="14.25" customHeight="1" thickBot="1" x14ac:dyDescent="0.3">
      <c r="A127" s="85">
        <f>'Sessional + End Term Assessment'!A132</f>
        <v>125</v>
      </c>
      <c r="B127" s="77" t="s">
        <v>285</v>
      </c>
      <c r="C127" s="86" t="s">
        <v>286</v>
      </c>
      <c r="D127" s="79">
        <f>' MID Term 1'!S131</f>
        <v>54</v>
      </c>
      <c r="E127" s="87" t="str">
        <f t="shared" si="0"/>
        <v>N</v>
      </c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</row>
    <row r="128" spans="1:26" ht="14.25" customHeight="1" thickBot="1" x14ac:dyDescent="0.3">
      <c r="A128" s="85">
        <f>'Sessional + End Term Assessment'!A133</f>
        <v>126</v>
      </c>
      <c r="B128" s="77" t="s">
        <v>287</v>
      </c>
      <c r="C128" s="86" t="s">
        <v>288</v>
      </c>
      <c r="D128" s="79">
        <f>' MID Term 1'!S132</f>
        <v>60</v>
      </c>
      <c r="E128" s="87" t="str">
        <f t="shared" si="0"/>
        <v>N</v>
      </c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</row>
    <row r="129" spans="1:26" ht="14.25" customHeight="1" thickBot="1" x14ac:dyDescent="0.3">
      <c r="A129" s="85">
        <f>'Sessional + End Term Assessment'!A134</f>
        <v>127</v>
      </c>
      <c r="B129" s="77" t="s">
        <v>289</v>
      </c>
      <c r="C129" s="86" t="s">
        <v>290</v>
      </c>
      <c r="D129" s="79">
        <f>' MID Term 1'!S133</f>
        <v>64</v>
      </c>
      <c r="E129" s="87" t="str">
        <f t="shared" si="0"/>
        <v>N</v>
      </c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</row>
    <row r="130" spans="1:26" ht="14.25" customHeight="1" thickBot="1" x14ac:dyDescent="0.3">
      <c r="A130" s="85">
        <f>'Sessional + End Term Assessment'!A135</f>
        <v>128</v>
      </c>
      <c r="B130" s="77" t="s">
        <v>291</v>
      </c>
      <c r="C130" s="86" t="s">
        <v>292</v>
      </c>
      <c r="D130" s="79">
        <f>' MID Term 1'!S134</f>
        <v>63</v>
      </c>
      <c r="E130" s="87" t="str">
        <f t="shared" si="0"/>
        <v>N</v>
      </c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</row>
    <row r="131" spans="1:26" ht="14.25" customHeight="1" thickBot="1" x14ac:dyDescent="0.3">
      <c r="A131" s="85">
        <f>'Sessional + End Term Assessment'!A136</f>
        <v>129</v>
      </c>
      <c r="B131" s="72" t="s">
        <v>293</v>
      </c>
      <c r="C131" s="88" t="s">
        <v>294</v>
      </c>
      <c r="D131" s="79">
        <f>' MID Term 1'!S135</f>
        <v>60</v>
      </c>
      <c r="E131" s="87" t="str">
        <f t="shared" si="0"/>
        <v>N</v>
      </c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</row>
    <row r="132" spans="1:26" ht="14.25" customHeight="1" thickBot="1" x14ac:dyDescent="0.3">
      <c r="A132" s="85">
        <f>'Sessional + End Term Assessment'!A137</f>
        <v>130</v>
      </c>
      <c r="B132" s="77" t="s">
        <v>295</v>
      </c>
      <c r="C132" s="86" t="s">
        <v>296</v>
      </c>
      <c r="D132" s="79">
        <f>' MID Term 1'!S136</f>
        <v>54</v>
      </c>
      <c r="E132" s="87" t="str">
        <f t="shared" si="0"/>
        <v>N</v>
      </c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</row>
    <row r="133" spans="1:26" ht="14.25" customHeight="1" thickBot="1" x14ac:dyDescent="0.3">
      <c r="A133" s="85">
        <f>'Sessional + End Term Assessment'!A138</f>
        <v>131</v>
      </c>
      <c r="B133" s="77" t="s">
        <v>297</v>
      </c>
      <c r="C133" s="86" t="s">
        <v>298</v>
      </c>
      <c r="D133" s="79">
        <f>' MID Term 1'!S137</f>
        <v>55</v>
      </c>
      <c r="E133" s="87" t="str">
        <f t="shared" si="0"/>
        <v>N</v>
      </c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</row>
    <row r="134" spans="1:26" ht="14.25" customHeight="1" thickBot="1" x14ac:dyDescent="0.3">
      <c r="A134" s="85">
        <f>'Sessional + End Term Assessment'!A139</f>
        <v>132</v>
      </c>
      <c r="B134" s="77" t="s">
        <v>299</v>
      </c>
      <c r="C134" s="86" t="s">
        <v>300</v>
      </c>
      <c r="D134" s="79">
        <f>' MID Term 1'!S138</f>
        <v>55</v>
      </c>
      <c r="E134" s="87" t="str">
        <f t="shared" si="0"/>
        <v>N</v>
      </c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</row>
    <row r="135" spans="1:26" ht="14.25" customHeight="1" thickBot="1" x14ac:dyDescent="0.3">
      <c r="A135" s="85">
        <f>'Sessional + End Term Assessment'!A140</f>
        <v>133</v>
      </c>
      <c r="B135" s="77" t="s">
        <v>301</v>
      </c>
      <c r="C135" s="86" t="s">
        <v>302</v>
      </c>
      <c r="D135" s="79">
        <f>' MID Term 1'!S139</f>
        <v>56</v>
      </c>
      <c r="E135" s="87" t="str">
        <f t="shared" si="0"/>
        <v>N</v>
      </c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</row>
    <row r="136" spans="1:26" ht="14.25" customHeight="1" thickBot="1" x14ac:dyDescent="0.3">
      <c r="A136" s="85">
        <f>'Sessional + End Term Assessment'!A141</f>
        <v>134</v>
      </c>
      <c r="B136" s="77" t="s">
        <v>303</v>
      </c>
      <c r="C136" s="86" t="s">
        <v>304</v>
      </c>
      <c r="D136" s="79">
        <f>' MID Term 1'!S140</f>
        <v>64</v>
      </c>
      <c r="E136" s="87" t="str">
        <f t="shared" si="0"/>
        <v>N</v>
      </c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</row>
    <row r="137" spans="1:26" ht="14.25" customHeight="1" thickBot="1" x14ac:dyDescent="0.3">
      <c r="A137" s="85">
        <f>'Sessional + End Term Assessment'!A142</f>
        <v>135</v>
      </c>
      <c r="B137" s="81" t="s">
        <v>305</v>
      </c>
      <c r="C137" s="86" t="s">
        <v>306</v>
      </c>
      <c r="D137" s="79">
        <f>' MID Term 1'!S141</f>
        <v>56</v>
      </c>
      <c r="E137" s="87" t="str">
        <f t="shared" si="0"/>
        <v>N</v>
      </c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</row>
    <row r="138" spans="1:26" ht="14.25" customHeight="1" thickBot="1" x14ac:dyDescent="0.3">
      <c r="A138" s="85">
        <f>'Sessional + End Term Assessment'!A143</f>
        <v>136</v>
      </c>
      <c r="B138" s="81" t="s">
        <v>307</v>
      </c>
      <c r="C138" s="86" t="s">
        <v>308</v>
      </c>
      <c r="D138" s="79">
        <f>' MID Term 1'!S142</f>
        <v>55</v>
      </c>
      <c r="E138" s="87" t="str">
        <f t="shared" si="0"/>
        <v>N</v>
      </c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</row>
    <row r="139" spans="1:26" ht="14.25" customHeight="1" thickBot="1" x14ac:dyDescent="0.3">
      <c r="A139" s="85">
        <f>'Sessional + End Term Assessment'!A144</f>
        <v>137</v>
      </c>
      <c r="B139" s="81" t="s">
        <v>309</v>
      </c>
      <c r="C139" s="86" t="s">
        <v>310</v>
      </c>
      <c r="D139" s="79">
        <f>' MID Term 1'!S143</f>
        <v>56</v>
      </c>
      <c r="E139" s="87" t="str">
        <f t="shared" si="0"/>
        <v>N</v>
      </c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</row>
    <row r="140" spans="1:26" ht="14.25" customHeight="1" thickBot="1" x14ac:dyDescent="0.3">
      <c r="A140" s="85">
        <f>'Sessional + End Term Assessment'!A145</f>
        <v>138</v>
      </c>
      <c r="B140" s="81" t="s">
        <v>311</v>
      </c>
      <c r="C140" s="86" t="s">
        <v>312</v>
      </c>
      <c r="D140" s="79">
        <f>' MID Term 1'!S144</f>
        <v>56</v>
      </c>
      <c r="E140" s="87" t="str">
        <f t="shared" si="0"/>
        <v>N</v>
      </c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</row>
    <row r="141" spans="1:26" ht="14.25" customHeight="1" thickBot="1" x14ac:dyDescent="0.3">
      <c r="A141" s="85">
        <f>'Sessional + End Term Assessment'!A146</f>
        <v>139</v>
      </c>
      <c r="B141" s="81" t="s">
        <v>313</v>
      </c>
      <c r="C141" s="86" t="s">
        <v>314</v>
      </c>
      <c r="D141" s="79">
        <f>' MID Term 1'!S145</f>
        <v>62</v>
      </c>
      <c r="E141" s="87" t="str">
        <f t="shared" si="0"/>
        <v>N</v>
      </c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</row>
    <row r="142" spans="1:26" ht="14.25" customHeight="1" thickBot="1" x14ac:dyDescent="0.3">
      <c r="A142" s="85">
        <f>'Sessional + End Term Assessment'!A147</f>
        <v>140</v>
      </c>
      <c r="B142" s="81" t="s">
        <v>315</v>
      </c>
      <c r="C142" s="86" t="s">
        <v>316</v>
      </c>
      <c r="D142" s="79">
        <f>' MID Term 1'!S146</f>
        <v>58</v>
      </c>
      <c r="E142" s="87" t="str">
        <f t="shared" si="0"/>
        <v>N</v>
      </c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</row>
    <row r="143" spans="1:26" ht="14.25" customHeight="1" thickBot="1" x14ac:dyDescent="0.3">
      <c r="A143" s="85">
        <f>'Sessional + End Term Assessment'!A148</f>
        <v>141</v>
      </c>
      <c r="B143" s="81" t="s">
        <v>317</v>
      </c>
      <c r="C143" s="86" t="s">
        <v>318</v>
      </c>
      <c r="D143" s="79">
        <f>' MID Term 1'!S147</f>
        <v>52</v>
      </c>
      <c r="E143" s="87" t="str">
        <f t="shared" si="0"/>
        <v>N</v>
      </c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</row>
    <row r="144" spans="1:26" ht="14.25" customHeight="1" thickBot="1" x14ac:dyDescent="0.3">
      <c r="A144" s="85">
        <f>'Sessional + End Term Assessment'!A149</f>
        <v>142</v>
      </c>
      <c r="B144" s="81" t="s">
        <v>319</v>
      </c>
      <c r="C144" s="86" t="s">
        <v>320</v>
      </c>
      <c r="D144" s="79">
        <f>' MID Term 1'!S148</f>
        <v>59</v>
      </c>
      <c r="E144" s="87" t="str">
        <f t="shared" si="0"/>
        <v>N</v>
      </c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</row>
    <row r="145" spans="1:26" ht="14.25" customHeight="1" thickBot="1" x14ac:dyDescent="0.3">
      <c r="A145" s="85">
        <f>'Sessional + End Term Assessment'!A150</f>
        <v>143</v>
      </c>
      <c r="B145" s="81" t="s">
        <v>321</v>
      </c>
      <c r="C145" s="86" t="s">
        <v>322</v>
      </c>
      <c r="D145" s="79">
        <f>' MID Term 1'!S149</f>
        <v>50</v>
      </c>
      <c r="E145" s="87" t="str">
        <f t="shared" si="0"/>
        <v>N</v>
      </c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</row>
    <row r="146" spans="1:26" ht="14.25" customHeight="1" thickBot="1" x14ac:dyDescent="0.3">
      <c r="A146" s="85">
        <f>'Sessional + End Term Assessment'!A151</f>
        <v>144</v>
      </c>
      <c r="B146" s="82" t="s">
        <v>323</v>
      </c>
      <c r="C146" s="88" t="s">
        <v>324</v>
      </c>
      <c r="D146" s="79">
        <f>' MID Term 1'!S150</f>
        <v>58</v>
      </c>
      <c r="E146" s="87" t="str">
        <f t="shared" si="0"/>
        <v>N</v>
      </c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</row>
    <row r="147" spans="1:26" ht="14.25" customHeight="1" thickBot="1" x14ac:dyDescent="0.3">
      <c r="A147" s="85">
        <f>'Sessional + End Term Assessment'!A152</f>
        <v>145</v>
      </c>
      <c r="B147" s="82" t="s">
        <v>325</v>
      </c>
      <c r="C147" s="88" t="s">
        <v>326</v>
      </c>
      <c r="D147" s="79">
        <f>' MID Term 1'!S151</f>
        <v>51</v>
      </c>
      <c r="E147" s="87" t="str">
        <f t="shared" si="0"/>
        <v>N</v>
      </c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</row>
    <row r="148" spans="1:26" ht="14.25" customHeight="1" thickBot="1" x14ac:dyDescent="0.3">
      <c r="A148" s="85">
        <f>'Sessional + End Term Assessment'!A153</f>
        <v>146</v>
      </c>
      <c r="B148" s="81" t="s">
        <v>327</v>
      </c>
      <c r="C148" s="86" t="s">
        <v>328</v>
      </c>
      <c r="D148" s="79">
        <f>' MID Term 1'!S152</f>
        <v>52</v>
      </c>
      <c r="E148" s="87" t="str">
        <f t="shared" si="0"/>
        <v>N</v>
      </c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</row>
    <row r="149" spans="1:26" ht="14.25" customHeight="1" thickBot="1" x14ac:dyDescent="0.3">
      <c r="A149" s="85">
        <f>'Sessional + End Term Assessment'!A154</f>
        <v>147</v>
      </c>
      <c r="B149" s="82" t="s">
        <v>329</v>
      </c>
      <c r="C149" s="88" t="s">
        <v>330</v>
      </c>
      <c r="D149" s="79">
        <f>' MID Term 1'!S153</f>
        <v>62</v>
      </c>
      <c r="E149" s="87" t="str">
        <f t="shared" si="0"/>
        <v>N</v>
      </c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</row>
    <row r="150" spans="1:26" ht="14.25" customHeight="1" thickBot="1" x14ac:dyDescent="0.3">
      <c r="A150" s="85">
        <f>'Sessional + End Term Assessment'!A155</f>
        <v>148</v>
      </c>
      <c r="B150" s="82" t="s">
        <v>331</v>
      </c>
      <c r="C150" s="88" t="s">
        <v>332</v>
      </c>
      <c r="D150" s="79">
        <f>' MID Term 1'!S154</f>
        <v>53</v>
      </c>
      <c r="E150" s="87" t="str">
        <f t="shared" si="0"/>
        <v>N</v>
      </c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</row>
    <row r="151" spans="1:26" ht="14.25" customHeight="1" thickBot="1" x14ac:dyDescent="0.3">
      <c r="A151" s="85">
        <f>'Sessional + End Term Assessment'!A156</f>
        <v>149</v>
      </c>
      <c r="B151" s="81" t="s">
        <v>333</v>
      </c>
      <c r="C151" s="86" t="s">
        <v>334</v>
      </c>
      <c r="D151" s="79">
        <f>' MID Term 1'!S155</f>
        <v>64</v>
      </c>
      <c r="E151" s="87" t="str">
        <f t="shared" si="0"/>
        <v>N</v>
      </c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</row>
    <row r="152" spans="1:26" ht="14.25" customHeight="1" thickBot="1" x14ac:dyDescent="0.3">
      <c r="A152" s="85">
        <f>'Sessional + End Term Assessment'!A157</f>
        <v>150</v>
      </c>
      <c r="B152" s="81" t="s">
        <v>335</v>
      </c>
      <c r="C152" s="86" t="s">
        <v>336</v>
      </c>
      <c r="D152" s="79">
        <f>' MID Term 1'!S156</f>
        <v>63</v>
      </c>
      <c r="E152" s="87" t="str">
        <f t="shared" si="0"/>
        <v>N</v>
      </c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</row>
    <row r="153" spans="1:26" ht="14.25" customHeight="1" thickBot="1" x14ac:dyDescent="0.3">
      <c r="A153" s="85">
        <f>'Sessional + End Term Assessment'!A158</f>
        <v>151</v>
      </c>
      <c r="B153" s="81" t="s">
        <v>337</v>
      </c>
      <c r="C153" s="86" t="s">
        <v>338</v>
      </c>
      <c r="D153" s="79">
        <f>' MID Term 1'!S157</f>
        <v>54</v>
      </c>
      <c r="E153" s="87" t="str">
        <f t="shared" si="0"/>
        <v>N</v>
      </c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</row>
    <row r="154" spans="1:26" ht="14.25" customHeight="1" thickBot="1" x14ac:dyDescent="0.3">
      <c r="A154" s="85">
        <f>'Sessional + End Term Assessment'!A159</f>
        <v>152</v>
      </c>
      <c r="B154" s="81" t="s">
        <v>339</v>
      </c>
      <c r="C154" s="86" t="s">
        <v>340</v>
      </c>
      <c r="D154" s="79">
        <f>' MID Term 1'!S158</f>
        <v>55</v>
      </c>
      <c r="E154" s="87" t="str">
        <f t="shared" si="0"/>
        <v>N</v>
      </c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</row>
    <row r="155" spans="1:26" ht="14.25" customHeight="1" thickBot="1" x14ac:dyDescent="0.3">
      <c r="A155" s="85">
        <f>'Sessional + End Term Assessment'!A160</f>
        <v>153</v>
      </c>
      <c r="B155" s="81" t="s">
        <v>341</v>
      </c>
      <c r="C155" s="86" t="s">
        <v>342</v>
      </c>
      <c r="D155" s="79">
        <f>' MID Term 1'!S159</f>
        <v>64</v>
      </c>
      <c r="E155" s="87" t="str">
        <f t="shared" si="0"/>
        <v>N</v>
      </c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</row>
    <row r="156" spans="1:26" ht="14.25" customHeight="1" thickBot="1" x14ac:dyDescent="0.3">
      <c r="A156" s="85">
        <f>'Sessional + End Term Assessment'!A161</f>
        <v>154</v>
      </c>
      <c r="B156" s="81" t="s">
        <v>343</v>
      </c>
      <c r="C156" s="86" t="s">
        <v>344</v>
      </c>
      <c r="D156" s="79">
        <f>' MID Term 1'!S160</f>
        <v>56</v>
      </c>
      <c r="E156" s="87" t="str">
        <f t="shared" si="0"/>
        <v>N</v>
      </c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</row>
    <row r="157" spans="1:26" ht="14.25" customHeight="1" thickBot="1" x14ac:dyDescent="0.3">
      <c r="A157" s="85">
        <f>'Sessional + End Term Assessment'!A162</f>
        <v>155</v>
      </c>
      <c r="B157" s="81" t="s">
        <v>345</v>
      </c>
      <c r="C157" s="86" t="s">
        <v>346</v>
      </c>
      <c r="D157" s="79">
        <f>' MID Term 1'!S161</f>
        <v>63</v>
      </c>
      <c r="E157" s="87" t="str">
        <f t="shared" si="0"/>
        <v>N</v>
      </c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</row>
    <row r="158" spans="1:26" ht="14.25" customHeight="1" thickBot="1" x14ac:dyDescent="0.3">
      <c r="A158" s="85">
        <f>'Sessional + End Term Assessment'!A163</f>
        <v>156</v>
      </c>
      <c r="B158" s="81" t="s">
        <v>347</v>
      </c>
      <c r="C158" s="86" t="s">
        <v>348</v>
      </c>
      <c r="D158" s="79">
        <f>' MID Term 1'!S162</f>
        <v>55</v>
      </c>
      <c r="E158" s="87" t="str">
        <f t="shared" si="0"/>
        <v>N</v>
      </c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</row>
    <row r="159" spans="1:26" ht="14.25" customHeight="1" thickBot="1" x14ac:dyDescent="0.3">
      <c r="A159" s="85">
        <f>'Sessional + End Term Assessment'!A164</f>
        <v>157</v>
      </c>
      <c r="B159" s="81" t="s">
        <v>349</v>
      </c>
      <c r="C159" s="86" t="s">
        <v>350</v>
      </c>
      <c r="D159" s="79">
        <f>' MID Term 1'!S163</f>
        <v>54</v>
      </c>
      <c r="E159" s="87" t="str">
        <f t="shared" si="0"/>
        <v>N</v>
      </c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</row>
    <row r="160" spans="1:26" ht="14.25" customHeight="1" thickBot="1" x14ac:dyDescent="0.3">
      <c r="A160" s="85">
        <f>'Sessional + End Term Assessment'!A165</f>
        <v>158</v>
      </c>
      <c r="B160" s="81" t="s">
        <v>351</v>
      </c>
      <c r="C160" s="86" t="s">
        <v>352</v>
      </c>
      <c r="D160" s="79">
        <f>' MID Term 1'!S164</f>
        <v>60</v>
      </c>
      <c r="E160" s="87" t="str">
        <f t="shared" si="0"/>
        <v>N</v>
      </c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</row>
    <row r="161" spans="1:26" ht="14.25" customHeight="1" thickBot="1" x14ac:dyDescent="0.3">
      <c r="A161" s="85">
        <f>'Sessional + End Term Assessment'!A166</f>
        <v>159</v>
      </c>
      <c r="B161" s="81" t="s">
        <v>353</v>
      </c>
      <c r="C161" s="86" t="s">
        <v>354</v>
      </c>
      <c r="D161" s="79">
        <f>' MID Term 1'!S165</f>
        <v>55</v>
      </c>
      <c r="E161" s="87" t="str">
        <f t="shared" si="0"/>
        <v>N</v>
      </c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</row>
    <row r="162" spans="1:26" ht="14.25" customHeight="1" thickBot="1" x14ac:dyDescent="0.3">
      <c r="A162" s="85">
        <f>'Sessional + End Term Assessment'!A167</f>
        <v>160</v>
      </c>
      <c r="B162" s="81" t="s">
        <v>355</v>
      </c>
      <c r="C162" s="86" t="s">
        <v>356</v>
      </c>
      <c r="D162" s="79">
        <f>' MID Term 1'!S166</f>
        <v>56</v>
      </c>
      <c r="E162" s="87" t="str">
        <f t="shared" si="0"/>
        <v>N</v>
      </c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</row>
    <row r="163" spans="1:26" ht="14.25" customHeight="1" thickBot="1" x14ac:dyDescent="0.3">
      <c r="A163" s="85">
        <f>'Sessional + End Term Assessment'!A168</f>
        <v>161</v>
      </c>
      <c r="B163" s="81" t="s">
        <v>357</v>
      </c>
      <c r="C163" s="86" t="s">
        <v>358</v>
      </c>
      <c r="D163" s="79">
        <f>' MID Term 1'!S167</f>
        <v>66</v>
      </c>
      <c r="E163" s="87" t="str">
        <f t="shared" si="0"/>
        <v>N</v>
      </c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</row>
    <row r="164" spans="1:26" ht="14.25" customHeight="1" thickBot="1" x14ac:dyDescent="0.3">
      <c r="A164" s="85">
        <f>'Sessional + End Term Assessment'!A169</f>
        <v>162</v>
      </c>
      <c r="B164" s="81" t="s">
        <v>359</v>
      </c>
      <c r="C164" s="86" t="s">
        <v>360</v>
      </c>
      <c r="D164" s="79">
        <f>' MID Term 1'!S168</f>
        <v>55</v>
      </c>
      <c r="E164" s="87" t="str">
        <f t="shared" si="0"/>
        <v>N</v>
      </c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</row>
    <row r="165" spans="1:26" ht="14.25" customHeight="1" thickBot="1" x14ac:dyDescent="0.3">
      <c r="A165" s="85">
        <f>'Sessional + End Term Assessment'!A170</f>
        <v>163</v>
      </c>
      <c r="B165" s="81" t="s">
        <v>361</v>
      </c>
      <c r="C165" s="86" t="s">
        <v>362</v>
      </c>
      <c r="D165" s="79">
        <f>' MID Term 1'!S169</f>
        <v>54</v>
      </c>
      <c r="E165" s="87" t="str">
        <f t="shared" si="0"/>
        <v>N</v>
      </c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</row>
    <row r="166" spans="1:26" ht="14.25" customHeight="1" thickBot="1" x14ac:dyDescent="0.3">
      <c r="A166" s="85">
        <f>'Sessional + End Term Assessment'!A171</f>
        <v>164</v>
      </c>
      <c r="B166" s="81" t="s">
        <v>363</v>
      </c>
      <c r="C166" s="86" t="s">
        <v>364</v>
      </c>
      <c r="D166" s="79">
        <f>' MID Term 1'!S170</f>
        <v>62</v>
      </c>
      <c r="E166" s="87" t="str">
        <f t="shared" si="0"/>
        <v>N</v>
      </c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</row>
    <row r="167" spans="1:26" ht="14.25" customHeight="1" thickBot="1" x14ac:dyDescent="0.3">
      <c r="A167" s="85">
        <f>'Sessional + End Term Assessment'!A172</f>
        <v>165</v>
      </c>
      <c r="B167" s="81" t="s">
        <v>365</v>
      </c>
      <c r="C167" s="86" t="s">
        <v>366</v>
      </c>
      <c r="D167" s="79">
        <f>' MID Term 1'!S171</f>
        <v>70</v>
      </c>
      <c r="E167" s="87" t="str">
        <f t="shared" si="0"/>
        <v>N</v>
      </c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</row>
    <row r="168" spans="1:26" ht="14.25" customHeight="1" thickBot="1" x14ac:dyDescent="0.3">
      <c r="A168" s="85">
        <f>'Sessional + End Term Assessment'!A173</f>
        <v>166</v>
      </c>
      <c r="B168" s="81" t="s">
        <v>367</v>
      </c>
      <c r="C168" s="86" t="s">
        <v>368</v>
      </c>
      <c r="D168" s="79">
        <f>' MID Term 1'!S172</f>
        <v>60</v>
      </c>
      <c r="E168" s="87" t="str">
        <f t="shared" si="0"/>
        <v>N</v>
      </c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</row>
    <row r="169" spans="1:26" ht="14.25" customHeight="1" thickBot="1" x14ac:dyDescent="0.3">
      <c r="A169" s="85">
        <f>'Sessional + End Term Assessment'!A174</f>
        <v>167</v>
      </c>
      <c r="B169" s="81" t="s">
        <v>369</v>
      </c>
      <c r="C169" s="86" t="s">
        <v>370</v>
      </c>
      <c r="D169" s="79">
        <f>' MID Term 1'!S173</f>
        <v>63</v>
      </c>
      <c r="E169" s="87" t="str">
        <f t="shared" si="0"/>
        <v>N</v>
      </c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</row>
    <row r="170" spans="1:26" ht="14.25" customHeight="1" thickBot="1" x14ac:dyDescent="0.3">
      <c r="A170" s="85">
        <f>'Sessional + End Term Assessment'!A175</f>
        <v>168</v>
      </c>
      <c r="B170" s="81" t="s">
        <v>371</v>
      </c>
      <c r="C170" s="86" t="s">
        <v>372</v>
      </c>
      <c r="D170" s="79">
        <f>' MID Term 1'!S174</f>
        <v>56</v>
      </c>
      <c r="E170" s="87" t="str">
        <f t="shared" si="0"/>
        <v>N</v>
      </c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</row>
    <row r="171" spans="1:26" ht="14.25" customHeight="1" thickBot="1" x14ac:dyDescent="0.3">
      <c r="A171" s="85">
        <f>'Sessional + End Term Assessment'!A176</f>
        <v>169</v>
      </c>
      <c r="B171" s="81" t="s">
        <v>373</v>
      </c>
      <c r="C171" s="86" t="s">
        <v>374</v>
      </c>
      <c r="D171" s="79">
        <f>' MID Term 1'!S175</f>
        <v>62</v>
      </c>
      <c r="E171" s="87" t="str">
        <f t="shared" si="0"/>
        <v>N</v>
      </c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</row>
    <row r="172" spans="1:26" ht="14.25" customHeight="1" thickBot="1" x14ac:dyDescent="0.3">
      <c r="A172" s="85">
        <f>'Sessional + End Term Assessment'!A177</f>
        <v>170</v>
      </c>
      <c r="B172" s="81" t="s">
        <v>375</v>
      </c>
      <c r="C172" s="86" t="s">
        <v>376</v>
      </c>
      <c r="D172" s="79">
        <f>' MID Term 1'!S176</f>
        <v>61</v>
      </c>
      <c r="E172" s="87" t="str">
        <f t="shared" si="0"/>
        <v>N</v>
      </c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</row>
    <row r="173" spans="1:26" ht="14.25" customHeight="1" thickBot="1" x14ac:dyDescent="0.3">
      <c r="A173" s="85">
        <f>'Sessional + End Term Assessment'!A178</f>
        <v>171</v>
      </c>
      <c r="B173" s="81" t="s">
        <v>377</v>
      </c>
      <c r="C173" s="86" t="s">
        <v>378</v>
      </c>
      <c r="D173" s="79">
        <f>' MID Term 1'!S177</f>
        <v>68</v>
      </c>
      <c r="E173" s="87" t="str">
        <f t="shared" si="0"/>
        <v>N</v>
      </c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</row>
    <row r="174" spans="1:26" ht="14.25" customHeight="1" thickBot="1" x14ac:dyDescent="0.3">
      <c r="A174" s="85">
        <f>'Sessional + End Term Assessment'!A179</f>
        <v>172</v>
      </c>
      <c r="B174" s="81" t="s">
        <v>379</v>
      </c>
      <c r="C174" s="86" t="s">
        <v>380</v>
      </c>
      <c r="D174" s="79">
        <f>' MID Term 1'!S178</f>
        <v>62</v>
      </c>
      <c r="E174" s="87" t="str">
        <f t="shared" si="0"/>
        <v>N</v>
      </c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</row>
    <row r="175" spans="1:26" ht="14.25" customHeight="1" thickBot="1" x14ac:dyDescent="0.3">
      <c r="A175" s="85">
        <f>'Sessional + End Term Assessment'!A180</f>
        <v>173</v>
      </c>
      <c r="B175" s="81" t="s">
        <v>381</v>
      </c>
      <c r="C175" s="86" t="s">
        <v>382</v>
      </c>
      <c r="D175" s="79">
        <f>' MID Term 1'!S179</f>
        <v>62</v>
      </c>
      <c r="E175" s="87" t="str">
        <f t="shared" si="0"/>
        <v>N</v>
      </c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</row>
    <row r="176" spans="1:26" ht="14.25" customHeight="1" thickBot="1" x14ac:dyDescent="0.3">
      <c r="A176" s="85">
        <f>'Sessional + End Term Assessment'!A181</f>
        <v>174</v>
      </c>
      <c r="B176" s="82" t="s">
        <v>383</v>
      </c>
      <c r="C176" s="88" t="s">
        <v>384</v>
      </c>
      <c r="D176" s="79">
        <f>' MID Term 1'!S180</f>
        <v>62</v>
      </c>
      <c r="E176" s="87" t="str">
        <f t="shared" si="0"/>
        <v>N</v>
      </c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</row>
    <row r="177" spans="1:26" ht="14.25" customHeight="1" thickBot="1" x14ac:dyDescent="0.3">
      <c r="A177" s="85">
        <f>'Sessional + End Term Assessment'!A182</f>
        <v>175</v>
      </c>
      <c r="B177" s="81" t="s">
        <v>385</v>
      </c>
      <c r="C177" s="86" t="s">
        <v>386</v>
      </c>
      <c r="D177" s="79">
        <f>' MID Term 1'!S181</f>
        <v>55</v>
      </c>
      <c r="E177" s="87" t="str">
        <f t="shared" si="0"/>
        <v>N</v>
      </c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</row>
    <row r="178" spans="1:26" ht="14.25" customHeight="1" thickBot="1" x14ac:dyDescent="0.3">
      <c r="A178" s="85">
        <f>'Sessional + End Term Assessment'!A183</f>
        <v>176</v>
      </c>
      <c r="B178" s="81" t="s">
        <v>387</v>
      </c>
      <c r="C178" s="86" t="s">
        <v>388</v>
      </c>
      <c r="D178" s="79">
        <f>' MID Term 1'!S182</f>
        <v>64</v>
      </c>
      <c r="E178" s="87" t="str">
        <f t="shared" si="0"/>
        <v>N</v>
      </c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</row>
    <row r="179" spans="1:26" ht="14.25" customHeight="1" thickBot="1" x14ac:dyDescent="0.3">
      <c r="A179" s="85">
        <f>'Sessional + End Term Assessment'!A184</f>
        <v>177</v>
      </c>
      <c r="B179" s="81" t="s">
        <v>389</v>
      </c>
      <c r="C179" s="86" t="s">
        <v>390</v>
      </c>
      <c r="D179" s="79">
        <f>' MID Term 1'!S183</f>
        <v>56</v>
      </c>
      <c r="E179" s="87" t="str">
        <f t="shared" si="0"/>
        <v>N</v>
      </c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</row>
    <row r="180" spans="1:26" ht="14.25" customHeight="1" thickBot="1" x14ac:dyDescent="0.3">
      <c r="A180" s="85">
        <f>'Sessional + End Term Assessment'!A185</f>
        <v>178</v>
      </c>
      <c r="B180" s="83" t="s">
        <v>391</v>
      </c>
      <c r="C180" s="88" t="s">
        <v>392</v>
      </c>
      <c r="D180" s="79">
        <f>' MID Term 1'!S184</f>
        <v>65</v>
      </c>
      <c r="E180" s="87" t="str">
        <f t="shared" si="0"/>
        <v>N</v>
      </c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</row>
    <row r="181" spans="1:26" ht="14.25" customHeight="1" thickBot="1" x14ac:dyDescent="0.3">
      <c r="A181" s="106">
        <v>179</v>
      </c>
      <c r="B181" s="111" t="s">
        <v>453</v>
      </c>
      <c r="C181" s="110" t="s">
        <v>454</v>
      </c>
      <c r="D181" s="79">
        <f>' MID Term 1'!S185</f>
        <v>62</v>
      </c>
      <c r="E181" s="87" t="str">
        <f t="shared" ref="E181" si="1">IF(D181&lt;=35,"Y","N")</f>
        <v>N</v>
      </c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</row>
    <row r="182" spans="1:26" ht="14.25" customHeight="1" x14ac:dyDescent="0.25">
      <c r="A182" s="63"/>
      <c r="B182" s="63"/>
      <c r="C182" s="63"/>
      <c r="D182" s="51"/>
      <c r="E182" s="51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</row>
    <row r="183" spans="1:26" ht="14.25" customHeight="1" x14ac:dyDescent="0.25">
      <c r="A183" s="63"/>
      <c r="B183" s="63"/>
      <c r="C183" s="63"/>
      <c r="D183" s="51"/>
      <c r="E183" s="51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</row>
    <row r="184" spans="1:26" ht="14.25" customHeight="1" x14ac:dyDescent="0.25">
      <c r="A184" s="63"/>
      <c r="B184" s="63"/>
      <c r="C184" s="63"/>
      <c r="D184" s="51"/>
      <c r="E184" s="51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</row>
    <row r="185" spans="1:26" ht="14.25" customHeight="1" x14ac:dyDescent="0.25">
      <c r="A185" s="63"/>
      <c r="B185" s="63"/>
      <c r="C185" s="63"/>
      <c r="D185" s="51"/>
      <c r="E185" s="51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</row>
    <row r="186" spans="1:26" ht="14.25" customHeight="1" x14ac:dyDescent="0.25">
      <c r="A186" s="63"/>
      <c r="B186" s="63"/>
      <c r="C186" s="63"/>
      <c r="D186" s="51"/>
      <c r="E186" s="51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</row>
    <row r="187" spans="1:26" ht="14.25" customHeight="1" x14ac:dyDescent="0.25">
      <c r="A187" s="63"/>
      <c r="B187" s="63"/>
      <c r="C187" s="63"/>
      <c r="D187" s="51"/>
      <c r="E187" s="51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</row>
    <row r="188" spans="1:26" ht="14.25" customHeight="1" x14ac:dyDescent="0.25">
      <c r="A188" s="63"/>
      <c r="B188" s="63"/>
      <c r="C188" s="63"/>
      <c r="D188" s="51"/>
      <c r="E188" s="51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</row>
    <row r="189" spans="1:26" ht="14.25" customHeight="1" x14ac:dyDescent="0.25">
      <c r="A189" s="63"/>
      <c r="B189" s="63"/>
      <c r="C189" s="63"/>
      <c r="D189" s="51"/>
      <c r="E189" s="51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</row>
    <row r="190" spans="1:26" ht="14.25" customHeight="1" x14ac:dyDescent="0.25">
      <c r="A190" s="63"/>
      <c r="B190" s="63"/>
      <c r="C190" s="63"/>
      <c r="D190" s="51"/>
      <c r="E190" s="51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</row>
    <row r="191" spans="1:26" ht="14.25" customHeight="1" x14ac:dyDescent="0.25">
      <c r="A191" s="63"/>
      <c r="B191" s="63"/>
      <c r="C191" s="63"/>
      <c r="D191" s="51"/>
      <c r="E191" s="51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</row>
    <row r="192" spans="1:26" ht="14.25" customHeight="1" x14ac:dyDescent="0.25">
      <c r="A192" s="63"/>
      <c r="B192" s="63"/>
      <c r="C192" s="63"/>
      <c r="D192" s="51"/>
      <c r="E192" s="51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</row>
    <row r="193" spans="1:26" ht="14.25" customHeight="1" x14ac:dyDescent="0.25">
      <c r="A193" s="63"/>
      <c r="B193" s="63"/>
      <c r="C193" s="63"/>
      <c r="D193" s="51"/>
      <c r="E193" s="51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</row>
    <row r="194" spans="1:26" ht="14.25" customHeight="1" x14ac:dyDescent="0.25">
      <c r="A194" s="63"/>
      <c r="B194" s="63"/>
      <c r="C194" s="63"/>
      <c r="D194" s="51"/>
      <c r="E194" s="51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</row>
    <row r="195" spans="1:26" ht="14.25" customHeight="1" x14ac:dyDescent="0.25">
      <c r="A195" s="63"/>
      <c r="B195" s="63"/>
      <c r="C195" s="63"/>
      <c r="D195" s="51"/>
      <c r="E195" s="51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</row>
    <row r="196" spans="1:26" ht="14.25" customHeight="1" x14ac:dyDescent="0.25">
      <c r="A196" s="63"/>
      <c r="B196" s="63"/>
      <c r="C196" s="63"/>
      <c r="D196" s="51"/>
      <c r="E196" s="51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</row>
    <row r="197" spans="1:26" ht="14.25" customHeight="1" x14ac:dyDescent="0.25">
      <c r="A197" s="63"/>
      <c r="B197" s="63"/>
      <c r="C197" s="63"/>
      <c r="D197" s="51"/>
      <c r="E197" s="51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</row>
    <row r="198" spans="1:26" ht="14.25" customHeight="1" x14ac:dyDescent="0.25">
      <c r="A198" s="63"/>
      <c r="B198" s="63"/>
      <c r="C198" s="63"/>
      <c r="D198" s="51"/>
      <c r="E198" s="51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</row>
    <row r="199" spans="1:26" ht="14.25" customHeight="1" x14ac:dyDescent="0.25">
      <c r="A199" s="63"/>
      <c r="B199" s="63"/>
      <c r="C199" s="63"/>
      <c r="D199" s="51"/>
      <c r="E199" s="51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</row>
    <row r="200" spans="1:26" ht="14.25" customHeight="1" x14ac:dyDescent="0.25">
      <c r="A200" s="63"/>
      <c r="B200" s="63"/>
      <c r="C200" s="63"/>
      <c r="D200" s="51"/>
      <c r="E200" s="51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</row>
    <row r="201" spans="1:26" ht="14.25" customHeight="1" x14ac:dyDescent="0.25">
      <c r="A201" s="63"/>
      <c r="B201" s="63"/>
      <c r="C201" s="63"/>
      <c r="D201" s="51"/>
      <c r="E201" s="51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</row>
    <row r="202" spans="1:26" ht="14.25" customHeight="1" x14ac:dyDescent="0.25">
      <c r="A202" s="63"/>
      <c r="B202" s="63"/>
      <c r="C202" s="63"/>
      <c r="D202" s="51"/>
      <c r="E202" s="51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</row>
    <row r="203" spans="1:26" ht="14.25" customHeight="1" x14ac:dyDescent="0.25">
      <c r="A203" s="63"/>
      <c r="B203" s="63"/>
      <c r="C203" s="63"/>
      <c r="D203" s="51"/>
      <c r="E203" s="51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</row>
    <row r="204" spans="1:26" ht="14.25" customHeight="1" x14ac:dyDescent="0.25">
      <c r="A204" s="63"/>
      <c r="B204" s="63"/>
      <c r="C204" s="63"/>
      <c r="D204" s="51"/>
      <c r="E204" s="51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</row>
    <row r="205" spans="1:26" ht="14.25" customHeight="1" x14ac:dyDescent="0.25">
      <c r="A205" s="63"/>
      <c r="B205" s="63"/>
      <c r="C205" s="63"/>
      <c r="D205" s="51"/>
      <c r="E205" s="51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</row>
    <row r="206" spans="1:26" ht="14.25" customHeight="1" x14ac:dyDescent="0.25">
      <c r="A206" s="63"/>
      <c r="B206" s="63"/>
      <c r="C206" s="63"/>
      <c r="D206" s="51"/>
      <c r="E206" s="51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</row>
    <row r="207" spans="1:26" ht="14.25" customHeight="1" x14ac:dyDescent="0.25">
      <c r="A207" s="63"/>
      <c r="B207" s="63"/>
      <c r="C207" s="63"/>
      <c r="D207" s="51"/>
      <c r="E207" s="51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</row>
    <row r="208" spans="1:26" ht="14.25" customHeight="1" x14ac:dyDescent="0.25">
      <c r="A208" s="63"/>
      <c r="B208" s="63"/>
      <c r="C208" s="63"/>
      <c r="D208" s="51"/>
      <c r="E208" s="51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</row>
    <row r="209" spans="1:26" ht="14.25" customHeight="1" x14ac:dyDescent="0.25">
      <c r="A209" s="63"/>
      <c r="B209" s="63"/>
      <c r="C209" s="63"/>
      <c r="D209" s="51"/>
      <c r="E209" s="51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</row>
    <row r="210" spans="1:26" ht="14.25" customHeight="1" x14ac:dyDescent="0.25">
      <c r="A210" s="63"/>
      <c r="B210" s="63"/>
      <c r="C210" s="63"/>
      <c r="D210" s="51"/>
      <c r="E210" s="51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</row>
    <row r="211" spans="1:26" ht="14.25" customHeight="1" x14ac:dyDescent="0.25">
      <c r="A211" s="63"/>
      <c r="B211" s="63"/>
      <c r="C211" s="63"/>
      <c r="D211" s="51"/>
      <c r="E211" s="51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</row>
    <row r="212" spans="1:26" ht="14.25" customHeight="1" x14ac:dyDescent="0.25">
      <c r="A212" s="63"/>
      <c r="B212" s="63"/>
      <c r="C212" s="63"/>
      <c r="D212" s="51"/>
      <c r="E212" s="51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</row>
    <row r="213" spans="1:26" ht="14.25" customHeight="1" x14ac:dyDescent="0.25">
      <c r="A213" s="63"/>
      <c r="B213" s="63"/>
      <c r="C213" s="63"/>
      <c r="D213" s="51"/>
      <c r="E213" s="51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</row>
    <row r="214" spans="1:26" ht="14.25" customHeight="1" x14ac:dyDescent="0.25">
      <c r="A214" s="63"/>
      <c r="B214" s="63"/>
      <c r="C214" s="63"/>
      <c r="D214" s="51"/>
      <c r="E214" s="51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</row>
    <row r="215" spans="1:26" ht="14.25" customHeight="1" x14ac:dyDescent="0.25">
      <c r="A215" s="63"/>
      <c r="B215" s="63"/>
      <c r="C215" s="63"/>
      <c r="D215" s="51"/>
      <c r="E215" s="51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</row>
    <row r="216" spans="1:26" ht="14.25" customHeight="1" x14ac:dyDescent="0.25">
      <c r="A216" s="63"/>
      <c r="B216" s="63"/>
      <c r="C216" s="63"/>
      <c r="D216" s="51"/>
      <c r="E216" s="51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</row>
    <row r="217" spans="1:26" ht="14.25" customHeight="1" x14ac:dyDescent="0.25">
      <c r="A217" s="63"/>
      <c r="B217" s="63"/>
      <c r="C217" s="63"/>
      <c r="D217" s="51"/>
      <c r="E217" s="51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</row>
    <row r="218" spans="1:26" ht="14.25" customHeight="1" x14ac:dyDescent="0.25">
      <c r="A218" s="63"/>
      <c r="B218" s="63"/>
      <c r="C218" s="63"/>
      <c r="D218" s="51"/>
      <c r="E218" s="51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</row>
    <row r="219" spans="1:26" ht="14.25" customHeight="1" x14ac:dyDescent="0.25">
      <c r="A219" s="63"/>
      <c r="B219" s="63"/>
      <c r="C219" s="63"/>
      <c r="D219" s="51"/>
      <c r="E219" s="51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</row>
    <row r="220" spans="1:26" ht="14.25" customHeight="1" x14ac:dyDescent="0.25">
      <c r="A220" s="63"/>
      <c r="B220" s="63"/>
      <c r="C220" s="63"/>
      <c r="D220" s="51"/>
      <c r="E220" s="51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</row>
    <row r="221" spans="1:26" ht="14.25" customHeight="1" x14ac:dyDescent="0.25">
      <c r="A221" s="63"/>
      <c r="B221" s="63"/>
      <c r="C221" s="63"/>
      <c r="D221" s="51"/>
      <c r="E221" s="51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</row>
    <row r="222" spans="1:26" ht="14.25" customHeight="1" x14ac:dyDescent="0.25">
      <c r="A222" s="63"/>
      <c r="B222" s="63"/>
      <c r="C222" s="63"/>
      <c r="D222" s="51"/>
      <c r="E222" s="51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</row>
    <row r="223" spans="1:26" ht="14.25" customHeight="1" x14ac:dyDescent="0.25">
      <c r="A223" s="63"/>
      <c r="B223" s="63"/>
      <c r="C223" s="63"/>
      <c r="D223" s="51"/>
      <c r="E223" s="51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</row>
    <row r="224" spans="1:26" ht="14.25" customHeight="1" x14ac:dyDescent="0.25">
      <c r="A224" s="63"/>
      <c r="B224" s="63"/>
      <c r="C224" s="63"/>
      <c r="D224" s="51"/>
      <c r="E224" s="51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</row>
    <row r="225" spans="1:26" ht="14.25" customHeight="1" x14ac:dyDescent="0.25">
      <c r="A225" s="63"/>
      <c r="B225" s="63"/>
      <c r="C225" s="63"/>
      <c r="D225" s="51"/>
      <c r="E225" s="51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</row>
    <row r="226" spans="1:26" ht="14.25" customHeight="1" x14ac:dyDescent="0.25">
      <c r="A226" s="63"/>
      <c r="B226" s="63"/>
      <c r="C226" s="63"/>
      <c r="D226" s="51"/>
      <c r="E226" s="51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</row>
    <row r="227" spans="1:26" ht="14.25" customHeight="1" x14ac:dyDescent="0.25">
      <c r="A227" s="63"/>
      <c r="B227" s="63"/>
      <c r="C227" s="63"/>
      <c r="D227" s="51"/>
      <c r="E227" s="51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</row>
    <row r="228" spans="1:26" ht="14.25" customHeight="1" x14ac:dyDescent="0.25">
      <c r="A228" s="63"/>
      <c r="B228" s="63"/>
      <c r="C228" s="63"/>
      <c r="D228" s="51"/>
      <c r="E228" s="51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</row>
    <row r="229" spans="1:26" ht="14.25" customHeight="1" x14ac:dyDescent="0.25">
      <c r="A229" s="63"/>
      <c r="B229" s="63"/>
      <c r="C229" s="63"/>
      <c r="D229" s="51"/>
      <c r="E229" s="51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</row>
    <row r="230" spans="1:26" ht="14.25" customHeight="1" x14ac:dyDescent="0.25">
      <c r="A230" s="63"/>
      <c r="B230" s="63"/>
      <c r="C230" s="63"/>
      <c r="D230" s="51"/>
      <c r="E230" s="51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</row>
    <row r="231" spans="1:26" ht="14.25" customHeight="1" x14ac:dyDescent="0.25">
      <c r="A231" s="63"/>
      <c r="B231" s="63"/>
      <c r="C231" s="63"/>
      <c r="D231" s="51"/>
      <c r="E231" s="51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</row>
    <row r="232" spans="1:26" ht="14.25" customHeight="1" x14ac:dyDescent="0.25">
      <c r="A232" s="63"/>
      <c r="B232" s="63"/>
      <c r="C232" s="63"/>
      <c r="D232" s="51"/>
      <c r="E232" s="51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</row>
    <row r="233" spans="1:26" ht="14.25" customHeight="1" x14ac:dyDescent="0.25">
      <c r="A233" s="63"/>
      <c r="B233" s="63"/>
      <c r="C233" s="63"/>
      <c r="D233" s="51"/>
      <c r="E233" s="51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</row>
    <row r="234" spans="1:26" ht="14.25" customHeight="1" x14ac:dyDescent="0.25">
      <c r="A234" s="63"/>
      <c r="B234" s="63"/>
      <c r="C234" s="63"/>
      <c r="D234" s="51"/>
      <c r="E234" s="51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</row>
    <row r="235" spans="1:26" ht="14.25" customHeight="1" x14ac:dyDescent="0.25">
      <c r="A235" s="63"/>
      <c r="B235" s="63"/>
      <c r="C235" s="63"/>
      <c r="D235" s="51"/>
      <c r="E235" s="51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</row>
    <row r="236" spans="1:26" ht="14.25" customHeight="1" x14ac:dyDescent="0.25">
      <c r="A236" s="63"/>
      <c r="B236" s="63"/>
      <c r="C236" s="63"/>
      <c r="D236" s="51"/>
      <c r="E236" s="51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</row>
    <row r="237" spans="1:26" ht="14.25" customHeight="1" x14ac:dyDescent="0.25">
      <c r="A237" s="63"/>
      <c r="B237" s="63"/>
      <c r="C237" s="63"/>
      <c r="D237" s="51"/>
      <c r="E237" s="51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</row>
    <row r="238" spans="1:26" ht="14.25" customHeight="1" x14ac:dyDescent="0.25">
      <c r="A238" s="63"/>
      <c r="B238" s="63"/>
      <c r="C238" s="63"/>
      <c r="D238" s="51"/>
      <c r="E238" s="51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</row>
    <row r="239" spans="1:26" ht="14.25" customHeight="1" x14ac:dyDescent="0.25">
      <c r="A239" s="63"/>
      <c r="B239" s="63"/>
      <c r="C239" s="63"/>
      <c r="D239" s="51"/>
      <c r="E239" s="51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</row>
    <row r="240" spans="1:26" ht="14.25" customHeight="1" x14ac:dyDescent="0.25">
      <c r="A240" s="63"/>
      <c r="B240" s="63"/>
      <c r="C240" s="63"/>
      <c r="D240" s="51"/>
      <c r="E240" s="51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</row>
    <row r="241" spans="1:26" ht="14.25" customHeight="1" x14ac:dyDescent="0.25">
      <c r="A241" s="63"/>
      <c r="B241" s="63"/>
      <c r="C241" s="63"/>
      <c r="D241" s="51"/>
      <c r="E241" s="51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</row>
    <row r="242" spans="1:26" ht="14.25" customHeight="1" x14ac:dyDescent="0.25">
      <c r="A242" s="63"/>
      <c r="B242" s="63"/>
      <c r="C242" s="63"/>
      <c r="D242" s="51"/>
      <c r="E242" s="51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</row>
    <row r="243" spans="1:26" ht="14.25" customHeight="1" x14ac:dyDescent="0.25">
      <c r="A243" s="63"/>
      <c r="B243" s="63"/>
      <c r="C243" s="63"/>
      <c r="D243" s="51"/>
      <c r="E243" s="51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</row>
    <row r="244" spans="1:26" ht="14.25" customHeight="1" x14ac:dyDescent="0.25">
      <c r="A244" s="63"/>
      <c r="B244" s="63"/>
      <c r="C244" s="63"/>
      <c r="D244" s="51"/>
      <c r="E244" s="51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</row>
    <row r="245" spans="1:26" ht="14.25" customHeight="1" x14ac:dyDescent="0.25">
      <c r="A245" s="63"/>
      <c r="B245" s="63"/>
      <c r="C245" s="63"/>
      <c r="D245" s="51"/>
      <c r="E245" s="51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</row>
    <row r="246" spans="1:26" ht="14.25" customHeight="1" x14ac:dyDescent="0.25">
      <c r="A246" s="63"/>
      <c r="B246" s="63"/>
      <c r="C246" s="63"/>
      <c r="D246" s="51"/>
      <c r="E246" s="51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</row>
    <row r="247" spans="1:26" ht="14.25" customHeight="1" x14ac:dyDescent="0.25">
      <c r="A247" s="63"/>
      <c r="B247" s="63"/>
      <c r="C247" s="63"/>
      <c r="D247" s="51"/>
      <c r="E247" s="51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</row>
    <row r="248" spans="1:26" ht="14.25" customHeight="1" x14ac:dyDescent="0.25">
      <c r="A248" s="63"/>
      <c r="B248" s="63"/>
      <c r="C248" s="63"/>
      <c r="D248" s="51"/>
      <c r="E248" s="51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</row>
    <row r="249" spans="1:26" ht="14.25" customHeight="1" x14ac:dyDescent="0.25">
      <c r="A249" s="63"/>
      <c r="B249" s="63"/>
      <c r="C249" s="63"/>
      <c r="D249" s="51"/>
      <c r="E249" s="51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</row>
    <row r="250" spans="1:26" ht="14.25" customHeight="1" x14ac:dyDescent="0.25">
      <c r="A250" s="63"/>
      <c r="B250" s="63"/>
      <c r="C250" s="63"/>
      <c r="D250" s="51"/>
      <c r="E250" s="51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</row>
    <row r="251" spans="1:26" ht="14.25" customHeight="1" x14ac:dyDescent="0.25">
      <c r="A251" s="63"/>
      <c r="B251" s="63"/>
      <c r="C251" s="63"/>
      <c r="D251" s="51"/>
      <c r="E251" s="51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</row>
    <row r="252" spans="1:26" ht="14.25" customHeight="1" x14ac:dyDescent="0.25">
      <c r="A252" s="63"/>
      <c r="B252" s="63"/>
      <c r="C252" s="63"/>
      <c r="D252" s="51"/>
      <c r="E252" s="51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</row>
    <row r="253" spans="1:26" ht="14.25" customHeight="1" x14ac:dyDescent="0.25">
      <c r="A253" s="63"/>
      <c r="B253" s="63"/>
      <c r="C253" s="63"/>
      <c r="D253" s="51"/>
      <c r="E253" s="51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</row>
    <row r="254" spans="1:26" ht="14.25" customHeight="1" x14ac:dyDescent="0.25">
      <c r="A254" s="63"/>
      <c r="B254" s="63"/>
      <c r="C254" s="63"/>
      <c r="D254" s="51"/>
      <c r="E254" s="51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</row>
    <row r="255" spans="1:26" ht="14.25" customHeight="1" x14ac:dyDescent="0.25">
      <c r="A255" s="63"/>
      <c r="B255" s="63"/>
      <c r="C255" s="63"/>
      <c r="D255" s="51"/>
      <c r="E255" s="51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</row>
    <row r="256" spans="1:26" ht="14.25" customHeight="1" x14ac:dyDescent="0.25">
      <c r="A256" s="63"/>
      <c r="B256" s="63"/>
      <c r="C256" s="63"/>
      <c r="D256" s="51"/>
      <c r="E256" s="51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</row>
    <row r="257" spans="1:26" ht="14.25" customHeight="1" x14ac:dyDescent="0.25">
      <c r="A257" s="63"/>
      <c r="B257" s="63"/>
      <c r="C257" s="63"/>
      <c r="D257" s="51"/>
      <c r="E257" s="51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</row>
    <row r="258" spans="1:26" ht="14.25" customHeight="1" x14ac:dyDescent="0.25">
      <c r="A258" s="63"/>
      <c r="B258" s="63"/>
      <c r="C258" s="63"/>
      <c r="D258" s="51"/>
      <c r="E258" s="51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</row>
    <row r="259" spans="1:26" ht="14.25" customHeight="1" x14ac:dyDescent="0.25">
      <c r="A259" s="63"/>
      <c r="B259" s="63"/>
      <c r="C259" s="63"/>
      <c r="D259" s="51"/>
      <c r="E259" s="51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</row>
    <row r="260" spans="1:26" ht="14.25" customHeight="1" x14ac:dyDescent="0.25">
      <c r="A260" s="63"/>
      <c r="B260" s="63"/>
      <c r="C260" s="63"/>
      <c r="D260" s="51"/>
      <c r="E260" s="51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</row>
    <row r="261" spans="1:26" ht="14.25" customHeight="1" x14ac:dyDescent="0.25">
      <c r="A261" s="63"/>
      <c r="B261" s="63"/>
      <c r="C261" s="63"/>
      <c r="D261" s="51"/>
      <c r="E261" s="51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</row>
    <row r="262" spans="1:26" ht="14.25" customHeight="1" x14ac:dyDescent="0.25">
      <c r="A262" s="63"/>
      <c r="B262" s="63"/>
      <c r="C262" s="63"/>
      <c r="D262" s="51"/>
      <c r="E262" s="51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</row>
    <row r="263" spans="1:26" ht="14.25" customHeight="1" x14ac:dyDescent="0.25">
      <c r="A263" s="63"/>
      <c r="B263" s="63"/>
      <c r="C263" s="63"/>
      <c r="D263" s="51"/>
      <c r="E263" s="51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</row>
    <row r="264" spans="1:26" ht="14.25" customHeight="1" x14ac:dyDescent="0.25">
      <c r="A264" s="63"/>
      <c r="B264" s="63"/>
      <c r="C264" s="63"/>
      <c r="D264" s="51"/>
      <c r="E264" s="51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</row>
    <row r="265" spans="1:26" ht="14.25" customHeight="1" x14ac:dyDescent="0.25">
      <c r="A265" s="63"/>
      <c r="B265" s="63"/>
      <c r="C265" s="63"/>
      <c r="D265" s="51"/>
      <c r="E265" s="51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</row>
    <row r="266" spans="1:26" ht="14.25" customHeight="1" x14ac:dyDescent="0.25">
      <c r="A266" s="63"/>
      <c r="B266" s="63"/>
      <c r="C266" s="63"/>
      <c r="D266" s="51"/>
      <c r="E266" s="51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</row>
    <row r="267" spans="1:26" ht="14.25" customHeight="1" x14ac:dyDescent="0.25">
      <c r="A267" s="63"/>
      <c r="B267" s="63"/>
      <c r="C267" s="63"/>
      <c r="D267" s="51"/>
      <c r="E267" s="51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</row>
    <row r="268" spans="1:26" ht="14.25" customHeight="1" x14ac:dyDescent="0.25">
      <c r="A268" s="63"/>
      <c r="B268" s="63"/>
      <c r="C268" s="63"/>
      <c r="D268" s="51"/>
      <c r="E268" s="51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</row>
    <row r="269" spans="1:26" ht="14.25" customHeight="1" x14ac:dyDescent="0.25">
      <c r="A269" s="63"/>
      <c r="B269" s="63"/>
      <c r="C269" s="63"/>
      <c r="D269" s="51"/>
      <c r="E269" s="51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</row>
    <row r="270" spans="1:26" ht="14.25" customHeight="1" x14ac:dyDescent="0.25">
      <c r="A270" s="63"/>
      <c r="B270" s="63"/>
      <c r="C270" s="63"/>
      <c r="D270" s="51"/>
      <c r="E270" s="51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</row>
    <row r="271" spans="1:26" ht="14.25" customHeight="1" x14ac:dyDescent="0.25">
      <c r="A271" s="63"/>
      <c r="B271" s="63"/>
      <c r="C271" s="63"/>
      <c r="D271" s="51"/>
      <c r="E271" s="51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</row>
    <row r="272" spans="1:26" ht="14.25" customHeight="1" x14ac:dyDescent="0.25">
      <c r="A272" s="63"/>
      <c r="B272" s="63"/>
      <c r="C272" s="63"/>
      <c r="D272" s="51"/>
      <c r="E272" s="51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</row>
    <row r="273" spans="1:26" ht="14.25" customHeight="1" x14ac:dyDescent="0.25">
      <c r="A273" s="63"/>
      <c r="B273" s="63"/>
      <c r="C273" s="63"/>
      <c r="D273" s="51"/>
      <c r="E273" s="51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</row>
    <row r="274" spans="1:26" ht="14.25" customHeight="1" x14ac:dyDescent="0.25">
      <c r="A274" s="63"/>
      <c r="B274" s="63"/>
      <c r="C274" s="63"/>
      <c r="D274" s="51"/>
      <c r="E274" s="51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</row>
    <row r="275" spans="1:26" ht="14.25" customHeight="1" x14ac:dyDescent="0.25">
      <c r="A275" s="63"/>
      <c r="B275" s="63"/>
      <c r="C275" s="63"/>
      <c r="D275" s="51"/>
      <c r="E275" s="51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</row>
    <row r="276" spans="1:26" ht="14.25" customHeight="1" x14ac:dyDescent="0.25">
      <c r="A276" s="63"/>
      <c r="B276" s="63"/>
      <c r="C276" s="63"/>
      <c r="D276" s="51"/>
      <c r="E276" s="51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</row>
    <row r="277" spans="1:26" ht="14.25" customHeight="1" x14ac:dyDescent="0.25">
      <c r="A277" s="63"/>
      <c r="B277" s="63"/>
      <c r="C277" s="63"/>
      <c r="D277" s="51"/>
      <c r="E277" s="51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</row>
    <row r="278" spans="1:26" ht="14.25" customHeight="1" x14ac:dyDescent="0.25">
      <c r="A278" s="63"/>
      <c r="B278" s="63"/>
      <c r="C278" s="63"/>
      <c r="D278" s="51"/>
      <c r="E278" s="51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</row>
    <row r="279" spans="1:26" ht="14.25" customHeight="1" x14ac:dyDescent="0.25">
      <c r="A279" s="63"/>
      <c r="B279" s="63"/>
      <c r="C279" s="63"/>
      <c r="D279" s="51"/>
      <c r="E279" s="51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</row>
    <row r="280" spans="1:26" ht="14.25" customHeight="1" x14ac:dyDescent="0.25">
      <c r="A280" s="63"/>
      <c r="B280" s="63"/>
      <c r="C280" s="63"/>
      <c r="D280" s="51"/>
      <c r="E280" s="51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3"/>
    </row>
    <row r="281" spans="1:26" ht="14.25" customHeight="1" x14ac:dyDescent="0.25">
      <c r="A281" s="63"/>
      <c r="B281" s="63"/>
      <c r="C281" s="63"/>
      <c r="D281" s="51"/>
      <c r="E281" s="51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</row>
    <row r="282" spans="1:26" ht="14.25" customHeight="1" x14ac:dyDescent="0.25">
      <c r="A282" s="63"/>
      <c r="B282" s="63"/>
      <c r="C282" s="63"/>
      <c r="D282" s="51"/>
      <c r="E282" s="51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</row>
    <row r="283" spans="1:26" ht="14.25" customHeight="1" x14ac:dyDescent="0.25">
      <c r="A283" s="63"/>
      <c r="B283" s="63"/>
      <c r="C283" s="63"/>
      <c r="D283" s="51"/>
      <c r="E283" s="51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</row>
    <row r="284" spans="1:26" ht="14.25" customHeight="1" x14ac:dyDescent="0.25">
      <c r="A284" s="63"/>
      <c r="B284" s="63"/>
      <c r="C284" s="63"/>
      <c r="D284" s="51"/>
      <c r="E284" s="51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  <c r="Y284" s="63"/>
      <c r="Z284" s="63"/>
    </row>
    <row r="285" spans="1:26" ht="14.25" customHeight="1" x14ac:dyDescent="0.25">
      <c r="A285" s="63"/>
      <c r="B285" s="63"/>
      <c r="C285" s="63"/>
      <c r="D285" s="51"/>
      <c r="E285" s="51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</row>
    <row r="286" spans="1:26" ht="14.25" customHeight="1" x14ac:dyDescent="0.25">
      <c r="A286" s="63"/>
      <c r="B286" s="63"/>
      <c r="C286" s="63"/>
      <c r="D286" s="51"/>
      <c r="E286" s="51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  <c r="Y286" s="63"/>
      <c r="Z286" s="63"/>
    </row>
    <row r="287" spans="1:26" ht="14.25" customHeight="1" x14ac:dyDescent="0.25">
      <c r="A287" s="63"/>
      <c r="B287" s="63"/>
      <c r="C287" s="63"/>
      <c r="D287" s="51"/>
      <c r="E287" s="51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  <c r="Y287" s="63"/>
      <c r="Z287" s="63"/>
    </row>
    <row r="288" spans="1:26" ht="14.25" customHeight="1" x14ac:dyDescent="0.25">
      <c r="A288" s="63"/>
      <c r="B288" s="63"/>
      <c r="C288" s="63"/>
      <c r="D288" s="51"/>
      <c r="E288" s="51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  <c r="Y288" s="63"/>
      <c r="Z288" s="63"/>
    </row>
    <row r="289" spans="1:26" ht="14.25" customHeight="1" x14ac:dyDescent="0.25">
      <c r="A289" s="63"/>
      <c r="B289" s="63"/>
      <c r="C289" s="63"/>
      <c r="D289" s="51"/>
      <c r="E289" s="51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</row>
    <row r="290" spans="1:26" ht="14.25" customHeight="1" x14ac:dyDescent="0.25">
      <c r="A290" s="63"/>
      <c r="B290" s="63"/>
      <c r="C290" s="63"/>
      <c r="D290" s="51"/>
      <c r="E290" s="51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  <c r="Y290" s="63"/>
      <c r="Z290" s="63"/>
    </row>
    <row r="291" spans="1:26" ht="14.25" customHeight="1" x14ac:dyDescent="0.25">
      <c r="A291" s="63"/>
      <c r="B291" s="63"/>
      <c r="C291" s="63"/>
      <c r="D291" s="51"/>
      <c r="E291" s="51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</row>
    <row r="292" spans="1:26" ht="14.25" customHeight="1" x14ac:dyDescent="0.25">
      <c r="A292" s="63"/>
      <c r="B292" s="63"/>
      <c r="C292" s="63"/>
      <c r="D292" s="51"/>
      <c r="E292" s="51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  <c r="Y292" s="63"/>
      <c r="Z292" s="63"/>
    </row>
    <row r="293" spans="1:26" ht="14.25" customHeight="1" x14ac:dyDescent="0.25">
      <c r="A293" s="63"/>
      <c r="B293" s="63"/>
      <c r="C293" s="63"/>
      <c r="D293" s="51"/>
      <c r="E293" s="51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</row>
    <row r="294" spans="1:26" ht="14.25" customHeight="1" x14ac:dyDescent="0.25">
      <c r="A294" s="63"/>
      <c r="B294" s="63"/>
      <c r="C294" s="63"/>
      <c r="D294" s="51"/>
      <c r="E294" s="51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</row>
    <row r="295" spans="1:26" ht="14.25" customHeight="1" x14ac:dyDescent="0.25">
      <c r="A295" s="63"/>
      <c r="B295" s="63"/>
      <c r="C295" s="63"/>
      <c r="D295" s="51"/>
      <c r="E295" s="51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</row>
    <row r="296" spans="1:26" ht="14.25" customHeight="1" x14ac:dyDescent="0.25">
      <c r="A296" s="63"/>
      <c r="B296" s="63"/>
      <c r="C296" s="63"/>
      <c r="D296" s="51"/>
      <c r="E296" s="51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  <c r="X296" s="63"/>
      <c r="Y296" s="63"/>
      <c r="Z296" s="63"/>
    </row>
    <row r="297" spans="1:26" ht="14.25" customHeight="1" x14ac:dyDescent="0.25">
      <c r="A297" s="63"/>
      <c r="B297" s="63"/>
      <c r="C297" s="63"/>
      <c r="D297" s="51"/>
      <c r="E297" s="51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</row>
    <row r="298" spans="1:26" ht="14.25" customHeight="1" x14ac:dyDescent="0.25">
      <c r="A298" s="63"/>
      <c r="B298" s="63"/>
      <c r="C298" s="63"/>
      <c r="D298" s="51"/>
      <c r="E298" s="51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  <c r="Y298" s="63"/>
      <c r="Z298" s="63"/>
    </row>
    <row r="299" spans="1:26" ht="14.25" customHeight="1" x14ac:dyDescent="0.25">
      <c r="A299" s="63"/>
      <c r="B299" s="63"/>
      <c r="C299" s="63"/>
      <c r="D299" s="51"/>
      <c r="E299" s="51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</row>
    <row r="300" spans="1:26" ht="14.25" customHeight="1" x14ac:dyDescent="0.25">
      <c r="A300" s="63"/>
      <c r="B300" s="63"/>
      <c r="C300" s="63"/>
      <c r="D300" s="51"/>
      <c r="E300" s="51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</row>
    <row r="301" spans="1:26" ht="14.25" customHeight="1" x14ac:dyDescent="0.25">
      <c r="A301" s="63"/>
      <c r="B301" s="63"/>
      <c r="C301" s="63"/>
      <c r="D301" s="51"/>
      <c r="E301" s="51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</row>
    <row r="302" spans="1:26" ht="14.25" customHeight="1" x14ac:dyDescent="0.25">
      <c r="A302" s="63"/>
      <c r="B302" s="63"/>
      <c r="C302" s="63"/>
      <c r="D302" s="51"/>
      <c r="E302" s="51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  <c r="Y302" s="63"/>
      <c r="Z302" s="63"/>
    </row>
    <row r="303" spans="1:26" ht="14.25" customHeight="1" x14ac:dyDescent="0.25">
      <c r="A303" s="63"/>
      <c r="B303" s="63"/>
      <c r="C303" s="63"/>
      <c r="D303" s="51"/>
      <c r="E303" s="51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</row>
    <row r="304" spans="1:26" ht="14.25" customHeight="1" x14ac:dyDescent="0.25">
      <c r="A304" s="63"/>
      <c r="B304" s="63"/>
      <c r="C304" s="63"/>
      <c r="D304" s="51"/>
      <c r="E304" s="51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63"/>
      <c r="Z304" s="63"/>
    </row>
    <row r="305" spans="1:26" ht="14.25" customHeight="1" x14ac:dyDescent="0.25">
      <c r="A305" s="63"/>
      <c r="B305" s="63"/>
      <c r="C305" s="63"/>
      <c r="D305" s="51"/>
      <c r="E305" s="51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</row>
    <row r="306" spans="1:26" ht="14.25" customHeight="1" x14ac:dyDescent="0.25">
      <c r="A306" s="63"/>
      <c r="B306" s="63"/>
      <c r="C306" s="63"/>
      <c r="D306" s="51"/>
      <c r="E306" s="51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  <c r="Y306" s="63"/>
      <c r="Z306" s="63"/>
    </row>
    <row r="307" spans="1:26" ht="14.25" customHeight="1" x14ac:dyDescent="0.25">
      <c r="A307" s="63"/>
      <c r="B307" s="63"/>
      <c r="C307" s="63"/>
      <c r="D307" s="51"/>
      <c r="E307" s="51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</row>
    <row r="308" spans="1:26" ht="14.25" customHeight="1" x14ac:dyDescent="0.25">
      <c r="A308" s="63"/>
      <c r="B308" s="63"/>
      <c r="C308" s="63"/>
      <c r="D308" s="51"/>
      <c r="E308" s="51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  <c r="Y308" s="63"/>
      <c r="Z308" s="63"/>
    </row>
    <row r="309" spans="1:26" ht="14.25" customHeight="1" x14ac:dyDescent="0.25">
      <c r="A309" s="63"/>
      <c r="B309" s="63"/>
      <c r="C309" s="63"/>
      <c r="D309" s="51"/>
      <c r="E309" s="51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</row>
    <row r="310" spans="1:26" ht="14.25" customHeight="1" x14ac:dyDescent="0.25">
      <c r="A310" s="63"/>
      <c r="B310" s="63"/>
      <c r="C310" s="63"/>
      <c r="D310" s="51"/>
      <c r="E310" s="51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  <c r="Y310" s="63"/>
      <c r="Z310" s="63"/>
    </row>
    <row r="311" spans="1:26" ht="14.25" customHeight="1" x14ac:dyDescent="0.25">
      <c r="A311" s="63"/>
      <c r="B311" s="63"/>
      <c r="C311" s="63"/>
      <c r="D311" s="51"/>
      <c r="E311" s="51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  <c r="Y311" s="63"/>
      <c r="Z311" s="63"/>
    </row>
    <row r="312" spans="1:26" ht="14.25" customHeight="1" x14ac:dyDescent="0.25">
      <c r="A312" s="63"/>
      <c r="B312" s="63"/>
      <c r="C312" s="63"/>
      <c r="D312" s="51"/>
      <c r="E312" s="51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  <c r="Y312" s="63"/>
      <c r="Z312" s="63"/>
    </row>
    <row r="313" spans="1:26" ht="14.25" customHeight="1" x14ac:dyDescent="0.25">
      <c r="A313" s="63"/>
      <c r="B313" s="63"/>
      <c r="C313" s="63"/>
      <c r="D313" s="51"/>
      <c r="E313" s="51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</row>
    <row r="314" spans="1:26" ht="14.25" customHeight="1" x14ac:dyDescent="0.25">
      <c r="A314" s="63"/>
      <c r="B314" s="63"/>
      <c r="C314" s="63"/>
      <c r="D314" s="51"/>
      <c r="E314" s="51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  <c r="Y314" s="63"/>
      <c r="Z314" s="63"/>
    </row>
    <row r="315" spans="1:26" ht="14.25" customHeight="1" x14ac:dyDescent="0.25">
      <c r="A315" s="63"/>
      <c r="B315" s="63"/>
      <c r="C315" s="63"/>
      <c r="D315" s="51"/>
      <c r="E315" s="51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</row>
    <row r="316" spans="1:26" ht="14.25" customHeight="1" x14ac:dyDescent="0.25">
      <c r="A316" s="63"/>
      <c r="B316" s="63"/>
      <c r="C316" s="63"/>
      <c r="D316" s="51"/>
      <c r="E316" s="51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  <c r="Y316" s="63"/>
      <c r="Z316" s="63"/>
    </row>
    <row r="317" spans="1:26" ht="14.25" customHeight="1" x14ac:dyDescent="0.25">
      <c r="A317" s="63"/>
      <c r="B317" s="63"/>
      <c r="C317" s="63"/>
      <c r="D317" s="51"/>
      <c r="E317" s="51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</row>
    <row r="318" spans="1:26" ht="14.25" customHeight="1" x14ac:dyDescent="0.25">
      <c r="A318" s="63"/>
      <c r="B318" s="63"/>
      <c r="C318" s="63"/>
      <c r="D318" s="51"/>
      <c r="E318" s="51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</row>
    <row r="319" spans="1:26" ht="14.25" customHeight="1" x14ac:dyDescent="0.25">
      <c r="A319" s="63"/>
      <c r="B319" s="63"/>
      <c r="C319" s="63"/>
      <c r="D319" s="51"/>
      <c r="E319" s="51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  <c r="Y319" s="63"/>
      <c r="Z319" s="63"/>
    </row>
    <row r="320" spans="1:26" ht="14.25" customHeight="1" x14ac:dyDescent="0.25">
      <c r="A320" s="63"/>
      <c r="B320" s="63"/>
      <c r="C320" s="63"/>
      <c r="D320" s="51"/>
      <c r="E320" s="51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3"/>
      <c r="Y320" s="63"/>
      <c r="Z320" s="63"/>
    </row>
    <row r="321" spans="1:26" ht="14.25" customHeight="1" x14ac:dyDescent="0.25">
      <c r="A321" s="63"/>
      <c r="B321" s="63"/>
      <c r="C321" s="63"/>
      <c r="D321" s="51"/>
      <c r="E321" s="51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  <c r="Y321" s="63"/>
      <c r="Z321" s="63"/>
    </row>
    <row r="322" spans="1:26" ht="14.25" customHeight="1" x14ac:dyDescent="0.25">
      <c r="A322" s="63"/>
      <c r="B322" s="63"/>
      <c r="C322" s="63"/>
      <c r="D322" s="51"/>
      <c r="E322" s="51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  <c r="Y322" s="63"/>
      <c r="Z322" s="63"/>
    </row>
    <row r="323" spans="1:26" ht="14.25" customHeight="1" x14ac:dyDescent="0.25">
      <c r="A323" s="63"/>
      <c r="B323" s="63"/>
      <c r="C323" s="63"/>
      <c r="D323" s="51"/>
      <c r="E323" s="51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  <c r="Y323" s="63"/>
      <c r="Z323" s="63"/>
    </row>
    <row r="324" spans="1:26" ht="14.25" customHeight="1" x14ac:dyDescent="0.25">
      <c r="A324" s="63"/>
      <c r="B324" s="63"/>
      <c r="C324" s="63"/>
      <c r="D324" s="51"/>
      <c r="E324" s="51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  <c r="Y324" s="63"/>
      <c r="Z324" s="63"/>
    </row>
    <row r="325" spans="1:26" ht="14.25" customHeight="1" x14ac:dyDescent="0.25">
      <c r="A325" s="63"/>
      <c r="B325" s="63"/>
      <c r="C325" s="63"/>
      <c r="D325" s="51"/>
      <c r="E325" s="51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  <c r="Y325" s="63"/>
      <c r="Z325" s="63"/>
    </row>
    <row r="326" spans="1:26" ht="14.25" customHeight="1" x14ac:dyDescent="0.25">
      <c r="A326" s="63"/>
      <c r="B326" s="63"/>
      <c r="C326" s="63"/>
      <c r="D326" s="51"/>
      <c r="E326" s="51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  <c r="Y326" s="63"/>
      <c r="Z326" s="63"/>
    </row>
    <row r="327" spans="1:26" ht="14.25" customHeight="1" x14ac:dyDescent="0.25">
      <c r="A327" s="63"/>
      <c r="B327" s="63"/>
      <c r="C327" s="63"/>
      <c r="D327" s="51"/>
      <c r="E327" s="51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  <c r="X327" s="63"/>
      <c r="Y327" s="63"/>
      <c r="Z327" s="63"/>
    </row>
    <row r="328" spans="1:26" ht="14.25" customHeight="1" x14ac:dyDescent="0.25">
      <c r="A328" s="63"/>
      <c r="B328" s="63"/>
      <c r="C328" s="63"/>
      <c r="D328" s="51"/>
      <c r="E328" s="51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  <c r="Y328" s="63"/>
      <c r="Z328" s="63"/>
    </row>
    <row r="329" spans="1:26" ht="14.25" customHeight="1" x14ac:dyDescent="0.25">
      <c r="A329" s="63"/>
      <c r="B329" s="63"/>
      <c r="C329" s="63"/>
      <c r="D329" s="51"/>
      <c r="E329" s="51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  <c r="Y329" s="63"/>
      <c r="Z329" s="63"/>
    </row>
    <row r="330" spans="1:26" ht="14.25" customHeight="1" x14ac:dyDescent="0.25">
      <c r="A330" s="63"/>
      <c r="B330" s="63"/>
      <c r="C330" s="63"/>
      <c r="D330" s="51"/>
      <c r="E330" s="51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  <c r="X330" s="63"/>
      <c r="Y330" s="63"/>
      <c r="Z330" s="63"/>
    </row>
    <row r="331" spans="1:26" ht="14.25" customHeight="1" x14ac:dyDescent="0.25">
      <c r="A331" s="63"/>
      <c r="B331" s="63"/>
      <c r="C331" s="63"/>
      <c r="D331" s="51"/>
      <c r="E331" s="51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  <c r="X331" s="63"/>
      <c r="Y331" s="63"/>
      <c r="Z331" s="63"/>
    </row>
    <row r="332" spans="1:26" ht="14.25" customHeight="1" x14ac:dyDescent="0.25">
      <c r="A332" s="63"/>
      <c r="B332" s="63"/>
      <c r="C332" s="63"/>
      <c r="D332" s="51"/>
      <c r="E332" s="51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  <c r="X332" s="63"/>
      <c r="Y332" s="63"/>
      <c r="Z332" s="63"/>
    </row>
    <row r="333" spans="1:26" ht="14.25" customHeight="1" x14ac:dyDescent="0.25">
      <c r="A333" s="63"/>
      <c r="B333" s="63"/>
      <c r="C333" s="63"/>
      <c r="D333" s="51"/>
      <c r="E333" s="51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  <c r="Y333" s="63"/>
      <c r="Z333" s="63"/>
    </row>
    <row r="334" spans="1:26" ht="14.25" customHeight="1" x14ac:dyDescent="0.25">
      <c r="A334" s="63"/>
      <c r="B334" s="63"/>
      <c r="C334" s="63"/>
      <c r="D334" s="51"/>
      <c r="E334" s="51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  <c r="X334" s="63"/>
      <c r="Y334" s="63"/>
      <c r="Z334" s="63"/>
    </row>
    <row r="335" spans="1:26" ht="14.25" customHeight="1" x14ac:dyDescent="0.25">
      <c r="A335" s="63"/>
      <c r="B335" s="63"/>
      <c r="C335" s="63"/>
      <c r="D335" s="51"/>
      <c r="E335" s="51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  <c r="X335" s="63"/>
      <c r="Y335" s="63"/>
      <c r="Z335" s="63"/>
    </row>
    <row r="336" spans="1:26" ht="14.25" customHeight="1" x14ac:dyDescent="0.25">
      <c r="A336" s="63"/>
      <c r="B336" s="63"/>
      <c r="C336" s="63"/>
      <c r="D336" s="51"/>
      <c r="E336" s="51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  <c r="Y336" s="63"/>
      <c r="Z336" s="63"/>
    </row>
    <row r="337" spans="1:26" ht="14.25" customHeight="1" x14ac:dyDescent="0.25">
      <c r="A337" s="63"/>
      <c r="B337" s="63"/>
      <c r="C337" s="63"/>
      <c r="D337" s="51"/>
      <c r="E337" s="51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</row>
    <row r="338" spans="1:26" ht="14.25" customHeight="1" x14ac:dyDescent="0.25">
      <c r="A338" s="63"/>
      <c r="B338" s="63"/>
      <c r="C338" s="63"/>
      <c r="D338" s="51"/>
      <c r="E338" s="51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  <c r="X338" s="63"/>
      <c r="Y338" s="63"/>
      <c r="Z338" s="63"/>
    </row>
    <row r="339" spans="1:26" ht="14.25" customHeight="1" x14ac:dyDescent="0.25">
      <c r="A339" s="63"/>
      <c r="B339" s="63"/>
      <c r="C339" s="63"/>
      <c r="D339" s="51"/>
      <c r="E339" s="51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  <c r="X339" s="63"/>
      <c r="Y339" s="63"/>
      <c r="Z339" s="63"/>
    </row>
    <row r="340" spans="1:26" ht="14.25" customHeight="1" x14ac:dyDescent="0.25">
      <c r="A340" s="63"/>
      <c r="B340" s="63"/>
      <c r="C340" s="63"/>
      <c r="D340" s="51"/>
      <c r="E340" s="51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  <c r="X340" s="63"/>
      <c r="Y340" s="63"/>
      <c r="Z340" s="63"/>
    </row>
    <row r="341" spans="1:26" ht="14.25" customHeight="1" x14ac:dyDescent="0.25">
      <c r="A341" s="63"/>
      <c r="B341" s="63"/>
      <c r="C341" s="63"/>
      <c r="D341" s="51"/>
      <c r="E341" s="51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  <c r="Y341" s="63"/>
      <c r="Z341" s="63"/>
    </row>
    <row r="342" spans="1:26" ht="14.25" customHeight="1" x14ac:dyDescent="0.25">
      <c r="A342" s="63"/>
      <c r="B342" s="63"/>
      <c r="C342" s="63"/>
      <c r="D342" s="51"/>
      <c r="E342" s="51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</row>
    <row r="343" spans="1:26" ht="14.25" customHeight="1" x14ac:dyDescent="0.25">
      <c r="A343" s="63"/>
      <c r="B343" s="63"/>
      <c r="C343" s="63"/>
      <c r="D343" s="51"/>
      <c r="E343" s="51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  <c r="X343" s="63"/>
      <c r="Y343" s="63"/>
      <c r="Z343" s="63"/>
    </row>
    <row r="344" spans="1:26" ht="14.25" customHeight="1" x14ac:dyDescent="0.25">
      <c r="A344" s="63"/>
      <c r="B344" s="63"/>
      <c r="C344" s="63"/>
      <c r="D344" s="51"/>
      <c r="E344" s="51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  <c r="X344" s="63"/>
      <c r="Y344" s="63"/>
      <c r="Z344" s="63"/>
    </row>
    <row r="345" spans="1:26" ht="14.25" customHeight="1" x14ac:dyDescent="0.25">
      <c r="A345" s="63"/>
      <c r="B345" s="63"/>
      <c r="C345" s="63"/>
      <c r="D345" s="51"/>
      <c r="E345" s="51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  <c r="X345" s="63"/>
      <c r="Y345" s="63"/>
      <c r="Z345" s="63"/>
    </row>
    <row r="346" spans="1:26" ht="14.25" customHeight="1" x14ac:dyDescent="0.25">
      <c r="A346" s="63"/>
      <c r="B346" s="63"/>
      <c r="C346" s="63"/>
      <c r="D346" s="51"/>
      <c r="E346" s="51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  <c r="X346" s="63"/>
      <c r="Y346" s="63"/>
      <c r="Z346" s="63"/>
    </row>
    <row r="347" spans="1:26" ht="14.25" customHeight="1" x14ac:dyDescent="0.25">
      <c r="A347" s="63"/>
      <c r="B347" s="63"/>
      <c r="C347" s="63"/>
      <c r="D347" s="51"/>
      <c r="E347" s="51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  <c r="Y347" s="63"/>
      <c r="Z347" s="63"/>
    </row>
    <row r="348" spans="1:26" ht="14.25" customHeight="1" x14ac:dyDescent="0.25">
      <c r="A348" s="63"/>
      <c r="B348" s="63"/>
      <c r="C348" s="63"/>
      <c r="D348" s="51"/>
      <c r="E348" s="51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  <c r="X348" s="63"/>
      <c r="Y348" s="63"/>
      <c r="Z348" s="63"/>
    </row>
    <row r="349" spans="1:26" ht="14.25" customHeight="1" x14ac:dyDescent="0.25">
      <c r="A349" s="63"/>
      <c r="B349" s="63"/>
      <c r="C349" s="63"/>
      <c r="D349" s="51"/>
      <c r="E349" s="51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  <c r="Y349" s="63"/>
      <c r="Z349" s="63"/>
    </row>
    <row r="350" spans="1:26" ht="14.25" customHeight="1" x14ac:dyDescent="0.25">
      <c r="A350" s="63"/>
      <c r="B350" s="63"/>
      <c r="C350" s="63"/>
      <c r="D350" s="51"/>
      <c r="E350" s="51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  <c r="X350" s="63"/>
      <c r="Y350" s="63"/>
      <c r="Z350" s="63"/>
    </row>
    <row r="351" spans="1:26" ht="14.25" customHeight="1" x14ac:dyDescent="0.25">
      <c r="A351" s="63"/>
      <c r="B351" s="63"/>
      <c r="C351" s="63"/>
      <c r="D351" s="51"/>
      <c r="E351" s="51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  <c r="X351" s="63"/>
      <c r="Y351" s="63"/>
      <c r="Z351" s="63"/>
    </row>
    <row r="352" spans="1:26" ht="14.25" customHeight="1" x14ac:dyDescent="0.25">
      <c r="A352" s="63"/>
      <c r="B352" s="63"/>
      <c r="C352" s="63"/>
      <c r="D352" s="51"/>
      <c r="E352" s="51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  <c r="X352" s="63"/>
      <c r="Y352" s="63"/>
      <c r="Z352" s="63"/>
    </row>
    <row r="353" spans="1:26" ht="14.25" customHeight="1" x14ac:dyDescent="0.25">
      <c r="A353" s="63"/>
      <c r="B353" s="63"/>
      <c r="C353" s="63"/>
      <c r="D353" s="51"/>
      <c r="E353" s="51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  <c r="X353" s="63"/>
      <c r="Y353" s="63"/>
      <c r="Z353" s="63"/>
    </row>
    <row r="354" spans="1:26" ht="14.25" customHeight="1" x14ac:dyDescent="0.25">
      <c r="A354" s="63"/>
      <c r="B354" s="63"/>
      <c r="C354" s="63"/>
      <c r="D354" s="51"/>
      <c r="E354" s="51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  <c r="X354" s="63"/>
      <c r="Y354" s="63"/>
      <c r="Z354" s="63"/>
    </row>
    <row r="355" spans="1:26" ht="14.25" customHeight="1" x14ac:dyDescent="0.25">
      <c r="A355" s="63"/>
      <c r="B355" s="63"/>
      <c r="C355" s="63"/>
      <c r="D355" s="51"/>
      <c r="E355" s="51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  <c r="Y355" s="63"/>
      <c r="Z355" s="63"/>
    </row>
    <row r="356" spans="1:26" ht="14.25" customHeight="1" x14ac:dyDescent="0.25">
      <c r="A356" s="63"/>
      <c r="B356" s="63"/>
      <c r="C356" s="63"/>
      <c r="D356" s="51"/>
      <c r="E356" s="51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</row>
    <row r="357" spans="1:26" ht="14.25" customHeight="1" x14ac:dyDescent="0.25">
      <c r="A357" s="63"/>
      <c r="B357" s="63"/>
      <c r="C357" s="63"/>
      <c r="D357" s="51"/>
      <c r="E357" s="51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  <c r="X357" s="63"/>
      <c r="Y357" s="63"/>
      <c r="Z357" s="63"/>
    </row>
    <row r="358" spans="1:26" ht="14.25" customHeight="1" x14ac:dyDescent="0.25">
      <c r="A358" s="63"/>
      <c r="B358" s="63"/>
      <c r="C358" s="63"/>
      <c r="D358" s="51"/>
      <c r="E358" s="51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  <c r="Y358" s="63"/>
      <c r="Z358" s="63"/>
    </row>
    <row r="359" spans="1:26" ht="14.25" customHeight="1" x14ac:dyDescent="0.25">
      <c r="A359" s="63"/>
      <c r="B359" s="63"/>
      <c r="C359" s="63"/>
      <c r="D359" s="51"/>
      <c r="E359" s="51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  <c r="Y359" s="63"/>
      <c r="Z359" s="63"/>
    </row>
    <row r="360" spans="1:26" ht="14.25" customHeight="1" x14ac:dyDescent="0.25">
      <c r="A360" s="63"/>
      <c r="B360" s="63"/>
      <c r="C360" s="63"/>
      <c r="D360" s="51"/>
      <c r="E360" s="51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  <c r="Y360" s="63"/>
      <c r="Z360" s="63"/>
    </row>
    <row r="361" spans="1:26" ht="14.25" customHeight="1" x14ac:dyDescent="0.25">
      <c r="A361" s="63"/>
      <c r="B361" s="63"/>
      <c r="C361" s="63"/>
      <c r="D361" s="51"/>
      <c r="E361" s="51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  <c r="Y361" s="63"/>
      <c r="Z361" s="63"/>
    </row>
    <row r="362" spans="1:26" ht="14.25" customHeight="1" x14ac:dyDescent="0.25">
      <c r="A362" s="63"/>
      <c r="B362" s="63"/>
      <c r="C362" s="63"/>
      <c r="D362" s="51"/>
      <c r="E362" s="51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  <c r="Y362" s="63"/>
      <c r="Z362" s="63"/>
    </row>
    <row r="363" spans="1:26" ht="14.25" customHeight="1" x14ac:dyDescent="0.25">
      <c r="A363" s="63"/>
      <c r="B363" s="63"/>
      <c r="C363" s="63"/>
      <c r="D363" s="51"/>
      <c r="E363" s="51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  <c r="Y363" s="63"/>
      <c r="Z363" s="63"/>
    </row>
    <row r="364" spans="1:26" ht="14.25" customHeight="1" x14ac:dyDescent="0.25">
      <c r="A364" s="63"/>
      <c r="B364" s="63"/>
      <c r="C364" s="63"/>
      <c r="D364" s="51"/>
      <c r="E364" s="51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  <c r="X364" s="63"/>
      <c r="Y364" s="63"/>
      <c r="Z364" s="63"/>
    </row>
    <row r="365" spans="1:26" ht="14.25" customHeight="1" x14ac:dyDescent="0.25">
      <c r="A365" s="63"/>
      <c r="B365" s="63"/>
      <c r="C365" s="63"/>
      <c r="D365" s="51"/>
      <c r="E365" s="51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63"/>
      <c r="W365" s="63"/>
      <c r="X365" s="63"/>
      <c r="Y365" s="63"/>
      <c r="Z365" s="63"/>
    </row>
    <row r="366" spans="1:26" ht="14.25" customHeight="1" x14ac:dyDescent="0.25">
      <c r="A366" s="63"/>
      <c r="B366" s="63"/>
      <c r="C366" s="63"/>
      <c r="D366" s="51"/>
      <c r="E366" s="51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/>
      <c r="X366" s="63"/>
      <c r="Y366" s="63"/>
      <c r="Z366" s="63"/>
    </row>
    <row r="367" spans="1:26" ht="14.25" customHeight="1" x14ac:dyDescent="0.25">
      <c r="A367" s="63"/>
      <c r="B367" s="63"/>
      <c r="C367" s="63"/>
      <c r="D367" s="51"/>
      <c r="E367" s="51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  <c r="X367" s="63"/>
      <c r="Y367" s="63"/>
      <c r="Z367" s="63"/>
    </row>
    <row r="368" spans="1:26" ht="14.25" customHeight="1" x14ac:dyDescent="0.25">
      <c r="A368" s="63"/>
      <c r="B368" s="63"/>
      <c r="C368" s="63"/>
      <c r="D368" s="51"/>
      <c r="E368" s="51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  <c r="X368" s="63"/>
      <c r="Y368" s="63"/>
      <c r="Z368" s="63"/>
    </row>
    <row r="369" spans="1:26" ht="14.25" customHeight="1" x14ac:dyDescent="0.25">
      <c r="A369" s="63"/>
      <c r="B369" s="63"/>
      <c r="C369" s="63"/>
      <c r="D369" s="51"/>
      <c r="E369" s="51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  <c r="X369" s="63"/>
      <c r="Y369" s="63"/>
      <c r="Z369" s="63"/>
    </row>
    <row r="370" spans="1:26" ht="14.25" customHeight="1" x14ac:dyDescent="0.25">
      <c r="A370" s="63"/>
      <c r="B370" s="63"/>
      <c r="C370" s="63"/>
      <c r="D370" s="51"/>
      <c r="E370" s="51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  <c r="V370" s="63"/>
      <c r="W370" s="63"/>
      <c r="X370" s="63"/>
      <c r="Y370" s="63"/>
      <c r="Z370" s="63"/>
    </row>
    <row r="371" spans="1:26" ht="14.25" customHeight="1" x14ac:dyDescent="0.25">
      <c r="A371" s="63"/>
      <c r="B371" s="63"/>
      <c r="C371" s="63"/>
      <c r="D371" s="51"/>
      <c r="E371" s="51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  <c r="V371" s="63"/>
      <c r="W371" s="63"/>
      <c r="X371" s="63"/>
      <c r="Y371" s="63"/>
      <c r="Z371" s="63"/>
    </row>
    <row r="372" spans="1:26" ht="14.25" customHeight="1" x14ac:dyDescent="0.25">
      <c r="A372" s="63"/>
      <c r="B372" s="63"/>
      <c r="C372" s="63"/>
      <c r="D372" s="51"/>
      <c r="E372" s="51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  <c r="V372" s="63"/>
      <c r="W372" s="63"/>
      <c r="X372" s="63"/>
      <c r="Y372" s="63"/>
      <c r="Z372" s="63"/>
    </row>
    <row r="373" spans="1:26" ht="14.25" customHeight="1" x14ac:dyDescent="0.25">
      <c r="A373" s="63"/>
      <c r="B373" s="63"/>
      <c r="C373" s="63"/>
      <c r="D373" s="51"/>
      <c r="E373" s="51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  <c r="X373" s="63"/>
      <c r="Y373" s="63"/>
      <c r="Z373" s="63"/>
    </row>
    <row r="374" spans="1:26" ht="14.25" customHeight="1" x14ac:dyDescent="0.25">
      <c r="A374" s="63"/>
      <c r="B374" s="63"/>
      <c r="C374" s="63"/>
      <c r="D374" s="51"/>
      <c r="E374" s="51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  <c r="V374" s="63"/>
      <c r="W374" s="63"/>
      <c r="X374" s="63"/>
      <c r="Y374" s="63"/>
      <c r="Z374" s="63"/>
    </row>
    <row r="375" spans="1:26" ht="14.25" customHeight="1" x14ac:dyDescent="0.25">
      <c r="A375" s="63"/>
      <c r="B375" s="63"/>
      <c r="C375" s="63"/>
      <c r="D375" s="51"/>
      <c r="E375" s="51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  <c r="X375" s="63"/>
      <c r="Y375" s="63"/>
      <c r="Z375" s="63"/>
    </row>
    <row r="376" spans="1:26" ht="14.25" customHeight="1" x14ac:dyDescent="0.25">
      <c r="A376" s="63"/>
      <c r="B376" s="63"/>
      <c r="C376" s="63"/>
      <c r="D376" s="51"/>
      <c r="E376" s="51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  <c r="X376" s="63"/>
      <c r="Y376" s="63"/>
      <c r="Z376" s="63"/>
    </row>
    <row r="377" spans="1:26" ht="14.25" customHeight="1" x14ac:dyDescent="0.25">
      <c r="A377" s="63"/>
      <c r="B377" s="63"/>
      <c r="C377" s="63"/>
      <c r="D377" s="51"/>
      <c r="E377" s="51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  <c r="Y377" s="63"/>
      <c r="Z377" s="63"/>
    </row>
    <row r="378" spans="1:26" ht="14.25" customHeight="1" x14ac:dyDescent="0.25">
      <c r="A378" s="63"/>
      <c r="B378" s="63"/>
      <c r="C378" s="63"/>
      <c r="D378" s="51"/>
      <c r="E378" s="51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  <c r="X378" s="63"/>
      <c r="Y378" s="63"/>
      <c r="Z378" s="63"/>
    </row>
    <row r="379" spans="1:26" ht="14.25" customHeight="1" x14ac:dyDescent="0.25">
      <c r="A379" s="63"/>
      <c r="B379" s="63"/>
      <c r="C379" s="63"/>
      <c r="D379" s="51"/>
      <c r="E379" s="51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  <c r="X379" s="63"/>
      <c r="Y379" s="63"/>
      <c r="Z379" s="63"/>
    </row>
    <row r="380" spans="1:26" ht="14.25" customHeight="1" x14ac:dyDescent="0.25">
      <c r="A380" s="63"/>
      <c r="B380" s="63"/>
      <c r="C380" s="63"/>
      <c r="D380" s="51"/>
      <c r="E380" s="51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  <c r="X380" s="63"/>
      <c r="Y380" s="63"/>
      <c r="Z380" s="63"/>
    </row>
    <row r="381" spans="1:26" ht="15.75" customHeight="1" x14ac:dyDescent="0.2"/>
    <row r="382" spans="1:26" ht="15.75" customHeight="1" x14ac:dyDescent="0.2"/>
    <row r="383" spans="1:26" ht="15.75" customHeight="1" x14ac:dyDescent="0.2"/>
    <row r="384" spans="1:26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E1:E121"/>
  <conditionalFormatting sqref="E3:E181">
    <cfRule type="cellIs" dxfId="12" priority="1" operator="equal">
      <formula>"Y"</formula>
    </cfRule>
  </conditionalFormatting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00"/>
  <sheetViews>
    <sheetView topLeftCell="I1" workbookViewId="0">
      <selection activeCell="S12" sqref="S12"/>
    </sheetView>
  </sheetViews>
  <sheetFormatPr defaultColWidth="12.625" defaultRowHeight="15" customHeight="1" x14ac:dyDescent="0.2"/>
  <cols>
    <col min="1" max="1" width="5.75" customWidth="1"/>
    <col min="2" max="2" width="14.25" customWidth="1"/>
    <col min="3" max="3" width="27.875" customWidth="1"/>
    <col min="4" max="4" width="13.375" customWidth="1"/>
    <col min="5" max="17" width="13.25" customWidth="1"/>
    <col min="18" max="18" width="6.375" customWidth="1"/>
    <col min="19" max="33" width="8" customWidth="1"/>
  </cols>
  <sheetData>
    <row r="1" spans="1:33" ht="19.5" customHeight="1" x14ac:dyDescent="0.2">
      <c r="A1" s="117" t="str">
        <f>'CO-PO Mapping'!A1:P1</f>
        <v>DEPARTMENT OF COMPUTER SCIENCE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9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</row>
    <row r="2" spans="1:33" ht="19.5" customHeight="1" x14ac:dyDescent="0.2">
      <c r="A2" s="117" t="s">
        <v>432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9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</row>
    <row r="3" spans="1:33" ht="19.5" customHeight="1" x14ac:dyDescent="0.2">
      <c r="A3" s="117" t="str">
        <f>'CO-PO Mapping'!A3:P3</f>
        <v>II Year IV Semester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9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</row>
    <row r="4" spans="1:33" ht="19.5" customHeight="1" x14ac:dyDescent="0.2">
      <c r="A4" s="123" t="s">
        <v>26</v>
      </c>
      <c r="B4" s="145" t="s">
        <v>413</v>
      </c>
      <c r="C4" s="15" t="s">
        <v>28</v>
      </c>
      <c r="D4" s="117"/>
      <c r="E4" s="118"/>
      <c r="F4" s="118"/>
      <c r="G4" s="118"/>
      <c r="H4" s="118"/>
      <c r="I4" s="118"/>
      <c r="J4" s="118"/>
      <c r="K4" s="118"/>
      <c r="L4" s="118"/>
      <c r="M4" s="118"/>
      <c r="N4" s="119"/>
      <c r="O4" s="117"/>
      <c r="P4" s="118"/>
      <c r="Q4" s="148"/>
      <c r="R4" s="123" t="s">
        <v>31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ht="19.5" customHeight="1" x14ac:dyDescent="0.2">
      <c r="A5" s="146"/>
      <c r="B5" s="146"/>
      <c r="C5" s="15" t="s">
        <v>414</v>
      </c>
      <c r="D5" s="18" t="s">
        <v>415</v>
      </c>
      <c r="E5" s="18" t="s">
        <v>419</v>
      </c>
      <c r="F5" s="18" t="s">
        <v>420</v>
      </c>
      <c r="G5" s="145" t="s">
        <v>421</v>
      </c>
      <c r="H5" s="145" t="s">
        <v>422</v>
      </c>
      <c r="I5" s="145" t="s">
        <v>423</v>
      </c>
      <c r="J5" s="18" t="s">
        <v>424</v>
      </c>
      <c r="K5" s="145" t="s">
        <v>421</v>
      </c>
      <c r="L5" s="145" t="s">
        <v>422</v>
      </c>
      <c r="M5" s="145" t="s">
        <v>423</v>
      </c>
      <c r="N5" s="18" t="s">
        <v>425</v>
      </c>
      <c r="O5" s="145" t="s">
        <v>421</v>
      </c>
      <c r="P5" s="145" t="s">
        <v>422</v>
      </c>
      <c r="Q5" s="145" t="s">
        <v>423</v>
      </c>
      <c r="R5" s="147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</row>
    <row r="6" spans="1:33" ht="52.5" customHeight="1" x14ac:dyDescent="0.25">
      <c r="A6" s="147"/>
      <c r="B6" s="147"/>
      <c r="C6" s="65" t="s">
        <v>33</v>
      </c>
      <c r="D6" s="52"/>
      <c r="E6" s="52"/>
      <c r="F6" s="52">
        <v>14</v>
      </c>
      <c r="G6" s="147"/>
      <c r="H6" s="147"/>
      <c r="I6" s="147"/>
      <c r="J6" s="52">
        <v>28</v>
      </c>
      <c r="K6" s="147"/>
      <c r="L6" s="147"/>
      <c r="M6" s="147"/>
      <c r="N6" s="52">
        <v>28</v>
      </c>
      <c r="O6" s="147"/>
      <c r="P6" s="147"/>
      <c r="Q6" s="147"/>
      <c r="R6" s="18">
        <f>SUM(F6:N6)</f>
        <v>70</v>
      </c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</row>
    <row r="7" spans="1:33" ht="19.5" customHeight="1" x14ac:dyDescent="0.2">
      <c r="A7" s="55">
        <f>'Sessional + End Term Assessment'!A8</f>
        <v>1</v>
      </c>
      <c r="B7" s="21" t="s">
        <v>37</v>
      </c>
      <c r="C7" s="22" t="s">
        <v>38</v>
      </c>
      <c r="D7" s="66"/>
      <c r="E7" s="66"/>
      <c r="F7" s="23">
        <v>13</v>
      </c>
      <c r="G7" s="61">
        <f t="shared" ref="G7:G184" si="0">IF(F7&gt;=($F$6*0.5),1,0)</f>
        <v>1</v>
      </c>
      <c r="H7" s="61">
        <f t="shared" ref="H7:H184" si="1">IF(F7&gt;=($F$6*0.6),1,0)</f>
        <v>1</v>
      </c>
      <c r="I7" s="61">
        <f t="shared" ref="I7:I184" si="2">IF(F7&gt;=($F$6*0.7),1,0)</f>
        <v>1</v>
      </c>
      <c r="J7" s="23">
        <v>27</v>
      </c>
      <c r="K7" s="61">
        <f t="shared" ref="K7:K184" si="3">IF(J7&gt;=($J$6*0.7),1,0)</f>
        <v>1</v>
      </c>
      <c r="L7" s="61">
        <f t="shared" ref="L7:L184" si="4">IF(J7&gt;=($J$6*0.8),1,0)</f>
        <v>1</v>
      </c>
      <c r="M7" s="61">
        <f t="shared" ref="M7:M184" si="5">IF(J7&gt;=($J$6*0.9),1,0)</f>
        <v>1</v>
      </c>
      <c r="N7" s="23">
        <v>26</v>
      </c>
      <c r="O7" s="61">
        <f t="shared" ref="O7:O184" si="6">IF(N7&gt;=($N$6*0.7),1,0)</f>
        <v>1</v>
      </c>
      <c r="P7" s="61">
        <f t="shared" ref="P7:P184" si="7">IF(N7&gt;=($N$6*0.8),1,0)</f>
        <v>1</v>
      </c>
      <c r="Q7" s="61">
        <f t="shared" ref="Q7:Q184" si="8">IF(N7&gt;=($N$6*0.9),1,0)</f>
        <v>1</v>
      </c>
      <c r="R7" s="57">
        <v>67</v>
      </c>
      <c r="S7" s="59"/>
      <c r="T7" s="59"/>
      <c r="U7" s="59"/>
      <c r="V7" s="59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</row>
    <row r="8" spans="1:33" ht="19.5" customHeight="1" x14ac:dyDescent="0.2">
      <c r="A8" s="55">
        <f>'Sessional + End Term Assessment'!A9</f>
        <v>2</v>
      </c>
      <c r="B8" s="21" t="s">
        <v>39</v>
      </c>
      <c r="C8" s="22" t="s">
        <v>40</v>
      </c>
      <c r="D8" s="66"/>
      <c r="E8" s="66"/>
      <c r="F8" s="23">
        <v>13</v>
      </c>
      <c r="G8" s="61">
        <f t="shared" si="0"/>
        <v>1</v>
      </c>
      <c r="H8" s="61">
        <f t="shared" si="1"/>
        <v>1</v>
      </c>
      <c r="I8" s="61">
        <f t="shared" si="2"/>
        <v>1</v>
      </c>
      <c r="J8" s="23">
        <v>26</v>
      </c>
      <c r="K8" s="61">
        <f t="shared" si="3"/>
        <v>1</v>
      </c>
      <c r="L8" s="61">
        <f t="shared" si="4"/>
        <v>1</v>
      </c>
      <c r="M8" s="61">
        <f t="shared" si="5"/>
        <v>1</v>
      </c>
      <c r="N8" s="23">
        <v>26</v>
      </c>
      <c r="O8" s="61">
        <f t="shared" si="6"/>
        <v>1</v>
      </c>
      <c r="P8" s="61">
        <f t="shared" si="7"/>
        <v>1</v>
      </c>
      <c r="Q8" s="61">
        <f t="shared" si="8"/>
        <v>1</v>
      </c>
      <c r="R8" s="57">
        <v>65</v>
      </c>
      <c r="S8" s="59"/>
      <c r="T8" s="59"/>
      <c r="U8" s="59"/>
      <c r="V8" s="59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</row>
    <row r="9" spans="1:33" ht="19.5" customHeight="1" x14ac:dyDescent="0.2">
      <c r="A9" s="55">
        <f>'Sessional + End Term Assessment'!A10</f>
        <v>3</v>
      </c>
      <c r="B9" s="21" t="s">
        <v>41</v>
      </c>
      <c r="C9" s="22" t="s">
        <v>42</v>
      </c>
      <c r="D9" s="66"/>
      <c r="E9" s="66"/>
      <c r="F9" s="23">
        <v>13</v>
      </c>
      <c r="G9" s="61">
        <f t="shared" si="0"/>
        <v>1</v>
      </c>
      <c r="H9" s="61">
        <f t="shared" si="1"/>
        <v>1</v>
      </c>
      <c r="I9" s="61">
        <f t="shared" si="2"/>
        <v>1</v>
      </c>
      <c r="J9" s="23">
        <v>27</v>
      </c>
      <c r="K9" s="61">
        <f t="shared" si="3"/>
        <v>1</v>
      </c>
      <c r="L9" s="61">
        <f t="shared" si="4"/>
        <v>1</v>
      </c>
      <c r="M9" s="61">
        <f t="shared" si="5"/>
        <v>1</v>
      </c>
      <c r="N9" s="23">
        <v>27</v>
      </c>
      <c r="O9" s="61">
        <f t="shared" si="6"/>
        <v>1</v>
      </c>
      <c r="P9" s="61">
        <f t="shared" si="7"/>
        <v>1</v>
      </c>
      <c r="Q9" s="61">
        <f t="shared" si="8"/>
        <v>1</v>
      </c>
      <c r="R9" s="57">
        <v>67</v>
      </c>
      <c r="S9" s="59"/>
      <c r="T9" s="59"/>
      <c r="U9" s="59"/>
      <c r="V9" s="59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</row>
    <row r="10" spans="1:33" ht="19.5" customHeight="1" x14ac:dyDescent="0.2">
      <c r="A10" s="55">
        <f>'Sessional + End Term Assessment'!A11</f>
        <v>4</v>
      </c>
      <c r="B10" s="21" t="s">
        <v>43</v>
      </c>
      <c r="C10" s="22" t="s">
        <v>44</v>
      </c>
      <c r="D10" s="66"/>
      <c r="E10" s="66"/>
      <c r="F10" s="23">
        <v>13</v>
      </c>
      <c r="G10" s="61">
        <f t="shared" si="0"/>
        <v>1</v>
      </c>
      <c r="H10" s="61">
        <f t="shared" si="1"/>
        <v>1</v>
      </c>
      <c r="I10" s="61">
        <f t="shared" si="2"/>
        <v>1</v>
      </c>
      <c r="J10" s="23">
        <v>27</v>
      </c>
      <c r="K10" s="61">
        <f t="shared" si="3"/>
        <v>1</v>
      </c>
      <c r="L10" s="61">
        <f t="shared" si="4"/>
        <v>1</v>
      </c>
      <c r="M10" s="61">
        <f t="shared" si="5"/>
        <v>1</v>
      </c>
      <c r="N10" s="23">
        <v>27</v>
      </c>
      <c r="O10" s="61">
        <f t="shared" si="6"/>
        <v>1</v>
      </c>
      <c r="P10" s="61">
        <f t="shared" si="7"/>
        <v>1</v>
      </c>
      <c r="Q10" s="61">
        <f t="shared" si="8"/>
        <v>1</v>
      </c>
      <c r="R10" s="57">
        <v>67</v>
      </c>
      <c r="S10" s="59"/>
      <c r="T10" s="59"/>
      <c r="U10" s="59"/>
      <c r="V10" s="59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</row>
    <row r="11" spans="1:33" ht="19.5" customHeight="1" x14ac:dyDescent="0.2">
      <c r="A11" s="55">
        <f>'Sessional + End Term Assessment'!A12</f>
        <v>5</v>
      </c>
      <c r="B11" s="21" t="s">
        <v>45</v>
      </c>
      <c r="C11" s="22" t="s">
        <v>46</v>
      </c>
      <c r="D11" s="66"/>
      <c r="E11" s="66"/>
      <c r="F11" s="23">
        <v>13</v>
      </c>
      <c r="G11" s="61">
        <f t="shared" si="0"/>
        <v>1</v>
      </c>
      <c r="H11" s="61">
        <f t="shared" si="1"/>
        <v>1</v>
      </c>
      <c r="I11" s="61">
        <f t="shared" si="2"/>
        <v>1</v>
      </c>
      <c r="J11" s="23">
        <v>26</v>
      </c>
      <c r="K11" s="61">
        <f t="shared" si="3"/>
        <v>1</v>
      </c>
      <c r="L11" s="61">
        <f t="shared" si="4"/>
        <v>1</v>
      </c>
      <c r="M11" s="61">
        <f t="shared" si="5"/>
        <v>1</v>
      </c>
      <c r="N11" s="23">
        <v>26</v>
      </c>
      <c r="O11" s="61">
        <f t="shared" si="6"/>
        <v>1</v>
      </c>
      <c r="P11" s="61">
        <f t="shared" si="7"/>
        <v>1</v>
      </c>
      <c r="Q11" s="61">
        <f t="shared" si="8"/>
        <v>1</v>
      </c>
      <c r="R11" s="57">
        <v>66</v>
      </c>
      <c r="S11" s="59"/>
      <c r="T11" s="59"/>
      <c r="U11" s="59"/>
      <c r="V11" s="59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</row>
    <row r="12" spans="1:33" ht="19.5" customHeight="1" x14ac:dyDescent="0.2">
      <c r="A12" s="55">
        <f>'Sessional + End Term Assessment'!A13</f>
        <v>6</v>
      </c>
      <c r="B12" s="21" t="s">
        <v>47</v>
      </c>
      <c r="C12" s="22" t="s">
        <v>48</v>
      </c>
      <c r="D12" s="66"/>
      <c r="E12" s="66"/>
      <c r="F12" s="23">
        <v>14</v>
      </c>
      <c r="G12" s="61">
        <f t="shared" si="0"/>
        <v>1</v>
      </c>
      <c r="H12" s="61">
        <f t="shared" si="1"/>
        <v>1</v>
      </c>
      <c r="I12" s="61">
        <f t="shared" si="2"/>
        <v>1</v>
      </c>
      <c r="J12" s="23">
        <v>28</v>
      </c>
      <c r="K12" s="61">
        <f t="shared" si="3"/>
        <v>1</v>
      </c>
      <c r="L12" s="61">
        <f t="shared" si="4"/>
        <v>1</v>
      </c>
      <c r="M12" s="61">
        <f t="shared" si="5"/>
        <v>1</v>
      </c>
      <c r="N12" s="23">
        <v>28</v>
      </c>
      <c r="O12" s="61">
        <f t="shared" si="6"/>
        <v>1</v>
      </c>
      <c r="P12" s="61">
        <f t="shared" si="7"/>
        <v>1</v>
      </c>
      <c r="Q12" s="61">
        <f t="shared" si="8"/>
        <v>1</v>
      </c>
      <c r="R12" s="57">
        <v>70</v>
      </c>
      <c r="S12" s="59"/>
      <c r="T12" s="59"/>
      <c r="U12" s="59"/>
      <c r="V12" s="59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</row>
    <row r="13" spans="1:33" ht="19.5" customHeight="1" x14ac:dyDescent="0.2">
      <c r="A13" s="55">
        <f>'Sessional + End Term Assessment'!A14</f>
        <v>7</v>
      </c>
      <c r="B13" s="26" t="s">
        <v>49</v>
      </c>
      <c r="C13" s="27" t="s">
        <v>50</v>
      </c>
      <c r="D13" s="66"/>
      <c r="E13" s="66"/>
      <c r="F13" s="23">
        <v>13</v>
      </c>
      <c r="G13" s="61">
        <f t="shared" si="0"/>
        <v>1</v>
      </c>
      <c r="H13" s="61">
        <f t="shared" si="1"/>
        <v>1</v>
      </c>
      <c r="I13" s="61">
        <f t="shared" si="2"/>
        <v>1</v>
      </c>
      <c r="J13" s="23">
        <v>26</v>
      </c>
      <c r="K13" s="61">
        <f t="shared" si="3"/>
        <v>1</v>
      </c>
      <c r="L13" s="61">
        <f t="shared" si="4"/>
        <v>1</v>
      </c>
      <c r="M13" s="61">
        <f t="shared" si="5"/>
        <v>1</v>
      </c>
      <c r="N13" s="23">
        <v>25</v>
      </c>
      <c r="O13" s="61">
        <f t="shared" si="6"/>
        <v>1</v>
      </c>
      <c r="P13" s="61">
        <f t="shared" si="7"/>
        <v>1</v>
      </c>
      <c r="Q13" s="61">
        <f t="shared" si="8"/>
        <v>0</v>
      </c>
      <c r="R13" s="57">
        <v>64</v>
      </c>
      <c r="S13" s="59"/>
      <c r="T13" s="59"/>
      <c r="U13" s="59"/>
      <c r="V13" s="59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</row>
    <row r="14" spans="1:33" ht="19.5" customHeight="1" x14ac:dyDescent="0.2">
      <c r="A14" s="55">
        <f>'Sessional + End Term Assessment'!A15</f>
        <v>8</v>
      </c>
      <c r="B14" s="21" t="s">
        <v>51</v>
      </c>
      <c r="C14" s="22" t="s">
        <v>52</v>
      </c>
      <c r="D14" s="66"/>
      <c r="E14" s="66"/>
      <c r="F14" s="23">
        <v>13</v>
      </c>
      <c r="G14" s="61">
        <f t="shared" si="0"/>
        <v>1</v>
      </c>
      <c r="H14" s="61">
        <f t="shared" si="1"/>
        <v>1</v>
      </c>
      <c r="I14" s="61">
        <f t="shared" si="2"/>
        <v>1</v>
      </c>
      <c r="J14" s="23">
        <v>26</v>
      </c>
      <c r="K14" s="61">
        <f t="shared" si="3"/>
        <v>1</v>
      </c>
      <c r="L14" s="61">
        <f t="shared" si="4"/>
        <v>1</v>
      </c>
      <c r="M14" s="61">
        <f t="shared" si="5"/>
        <v>1</v>
      </c>
      <c r="N14" s="23">
        <v>26</v>
      </c>
      <c r="O14" s="61">
        <f t="shared" si="6"/>
        <v>1</v>
      </c>
      <c r="P14" s="61">
        <f t="shared" si="7"/>
        <v>1</v>
      </c>
      <c r="Q14" s="61">
        <f t="shared" si="8"/>
        <v>1</v>
      </c>
      <c r="R14" s="57">
        <v>65</v>
      </c>
      <c r="S14" s="59"/>
      <c r="T14" s="59"/>
      <c r="U14" s="59"/>
      <c r="V14" s="59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</row>
    <row r="15" spans="1:33" ht="19.5" customHeight="1" x14ac:dyDescent="0.2">
      <c r="A15" s="55">
        <f>'Sessional + End Term Assessment'!A16</f>
        <v>9</v>
      </c>
      <c r="B15" s="21" t="s">
        <v>53</v>
      </c>
      <c r="C15" s="22" t="s">
        <v>54</v>
      </c>
      <c r="D15" s="66"/>
      <c r="E15" s="66"/>
      <c r="F15" s="23">
        <v>13</v>
      </c>
      <c r="G15" s="61">
        <f t="shared" si="0"/>
        <v>1</v>
      </c>
      <c r="H15" s="61">
        <f t="shared" si="1"/>
        <v>1</v>
      </c>
      <c r="I15" s="61">
        <f t="shared" si="2"/>
        <v>1</v>
      </c>
      <c r="J15" s="23">
        <v>26</v>
      </c>
      <c r="K15" s="61">
        <f t="shared" si="3"/>
        <v>1</v>
      </c>
      <c r="L15" s="61">
        <f t="shared" si="4"/>
        <v>1</v>
      </c>
      <c r="M15" s="61">
        <f t="shared" si="5"/>
        <v>1</v>
      </c>
      <c r="N15" s="23">
        <v>27</v>
      </c>
      <c r="O15" s="61">
        <f t="shared" si="6"/>
        <v>1</v>
      </c>
      <c r="P15" s="61">
        <f t="shared" si="7"/>
        <v>1</v>
      </c>
      <c r="Q15" s="61">
        <f t="shared" si="8"/>
        <v>1</v>
      </c>
      <c r="R15" s="57">
        <v>67</v>
      </c>
      <c r="S15" s="59"/>
      <c r="T15" s="59"/>
      <c r="U15" s="59"/>
      <c r="V15" s="59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</row>
    <row r="16" spans="1:33" ht="19.5" customHeight="1" x14ac:dyDescent="0.2">
      <c r="A16" s="55">
        <f>'Sessional + End Term Assessment'!A17</f>
        <v>10</v>
      </c>
      <c r="B16" s="21" t="s">
        <v>55</v>
      </c>
      <c r="C16" s="22" t="s">
        <v>56</v>
      </c>
      <c r="D16" s="66"/>
      <c r="E16" s="66"/>
      <c r="F16" s="23">
        <v>14</v>
      </c>
      <c r="G16" s="61">
        <f t="shared" si="0"/>
        <v>1</v>
      </c>
      <c r="H16" s="61">
        <f t="shared" si="1"/>
        <v>1</v>
      </c>
      <c r="I16" s="61">
        <f t="shared" si="2"/>
        <v>1</v>
      </c>
      <c r="J16" s="23">
        <v>26</v>
      </c>
      <c r="K16" s="61">
        <f t="shared" si="3"/>
        <v>1</v>
      </c>
      <c r="L16" s="61">
        <f t="shared" si="4"/>
        <v>1</v>
      </c>
      <c r="M16" s="61">
        <f t="shared" si="5"/>
        <v>1</v>
      </c>
      <c r="N16" s="23">
        <v>26</v>
      </c>
      <c r="O16" s="61">
        <f t="shared" si="6"/>
        <v>1</v>
      </c>
      <c r="P16" s="61">
        <f t="shared" si="7"/>
        <v>1</v>
      </c>
      <c r="Q16" s="61">
        <f t="shared" si="8"/>
        <v>1</v>
      </c>
      <c r="R16" s="57">
        <v>66</v>
      </c>
      <c r="S16" s="59"/>
      <c r="T16" s="59"/>
      <c r="U16" s="59"/>
      <c r="V16" s="59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</row>
    <row r="17" spans="1:33" ht="19.5" customHeight="1" x14ac:dyDescent="0.2">
      <c r="A17" s="55">
        <f>'Sessional + End Term Assessment'!A18</f>
        <v>11</v>
      </c>
      <c r="B17" s="21" t="s">
        <v>57</v>
      </c>
      <c r="C17" s="22" t="s">
        <v>58</v>
      </c>
      <c r="D17" s="66"/>
      <c r="E17" s="66"/>
      <c r="F17" s="23">
        <v>13</v>
      </c>
      <c r="G17" s="61">
        <f t="shared" si="0"/>
        <v>1</v>
      </c>
      <c r="H17" s="61">
        <f t="shared" si="1"/>
        <v>1</v>
      </c>
      <c r="I17" s="61">
        <f t="shared" si="2"/>
        <v>1</v>
      </c>
      <c r="J17" s="23">
        <v>26</v>
      </c>
      <c r="K17" s="61">
        <f t="shared" si="3"/>
        <v>1</v>
      </c>
      <c r="L17" s="61">
        <f t="shared" si="4"/>
        <v>1</v>
      </c>
      <c r="M17" s="61">
        <f t="shared" si="5"/>
        <v>1</v>
      </c>
      <c r="N17" s="23">
        <v>27</v>
      </c>
      <c r="O17" s="61">
        <f t="shared" si="6"/>
        <v>1</v>
      </c>
      <c r="P17" s="61">
        <f t="shared" si="7"/>
        <v>1</v>
      </c>
      <c r="Q17" s="61">
        <f t="shared" si="8"/>
        <v>1</v>
      </c>
      <c r="R17" s="57">
        <v>65</v>
      </c>
      <c r="S17" s="59"/>
      <c r="T17" s="59"/>
      <c r="U17" s="59"/>
      <c r="V17" s="59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</row>
    <row r="18" spans="1:33" ht="19.5" customHeight="1" x14ac:dyDescent="0.2">
      <c r="A18" s="55">
        <f>'Sessional + End Term Assessment'!A19</f>
        <v>12</v>
      </c>
      <c r="B18" s="21" t="s">
        <v>59</v>
      </c>
      <c r="C18" s="22" t="s">
        <v>60</v>
      </c>
      <c r="D18" s="66"/>
      <c r="E18" s="66"/>
      <c r="F18" s="23">
        <v>13</v>
      </c>
      <c r="G18" s="61">
        <f t="shared" si="0"/>
        <v>1</v>
      </c>
      <c r="H18" s="61">
        <f t="shared" si="1"/>
        <v>1</v>
      </c>
      <c r="I18" s="61">
        <f t="shared" si="2"/>
        <v>1</v>
      </c>
      <c r="J18" s="23">
        <v>23</v>
      </c>
      <c r="K18" s="61">
        <f t="shared" si="3"/>
        <v>1</v>
      </c>
      <c r="L18" s="61">
        <f t="shared" si="4"/>
        <v>1</v>
      </c>
      <c r="M18" s="61">
        <f t="shared" si="5"/>
        <v>0</v>
      </c>
      <c r="N18" s="23">
        <v>26</v>
      </c>
      <c r="O18" s="61">
        <f t="shared" si="6"/>
        <v>1</v>
      </c>
      <c r="P18" s="61">
        <f t="shared" si="7"/>
        <v>1</v>
      </c>
      <c r="Q18" s="61">
        <f t="shared" si="8"/>
        <v>1</v>
      </c>
      <c r="R18" s="57">
        <v>65</v>
      </c>
      <c r="S18" s="59"/>
      <c r="T18" s="59"/>
      <c r="U18" s="59"/>
      <c r="V18" s="59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</row>
    <row r="19" spans="1:33" ht="19.5" customHeight="1" x14ac:dyDescent="0.2">
      <c r="A19" s="55">
        <f>'Sessional + End Term Assessment'!A20</f>
        <v>13</v>
      </c>
      <c r="B19" s="21" t="s">
        <v>61</v>
      </c>
      <c r="C19" s="22" t="s">
        <v>62</v>
      </c>
      <c r="D19" s="66"/>
      <c r="E19" s="66"/>
      <c r="F19" s="23">
        <v>13</v>
      </c>
      <c r="G19" s="61">
        <f t="shared" si="0"/>
        <v>1</v>
      </c>
      <c r="H19" s="61">
        <f t="shared" si="1"/>
        <v>1</v>
      </c>
      <c r="I19" s="61">
        <f t="shared" si="2"/>
        <v>1</v>
      </c>
      <c r="J19" s="23">
        <v>24</v>
      </c>
      <c r="K19" s="61">
        <f t="shared" si="3"/>
        <v>1</v>
      </c>
      <c r="L19" s="61">
        <f t="shared" si="4"/>
        <v>1</v>
      </c>
      <c r="M19" s="61">
        <f t="shared" si="5"/>
        <v>0</v>
      </c>
      <c r="N19" s="23">
        <v>25</v>
      </c>
      <c r="O19" s="61">
        <f t="shared" si="6"/>
        <v>1</v>
      </c>
      <c r="P19" s="61">
        <f t="shared" si="7"/>
        <v>1</v>
      </c>
      <c r="Q19" s="61">
        <f t="shared" si="8"/>
        <v>0</v>
      </c>
      <c r="R19" s="57">
        <v>63</v>
      </c>
      <c r="S19" s="59"/>
      <c r="T19" s="59"/>
      <c r="U19" s="59"/>
      <c r="V19" s="59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</row>
    <row r="20" spans="1:33" ht="19.5" customHeight="1" x14ac:dyDescent="0.2">
      <c r="A20" s="55">
        <f>'Sessional + End Term Assessment'!A21</f>
        <v>14</v>
      </c>
      <c r="B20" s="21" t="s">
        <v>63</v>
      </c>
      <c r="C20" s="22" t="s">
        <v>64</v>
      </c>
      <c r="D20" s="66"/>
      <c r="E20" s="66"/>
      <c r="F20" s="23">
        <v>12</v>
      </c>
      <c r="G20" s="61">
        <f t="shared" si="0"/>
        <v>1</v>
      </c>
      <c r="H20" s="61">
        <f t="shared" si="1"/>
        <v>1</v>
      </c>
      <c r="I20" s="61">
        <f t="shared" si="2"/>
        <v>1</v>
      </c>
      <c r="J20" s="23">
        <v>25</v>
      </c>
      <c r="K20" s="61">
        <f t="shared" si="3"/>
        <v>1</v>
      </c>
      <c r="L20" s="61">
        <f t="shared" si="4"/>
        <v>1</v>
      </c>
      <c r="M20" s="61">
        <f t="shared" si="5"/>
        <v>0</v>
      </c>
      <c r="N20" s="23">
        <v>24</v>
      </c>
      <c r="O20" s="61">
        <f t="shared" si="6"/>
        <v>1</v>
      </c>
      <c r="P20" s="61">
        <f t="shared" si="7"/>
        <v>1</v>
      </c>
      <c r="Q20" s="61">
        <f t="shared" si="8"/>
        <v>0</v>
      </c>
      <c r="R20" s="57">
        <v>62</v>
      </c>
      <c r="S20" s="59"/>
      <c r="T20" s="59"/>
      <c r="U20" s="59"/>
      <c r="V20" s="59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</row>
    <row r="21" spans="1:33" ht="19.5" customHeight="1" x14ac:dyDescent="0.2">
      <c r="A21" s="55">
        <f>'Sessional + End Term Assessment'!A22</f>
        <v>15</v>
      </c>
      <c r="B21" s="21" t="s">
        <v>65</v>
      </c>
      <c r="C21" s="22" t="s">
        <v>66</v>
      </c>
      <c r="D21" s="66"/>
      <c r="E21" s="66"/>
      <c r="F21" s="23">
        <v>13</v>
      </c>
      <c r="G21" s="61">
        <f t="shared" si="0"/>
        <v>1</v>
      </c>
      <c r="H21" s="61">
        <f t="shared" si="1"/>
        <v>1</v>
      </c>
      <c r="I21" s="61">
        <f t="shared" si="2"/>
        <v>1</v>
      </c>
      <c r="J21" s="23">
        <v>25</v>
      </c>
      <c r="K21" s="61">
        <f t="shared" si="3"/>
        <v>1</v>
      </c>
      <c r="L21" s="61">
        <f t="shared" si="4"/>
        <v>1</v>
      </c>
      <c r="M21" s="61">
        <f t="shared" si="5"/>
        <v>0</v>
      </c>
      <c r="N21" s="23">
        <v>25</v>
      </c>
      <c r="O21" s="61">
        <f t="shared" si="6"/>
        <v>1</v>
      </c>
      <c r="P21" s="61">
        <f t="shared" si="7"/>
        <v>1</v>
      </c>
      <c r="Q21" s="61">
        <f t="shared" si="8"/>
        <v>0</v>
      </c>
      <c r="R21" s="57">
        <v>63</v>
      </c>
      <c r="S21" s="59"/>
      <c r="T21" s="59"/>
      <c r="U21" s="59"/>
      <c r="V21" s="59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</row>
    <row r="22" spans="1:33" ht="19.5" customHeight="1" x14ac:dyDescent="0.2">
      <c r="A22" s="55">
        <f>'Sessional + End Term Assessment'!A23</f>
        <v>16</v>
      </c>
      <c r="B22" s="21" t="s">
        <v>67</v>
      </c>
      <c r="C22" s="22" t="s">
        <v>68</v>
      </c>
      <c r="D22" s="66"/>
      <c r="E22" s="66"/>
      <c r="F22" s="23">
        <v>13</v>
      </c>
      <c r="G22" s="61">
        <f t="shared" si="0"/>
        <v>1</v>
      </c>
      <c r="H22" s="61">
        <f t="shared" si="1"/>
        <v>1</v>
      </c>
      <c r="I22" s="61">
        <f t="shared" si="2"/>
        <v>1</v>
      </c>
      <c r="J22" s="23">
        <v>26</v>
      </c>
      <c r="K22" s="61">
        <f t="shared" si="3"/>
        <v>1</v>
      </c>
      <c r="L22" s="61">
        <f t="shared" si="4"/>
        <v>1</v>
      </c>
      <c r="M22" s="61">
        <f t="shared" si="5"/>
        <v>1</v>
      </c>
      <c r="N22" s="23">
        <v>27</v>
      </c>
      <c r="O22" s="61">
        <f t="shared" si="6"/>
        <v>1</v>
      </c>
      <c r="P22" s="61">
        <f t="shared" si="7"/>
        <v>1</v>
      </c>
      <c r="Q22" s="61">
        <f t="shared" si="8"/>
        <v>1</v>
      </c>
      <c r="R22" s="57">
        <v>65</v>
      </c>
      <c r="S22" s="59"/>
      <c r="T22" s="59"/>
      <c r="U22" s="59"/>
      <c r="V22" s="59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</row>
    <row r="23" spans="1:33" ht="19.5" customHeight="1" x14ac:dyDescent="0.2">
      <c r="A23" s="55">
        <f>'Sessional + End Term Assessment'!A24</f>
        <v>17</v>
      </c>
      <c r="B23" s="21" t="s">
        <v>69</v>
      </c>
      <c r="C23" s="22" t="s">
        <v>70</v>
      </c>
      <c r="D23" s="66"/>
      <c r="E23" s="66"/>
      <c r="F23" s="23">
        <v>12</v>
      </c>
      <c r="G23" s="61">
        <f t="shared" si="0"/>
        <v>1</v>
      </c>
      <c r="H23" s="61">
        <f t="shared" si="1"/>
        <v>1</v>
      </c>
      <c r="I23" s="61">
        <f t="shared" si="2"/>
        <v>1</v>
      </c>
      <c r="J23" s="23">
        <v>24</v>
      </c>
      <c r="K23" s="61">
        <f t="shared" si="3"/>
        <v>1</v>
      </c>
      <c r="L23" s="61">
        <f t="shared" si="4"/>
        <v>1</v>
      </c>
      <c r="M23" s="61">
        <f t="shared" si="5"/>
        <v>0</v>
      </c>
      <c r="N23" s="23">
        <v>24</v>
      </c>
      <c r="O23" s="61">
        <f t="shared" si="6"/>
        <v>1</v>
      </c>
      <c r="P23" s="61">
        <f t="shared" si="7"/>
        <v>1</v>
      </c>
      <c r="Q23" s="61">
        <f t="shared" si="8"/>
        <v>0</v>
      </c>
      <c r="R23" s="57">
        <v>59</v>
      </c>
      <c r="S23" s="59"/>
      <c r="T23" s="59"/>
      <c r="U23" s="59"/>
      <c r="V23" s="59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</row>
    <row r="24" spans="1:33" ht="19.5" customHeight="1" x14ac:dyDescent="0.2">
      <c r="A24" s="55">
        <f>'Sessional + End Term Assessment'!A25</f>
        <v>18</v>
      </c>
      <c r="B24" s="21" t="s">
        <v>71</v>
      </c>
      <c r="C24" s="22" t="s">
        <v>72</v>
      </c>
      <c r="D24" s="66"/>
      <c r="E24" s="66"/>
      <c r="F24" s="23">
        <v>12</v>
      </c>
      <c r="G24" s="61">
        <f t="shared" si="0"/>
        <v>1</v>
      </c>
      <c r="H24" s="61">
        <f t="shared" si="1"/>
        <v>1</v>
      </c>
      <c r="I24" s="61">
        <f t="shared" si="2"/>
        <v>1</v>
      </c>
      <c r="J24" s="23">
        <v>28</v>
      </c>
      <c r="K24" s="61">
        <f t="shared" si="3"/>
        <v>1</v>
      </c>
      <c r="L24" s="61">
        <f t="shared" si="4"/>
        <v>1</v>
      </c>
      <c r="M24" s="61">
        <f t="shared" si="5"/>
        <v>1</v>
      </c>
      <c r="N24" s="23">
        <v>27</v>
      </c>
      <c r="O24" s="61">
        <f t="shared" si="6"/>
        <v>1</v>
      </c>
      <c r="P24" s="61">
        <f t="shared" si="7"/>
        <v>1</v>
      </c>
      <c r="Q24" s="61">
        <f t="shared" si="8"/>
        <v>1</v>
      </c>
      <c r="R24" s="57">
        <v>68</v>
      </c>
      <c r="S24" s="59"/>
      <c r="T24" s="59"/>
      <c r="U24" s="59"/>
      <c r="V24" s="59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</row>
    <row r="25" spans="1:33" ht="19.5" customHeight="1" x14ac:dyDescent="0.2">
      <c r="A25" s="55">
        <f>'Sessional + End Term Assessment'!A26</f>
        <v>19</v>
      </c>
      <c r="B25" s="21" t="s">
        <v>73</v>
      </c>
      <c r="C25" s="22" t="s">
        <v>74</v>
      </c>
      <c r="D25" s="66"/>
      <c r="E25" s="66"/>
      <c r="F25" s="23">
        <v>13</v>
      </c>
      <c r="G25" s="61">
        <f t="shared" si="0"/>
        <v>1</v>
      </c>
      <c r="H25" s="61">
        <f t="shared" si="1"/>
        <v>1</v>
      </c>
      <c r="I25" s="61">
        <f t="shared" si="2"/>
        <v>1</v>
      </c>
      <c r="J25" s="23">
        <v>25</v>
      </c>
      <c r="K25" s="61">
        <f t="shared" si="3"/>
        <v>1</v>
      </c>
      <c r="L25" s="61">
        <f t="shared" si="4"/>
        <v>1</v>
      </c>
      <c r="M25" s="61">
        <f t="shared" si="5"/>
        <v>0</v>
      </c>
      <c r="N25" s="23">
        <v>25</v>
      </c>
      <c r="O25" s="61">
        <f t="shared" si="6"/>
        <v>1</v>
      </c>
      <c r="P25" s="61">
        <f t="shared" si="7"/>
        <v>1</v>
      </c>
      <c r="Q25" s="61">
        <f t="shared" si="8"/>
        <v>0</v>
      </c>
      <c r="R25" s="57">
        <v>63</v>
      </c>
      <c r="S25" s="59"/>
      <c r="T25" s="59"/>
      <c r="U25" s="59"/>
      <c r="V25" s="59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</row>
    <row r="26" spans="1:33" ht="19.5" customHeight="1" x14ac:dyDescent="0.2">
      <c r="A26" s="55">
        <f>'Sessional + End Term Assessment'!A27</f>
        <v>20</v>
      </c>
      <c r="B26" s="21" t="s">
        <v>75</v>
      </c>
      <c r="C26" s="22" t="s">
        <v>76</v>
      </c>
      <c r="D26" s="66"/>
      <c r="E26" s="66"/>
      <c r="F26" s="23">
        <v>12</v>
      </c>
      <c r="G26" s="61">
        <f t="shared" si="0"/>
        <v>1</v>
      </c>
      <c r="H26" s="61">
        <f t="shared" si="1"/>
        <v>1</v>
      </c>
      <c r="I26" s="61">
        <f t="shared" si="2"/>
        <v>1</v>
      </c>
      <c r="J26" s="23">
        <v>25</v>
      </c>
      <c r="K26" s="61">
        <f t="shared" si="3"/>
        <v>1</v>
      </c>
      <c r="L26" s="61">
        <f t="shared" si="4"/>
        <v>1</v>
      </c>
      <c r="M26" s="61">
        <f t="shared" si="5"/>
        <v>0</v>
      </c>
      <c r="N26" s="23">
        <v>25</v>
      </c>
      <c r="O26" s="61">
        <f t="shared" si="6"/>
        <v>1</v>
      </c>
      <c r="P26" s="61">
        <f t="shared" si="7"/>
        <v>1</v>
      </c>
      <c r="Q26" s="61">
        <f t="shared" si="8"/>
        <v>0</v>
      </c>
      <c r="R26" s="57">
        <v>62</v>
      </c>
      <c r="S26" s="59"/>
      <c r="T26" s="59"/>
      <c r="U26" s="59"/>
      <c r="V26" s="59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</row>
    <row r="27" spans="1:33" ht="19.5" customHeight="1" x14ac:dyDescent="0.2">
      <c r="A27" s="55">
        <f>'Sessional + End Term Assessment'!A28</f>
        <v>21</v>
      </c>
      <c r="B27" s="21" t="s">
        <v>77</v>
      </c>
      <c r="C27" s="22" t="s">
        <v>78</v>
      </c>
      <c r="D27" s="66"/>
      <c r="E27" s="66"/>
      <c r="F27" s="23">
        <v>14</v>
      </c>
      <c r="G27" s="61">
        <f t="shared" si="0"/>
        <v>1</v>
      </c>
      <c r="H27" s="61">
        <f t="shared" si="1"/>
        <v>1</v>
      </c>
      <c r="I27" s="61">
        <f t="shared" si="2"/>
        <v>1</v>
      </c>
      <c r="J27" s="23">
        <v>28</v>
      </c>
      <c r="K27" s="61">
        <f t="shared" si="3"/>
        <v>1</v>
      </c>
      <c r="L27" s="61">
        <f t="shared" si="4"/>
        <v>1</v>
      </c>
      <c r="M27" s="61">
        <f t="shared" si="5"/>
        <v>1</v>
      </c>
      <c r="N27" s="23">
        <v>28</v>
      </c>
      <c r="O27" s="61">
        <f t="shared" si="6"/>
        <v>1</v>
      </c>
      <c r="P27" s="61">
        <f t="shared" si="7"/>
        <v>1</v>
      </c>
      <c r="Q27" s="61">
        <f t="shared" si="8"/>
        <v>1</v>
      </c>
      <c r="R27" s="57">
        <v>69</v>
      </c>
      <c r="S27" s="59"/>
      <c r="T27" s="59"/>
      <c r="U27" s="59"/>
      <c r="V27" s="59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</row>
    <row r="28" spans="1:33" ht="19.5" customHeight="1" x14ac:dyDescent="0.2">
      <c r="A28" s="55">
        <f>'Sessional + End Term Assessment'!A29</f>
        <v>22</v>
      </c>
      <c r="B28" s="21" t="s">
        <v>79</v>
      </c>
      <c r="C28" s="22" t="s">
        <v>80</v>
      </c>
      <c r="D28" s="66"/>
      <c r="E28" s="66"/>
      <c r="F28" s="23">
        <v>14</v>
      </c>
      <c r="G28" s="61">
        <f t="shared" si="0"/>
        <v>1</v>
      </c>
      <c r="H28" s="61">
        <f t="shared" si="1"/>
        <v>1</v>
      </c>
      <c r="I28" s="61">
        <f t="shared" si="2"/>
        <v>1</v>
      </c>
      <c r="J28" s="23">
        <v>24</v>
      </c>
      <c r="K28" s="61">
        <f t="shared" si="3"/>
        <v>1</v>
      </c>
      <c r="L28" s="61">
        <f t="shared" si="4"/>
        <v>1</v>
      </c>
      <c r="M28" s="61">
        <f t="shared" si="5"/>
        <v>0</v>
      </c>
      <c r="N28" s="23">
        <v>24</v>
      </c>
      <c r="O28" s="61">
        <f t="shared" si="6"/>
        <v>1</v>
      </c>
      <c r="P28" s="61">
        <f t="shared" si="7"/>
        <v>1</v>
      </c>
      <c r="Q28" s="61">
        <f t="shared" si="8"/>
        <v>0</v>
      </c>
      <c r="R28" s="57">
        <v>61</v>
      </c>
      <c r="S28" s="59"/>
      <c r="T28" s="59"/>
      <c r="U28" s="59"/>
      <c r="V28" s="59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</row>
    <row r="29" spans="1:33" ht="19.5" customHeight="1" x14ac:dyDescent="0.2">
      <c r="A29" s="55">
        <f>'Sessional + End Term Assessment'!A30</f>
        <v>23</v>
      </c>
      <c r="B29" s="21" t="s">
        <v>81</v>
      </c>
      <c r="C29" s="22" t="s">
        <v>82</v>
      </c>
      <c r="D29" s="66"/>
      <c r="E29" s="66"/>
      <c r="F29" s="23">
        <v>11</v>
      </c>
      <c r="G29" s="61">
        <f t="shared" si="0"/>
        <v>1</v>
      </c>
      <c r="H29" s="61">
        <f t="shared" si="1"/>
        <v>1</v>
      </c>
      <c r="I29" s="61">
        <f t="shared" si="2"/>
        <v>1</v>
      </c>
      <c r="J29" s="23">
        <v>23</v>
      </c>
      <c r="K29" s="61">
        <f t="shared" si="3"/>
        <v>1</v>
      </c>
      <c r="L29" s="61">
        <f t="shared" si="4"/>
        <v>1</v>
      </c>
      <c r="M29" s="61">
        <f t="shared" si="5"/>
        <v>0</v>
      </c>
      <c r="N29" s="23">
        <v>23</v>
      </c>
      <c r="O29" s="61">
        <f t="shared" si="6"/>
        <v>1</v>
      </c>
      <c r="P29" s="61">
        <f t="shared" si="7"/>
        <v>1</v>
      </c>
      <c r="Q29" s="61">
        <f t="shared" si="8"/>
        <v>0</v>
      </c>
      <c r="R29" s="57">
        <v>57</v>
      </c>
      <c r="S29" s="59"/>
      <c r="T29" s="59"/>
      <c r="U29" s="59"/>
      <c r="V29" s="59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</row>
    <row r="30" spans="1:33" ht="19.5" customHeight="1" x14ac:dyDescent="0.2">
      <c r="A30" s="55">
        <f>'Sessional + End Term Assessment'!A31</f>
        <v>24</v>
      </c>
      <c r="B30" s="21" t="s">
        <v>83</v>
      </c>
      <c r="C30" s="22" t="s">
        <v>84</v>
      </c>
      <c r="D30" s="66"/>
      <c r="E30" s="66"/>
      <c r="F30" s="23">
        <v>14</v>
      </c>
      <c r="G30" s="61">
        <f t="shared" si="0"/>
        <v>1</v>
      </c>
      <c r="H30" s="61">
        <f t="shared" si="1"/>
        <v>1</v>
      </c>
      <c r="I30" s="61">
        <f t="shared" si="2"/>
        <v>1</v>
      </c>
      <c r="J30" s="23">
        <v>26</v>
      </c>
      <c r="K30" s="61">
        <f t="shared" si="3"/>
        <v>1</v>
      </c>
      <c r="L30" s="61">
        <f t="shared" si="4"/>
        <v>1</v>
      </c>
      <c r="M30" s="61">
        <f t="shared" si="5"/>
        <v>1</v>
      </c>
      <c r="N30" s="23">
        <v>26</v>
      </c>
      <c r="O30" s="61">
        <f t="shared" si="6"/>
        <v>1</v>
      </c>
      <c r="P30" s="61">
        <f t="shared" si="7"/>
        <v>1</v>
      </c>
      <c r="Q30" s="61">
        <f t="shared" si="8"/>
        <v>1</v>
      </c>
      <c r="R30" s="57">
        <v>65</v>
      </c>
      <c r="S30" s="59"/>
      <c r="T30" s="59"/>
      <c r="U30" s="59"/>
      <c r="V30" s="59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</row>
    <row r="31" spans="1:33" ht="19.5" customHeight="1" x14ac:dyDescent="0.2">
      <c r="A31" s="55">
        <f>'Sessional + End Term Assessment'!A32</f>
        <v>25</v>
      </c>
      <c r="B31" s="21" t="s">
        <v>85</v>
      </c>
      <c r="C31" s="22" t="s">
        <v>86</v>
      </c>
      <c r="D31" s="66"/>
      <c r="E31" s="66"/>
      <c r="F31" s="23">
        <v>12</v>
      </c>
      <c r="G31" s="61">
        <f t="shared" si="0"/>
        <v>1</v>
      </c>
      <c r="H31" s="61">
        <f t="shared" si="1"/>
        <v>1</v>
      </c>
      <c r="I31" s="61">
        <f t="shared" si="2"/>
        <v>1</v>
      </c>
      <c r="J31" s="23">
        <v>24</v>
      </c>
      <c r="K31" s="61">
        <f t="shared" si="3"/>
        <v>1</v>
      </c>
      <c r="L31" s="61">
        <f t="shared" si="4"/>
        <v>1</v>
      </c>
      <c r="M31" s="61">
        <f t="shared" si="5"/>
        <v>0</v>
      </c>
      <c r="N31" s="23">
        <v>22</v>
      </c>
      <c r="O31" s="61">
        <f t="shared" si="6"/>
        <v>1</v>
      </c>
      <c r="P31" s="61">
        <f t="shared" si="7"/>
        <v>0</v>
      </c>
      <c r="Q31" s="61">
        <f t="shared" si="8"/>
        <v>0</v>
      </c>
      <c r="R31" s="57">
        <v>62</v>
      </c>
      <c r="S31" s="59"/>
      <c r="T31" s="59"/>
      <c r="U31" s="59"/>
      <c r="V31" s="59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</row>
    <row r="32" spans="1:33" ht="19.5" customHeight="1" x14ac:dyDescent="0.2">
      <c r="A32" s="55">
        <f>'Sessional + End Term Assessment'!A33</f>
        <v>26</v>
      </c>
      <c r="B32" s="26" t="s">
        <v>87</v>
      </c>
      <c r="C32" s="27" t="s">
        <v>88</v>
      </c>
      <c r="D32" s="66"/>
      <c r="E32" s="66"/>
      <c r="F32" s="23">
        <v>12</v>
      </c>
      <c r="G32" s="61">
        <f t="shared" si="0"/>
        <v>1</v>
      </c>
      <c r="H32" s="61">
        <f t="shared" si="1"/>
        <v>1</v>
      </c>
      <c r="I32" s="61">
        <f t="shared" si="2"/>
        <v>1</v>
      </c>
      <c r="J32" s="23">
        <v>23</v>
      </c>
      <c r="K32" s="61">
        <f t="shared" si="3"/>
        <v>1</v>
      </c>
      <c r="L32" s="61">
        <f t="shared" si="4"/>
        <v>1</v>
      </c>
      <c r="M32" s="61">
        <f t="shared" si="5"/>
        <v>0</v>
      </c>
      <c r="N32" s="23">
        <v>24</v>
      </c>
      <c r="O32" s="61">
        <f t="shared" si="6"/>
        <v>1</v>
      </c>
      <c r="P32" s="61">
        <f t="shared" si="7"/>
        <v>1</v>
      </c>
      <c r="Q32" s="61">
        <f t="shared" si="8"/>
        <v>0</v>
      </c>
      <c r="R32" s="57">
        <v>58</v>
      </c>
      <c r="S32" s="59"/>
      <c r="T32" s="59"/>
      <c r="U32" s="59"/>
      <c r="V32" s="59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</row>
    <row r="33" spans="1:33" ht="19.5" customHeight="1" x14ac:dyDescent="0.2">
      <c r="A33" s="55">
        <f>'Sessional + End Term Assessment'!A34</f>
        <v>27</v>
      </c>
      <c r="B33" s="21" t="s">
        <v>89</v>
      </c>
      <c r="C33" s="22" t="s">
        <v>90</v>
      </c>
      <c r="D33" s="66"/>
      <c r="E33" s="66"/>
      <c r="F33" s="23">
        <v>11</v>
      </c>
      <c r="G33" s="61">
        <f t="shared" si="0"/>
        <v>1</v>
      </c>
      <c r="H33" s="61">
        <f t="shared" si="1"/>
        <v>1</v>
      </c>
      <c r="I33" s="61">
        <f t="shared" si="2"/>
        <v>1</v>
      </c>
      <c r="J33" s="23">
        <v>21</v>
      </c>
      <c r="K33" s="61">
        <f t="shared" si="3"/>
        <v>1</v>
      </c>
      <c r="L33" s="61">
        <f t="shared" si="4"/>
        <v>0</v>
      </c>
      <c r="M33" s="61">
        <f t="shared" si="5"/>
        <v>0</v>
      </c>
      <c r="N33" s="23">
        <v>21</v>
      </c>
      <c r="O33" s="61">
        <f t="shared" si="6"/>
        <v>1</v>
      </c>
      <c r="P33" s="61">
        <f t="shared" si="7"/>
        <v>0</v>
      </c>
      <c r="Q33" s="61">
        <f t="shared" si="8"/>
        <v>0</v>
      </c>
      <c r="R33" s="57">
        <v>68</v>
      </c>
      <c r="S33" s="59"/>
      <c r="T33" s="59"/>
      <c r="U33" s="59"/>
      <c r="V33" s="59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</row>
    <row r="34" spans="1:33" ht="19.5" customHeight="1" x14ac:dyDescent="0.2">
      <c r="A34" s="55">
        <f>'Sessional + End Term Assessment'!A35</f>
        <v>28</v>
      </c>
      <c r="B34" s="26" t="s">
        <v>91</v>
      </c>
      <c r="C34" s="27" t="s">
        <v>92</v>
      </c>
      <c r="D34" s="66"/>
      <c r="E34" s="66"/>
      <c r="F34" s="23">
        <v>10</v>
      </c>
      <c r="G34" s="61">
        <f t="shared" si="0"/>
        <v>1</v>
      </c>
      <c r="H34" s="61">
        <f t="shared" si="1"/>
        <v>1</v>
      </c>
      <c r="I34" s="61">
        <f t="shared" si="2"/>
        <v>1</v>
      </c>
      <c r="J34" s="23">
        <v>21</v>
      </c>
      <c r="K34" s="61">
        <f t="shared" si="3"/>
        <v>1</v>
      </c>
      <c r="L34" s="61">
        <f t="shared" si="4"/>
        <v>0</v>
      </c>
      <c r="M34" s="61">
        <f t="shared" si="5"/>
        <v>0</v>
      </c>
      <c r="N34" s="23">
        <v>21</v>
      </c>
      <c r="O34" s="61">
        <f t="shared" si="6"/>
        <v>1</v>
      </c>
      <c r="P34" s="61">
        <f t="shared" si="7"/>
        <v>0</v>
      </c>
      <c r="Q34" s="61">
        <f t="shared" si="8"/>
        <v>0</v>
      </c>
      <c r="R34" s="57">
        <v>67</v>
      </c>
      <c r="S34" s="59"/>
      <c r="T34" s="59"/>
      <c r="U34" s="59"/>
      <c r="V34" s="59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</row>
    <row r="35" spans="1:33" ht="19.5" customHeight="1" x14ac:dyDescent="0.2">
      <c r="A35" s="55">
        <f>'Sessional + End Term Assessment'!A36</f>
        <v>29</v>
      </c>
      <c r="B35" s="21" t="s">
        <v>93</v>
      </c>
      <c r="C35" s="22" t="s">
        <v>94</v>
      </c>
      <c r="D35" s="66"/>
      <c r="E35" s="66"/>
      <c r="F35" s="23">
        <v>14</v>
      </c>
      <c r="G35" s="61">
        <f t="shared" si="0"/>
        <v>1</v>
      </c>
      <c r="H35" s="61">
        <f t="shared" si="1"/>
        <v>1</v>
      </c>
      <c r="I35" s="61">
        <f t="shared" si="2"/>
        <v>1</v>
      </c>
      <c r="J35" s="23">
        <v>28</v>
      </c>
      <c r="K35" s="61">
        <f t="shared" si="3"/>
        <v>1</v>
      </c>
      <c r="L35" s="61">
        <f t="shared" si="4"/>
        <v>1</v>
      </c>
      <c r="M35" s="61">
        <f t="shared" si="5"/>
        <v>1</v>
      </c>
      <c r="N35" s="23">
        <v>28</v>
      </c>
      <c r="O35" s="61">
        <f t="shared" si="6"/>
        <v>1</v>
      </c>
      <c r="P35" s="61">
        <f t="shared" si="7"/>
        <v>1</v>
      </c>
      <c r="Q35" s="61">
        <f t="shared" si="8"/>
        <v>1</v>
      </c>
      <c r="R35" s="57">
        <v>69</v>
      </c>
      <c r="S35" s="59"/>
      <c r="T35" s="59"/>
      <c r="U35" s="59"/>
      <c r="V35" s="59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</row>
    <row r="36" spans="1:33" ht="19.5" customHeight="1" x14ac:dyDescent="0.2">
      <c r="A36" s="55">
        <f>'Sessional + End Term Assessment'!A37</f>
        <v>30</v>
      </c>
      <c r="B36" s="21" t="s">
        <v>95</v>
      </c>
      <c r="C36" s="22" t="s">
        <v>96</v>
      </c>
      <c r="D36" s="66"/>
      <c r="E36" s="66"/>
      <c r="F36" s="23">
        <v>13</v>
      </c>
      <c r="G36" s="61">
        <f t="shared" si="0"/>
        <v>1</v>
      </c>
      <c r="H36" s="61">
        <f t="shared" si="1"/>
        <v>1</v>
      </c>
      <c r="I36" s="61">
        <f t="shared" si="2"/>
        <v>1</v>
      </c>
      <c r="J36" s="23">
        <v>25</v>
      </c>
      <c r="K36" s="61">
        <f t="shared" si="3"/>
        <v>1</v>
      </c>
      <c r="L36" s="61">
        <f t="shared" si="4"/>
        <v>1</v>
      </c>
      <c r="M36" s="61">
        <f t="shared" si="5"/>
        <v>0</v>
      </c>
      <c r="N36" s="23">
        <v>21</v>
      </c>
      <c r="O36" s="61">
        <f t="shared" si="6"/>
        <v>1</v>
      </c>
      <c r="P36" s="61">
        <f t="shared" si="7"/>
        <v>0</v>
      </c>
      <c r="Q36" s="61">
        <f t="shared" si="8"/>
        <v>0</v>
      </c>
      <c r="R36" s="57">
        <v>66</v>
      </c>
      <c r="S36" s="59"/>
      <c r="T36" s="59"/>
      <c r="U36" s="59"/>
      <c r="V36" s="59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</row>
    <row r="37" spans="1:33" ht="19.5" customHeight="1" x14ac:dyDescent="0.2">
      <c r="A37" s="55">
        <f>'Sessional + End Term Assessment'!A38</f>
        <v>31</v>
      </c>
      <c r="B37" s="21" t="s">
        <v>97</v>
      </c>
      <c r="C37" s="22" t="s">
        <v>98</v>
      </c>
      <c r="D37" s="66"/>
      <c r="E37" s="66"/>
      <c r="F37" s="23">
        <v>11</v>
      </c>
      <c r="G37" s="61">
        <f t="shared" si="0"/>
        <v>1</v>
      </c>
      <c r="H37" s="61">
        <f t="shared" si="1"/>
        <v>1</v>
      </c>
      <c r="I37" s="61">
        <f t="shared" si="2"/>
        <v>1</v>
      </c>
      <c r="J37" s="23">
        <v>23</v>
      </c>
      <c r="K37" s="61">
        <f t="shared" si="3"/>
        <v>1</v>
      </c>
      <c r="L37" s="61">
        <f t="shared" si="4"/>
        <v>1</v>
      </c>
      <c r="M37" s="61">
        <f t="shared" si="5"/>
        <v>0</v>
      </c>
      <c r="N37" s="23">
        <v>22</v>
      </c>
      <c r="O37" s="61">
        <f t="shared" si="6"/>
        <v>1</v>
      </c>
      <c r="P37" s="61">
        <f t="shared" si="7"/>
        <v>0</v>
      </c>
      <c r="Q37" s="61">
        <f t="shared" si="8"/>
        <v>0</v>
      </c>
      <c r="R37" s="57">
        <v>57</v>
      </c>
      <c r="S37" s="59"/>
      <c r="T37" s="59"/>
      <c r="U37" s="59"/>
      <c r="V37" s="59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</row>
    <row r="38" spans="1:33" ht="19.5" customHeight="1" x14ac:dyDescent="0.2">
      <c r="A38" s="55">
        <f>'Sessional + End Term Assessment'!A39</f>
        <v>32</v>
      </c>
      <c r="B38" s="21" t="s">
        <v>99</v>
      </c>
      <c r="C38" s="22" t="s">
        <v>100</v>
      </c>
      <c r="D38" s="66"/>
      <c r="E38" s="66"/>
      <c r="F38" s="23">
        <v>11</v>
      </c>
      <c r="G38" s="61">
        <f t="shared" si="0"/>
        <v>1</v>
      </c>
      <c r="H38" s="61">
        <f t="shared" si="1"/>
        <v>1</v>
      </c>
      <c r="I38" s="61">
        <f t="shared" si="2"/>
        <v>1</v>
      </c>
      <c r="J38" s="23">
        <v>23</v>
      </c>
      <c r="K38" s="61">
        <f t="shared" si="3"/>
        <v>1</v>
      </c>
      <c r="L38" s="61">
        <f t="shared" si="4"/>
        <v>1</v>
      </c>
      <c r="M38" s="61">
        <f t="shared" si="5"/>
        <v>0</v>
      </c>
      <c r="N38" s="23">
        <v>23</v>
      </c>
      <c r="O38" s="61">
        <f t="shared" si="6"/>
        <v>1</v>
      </c>
      <c r="P38" s="61">
        <f t="shared" si="7"/>
        <v>1</v>
      </c>
      <c r="Q38" s="61">
        <f t="shared" si="8"/>
        <v>0</v>
      </c>
      <c r="R38" s="57">
        <v>57</v>
      </c>
      <c r="S38" s="59"/>
      <c r="T38" s="59"/>
      <c r="U38" s="59"/>
      <c r="V38" s="59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</row>
    <row r="39" spans="1:33" ht="19.5" customHeight="1" x14ac:dyDescent="0.2">
      <c r="A39" s="55">
        <f>'Sessional + End Term Assessment'!A40</f>
        <v>33</v>
      </c>
      <c r="B39" s="21" t="s">
        <v>101</v>
      </c>
      <c r="C39" s="22" t="s">
        <v>102</v>
      </c>
      <c r="D39" s="66"/>
      <c r="E39" s="66"/>
      <c r="F39" s="23">
        <v>12</v>
      </c>
      <c r="G39" s="61">
        <f t="shared" si="0"/>
        <v>1</v>
      </c>
      <c r="H39" s="61">
        <f t="shared" si="1"/>
        <v>1</v>
      </c>
      <c r="I39" s="61">
        <f t="shared" si="2"/>
        <v>1</v>
      </c>
      <c r="J39" s="23">
        <v>24</v>
      </c>
      <c r="K39" s="61">
        <f t="shared" si="3"/>
        <v>1</v>
      </c>
      <c r="L39" s="61">
        <f t="shared" si="4"/>
        <v>1</v>
      </c>
      <c r="M39" s="61">
        <f t="shared" si="5"/>
        <v>0</v>
      </c>
      <c r="N39" s="23">
        <v>22</v>
      </c>
      <c r="O39" s="61">
        <f t="shared" si="6"/>
        <v>1</v>
      </c>
      <c r="P39" s="61">
        <f t="shared" si="7"/>
        <v>0</v>
      </c>
      <c r="Q39" s="61">
        <f t="shared" si="8"/>
        <v>0</v>
      </c>
      <c r="R39" s="57">
        <v>58</v>
      </c>
      <c r="S39" s="59"/>
      <c r="T39" s="59"/>
      <c r="U39" s="59"/>
      <c r="V39" s="59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</row>
    <row r="40" spans="1:33" ht="19.5" customHeight="1" x14ac:dyDescent="0.2">
      <c r="A40" s="55">
        <f>'Sessional + End Term Assessment'!A41</f>
        <v>34</v>
      </c>
      <c r="B40" s="21" t="s">
        <v>103</v>
      </c>
      <c r="C40" s="22" t="s">
        <v>104</v>
      </c>
      <c r="D40" s="66"/>
      <c r="E40" s="66"/>
      <c r="F40" s="23">
        <v>12</v>
      </c>
      <c r="G40" s="61">
        <f t="shared" si="0"/>
        <v>1</v>
      </c>
      <c r="H40" s="61">
        <f t="shared" si="1"/>
        <v>1</v>
      </c>
      <c r="I40" s="61">
        <f t="shared" si="2"/>
        <v>1</v>
      </c>
      <c r="J40" s="23">
        <v>28</v>
      </c>
      <c r="K40" s="61">
        <f t="shared" si="3"/>
        <v>1</v>
      </c>
      <c r="L40" s="61">
        <f t="shared" si="4"/>
        <v>1</v>
      </c>
      <c r="M40" s="61">
        <f t="shared" si="5"/>
        <v>1</v>
      </c>
      <c r="N40" s="23">
        <v>26</v>
      </c>
      <c r="O40" s="61">
        <f t="shared" si="6"/>
        <v>1</v>
      </c>
      <c r="P40" s="61">
        <f t="shared" si="7"/>
        <v>1</v>
      </c>
      <c r="Q40" s="61">
        <f t="shared" si="8"/>
        <v>1</v>
      </c>
      <c r="R40" s="57">
        <v>69</v>
      </c>
      <c r="S40" s="59"/>
      <c r="T40" s="59"/>
      <c r="U40" s="59"/>
      <c r="V40" s="59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</row>
    <row r="41" spans="1:33" ht="19.5" customHeight="1" x14ac:dyDescent="0.2">
      <c r="A41" s="55">
        <f>'Sessional + End Term Assessment'!A42</f>
        <v>35</v>
      </c>
      <c r="B41" s="21" t="s">
        <v>105</v>
      </c>
      <c r="C41" s="22" t="s">
        <v>106</v>
      </c>
      <c r="D41" s="66"/>
      <c r="E41" s="66"/>
      <c r="F41" s="23">
        <v>13</v>
      </c>
      <c r="G41" s="61">
        <f t="shared" si="0"/>
        <v>1</v>
      </c>
      <c r="H41" s="61">
        <f t="shared" si="1"/>
        <v>1</v>
      </c>
      <c r="I41" s="61">
        <f t="shared" si="2"/>
        <v>1</v>
      </c>
      <c r="J41" s="23">
        <v>26</v>
      </c>
      <c r="K41" s="61">
        <f t="shared" si="3"/>
        <v>1</v>
      </c>
      <c r="L41" s="61">
        <f t="shared" si="4"/>
        <v>1</v>
      </c>
      <c r="M41" s="61">
        <f t="shared" si="5"/>
        <v>1</v>
      </c>
      <c r="N41" s="23">
        <v>22</v>
      </c>
      <c r="O41" s="61">
        <f t="shared" si="6"/>
        <v>1</v>
      </c>
      <c r="P41" s="61">
        <f t="shared" si="7"/>
        <v>0</v>
      </c>
      <c r="Q41" s="61">
        <f t="shared" si="8"/>
        <v>0</v>
      </c>
      <c r="R41" s="57">
        <v>65</v>
      </c>
      <c r="S41" s="59"/>
      <c r="T41" s="59"/>
      <c r="U41" s="59"/>
      <c r="V41" s="59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</row>
    <row r="42" spans="1:33" ht="19.5" customHeight="1" x14ac:dyDescent="0.2">
      <c r="A42" s="55">
        <f>'Sessional + End Term Assessment'!A43</f>
        <v>36</v>
      </c>
      <c r="B42" s="21" t="s">
        <v>107</v>
      </c>
      <c r="C42" s="22" t="s">
        <v>108</v>
      </c>
      <c r="D42" s="66"/>
      <c r="E42" s="66"/>
      <c r="F42" s="23">
        <v>14</v>
      </c>
      <c r="G42" s="61">
        <f t="shared" si="0"/>
        <v>1</v>
      </c>
      <c r="H42" s="61">
        <f t="shared" si="1"/>
        <v>1</v>
      </c>
      <c r="I42" s="61">
        <f t="shared" si="2"/>
        <v>1</v>
      </c>
      <c r="J42" s="23">
        <v>28</v>
      </c>
      <c r="K42" s="61">
        <f t="shared" si="3"/>
        <v>1</v>
      </c>
      <c r="L42" s="61">
        <f t="shared" si="4"/>
        <v>1</v>
      </c>
      <c r="M42" s="61">
        <f t="shared" si="5"/>
        <v>1</v>
      </c>
      <c r="N42" s="23">
        <v>28</v>
      </c>
      <c r="O42" s="61">
        <f t="shared" si="6"/>
        <v>1</v>
      </c>
      <c r="P42" s="61">
        <f t="shared" si="7"/>
        <v>1</v>
      </c>
      <c r="Q42" s="61">
        <f t="shared" si="8"/>
        <v>1</v>
      </c>
      <c r="R42" s="57">
        <v>70</v>
      </c>
      <c r="S42" s="59"/>
      <c r="T42" s="59"/>
      <c r="U42" s="59"/>
      <c r="V42" s="59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</row>
    <row r="43" spans="1:33" ht="19.5" customHeight="1" x14ac:dyDescent="0.2">
      <c r="A43" s="55">
        <f>'Sessional + End Term Assessment'!A44</f>
        <v>37</v>
      </c>
      <c r="B43" s="21" t="s">
        <v>109</v>
      </c>
      <c r="C43" s="22" t="s">
        <v>110</v>
      </c>
      <c r="D43" s="66"/>
      <c r="E43" s="66"/>
      <c r="F43" s="23">
        <v>13</v>
      </c>
      <c r="G43" s="61">
        <f t="shared" si="0"/>
        <v>1</v>
      </c>
      <c r="H43" s="61">
        <f t="shared" si="1"/>
        <v>1</v>
      </c>
      <c r="I43" s="61">
        <f t="shared" si="2"/>
        <v>1</v>
      </c>
      <c r="J43" s="23">
        <v>27</v>
      </c>
      <c r="K43" s="61">
        <f t="shared" si="3"/>
        <v>1</v>
      </c>
      <c r="L43" s="61">
        <f t="shared" si="4"/>
        <v>1</v>
      </c>
      <c r="M43" s="61">
        <f t="shared" si="5"/>
        <v>1</v>
      </c>
      <c r="N43" s="23">
        <v>26</v>
      </c>
      <c r="O43" s="61">
        <f t="shared" si="6"/>
        <v>1</v>
      </c>
      <c r="P43" s="61">
        <f t="shared" si="7"/>
        <v>1</v>
      </c>
      <c r="Q43" s="61">
        <f t="shared" si="8"/>
        <v>1</v>
      </c>
      <c r="R43" s="57">
        <v>67</v>
      </c>
      <c r="S43" s="59"/>
      <c r="T43" s="59"/>
      <c r="U43" s="59"/>
      <c r="V43" s="59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</row>
    <row r="44" spans="1:33" ht="19.5" customHeight="1" x14ac:dyDescent="0.2">
      <c r="A44" s="55">
        <f>'Sessional + End Term Assessment'!A45</f>
        <v>38</v>
      </c>
      <c r="B44" s="21" t="s">
        <v>111</v>
      </c>
      <c r="C44" s="22" t="s">
        <v>112</v>
      </c>
      <c r="D44" s="66"/>
      <c r="E44" s="66"/>
      <c r="F44" s="23">
        <v>13</v>
      </c>
      <c r="G44" s="61">
        <f t="shared" si="0"/>
        <v>1</v>
      </c>
      <c r="H44" s="61">
        <f t="shared" si="1"/>
        <v>1</v>
      </c>
      <c r="I44" s="61">
        <f t="shared" si="2"/>
        <v>1</v>
      </c>
      <c r="J44" s="23">
        <v>26</v>
      </c>
      <c r="K44" s="61">
        <f t="shared" si="3"/>
        <v>1</v>
      </c>
      <c r="L44" s="61">
        <f t="shared" si="4"/>
        <v>1</v>
      </c>
      <c r="M44" s="61">
        <f t="shared" si="5"/>
        <v>1</v>
      </c>
      <c r="N44" s="23">
        <v>24</v>
      </c>
      <c r="O44" s="61">
        <f t="shared" si="6"/>
        <v>1</v>
      </c>
      <c r="P44" s="61">
        <f t="shared" si="7"/>
        <v>1</v>
      </c>
      <c r="Q44" s="61">
        <f t="shared" si="8"/>
        <v>0</v>
      </c>
      <c r="R44" s="57">
        <v>66</v>
      </c>
      <c r="S44" s="59"/>
      <c r="T44" s="59"/>
      <c r="U44" s="59"/>
      <c r="V44" s="59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</row>
    <row r="45" spans="1:33" ht="19.5" customHeight="1" x14ac:dyDescent="0.2">
      <c r="A45" s="55">
        <f>'Sessional + End Term Assessment'!A46</f>
        <v>39</v>
      </c>
      <c r="B45" s="21" t="s">
        <v>113</v>
      </c>
      <c r="C45" s="22" t="s">
        <v>114</v>
      </c>
      <c r="D45" s="66"/>
      <c r="E45" s="66"/>
      <c r="F45" s="23">
        <v>11</v>
      </c>
      <c r="G45" s="61">
        <f t="shared" si="0"/>
        <v>1</v>
      </c>
      <c r="H45" s="61">
        <f t="shared" si="1"/>
        <v>1</v>
      </c>
      <c r="I45" s="61">
        <f t="shared" si="2"/>
        <v>1</v>
      </c>
      <c r="J45" s="23">
        <v>24</v>
      </c>
      <c r="K45" s="61">
        <f t="shared" si="3"/>
        <v>1</v>
      </c>
      <c r="L45" s="61">
        <f t="shared" si="4"/>
        <v>1</v>
      </c>
      <c r="M45" s="61">
        <f t="shared" si="5"/>
        <v>0</v>
      </c>
      <c r="N45" s="23">
        <v>22</v>
      </c>
      <c r="O45" s="61">
        <f t="shared" si="6"/>
        <v>1</v>
      </c>
      <c r="P45" s="61">
        <f t="shared" si="7"/>
        <v>0</v>
      </c>
      <c r="Q45" s="61">
        <f t="shared" si="8"/>
        <v>0</v>
      </c>
      <c r="R45" s="57">
        <v>56</v>
      </c>
      <c r="S45" s="59"/>
      <c r="T45" s="59"/>
      <c r="U45" s="59"/>
      <c r="V45" s="59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</row>
    <row r="46" spans="1:33" ht="19.5" customHeight="1" x14ac:dyDescent="0.2">
      <c r="A46" s="55">
        <f>'Sessional + End Term Assessment'!A47</f>
        <v>40</v>
      </c>
      <c r="B46" s="21" t="s">
        <v>115</v>
      </c>
      <c r="C46" s="22" t="s">
        <v>116</v>
      </c>
      <c r="D46" s="66"/>
      <c r="E46" s="66"/>
      <c r="F46" s="23">
        <v>13</v>
      </c>
      <c r="G46" s="61">
        <f t="shared" si="0"/>
        <v>1</v>
      </c>
      <c r="H46" s="61">
        <f t="shared" si="1"/>
        <v>1</v>
      </c>
      <c r="I46" s="61">
        <f t="shared" si="2"/>
        <v>1</v>
      </c>
      <c r="J46" s="23">
        <v>27</v>
      </c>
      <c r="K46" s="61">
        <f t="shared" si="3"/>
        <v>1</v>
      </c>
      <c r="L46" s="61">
        <f t="shared" si="4"/>
        <v>1</v>
      </c>
      <c r="M46" s="61">
        <f t="shared" si="5"/>
        <v>1</v>
      </c>
      <c r="N46" s="23">
        <v>26</v>
      </c>
      <c r="O46" s="61">
        <f t="shared" si="6"/>
        <v>1</v>
      </c>
      <c r="P46" s="61">
        <f t="shared" si="7"/>
        <v>1</v>
      </c>
      <c r="Q46" s="61">
        <f t="shared" si="8"/>
        <v>1</v>
      </c>
      <c r="R46" s="57">
        <v>65</v>
      </c>
      <c r="S46" s="59"/>
      <c r="T46" s="59"/>
      <c r="U46" s="59"/>
      <c r="V46" s="59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</row>
    <row r="47" spans="1:33" ht="19.5" customHeight="1" x14ac:dyDescent="0.2">
      <c r="A47" s="55">
        <f>'Sessional + End Term Assessment'!A48</f>
        <v>41</v>
      </c>
      <c r="B47" s="21" t="s">
        <v>117</v>
      </c>
      <c r="C47" s="22" t="s">
        <v>118</v>
      </c>
      <c r="D47" s="66"/>
      <c r="E47" s="66"/>
      <c r="F47" s="23">
        <v>12</v>
      </c>
      <c r="G47" s="61">
        <f t="shared" si="0"/>
        <v>1</v>
      </c>
      <c r="H47" s="61">
        <f t="shared" si="1"/>
        <v>1</v>
      </c>
      <c r="I47" s="61">
        <f t="shared" si="2"/>
        <v>1</v>
      </c>
      <c r="J47" s="23">
        <v>21</v>
      </c>
      <c r="K47" s="61">
        <f t="shared" si="3"/>
        <v>1</v>
      </c>
      <c r="L47" s="61">
        <f t="shared" si="4"/>
        <v>0</v>
      </c>
      <c r="M47" s="61">
        <f t="shared" si="5"/>
        <v>0</v>
      </c>
      <c r="N47" s="23">
        <v>22</v>
      </c>
      <c r="O47" s="61">
        <f t="shared" si="6"/>
        <v>1</v>
      </c>
      <c r="P47" s="61">
        <f t="shared" si="7"/>
        <v>0</v>
      </c>
      <c r="Q47" s="61">
        <f t="shared" si="8"/>
        <v>0</v>
      </c>
      <c r="R47" s="57">
        <v>55</v>
      </c>
      <c r="S47" s="59"/>
      <c r="T47" s="59"/>
      <c r="U47" s="59"/>
      <c r="V47" s="59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</row>
    <row r="48" spans="1:33" ht="19.5" customHeight="1" x14ac:dyDescent="0.2">
      <c r="A48" s="55">
        <f>'Sessional + End Term Assessment'!A49</f>
        <v>42</v>
      </c>
      <c r="B48" s="21" t="s">
        <v>119</v>
      </c>
      <c r="C48" s="22" t="s">
        <v>120</v>
      </c>
      <c r="D48" s="66"/>
      <c r="E48" s="66"/>
      <c r="F48" s="23">
        <v>13</v>
      </c>
      <c r="G48" s="61">
        <f t="shared" si="0"/>
        <v>1</v>
      </c>
      <c r="H48" s="61">
        <f t="shared" si="1"/>
        <v>1</v>
      </c>
      <c r="I48" s="61">
        <f t="shared" si="2"/>
        <v>1</v>
      </c>
      <c r="J48" s="23">
        <v>26</v>
      </c>
      <c r="K48" s="61">
        <f t="shared" si="3"/>
        <v>1</v>
      </c>
      <c r="L48" s="61">
        <f t="shared" si="4"/>
        <v>1</v>
      </c>
      <c r="M48" s="61">
        <f t="shared" si="5"/>
        <v>1</v>
      </c>
      <c r="N48" s="23">
        <v>27</v>
      </c>
      <c r="O48" s="61">
        <f t="shared" si="6"/>
        <v>1</v>
      </c>
      <c r="P48" s="61">
        <f t="shared" si="7"/>
        <v>1</v>
      </c>
      <c r="Q48" s="61">
        <f t="shared" si="8"/>
        <v>1</v>
      </c>
      <c r="R48" s="57">
        <v>66</v>
      </c>
      <c r="S48" s="59"/>
      <c r="T48" s="59"/>
      <c r="U48" s="59"/>
      <c r="V48" s="59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</row>
    <row r="49" spans="1:33" ht="19.5" customHeight="1" x14ac:dyDescent="0.2">
      <c r="A49" s="55">
        <f>'Sessional + End Term Assessment'!A50</f>
        <v>43</v>
      </c>
      <c r="B49" s="21" t="s">
        <v>121</v>
      </c>
      <c r="C49" s="22" t="s">
        <v>122</v>
      </c>
      <c r="D49" s="66"/>
      <c r="E49" s="66"/>
      <c r="F49" s="23">
        <v>14</v>
      </c>
      <c r="G49" s="61">
        <f t="shared" si="0"/>
        <v>1</v>
      </c>
      <c r="H49" s="61">
        <f t="shared" si="1"/>
        <v>1</v>
      </c>
      <c r="I49" s="61">
        <f t="shared" si="2"/>
        <v>1</v>
      </c>
      <c r="J49" s="23">
        <v>27</v>
      </c>
      <c r="K49" s="61">
        <f t="shared" si="3"/>
        <v>1</v>
      </c>
      <c r="L49" s="61">
        <f t="shared" si="4"/>
        <v>1</v>
      </c>
      <c r="M49" s="61">
        <f t="shared" si="5"/>
        <v>1</v>
      </c>
      <c r="N49" s="23">
        <v>26</v>
      </c>
      <c r="O49" s="61">
        <f t="shared" si="6"/>
        <v>1</v>
      </c>
      <c r="P49" s="61">
        <f t="shared" si="7"/>
        <v>1</v>
      </c>
      <c r="Q49" s="61">
        <f t="shared" si="8"/>
        <v>1</v>
      </c>
      <c r="R49" s="57">
        <v>68</v>
      </c>
      <c r="S49" s="59"/>
      <c r="T49" s="59"/>
      <c r="U49" s="59"/>
      <c r="V49" s="59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</row>
    <row r="50" spans="1:33" ht="19.5" customHeight="1" x14ac:dyDescent="0.2">
      <c r="A50" s="55">
        <f>'Sessional + End Term Assessment'!A51</f>
        <v>44</v>
      </c>
      <c r="B50" s="21" t="s">
        <v>123</v>
      </c>
      <c r="C50" s="22" t="s">
        <v>124</v>
      </c>
      <c r="D50" s="66"/>
      <c r="E50" s="66"/>
      <c r="F50" s="23">
        <v>14</v>
      </c>
      <c r="G50" s="61">
        <f t="shared" si="0"/>
        <v>1</v>
      </c>
      <c r="H50" s="61">
        <f t="shared" si="1"/>
        <v>1</v>
      </c>
      <c r="I50" s="61">
        <f t="shared" si="2"/>
        <v>1</v>
      </c>
      <c r="J50" s="23">
        <v>28</v>
      </c>
      <c r="K50" s="61">
        <f t="shared" si="3"/>
        <v>1</v>
      </c>
      <c r="L50" s="61">
        <f t="shared" si="4"/>
        <v>1</v>
      </c>
      <c r="M50" s="61">
        <f t="shared" si="5"/>
        <v>1</v>
      </c>
      <c r="N50" s="23">
        <v>28</v>
      </c>
      <c r="O50" s="61">
        <f t="shared" si="6"/>
        <v>1</v>
      </c>
      <c r="P50" s="61">
        <f t="shared" si="7"/>
        <v>1</v>
      </c>
      <c r="Q50" s="61">
        <f t="shared" si="8"/>
        <v>1</v>
      </c>
      <c r="R50" s="57">
        <v>70</v>
      </c>
      <c r="S50" s="59"/>
      <c r="T50" s="59"/>
      <c r="U50" s="59"/>
      <c r="V50" s="59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</row>
    <row r="51" spans="1:33" ht="19.5" customHeight="1" x14ac:dyDescent="0.2">
      <c r="A51" s="55">
        <f>'Sessional + End Term Assessment'!A52</f>
        <v>45</v>
      </c>
      <c r="B51" s="21" t="s">
        <v>125</v>
      </c>
      <c r="C51" s="22" t="s">
        <v>126</v>
      </c>
      <c r="D51" s="66"/>
      <c r="E51" s="66"/>
      <c r="F51" s="23">
        <v>12</v>
      </c>
      <c r="G51" s="61">
        <f t="shared" si="0"/>
        <v>1</v>
      </c>
      <c r="H51" s="61">
        <f t="shared" si="1"/>
        <v>1</v>
      </c>
      <c r="I51" s="61">
        <f t="shared" si="2"/>
        <v>1</v>
      </c>
      <c r="J51" s="23">
        <v>22</v>
      </c>
      <c r="K51" s="61">
        <f t="shared" si="3"/>
        <v>1</v>
      </c>
      <c r="L51" s="61">
        <f t="shared" si="4"/>
        <v>0</v>
      </c>
      <c r="M51" s="61">
        <f t="shared" si="5"/>
        <v>0</v>
      </c>
      <c r="N51" s="23">
        <v>22</v>
      </c>
      <c r="O51" s="61">
        <f t="shared" si="6"/>
        <v>1</v>
      </c>
      <c r="P51" s="61">
        <f t="shared" si="7"/>
        <v>0</v>
      </c>
      <c r="Q51" s="61">
        <f t="shared" si="8"/>
        <v>0</v>
      </c>
      <c r="R51" s="57">
        <v>55</v>
      </c>
      <c r="S51" s="59"/>
      <c r="T51" s="59"/>
      <c r="U51" s="59"/>
      <c r="V51" s="59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</row>
    <row r="52" spans="1:33" ht="19.5" customHeight="1" x14ac:dyDescent="0.2">
      <c r="A52" s="55">
        <f>'Sessional + End Term Assessment'!A53</f>
        <v>46</v>
      </c>
      <c r="B52" s="21" t="s">
        <v>127</v>
      </c>
      <c r="C52" s="22" t="s">
        <v>128</v>
      </c>
      <c r="D52" s="66"/>
      <c r="E52" s="66"/>
      <c r="F52" s="23">
        <v>11</v>
      </c>
      <c r="G52" s="61">
        <f t="shared" si="0"/>
        <v>1</v>
      </c>
      <c r="H52" s="61">
        <f t="shared" si="1"/>
        <v>1</v>
      </c>
      <c r="I52" s="61">
        <f t="shared" si="2"/>
        <v>1</v>
      </c>
      <c r="J52" s="23">
        <v>21</v>
      </c>
      <c r="K52" s="61">
        <f t="shared" si="3"/>
        <v>1</v>
      </c>
      <c r="L52" s="61">
        <f t="shared" si="4"/>
        <v>0</v>
      </c>
      <c r="M52" s="61">
        <f t="shared" si="5"/>
        <v>0</v>
      </c>
      <c r="N52" s="23">
        <v>21</v>
      </c>
      <c r="O52" s="61">
        <f t="shared" si="6"/>
        <v>1</v>
      </c>
      <c r="P52" s="61">
        <f t="shared" si="7"/>
        <v>0</v>
      </c>
      <c r="Q52" s="61">
        <f t="shared" si="8"/>
        <v>0</v>
      </c>
      <c r="R52" s="57">
        <v>53</v>
      </c>
      <c r="S52" s="59"/>
      <c r="T52" s="59"/>
      <c r="U52" s="59"/>
      <c r="V52" s="59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</row>
    <row r="53" spans="1:33" ht="19.5" customHeight="1" x14ac:dyDescent="0.2">
      <c r="A53" s="55">
        <f>'Sessional + End Term Assessment'!A54</f>
        <v>47</v>
      </c>
      <c r="B53" s="26" t="s">
        <v>129</v>
      </c>
      <c r="C53" s="27" t="s">
        <v>130</v>
      </c>
      <c r="D53" s="66"/>
      <c r="E53" s="66"/>
      <c r="F53" s="23">
        <v>11</v>
      </c>
      <c r="G53" s="61">
        <f t="shared" si="0"/>
        <v>1</v>
      </c>
      <c r="H53" s="61">
        <f t="shared" si="1"/>
        <v>1</v>
      </c>
      <c r="I53" s="61">
        <f t="shared" si="2"/>
        <v>1</v>
      </c>
      <c r="J53" s="23">
        <v>25</v>
      </c>
      <c r="K53" s="61">
        <f t="shared" si="3"/>
        <v>1</v>
      </c>
      <c r="L53" s="61">
        <f t="shared" si="4"/>
        <v>1</v>
      </c>
      <c r="M53" s="61">
        <f t="shared" si="5"/>
        <v>0</v>
      </c>
      <c r="N53" s="23">
        <v>25</v>
      </c>
      <c r="O53" s="61">
        <f t="shared" si="6"/>
        <v>1</v>
      </c>
      <c r="P53" s="61">
        <f t="shared" si="7"/>
        <v>1</v>
      </c>
      <c r="Q53" s="61">
        <f t="shared" si="8"/>
        <v>0</v>
      </c>
      <c r="R53" s="57">
        <v>62</v>
      </c>
      <c r="S53" s="59"/>
      <c r="T53" s="59"/>
      <c r="U53" s="59"/>
      <c r="V53" s="59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</row>
    <row r="54" spans="1:33" ht="19.5" customHeight="1" x14ac:dyDescent="0.2">
      <c r="A54" s="55">
        <f>'Sessional + End Term Assessment'!A55</f>
        <v>48</v>
      </c>
      <c r="B54" s="21" t="s">
        <v>131</v>
      </c>
      <c r="C54" s="22" t="s">
        <v>132</v>
      </c>
      <c r="D54" s="66"/>
      <c r="E54" s="66"/>
      <c r="F54" s="23">
        <v>12</v>
      </c>
      <c r="G54" s="61">
        <f t="shared" si="0"/>
        <v>1</v>
      </c>
      <c r="H54" s="61">
        <f t="shared" si="1"/>
        <v>1</v>
      </c>
      <c r="I54" s="61">
        <f t="shared" si="2"/>
        <v>1</v>
      </c>
      <c r="J54" s="23">
        <v>24</v>
      </c>
      <c r="K54" s="61">
        <f t="shared" si="3"/>
        <v>1</v>
      </c>
      <c r="L54" s="61">
        <f t="shared" si="4"/>
        <v>1</v>
      </c>
      <c r="M54" s="61">
        <f t="shared" si="5"/>
        <v>0</v>
      </c>
      <c r="N54" s="23">
        <v>24</v>
      </c>
      <c r="O54" s="61">
        <f t="shared" si="6"/>
        <v>1</v>
      </c>
      <c r="P54" s="61">
        <f t="shared" si="7"/>
        <v>1</v>
      </c>
      <c r="Q54" s="61">
        <f t="shared" si="8"/>
        <v>0</v>
      </c>
      <c r="R54" s="57">
        <v>61</v>
      </c>
      <c r="S54" s="59"/>
      <c r="T54" s="59"/>
      <c r="U54" s="59"/>
      <c r="V54" s="59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</row>
    <row r="55" spans="1:33" ht="19.5" customHeight="1" x14ac:dyDescent="0.2">
      <c r="A55" s="55">
        <f>'Sessional + End Term Assessment'!A56</f>
        <v>49</v>
      </c>
      <c r="B55" s="21" t="s">
        <v>133</v>
      </c>
      <c r="C55" s="22" t="s">
        <v>134</v>
      </c>
      <c r="D55" s="66"/>
      <c r="E55" s="66"/>
      <c r="F55" s="23">
        <v>10</v>
      </c>
      <c r="G55" s="61">
        <f t="shared" si="0"/>
        <v>1</v>
      </c>
      <c r="H55" s="61">
        <f t="shared" si="1"/>
        <v>1</v>
      </c>
      <c r="I55" s="61">
        <f t="shared" si="2"/>
        <v>1</v>
      </c>
      <c r="J55" s="23">
        <v>24</v>
      </c>
      <c r="K55" s="61">
        <f t="shared" si="3"/>
        <v>1</v>
      </c>
      <c r="L55" s="61">
        <f t="shared" si="4"/>
        <v>1</v>
      </c>
      <c r="M55" s="61">
        <f t="shared" si="5"/>
        <v>0</v>
      </c>
      <c r="N55" s="23">
        <v>21</v>
      </c>
      <c r="O55" s="61">
        <f t="shared" si="6"/>
        <v>1</v>
      </c>
      <c r="P55" s="61">
        <f t="shared" si="7"/>
        <v>0</v>
      </c>
      <c r="Q55" s="61">
        <f t="shared" si="8"/>
        <v>0</v>
      </c>
      <c r="R55" s="57">
        <v>52</v>
      </c>
      <c r="S55" s="59"/>
      <c r="T55" s="59"/>
      <c r="U55" s="59"/>
      <c r="V55" s="59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</row>
    <row r="56" spans="1:33" ht="19.5" customHeight="1" x14ac:dyDescent="0.2">
      <c r="A56" s="55">
        <f>'Sessional + End Term Assessment'!A57</f>
        <v>50</v>
      </c>
      <c r="B56" s="21" t="s">
        <v>135</v>
      </c>
      <c r="C56" s="22" t="s">
        <v>136</v>
      </c>
      <c r="D56" s="66"/>
      <c r="E56" s="66"/>
      <c r="F56" s="23">
        <v>14</v>
      </c>
      <c r="G56" s="61">
        <f t="shared" si="0"/>
        <v>1</v>
      </c>
      <c r="H56" s="61">
        <f t="shared" si="1"/>
        <v>1</v>
      </c>
      <c r="I56" s="61">
        <f t="shared" si="2"/>
        <v>1</v>
      </c>
      <c r="J56" s="23">
        <v>28</v>
      </c>
      <c r="K56" s="61">
        <f t="shared" si="3"/>
        <v>1</v>
      </c>
      <c r="L56" s="61">
        <f t="shared" si="4"/>
        <v>1</v>
      </c>
      <c r="M56" s="61">
        <f t="shared" si="5"/>
        <v>1</v>
      </c>
      <c r="N56" s="23">
        <v>28</v>
      </c>
      <c r="O56" s="61">
        <f t="shared" si="6"/>
        <v>1</v>
      </c>
      <c r="P56" s="61">
        <f t="shared" si="7"/>
        <v>1</v>
      </c>
      <c r="Q56" s="61">
        <f t="shared" si="8"/>
        <v>1</v>
      </c>
      <c r="R56" s="57">
        <v>70</v>
      </c>
      <c r="S56" s="59"/>
      <c r="T56" s="59"/>
      <c r="U56" s="59"/>
      <c r="V56" s="59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</row>
    <row r="57" spans="1:33" ht="19.5" customHeight="1" x14ac:dyDescent="0.2">
      <c r="A57" s="55">
        <f>'Sessional + End Term Assessment'!A58</f>
        <v>51</v>
      </c>
      <c r="B57" s="21" t="s">
        <v>137</v>
      </c>
      <c r="C57" s="22" t="s">
        <v>138</v>
      </c>
      <c r="D57" s="66"/>
      <c r="E57" s="66"/>
      <c r="F57" s="23">
        <v>13</v>
      </c>
      <c r="G57" s="61">
        <f t="shared" si="0"/>
        <v>1</v>
      </c>
      <c r="H57" s="61">
        <f t="shared" si="1"/>
        <v>1</v>
      </c>
      <c r="I57" s="61">
        <f t="shared" si="2"/>
        <v>1</v>
      </c>
      <c r="J57" s="23">
        <v>23</v>
      </c>
      <c r="K57" s="61">
        <f t="shared" si="3"/>
        <v>1</v>
      </c>
      <c r="L57" s="61">
        <f t="shared" si="4"/>
        <v>1</v>
      </c>
      <c r="M57" s="61">
        <f t="shared" si="5"/>
        <v>0</v>
      </c>
      <c r="N57" s="23">
        <v>21</v>
      </c>
      <c r="O57" s="61">
        <f t="shared" si="6"/>
        <v>1</v>
      </c>
      <c r="P57" s="61">
        <f t="shared" si="7"/>
        <v>0</v>
      </c>
      <c r="Q57" s="61">
        <f t="shared" si="8"/>
        <v>0</v>
      </c>
      <c r="R57" s="57">
        <v>58</v>
      </c>
      <c r="S57" s="59"/>
      <c r="T57" s="59"/>
      <c r="U57" s="59"/>
      <c r="V57" s="59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</row>
    <row r="58" spans="1:33" ht="19.5" customHeight="1" x14ac:dyDescent="0.2">
      <c r="A58" s="55">
        <f>'Sessional + End Term Assessment'!A59</f>
        <v>52</v>
      </c>
      <c r="B58" s="21" t="s">
        <v>139</v>
      </c>
      <c r="C58" s="22" t="s">
        <v>140</v>
      </c>
      <c r="D58" s="66"/>
      <c r="E58" s="66"/>
      <c r="F58" s="23">
        <v>13</v>
      </c>
      <c r="G58" s="61">
        <f t="shared" si="0"/>
        <v>1</v>
      </c>
      <c r="H58" s="61">
        <f t="shared" si="1"/>
        <v>1</v>
      </c>
      <c r="I58" s="61">
        <f t="shared" si="2"/>
        <v>1</v>
      </c>
      <c r="J58" s="23">
        <v>26</v>
      </c>
      <c r="K58" s="61">
        <f t="shared" si="3"/>
        <v>1</v>
      </c>
      <c r="L58" s="61">
        <f t="shared" si="4"/>
        <v>1</v>
      </c>
      <c r="M58" s="61">
        <f t="shared" si="5"/>
        <v>1</v>
      </c>
      <c r="N58" s="23">
        <v>26</v>
      </c>
      <c r="O58" s="61">
        <f t="shared" si="6"/>
        <v>1</v>
      </c>
      <c r="P58" s="61">
        <f t="shared" si="7"/>
        <v>1</v>
      </c>
      <c r="Q58" s="61">
        <f t="shared" si="8"/>
        <v>1</v>
      </c>
      <c r="R58" s="57">
        <v>65</v>
      </c>
      <c r="S58" s="59"/>
      <c r="T58" s="59"/>
      <c r="U58" s="59"/>
      <c r="V58" s="59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</row>
    <row r="59" spans="1:33" ht="19.5" customHeight="1" x14ac:dyDescent="0.2">
      <c r="A59" s="55">
        <f>'Sessional + End Term Assessment'!A60</f>
        <v>53</v>
      </c>
      <c r="B59" s="21" t="s">
        <v>141</v>
      </c>
      <c r="C59" s="22" t="s">
        <v>142</v>
      </c>
      <c r="D59" s="66"/>
      <c r="E59" s="66"/>
      <c r="F59" s="23">
        <v>14</v>
      </c>
      <c r="G59" s="61">
        <f t="shared" si="0"/>
        <v>1</v>
      </c>
      <c r="H59" s="61">
        <f t="shared" si="1"/>
        <v>1</v>
      </c>
      <c r="I59" s="61">
        <f t="shared" si="2"/>
        <v>1</v>
      </c>
      <c r="J59" s="23">
        <v>28</v>
      </c>
      <c r="K59" s="61">
        <f t="shared" si="3"/>
        <v>1</v>
      </c>
      <c r="L59" s="61">
        <f t="shared" si="4"/>
        <v>1</v>
      </c>
      <c r="M59" s="61">
        <f t="shared" si="5"/>
        <v>1</v>
      </c>
      <c r="N59" s="23">
        <v>27</v>
      </c>
      <c r="O59" s="61">
        <f t="shared" si="6"/>
        <v>1</v>
      </c>
      <c r="P59" s="61">
        <f t="shared" si="7"/>
        <v>1</v>
      </c>
      <c r="Q59" s="61">
        <f t="shared" si="8"/>
        <v>1</v>
      </c>
      <c r="R59" s="57">
        <v>69</v>
      </c>
      <c r="S59" s="59"/>
      <c r="T59" s="59"/>
      <c r="U59" s="59"/>
      <c r="V59" s="59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</row>
    <row r="60" spans="1:33" ht="19.5" customHeight="1" x14ac:dyDescent="0.2">
      <c r="A60" s="55">
        <f>'Sessional + End Term Assessment'!A61</f>
        <v>54</v>
      </c>
      <c r="B60" s="21" t="s">
        <v>143</v>
      </c>
      <c r="C60" s="22" t="s">
        <v>144</v>
      </c>
      <c r="D60" s="66"/>
      <c r="E60" s="66"/>
      <c r="F60" s="23">
        <v>14</v>
      </c>
      <c r="G60" s="61">
        <f t="shared" si="0"/>
        <v>1</v>
      </c>
      <c r="H60" s="61">
        <f t="shared" si="1"/>
        <v>1</v>
      </c>
      <c r="I60" s="61">
        <f t="shared" si="2"/>
        <v>1</v>
      </c>
      <c r="J60" s="23">
        <v>26</v>
      </c>
      <c r="K60" s="61">
        <f t="shared" si="3"/>
        <v>1</v>
      </c>
      <c r="L60" s="61">
        <f t="shared" si="4"/>
        <v>1</v>
      </c>
      <c r="M60" s="61">
        <f t="shared" si="5"/>
        <v>1</v>
      </c>
      <c r="N60" s="23">
        <v>26</v>
      </c>
      <c r="O60" s="61">
        <f t="shared" si="6"/>
        <v>1</v>
      </c>
      <c r="P60" s="61">
        <f t="shared" si="7"/>
        <v>1</v>
      </c>
      <c r="Q60" s="61">
        <f t="shared" si="8"/>
        <v>1</v>
      </c>
      <c r="R60" s="57">
        <v>65</v>
      </c>
      <c r="S60" s="59"/>
      <c r="T60" s="59"/>
      <c r="U60" s="59"/>
      <c r="V60" s="59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</row>
    <row r="61" spans="1:33" ht="19.5" customHeight="1" x14ac:dyDescent="0.2">
      <c r="A61" s="55">
        <f>'Sessional + End Term Assessment'!A62</f>
        <v>55</v>
      </c>
      <c r="B61" s="21" t="s">
        <v>145</v>
      </c>
      <c r="C61" s="22" t="s">
        <v>146</v>
      </c>
      <c r="D61" s="66"/>
      <c r="E61" s="66"/>
      <c r="F61" s="23">
        <v>13</v>
      </c>
      <c r="G61" s="61">
        <f t="shared" si="0"/>
        <v>1</v>
      </c>
      <c r="H61" s="61">
        <f t="shared" si="1"/>
        <v>1</v>
      </c>
      <c r="I61" s="61">
        <f t="shared" si="2"/>
        <v>1</v>
      </c>
      <c r="J61" s="23">
        <v>25</v>
      </c>
      <c r="K61" s="61">
        <f t="shared" si="3"/>
        <v>1</v>
      </c>
      <c r="L61" s="61">
        <f t="shared" si="4"/>
        <v>1</v>
      </c>
      <c r="M61" s="61">
        <f t="shared" si="5"/>
        <v>0</v>
      </c>
      <c r="N61" s="23">
        <v>25</v>
      </c>
      <c r="O61" s="61">
        <f t="shared" si="6"/>
        <v>1</v>
      </c>
      <c r="P61" s="61">
        <f t="shared" si="7"/>
        <v>1</v>
      </c>
      <c r="Q61" s="61">
        <f t="shared" si="8"/>
        <v>0</v>
      </c>
      <c r="R61" s="57">
        <v>63</v>
      </c>
      <c r="S61" s="59"/>
      <c r="T61" s="59"/>
      <c r="U61" s="59"/>
      <c r="V61" s="59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</row>
    <row r="62" spans="1:33" ht="19.5" customHeight="1" x14ac:dyDescent="0.2">
      <c r="A62" s="55">
        <f>'Sessional + End Term Assessment'!A63</f>
        <v>56</v>
      </c>
      <c r="B62" s="21" t="s">
        <v>147</v>
      </c>
      <c r="C62" s="22" t="s">
        <v>148</v>
      </c>
      <c r="D62" s="66"/>
      <c r="E62" s="66"/>
      <c r="F62" s="23">
        <v>12</v>
      </c>
      <c r="G62" s="61">
        <f t="shared" si="0"/>
        <v>1</v>
      </c>
      <c r="H62" s="61">
        <f t="shared" si="1"/>
        <v>1</v>
      </c>
      <c r="I62" s="61">
        <f t="shared" si="2"/>
        <v>1</v>
      </c>
      <c r="J62" s="23">
        <v>25</v>
      </c>
      <c r="K62" s="61">
        <f t="shared" si="3"/>
        <v>1</v>
      </c>
      <c r="L62" s="61">
        <f t="shared" si="4"/>
        <v>1</v>
      </c>
      <c r="M62" s="61">
        <f t="shared" si="5"/>
        <v>0</v>
      </c>
      <c r="N62" s="23">
        <v>25</v>
      </c>
      <c r="O62" s="61">
        <f t="shared" si="6"/>
        <v>1</v>
      </c>
      <c r="P62" s="61">
        <f t="shared" si="7"/>
        <v>1</v>
      </c>
      <c r="Q62" s="61">
        <f t="shared" si="8"/>
        <v>0</v>
      </c>
      <c r="R62" s="57">
        <v>62</v>
      </c>
      <c r="S62" s="59"/>
      <c r="T62" s="59"/>
      <c r="U62" s="59"/>
      <c r="V62" s="59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</row>
    <row r="63" spans="1:33" ht="19.5" customHeight="1" x14ac:dyDescent="0.2">
      <c r="A63" s="55">
        <f>'Sessional + End Term Assessment'!A64</f>
        <v>57</v>
      </c>
      <c r="B63" s="21" t="s">
        <v>149</v>
      </c>
      <c r="C63" s="22" t="s">
        <v>150</v>
      </c>
      <c r="D63" s="66"/>
      <c r="E63" s="66"/>
      <c r="F63" s="23">
        <v>13</v>
      </c>
      <c r="G63" s="61">
        <f t="shared" si="0"/>
        <v>1</v>
      </c>
      <c r="H63" s="61">
        <f t="shared" si="1"/>
        <v>1</v>
      </c>
      <c r="I63" s="61">
        <f t="shared" si="2"/>
        <v>1</v>
      </c>
      <c r="J63" s="23">
        <v>25</v>
      </c>
      <c r="K63" s="61">
        <f t="shared" si="3"/>
        <v>1</v>
      </c>
      <c r="L63" s="61">
        <f t="shared" si="4"/>
        <v>1</v>
      </c>
      <c r="M63" s="61">
        <f t="shared" si="5"/>
        <v>0</v>
      </c>
      <c r="N63" s="23">
        <v>25</v>
      </c>
      <c r="O63" s="61">
        <f t="shared" si="6"/>
        <v>1</v>
      </c>
      <c r="P63" s="61">
        <f t="shared" si="7"/>
        <v>1</v>
      </c>
      <c r="Q63" s="61">
        <f t="shared" si="8"/>
        <v>0</v>
      </c>
      <c r="R63" s="57">
        <v>63</v>
      </c>
      <c r="S63" s="59"/>
      <c r="T63" s="59"/>
      <c r="U63" s="59"/>
      <c r="V63" s="59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</row>
    <row r="64" spans="1:33" ht="19.5" customHeight="1" x14ac:dyDescent="0.2">
      <c r="A64" s="55">
        <f>'Sessional + End Term Assessment'!A65</f>
        <v>58</v>
      </c>
      <c r="B64" s="21" t="s">
        <v>151</v>
      </c>
      <c r="C64" s="22" t="s">
        <v>152</v>
      </c>
      <c r="D64" s="66"/>
      <c r="E64" s="66"/>
      <c r="F64" s="23">
        <v>12</v>
      </c>
      <c r="G64" s="61">
        <f t="shared" si="0"/>
        <v>1</v>
      </c>
      <c r="H64" s="61">
        <f t="shared" si="1"/>
        <v>1</v>
      </c>
      <c r="I64" s="61">
        <f t="shared" si="2"/>
        <v>1</v>
      </c>
      <c r="J64" s="23">
        <v>24</v>
      </c>
      <c r="K64" s="61">
        <f t="shared" si="3"/>
        <v>1</v>
      </c>
      <c r="L64" s="61">
        <f t="shared" si="4"/>
        <v>1</v>
      </c>
      <c r="M64" s="61">
        <f t="shared" si="5"/>
        <v>0</v>
      </c>
      <c r="N64" s="23">
        <v>24</v>
      </c>
      <c r="O64" s="61">
        <f t="shared" si="6"/>
        <v>1</v>
      </c>
      <c r="P64" s="61">
        <f t="shared" si="7"/>
        <v>1</v>
      </c>
      <c r="Q64" s="61">
        <f t="shared" si="8"/>
        <v>0</v>
      </c>
      <c r="R64" s="57">
        <v>59</v>
      </c>
      <c r="S64" s="59"/>
      <c r="T64" s="59"/>
      <c r="U64" s="59"/>
      <c r="V64" s="59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</row>
    <row r="65" spans="1:33" ht="19.5" customHeight="1" x14ac:dyDescent="0.2">
      <c r="A65" s="55">
        <f>'Sessional + End Term Assessment'!A66</f>
        <v>59</v>
      </c>
      <c r="B65" s="21" t="s">
        <v>153</v>
      </c>
      <c r="C65" s="22" t="s">
        <v>154</v>
      </c>
      <c r="D65" s="66"/>
      <c r="E65" s="66"/>
      <c r="F65" s="23">
        <v>10</v>
      </c>
      <c r="G65" s="61">
        <f t="shared" si="0"/>
        <v>1</v>
      </c>
      <c r="H65" s="61">
        <f t="shared" si="1"/>
        <v>1</v>
      </c>
      <c r="I65" s="61">
        <f t="shared" si="2"/>
        <v>1</v>
      </c>
      <c r="J65" s="23">
        <v>26</v>
      </c>
      <c r="K65" s="61">
        <f t="shared" si="3"/>
        <v>1</v>
      </c>
      <c r="L65" s="61">
        <f t="shared" si="4"/>
        <v>1</v>
      </c>
      <c r="M65" s="61">
        <f t="shared" si="5"/>
        <v>1</v>
      </c>
      <c r="N65" s="23">
        <v>26</v>
      </c>
      <c r="O65" s="61">
        <f t="shared" si="6"/>
        <v>1</v>
      </c>
      <c r="P65" s="61">
        <f t="shared" si="7"/>
        <v>1</v>
      </c>
      <c r="Q65" s="61">
        <f t="shared" si="8"/>
        <v>1</v>
      </c>
      <c r="R65" s="57">
        <v>64</v>
      </c>
      <c r="S65" s="59"/>
      <c r="T65" s="59"/>
      <c r="U65" s="59"/>
      <c r="V65" s="59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</row>
    <row r="66" spans="1:33" ht="19.5" customHeight="1" x14ac:dyDescent="0.2">
      <c r="A66" s="55">
        <f>'Sessional + End Term Assessment'!A67</f>
        <v>60</v>
      </c>
      <c r="B66" s="21" t="s">
        <v>155</v>
      </c>
      <c r="C66" s="22" t="s">
        <v>156</v>
      </c>
      <c r="D66" s="66"/>
      <c r="E66" s="66"/>
      <c r="F66" s="23">
        <v>14</v>
      </c>
      <c r="G66" s="61">
        <f t="shared" si="0"/>
        <v>1</v>
      </c>
      <c r="H66" s="61">
        <f t="shared" si="1"/>
        <v>1</v>
      </c>
      <c r="I66" s="61">
        <f t="shared" si="2"/>
        <v>1</v>
      </c>
      <c r="J66" s="23">
        <v>27</v>
      </c>
      <c r="K66" s="61">
        <f t="shared" si="3"/>
        <v>1</v>
      </c>
      <c r="L66" s="61">
        <f t="shared" si="4"/>
        <v>1</v>
      </c>
      <c r="M66" s="61">
        <f t="shared" si="5"/>
        <v>1</v>
      </c>
      <c r="N66" s="23">
        <v>27</v>
      </c>
      <c r="O66" s="61">
        <f t="shared" si="6"/>
        <v>1</v>
      </c>
      <c r="P66" s="61">
        <f t="shared" si="7"/>
        <v>1</v>
      </c>
      <c r="Q66" s="61">
        <f t="shared" si="8"/>
        <v>1</v>
      </c>
      <c r="R66" s="57">
        <v>68</v>
      </c>
      <c r="S66" s="59"/>
      <c r="T66" s="59"/>
      <c r="U66" s="59"/>
      <c r="V66" s="59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</row>
    <row r="67" spans="1:33" ht="19.5" customHeight="1" x14ac:dyDescent="0.2">
      <c r="A67" s="55">
        <f>'Sessional + End Term Assessment'!A68</f>
        <v>61</v>
      </c>
      <c r="B67" s="21" t="s">
        <v>157</v>
      </c>
      <c r="C67" s="22" t="s">
        <v>158</v>
      </c>
      <c r="D67" s="66"/>
      <c r="E67" s="66"/>
      <c r="F67" s="23">
        <v>12</v>
      </c>
      <c r="G67" s="61">
        <f t="shared" si="0"/>
        <v>1</v>
      </c>
      <c r="H67" s="61">
        <f t="shared" si="1"/>
        <v>1</v>
      </c>
      <c r="I67" s="61">
        <f t="shared" si="2"/>
        <v>1</v>
      </c>
      <c r="J67" s="23">
        <v>23</v>
      </c>
      <c r="K67" s="61">
        <f t="shared" si="3"/>
        <v>1</v>
      </c>
      <c r="L67" s="61">
        <f t="shared" si="4"/>
        <v>1</v>
      </c>
      <c r="M67" s="61">
        <f t="shared" si="5"/>
        <v>0</v>
      </c>
      <c r="N67" s="23">
        <v>21</v>
      </c>
      <c r="O67" s="61">
        <f t="shared" si="6"/>
        <v>1</v>
      </c>
      <c r="P67" s="61">
        <f t="shared" si="7"/>
        <v>0</v>
      </c>
      <c r="Q67" s="61">
        <f t="shared" si="8"/>
        <v>0</v>
      </c>
      <c r="R67" s="57">
        <v>57</v>
      </c>
      <c r="S67" s="59"/>
      <c r="T67" s="59"/>
      <c r="U67" s="59"/>
      <c r="V67" s="59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</row>
    <row r="68" spans="1:33" ht="19.5" customHeight="1" x14ac:dyDescent="0.2">
      <c r="A68" s="55">
        <f>'Sessional + End Term Assessment'!A69</f>
        <v>62</v>
      </c>
      <c r="B68" s="21" t="s">
        <v>159</v>
      </c>
      <c r="C68" s="22" t="s">
        <v>160</v>
      </c>
      <c r="D68" s="66"/>
      <c r="E68" s="66"/>
      <c r="F68" s="23">
        <v>14</v>
      </c>
      <c r="G68" s="61">
        <f t="shared" si="0"/>
        <v>1</v>
      </c>
      <c r="H68" s="61">
        <f t="shared" si="1"/>
        <v>1</v>
      </c>
      <c r="I68" s="61">
        <f t="shared" si="2"/>
        <v>1</v>
      </c>
      <c r="J68" s="23">
        <v>28</v>
      </c>
      <c r="K68" s="61">
        <f t="shared" si="3"/>
        <v>1</v>
      </c>
      <c r="L68" s="61">
        <f t="shared" si="4"/>
        <v>1</v>
      </c>
      <c r="M68" s="61">
        <f t="shared" si="5"/>
        <v>1</v>
      </c>
      <c r="N68" s="23">
        <v>28</v>
      </c>
      <c r="O68" s="61">
        <f t="shared" si="6"/>
        <v>1</v>
      </c>
      <c r="P68" s="61">
        <f t="shared" si="7"/>
        <v>1</v>
      </c>
      <c r="Q68" s="61">
        <f t="shared" si="8"/>
        <v>1</v>
      </c>
      <c r="R68" s="57">
        <v>70</v>
      </c>
      <c r="S68" s="59"/>
      <c r="T68" s="59"/>
      <c r="U68" s="59"/>
      <c r="V68" s="59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</row>
    <row r="69" spans="1:33" ht="19.5" customHeight="1" x14ac:dyDescent="0.2">
      <c r="A69" s="55">
        <f>'Sessional + End Term Assessment'!A70</f>
        <v>63</v>
      </c>
      <c r="B69" s="21" t="s">
        <v>161</v>
      </c>
      <c r="C69" s="22" t="s">
        <v>162</v>
      </c>
      <c r="D69" s="66"/>
      <c r="E69" s="66"/>
      <c r="F69" s="23">
        <v>12</v>
      </c>
      <c r="G69" s="61">
        <f t="shared" si="0"/>
        <v>1</v>
      </c>
      <c r="H69" s="61">
        <f t="shared" si="1"/>
        <v>1</v>
      </c>
      <c r="I69" s="61">
        <f t="shared" si="2"/>
        <v>1</v>
      </c>
      <c r="J69" s="23">
        <v>23</v>
      </c>
      <c r="K69" s="61">
        <f t="shared" si="3"/>
        <v>1</v>
      </c>
      <c r="L69" s="61">
        <f t="shared" si="4"/>
        <v>1</v>
      </c>
      <c r="M69" s="61">
        <f t="shared" si="5"/>
        <v>0</v>
      </c>
      <c r="N69" s="23">
        <v>23</v>
      </c>
      <c r="O69" s="61">
        <f t="shared" si="6"/>
        <v>1</v>
      </c>
      <c r="P69" s="61">
        <f t="shared" si="7"/>
        <v>1</v>
      </c>
      <c r="Q69" s="61">
        <f t="shared" si="8"/>
        <v>0</v>
      </c>
      <c r="R69" s="57">
        <v>58</v>
      </c>
      <c r="S69" s="59"/>
      <c r="T69" s="59"/>
      <c r="U69" s="59"/>
      <c r="V69" s="59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</row>
    <row r="70" spans="1:33" ht="19.5" customHeight="1" x14ac:dyDescent="0.2">
      <c r="A70" s="55">
        <f>'Sessional + End Term Assessment'!A71</f>
        <v>64</v>
      </c>
      <c r="B70" s="26" t="s">
        <v>163</v>
      </c>
      <c r="C70" s="27" t="s">
        <v>164</v>
      </c>
      <c r="D70" s="66"/>
      <c r="E70" s="66"/>
      <c r="F70" s="23">
        <v>13</v>
      </c>
      <c r="G70" s="61">
        <f t="shared" si="0"/>
        <v>1</v>
      </c>
      <c r="H70" s="61">
        <f t="shared" si="1"/>
        <v>1</v>
      </c>
      <c r="I70" s="61">
        <f t="shared" si="2"/>
        <v>1</v>
      </c>
      <c r="J70" s="23">
        <v>25</v>
      </c>
      <c r="K70" s="61">
        <f t="shared" si="3"/>
        <v>1</v>
      </c>
      <c r="L70" s="61">
        <f t="shared" si="4"/>
        <v>1</v>
      </c>
      <c r="M70" s="61">
        <f t="shared" si="5"/>
        <v>0</v>
      </c>
      <c r="N70" s="23">
        <v>22</v>
      </c>
      <c r="O70" s="61">
        <f t="shared" si="6"/>
        <v>1</v>
      </c>
      <c r="P70" s="61">
        <f t="shared" si="7"/>
        <v>0</v>
      </c>
      <c r="Q70" s="61">
        <f t="shared" si="8"/>
        <v>0</v>
      </c>
      <c r="R70" s="57">
        <v>63</v>
      </c>
      <c r="S70" s="59"/>
      <c r="T70" s="59"/>
      <c r="U70" s="59"/>
      <c r="V70" s="59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</row>
    <row r="71" spans="1:33" ht="19.5" customHeight="1" x14ac:dyDescent="0.2">
      <c r="A71" s="55">
        <f>'Sessional + End Term Assessment'!A72</f>
        <v>65</v>
      </c>
      <c r="B71" s="21" t="s">
        <v>165</v>
      </c>
      <c r="C71" s="22" t="s">
        <v>166</v>
      </c>
      <c r="D71" s="66"/>
      <c r="E71" s="66"/>
      <c r="F71" s="23">
        <v>12</v>
      </c>
      <c r="G71" s="61">
        <f t="shared" si="0"/>
        <v>1</v>
      </c>
      <c r="H71" s="61">
        <f t="shared" si="1"/>
        <v>1</v>
      </c>
      <c r="I71" s="61">
        <f t="shared" si="2"/>
        <v>1</v>
      </c>
      <c r="J71" s="23">
        <v>25</v>
      </c>
      <c r="K71" s="61">
        <f t="shared" si="3"/>
        <v>1</v>
      </c>
      <c r="L71" s="61">
        <f t="shared" si="4"/>
        <v>1</v>
      </c>
      <c r="M71" s="61">
        <f t="shared" si="5"/>
        <v>0</v>
      </c>
      <c r="N71" s="23">
        <v>25</v>
      </c>
      <c r="O71" s="61">
        <f t="shared" si="6"/>
        <v>1</v>
      </c>
      <c r="P71" s="61">
        <f t="shared" si="7"/>
        <v>1</v>
      </c>
      <c r="Q71" s="61">
        <f t="shared" si="8"/>
        <v>0</v>
      </c>
      <c r="R71" s="57">
        <v>62</v>
      </c>
      <c r="S71" s="59"/>
      <c r="T71" s="59"/>
      <c r="U71" s="59"/>
      <c r="V71" s="59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</row>
    <row r="72" spans="1:33" ht="19.5" customHeight="1" x14ac:dyDescent="0.2">
      <c r="A72" s="55">
        <f>'Sessional + End Term Assessment'!A73</f>
        <v>66</v>
      </c>
      <c r="B72" s="26" t="s">
        <v>167</v>
      </c>
      <c r="C72" s="27" t="s">
        <v>168</v>
      </c>
      <c r="D72" s="66"/>
      <c r="E72" s="66"/>
      <c r="F72" s="23">
        <v>12</v>
      </c>
      <c r="G72" s="61">
        <f t="shared" si="0"/>
        <v>1</v>
      </c>
      <c r="H72" s="61">
        <f t="shared" si="1"/>
        <v>1</v>
      </c>
      <c r="I72" s="61">
        <f t="shared" si="2"/>
        <v>1</v>
      </c>
      <c r="J72" s="23">
        <v>24</v>
      </c>
      <c r="K72" s="61">
        <f t="shared" si="3"/>
        <v>1</v>
      </c>
      <c r="L72" s="61">
        <f t="shared" si="4"/>
        <v>1</v>
      </c>
      <c r="M72" s="61">
        <f t="shared" si="5"/>
        <v>0</v>
      </c>
      <c r="N72" s="23">
        <v>24</v>
      </c>
      <c r="O72" s="61">
        <f t="shared" si="6"/>
        <v>1</v>
      </c>
      <c r="P72" s="61">
        <f t="shared" si="7"/>
        <v>1</v>
      </c>
      <c r="Q72" s="61">
        <f t="shared" si="8"/>
        <v>0</v>
      </c>
      <c r="R72" s="57">
        <v>61</v>
      </c>
      <c r="S72" s="59"/>
      <c r="T72" s="59"/>
      <c r="U72" s="59"/>
      <c r="V72" s="59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</row>
    <row r="73" spans="1:33" ht="19.5" customHeight="1" x14ac:dyDescent="0.2">
      <c r="A73" s="55">
        <f>'Sessional + End Term Assessment'!A74</f>
        <v>67</v>
      </c>
      <c r="B73" s="21" t="s">
        <v>169</v>
      </c>
      <c r="C73" s="22" t="s">
        <v>170</v>
      </c>
      <c r="D73" s="66"/>
      <c r="E73" s="66"/>
      <c r="F73" s="23">
        <v>11</v>
      </c>
      <c r="G73" s="61">
        <f t="shared" si="0"/>
        <v>1</v>
      </c>
      <c r="H73" s="61">
        <f t="shared" si="1"/>
        <v>1</v>
      </c>
      <c r="I73" s="61">
        <f t="shared" si="2"/>
        <v>1</v>
      </c>
      <c r="J73" s="23">
        <v>23</v>
      </c>
      <c r="K73" s="61">
        <f t="shared" si="3"/>
        <v>1</v>
      </c>
      <c r="L73" s="61">
        <f t="shared" si="4"/>
        <v>1</v>
      </c>
      <c r="M73" s="61">
        <f t="shared" si="5"/>
        <v>0</v>
      </c>
      <c r="N73" s="23">
        <v>22</v>
      </c>
      <c r="O73" s="61">
        <f t="shared" si="6"/>
        <v>1</v>
      </c>
      <c r="P73" s="61">
        <f t="shared" si="7"/>
        <v>0</v>
      </c>
      <c r="Q73" s="61">
        <f t="shared" si="8"/>
        <v>0</v>
      </c>
      <c r="R73" s="57">
        <v>57</v>
      </c>
      <c r="S73" s="59"/>
      <c r="T73" s="59"/>
      <c r="U73" s="59"/>
      <c r="V73" s="59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</row>
    <row r="74" spans="1:33" ht="19.5" customHeight="1" x14ac:dyDescent="0.2">
      <c r="A74" s="55">
        <f>'Sessional + End Term Assessment'!A75</f>
        <v>68</v>
      </c>
      <c r="B74" s="26" t="s">
        <v>171</v>
      </c>
      <c r="C74" s="27" t="s">
        <v>172</v>
      </c>
      <c r="D74" s="66"/>
      <c r="E74" s="66"/>
      <c r="F74" s="23">
        <v>14</v>
      </c>
      <c r="G74" s="61">
        <f t="shared" si="0"/>
        <v>1</v>
      </c>
      <c r="H74" s="61">
        <f t="shared" si="1"/>
        <v>1</v>
      </c>
      <c r="I74" s="61">
        <f t="shared" si="2"/>
        <v>1</v>
      </c>
      <c r="J74" s="23">
        <v>27</v>
      </c>
      <c r="K74" s="61">
        <f t="shared" si="3"/>
        <v>1</v>
      </c>
      <c r="L74" s="61">
        <f t="shared" si="4"/>
        <v>1</v>
      </c>
      <c r="M74" s="61">
        <f t="shared" si="5"/>
        <v>1</v>
      </c>
      <c r="N74" s="23">
        <v>27</v>
      </c>
      <c r="O74" s="61">
        <f t="shared" si="6"/>
        <v>1</v>
      </c>
      <c r="P74" s="61">
        <f t="shared" si="7"/>
        <v>1</v>
      </c>
      <c r="Q74" s="61">
        <f t="shared" si="8"/>
        <v>1</v>
      </c>
      <c r="R74" s="57">
        <v>68</v>
      </c>
      <c r="S74" s="59"/>
      <c r="T74" s="59"/>
      <c r="U74" s="59"/>
      <c r="V74" s="59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</row>
    <row r="75" spans="1:33" ht="19.5" customHeight="1" x14ac:dyDescent="0.2">
      <c r="A75" s="55">
        <f>'Sessional + End Term Assessment'!A76</f>
        <v>69</v>
      </c>
      <c r="B75" s="26" t="s">
        <v>173</v>
      </c>
      <c r="C75" s="27" t="s">
        <v>174</v>
      </c>
      <c r="D75" s="66"/>
      <c r="E75" s="66"/>
      <c r="F75" s="23">
        <v>11</v>
      </c>
      <c r="G75" s="61">
        <f t="shared" si="0"/>
        <v>1</v>
      </c>
      <c r="H75" s="61">
        <f t="shared" si="1"/>
        <v>1</v>
      </c>
      <c r="I75" s="61">
        <f t="shared" si="2"/>
        <v>1</v>
      </c>
      <c r="J75" s="23">
        <v>22</v>
      </c>
      <c r="K75" s="61">
        <f t="shared" si="3"/>
        <v>1</v>
      </c>
      <c r="L75" s="61">
        <f t="shared" si="4"/>
        <v>0</v>
      </c>
      <c r="M75" s="61">
        <f t="shared" si="5"/>
        <v>0</v>
      </c>
      <c r="N75" s="23">
        <v>22</v>
      </c>
      <c r="O75" s="61">
        <f t="shared" si="6"/>
        <v>1</v>
      </c>
      <c r="P75" s="61">
        <f t="shared" si="7"/>
        <v>0</v>
      </c>
      <c r="Q75" s="61">
        <f t="shared" si="8"/>
        <v>0</v>
      </c>
      <c r="R75" s="57">
        <v>55</v>
      </c>
      <c r="S75" s="59"/>
      <c r="T75" s="59"/>
      <c r="U75" s="59"/>
      <c r="V75" s="59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</row>
    <row r="76" spans="1:33" ht="19.5" customHeight="1" x14ac:dyDescent="0.2">
      <c r="A76" s="55">
        <f>'Sessional + End Term Assessment'!A77</f>
        <v>70</v>
      </c>
      <c r="B76" s="21" t="s">
        <v>175</v>
      </c>
      <c r="C76" s="22" t="s">
        <v>176</v>
      </c>
      <c r="D76" s="66"/>
      <c r="E76" s="66"/>
      <c r="F76" s="23">
        <v>13</v>
      </c>
      <c r="G76" s="61">
        <f t="shared" si="0"/>
        <v>1</v>
      </c>
      <c r="H76" s="61">
        <f t="shared" si="1"/>
        <v>1</v>
      </c>
      <c r="I76" s="61">
        <f t="shared" si="2"/>
        <v>1</v>
      </c>
      <c r="J76" s="23">
        <v>27</v>
      </c>
      <c r="K76" s="61">
        <f t="shared" si="3"/>
        <v>1</v>
      </c>
      <c r="L76" s="61">
        <f t="shared" si="4"/>
        <v>1</v>
      </c>
      <c r="M76" s="61">
        <f t="shared" si="5"/>
        <v>1</v>
      </c>
      <c r="N76" s="23">
        <v>25</v>
      </c>
      <c r="O76" s="61">
        <f t="shared" si="6"/>
        <v>1</v>
      </c>
      <c r="P76" s="61">
        <f t="shared" si="7"/>
        <v>1</v>
      </c>
      <c r="Q76" s="61">
        <f t="shared" si="8"/>
        <v>0</v>
      </c>
      <c r="R76" s="57">
        <v>65</v>
      </c>
      <c r="S76" s="59"/>
      <c r="T76" s="59"/>
      <c r="U76" s="59"/>
      <c r="V76" s="59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</row>
    <row r="77" spans="1:33" ht="19.5" customHeight="1" x14ac:dyDescent="0.2">
      <c r="A77" s="55">
        <f>'Sessional + End Term Assessment'!A78</f>
        <v>71</v>
      </c>
      <c r="B77" s="21" t="s">
        <v>177</v>
      </c>
      <c r="C77" s="22" t="s">
        <v>178</v>
      </c>
      <c r="D77" s="66"/>
      <c r="E77" s="66"/>
      <c r="F77" s="23">
        <v>13</v>
      </c>
      <c r="G77" s="61">
        <f t="shared" si="0"/>
        <v>1</v>
      </c>
      <c r="H77" s="61">
        <f t="shared" si="1"/>
        <v>1</v>
      </c>
      <c r="I77" s="61">
        <f t="shared" si="2"/>
        <v>1</v>
      </c>
      <c r="J77" s="23">
        <v>26</v>
      </c>
      <c r="K77" s="61">
        <f t="shared" si="3"/>
        <v>1</v>
      </c>
      <c r="L77" s="61">
        <f t="shared" si="4"/>
        <v>1</v>
      </c>
      <c r="M77" s="61">
        <f t="shared" si="5"/>
        <v>1</v>
      </c>
      <c r="N77" s="23">
        <v>24</v>
      </c>
      <c r="O77" s="61">
        <f t="shared" si="6"/>
        <v>1</v>
      </c>
      <c r="P77" s="61">
        <f t="shared" si="7"/>
        <v>1</v>
      </c>
      <c r="Q77" s="61">
        <f t="shared" si="8"/>
        <v>0</v>
      </c>
      <c r="R77" s="57">
        <v>65</v>
      </c>
      <c r="S77" s="59"/>
      <c r="T77" s="59"/>
      <c r="U77" s="59"/>
      <c r="V77" s="59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</row>
    <row r="78" spans="1:33" ht="19.5" customHeight="1" x14ac:dyDescent="0.2">
      <c r="A78" s="55">
        <f>'Sessional + End Term Assessment'!A79</f>
        <v>72</v>
      </c>
      <c r="B78" s="26" t="s">
        <v>179</v>
      </c>
      <c r="C78" s="27" t="s">
        <v>180</v>
      </c>
      <c r="D78" s="66"/>
      <c r="E78" s="66"/>
      <c r="F78" s="23">
        <v>11</v>
      </c>
      <c r="G78" s="61">
        <f t="shared" si="0"/>
        <v>1</v>
      </c>
      <c r="H78" s="61">
        <f t="shared" si="1"/>
        <v>1</v>
      </c>
      <c r="I78" s="61">
        <f t="shared" si="2"/>
        <v>1</v>
      </c>
      <c r="J78" s="23">
        <v>23</v>
      </c>
      <c r="K78" s="61">
        <f t="shared" si="3"/>
        <v>1</v>
      </c>
      <c r="L78" s="61">
        <f t="shared" si="4"/>
        <v>1</v>
      </c>
      <c r="M78" s="61">
        <f t="shared" si="5"/>
        <v>0</v>
      </c>
      <c r="N78" s="23">
        <v>23</v>
      </c>
      <c r="O78" s="61">
        <f t="shared" si="6"/>
        <v>1</v>
      </c>
      <c r="P78" s="61">
        <f t="shared" si="7"/>
        <v>1</v>
      </c>
      <c r="Q78" s="61">
        <f t="shared" si="8"/>
        <v>0</v>
      </c>
      <c r="R78" s="57">
        <v>57</v>
      </c>
      <c r="S78" s="59"/>
      <c r="T78" s="59"/>
      <c r="U78" s="59"/>
      <c r="V78" s="59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</row>
    <row r="79" spans="1:33" ht="19.5" customHeight="1" x14ac:dyDescent="0.2">
      <c r="A79" s="55">
        <f>'Sessional + End Term Assessment'!A80</f>
        <v>73</v>
      </c>
      <c r="B79" s="21" t="s">
        <v>181</v>
      </c>
      <c r="C79" s="22" t="s">
        <v>182</v>
      </c>
      <c r="D79" s="66"/>
      <c r="E79" s="66"/>
      <c r="F79" s="23">
        <v>13</v>
      </c>
      <c r="G79" s="61">
        <f t="shared" si="0"/>
        <v>1</v>
      </c>
      <c r="H79" s="61">
        <f t="shared" si="1"/>
        <v>1</v>
      </c>
      <c r="I79" s="61">
        <f t="shared" si="2"/>
        <v>1</v>
      </c>
      <c r="J79" s="23">
        <v>25</v>
      </c>
      <c r="K79" s="61">
        <f t="shared" si="3"/>
        <v>1</v>
      </c>
      <c r="L79" s="61">
        <f t="shared" si="4"/>
        <v>1</v>
      </c>
      <c r="M79" s="61">
        <f t="shared" si="5"/>
        <v>0</v>
      </c>
      <c r="N79" s="23">
        <v>21</v>
      </c>
      <c r="O79" s="61">
        <f t="shared" si="6"/>
        <v>1</v>
      </c>
      <c r="P79" s="61">
        <f t="shared" si="7"/>
        <v>0</v>
      </c>
      <c r="Q79" s="61">
        <f t="shared" si="8"/>
        <v>0</v>
      </c>
      <c r="R79" s="57">
        <v>64</v>
      </c>
      <c r="S79" s="59"/>
      <c r="T79" s="59"/>
      <c r="U79" s="59"/>
      <c r="V79" s="59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</row>
    <row r="80" spans="1:33" ht="19.5" customHeight="1" x14ac:dyDescent="0.2">
      <c r="A80" s="55">
        <f>'Sessional + End Term Assessment'!A81</f>
        <v>74</v>
      </c>
      <c r="B80" s="21" t="s">
        <v>183</v>
      </c>
      <c r="C80" s="22" t="s">
        <v>184</v>
      </c>
      <c r="D80" s="66"/>
      <c r="E80" s="66"/>
      <c r="F80" s="23">
        <v>14</v>
      </c>
      <c r="G80" s="61">
        <f t="shared" si="0"/>
        <v>1</v>
      </c>
      <c r="H80" s="61">
        <f t="shared" si="1"/>
        <v>1</v>
      </c>
      <c r="I80" s="61">
        <f t="shared" si="2"/>
        <v>1</v>
      </c>
      <c r="J80" s="23">
        <v>28</v>
      </c>
      <c r="K80" s="61">
        <f t="shared" si="3"/>
        <v>1</v>
      </c>
      <c r="L80" s="61">
        <f t="shared" si="4"/>
        <v>1</v>
      </c>
      <c r="M80" s="61">
        <f t="shared" si="5"/>
        <v>1</v>
      </c>
      <c r="N80" s="23">
        <v>28</v>
      </c>
      <c r="O80" s="61">
        <f t="shared" si="6"/>
        <v>1</v>
      </c>
      <c r="P80" s="61">
        <f t="shared" si="7"/>
        <v>1</v>
      </c>
      <c r="Q80" s="61">
        <f t="shared" si="8"/>
        <v>1</v>
      </c>
      <c r="R80" s="57">
        <v>69</v>
      </c>
      <c r="S80" s="59"/>
      <c r="T80" s="59"/>
      <c r="U80" s="59"/>
      <c r="V80" s="59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</row>
    <row r="81" spans="1:33" ht="19.5" customHeight="1" x14ac:dyDescent="0.2">
      <c r="A81" s="55">
        <f>'Sessional + End Term Assessment'!A82</f>
        <v>75</v>
      </c>
      <c r="B81" s="21" t="s">
        <v>185</v>
      </c>
      <c r="C81" s="22" t="s">
        <v>186</v>
      </c>
      <c r="D81" s="66"/>
      <c r="E81" s="66"/>
      <c r="F81" s="23">
        <v>12</v>
      </c>
      <c r="G81" s="61">
        <f t="shared" si="0"/>
        <v>1</v>
      </c>
      <c r="H81" s="61">
        <f t="shared" si="1"/>
        <v>1</v>
      </c>
      <c r="I81" s="61">
        <f t="shared" si="2"/>
        <v>1</v>
      </c>
      <c r="J81" s="23">
        <v>23</v>
      </c>
      <c r="K81" s="61">
        <f t="shared" si="3"/>
        <v>1</v>
      </c>
      <c r="L81" s="61">
        <f t="shared" si="4"/>
        <v>1</v>
      </c>
      <c r="M81" s="61">
        <f t="shared" si="5"/>
        <v>0</v>
      </c>
      <c r="N81" s="23">
        <v>23</v>
      </c>
      <c r="O81" s="61">
        <f t="shared" si="6"/>
        <v>1</v>
      </c>
      <c r="P81" s="61">
        <f t="shared" si="7"/>
        <v>1</v>
      </c>
      <c r="Q81" s="61">
        <f t="shared" si="8"/>
        <v>0</v>
      </c>
      <c r="R81" s="57">
        <v>58</v>
      </c>
      <c r="S81" s="59"/>
      <c r="T81" s="59"/>
      <c r="U81" s="59"/>
      <c r="V81" s="59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</row>
    <row r="82" spans="1:33" ht="19.5" customHeight="1" x14ac:dyDescent="0.2">
      <c r="A82" s="55">
        <f>'Sessional + End Term Assessment'!A83</f>
        <v>76</v>
      </c>
      <c r="B82" s="26" t="s">
        <v>187</v>
      </c>
      <c r="C82" s="27" t="s">
        <v>188</v>
      </c>
      <c r="D82" s="66"/>
      <c r="E82" s="66"/>
      <c r="F82" s="23">
        <v>13</v>
      </c>
      <c r="G82" s="61">
        <f t="shared" si="0"/>
        <v>1</v>
      </c>
      <c r="H82" s="61">
        <f t="shared" si="1"/>
        <v>1</v>
      </c>
      <c r="I82" s="61">
        <f t="shared" si="2"/>
        <v>1</v>
      </c>
      <c r="J82" s="23">
        <v>27</v>
      </c>
      <c r="K82" s="61">
        <f t="shared" si="3"/>
        <v>1</v>
      </c>
      <c r="L82" s="61">
        <f t="shared" si="4"/>
        <v>1</v>
      </c>
      <c r="M82" s="61">
        <f t="shared" si="5"/>
        <v>1</v>
      </c>
      <c r="N82" s="23">
        <v>23</v>
      </c>
      <c r="O82" s="61">
        <f t="shared" si="6"/>
        <v>1</v>
      </c>
      <c r="P82" s="61">
        <f t="shared" si="7"/>
        <v>1</v>
      </c>
      <c r="Q82" s="61">
        <f t="shared" si="8"/>
        <v>0</v>
      </c>
      <c r="R82" s="57">
        <v>67</v>
      </c>
      <c r="S82" s="59"/>
      <c r="T82" s="59"/>
      <c r="U82" s="59"/>
      <c r="V82" s="59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</row>
    <row r="83" spans="1:33" ht="19.5" customHeight="1" x14ac:dyDescent="0.2">
      <c r="A83" s="55">
        <f>'Sessional + End Term Assessment'!A84</f>
        <v>77</v>
      </c>
      <c r="B83" s="21" t="s">
        <v>189</v>
      </c>
      <c r="C83" s="22" t="s">
        <v>190</v>
      </c>
      <c r="D83" s="66"/>
      <c r="E83" s="66"/>
      <c r="F83" s="23">
        <v>13</v>
      </c>
      <c r="G83" s="61">
        <f t="shared" si="0"/>
        <v>1</v>
      </c>
      <c r="H83" s="61">
        <f t="shared" si="1"/>
        <v>1</v>
      </c>
      <c r="I83" s="61">
        <f t="shared" si="2"/>
        <v>1</v>
      </c>
      <c r="J83" s="23">
        <v>25</v>
      </c>
      <c r="K83" s="61">
        <f t="shared" si="3"/>
        <v>1</v>
      </c>
      <c r="L83" s="61">
        <f t="shared" si="4"/>
        <v>1</v>
      </c>
      <c r="M83" s="61">
        <f t="shared" si="5"/>
        <v>0</v>
      </c>
      <c r="N83" s="23">
        <v>24</v>
      </c>
      <c r="O83" s="61">
        <f t="shared" si="6"/>
        <v>1</v>
      </c>
      <c r="P83" s="61">
        <f t="shared" si="7"/>
        <v>1</v>
      </c>
      <c r="Q83" s="61">
        <f t="shared" si="8"/>
        <v>0</v>
      </c>
      <c r="R83" s="57">
        <v>63</v>
      </c>
      <c r="S83" s="59"/>
      <c r="T83" s="59"/>
      <c r="U83" s="59"/>
      <c r="V83" s="59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</row>
    <row r="84" spans="1:33" ht="19.5" customHeight="1" x14ac:dyDescent="0.2">
      <c r="A84" s="55">
        <f>'Sessional + End Term Assessment'!A85</f>
        <v>78</v>
      </c>
      <c r="B84" s="21" t="s">
        <v>191</v>
      </c>
      <c r="C84" s="22" t="s">
        <v>192</v>
      </c>
      <c r="D84" s="66"/>
      <c r="E84" s="66"/>
      <c r="F84" s="23">
        <v>13</v>
      </c>
      <c r="G84" s="61">
        <f t="shared" si="0"/>
        <v>1</v>
      </c>
      <c r="H84" s="61">
        <f t="shared" si="1"/>
        <v>1</v>
      </c>
      <c r="I84" s="61">
        <f t="shared" si="2"/>
        <v>1</v>
      </c>
      <c r="J84" s="23">
        <v>27</v>
      </c>
      <c r="K84" s="61">
        <f t="shared" si="3"/>
        <v>1</v>
      </c>
      <c r="L84" s="61">
        <f t="shared" si="4"/>
        <v>1</v>
      </c>
      <c r="M84" s="61">
        <f t="shared" si="5"/>
        <v>1</v>
      </c>
      <c r="N84" s="23">
        <v>27</v>
      </c>
      <c r="O84" s="61">
        <f t="shared" si="6"/>
        <v>1</v>
      </c>
      <c r="P84" s="61">
        <f t="shared" si="7"/>
        <v>1</v>
      </c>
      <c r="Q84" s="61">
        <f t="shared" si="8"/>
        <v>1</v>
      </c>
      <c r="R84" s="57">
        <v>67</v>
      </c>
      <c r="S84" s="59"/>
      <c r="T84" s="59"/>
      <c r="U84" s="59"/>
      <c r="V84" s="59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</row>
    <row r="85" spans="1:33" ht="19.5" customHeight="1" x14ac:dyDescent="0.2">
      <c r="A85" s="55">
        <f>'Sessional + End Term Assessment'!A86</f>
        <v>79</v>
      </c>
      <c r="B85" s="21" t="s">
        <v>193</v>
      </c>
      <c r="C85" s="22" t="s">
        <v>194</v>
      </c>
      <c r="D85" s="66"/>
      <c r="E85" s="66"/>
      <c r="F85" s="23">
        <v>13</v>
      </c>
      <c r="G85" s="61">
        <f t="shared" si="0"/>
        <v>1</v>
      </c>
      <c r="H85" s="61">
        <f t="shared" si="1"/>
        <v>1</v>
      </c>
      <c r="I85" s="61">
        <f t="shared" si="2"/>
        <v>1</v>
      </c>
      <c r="J85" s="23">
        <v>22</v>
      </c>
      <c r="K85" s="61">
        <f t="shared" si="3"/>
        <v>1</v>
      </c>
      <c r="L85" s="61">
        <f t="shared" si="4"/>
        <v>0</v>
      </c>
      <c r="M85" s="61">
        <f t="shared" si="5"/>
        <v>0</v>
      </c>
      <c r="N85" s="23">
        <v>22</v>
      </c>
      <c r="O85" s="61">
        <f t="shared" si="6"/>
        <v>1</v>
      </c>
      <c r="P85" s="61">
        <f t="shared" si="7"/>
        <v>0</v>
      </c>
      <c r="Q85" s="61">
        <f t="shared" si="8"/>
        <v>0</v>
      </c>
      <c r="R85" s="57">
        <v>66</v>
      </c>
      <c r="S85" s="59"/>
      <c r="T85" s="59"/>
      <c r="U85" s="59"/>
      <c r="V85" s="59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</row>
    <row r="86" spans="1:33" ht="19.5" customHeight="1" x14ac:dyDescent="0.2">
      <c r="A86" s="55">
        <f>'Sessional + End Term Assessment'!A87</f>
        <v>80</v>
      </c>
      <c r="B86" s="21" t="s">
        <v>195</v>
      </c>
      <c r="C86" s="22" t="s">
        <v>196</v>
      </c>
      <c r="D86" s="66"/>
      <c r="E86" s="66"/>
      <c r="F86" s="23">
        <v>13</v>
      </c>
      <c r="G86" s="61">
        <f t="shared" si="0"/>
        <v>1</v>
      </c>
      <c r="H86" s="61">
        <f t="shared" si="1"/>
        <v>1</v>
      </c>
      <c r="I86" s="61">
        <f t="shared" si="2"/>
        <v>1</v>
      </c>
      <c r="J86" s="23">
        <v>23</v>
      </c>
      <c r="K86" s="61">
        <f t="shared" si="3"/>
        <v>1</v>
      </c>
      <c r="L86" s="61">
        <f t="shared" si="4"/>
        <v>1</v>
      </c>
      <c r="M86" s="61">
        <f t="shared" si="5"/>
        <v>0</v>
      </c>
      <c r="N86" s="23">
        <v>25</v>
      </c>
      <c r="O86" s="61">
        <f t="shared" si="6"/>
        <v>1</v>
      </c>
      <c r="P86" s="61">
        <f t="shared" si="7"/>
        <v>1</v>
      </c>
      <c r="Q86" s="61">
        <f t="shared" si="8"/>
        <v>0</v>
      </c>
      <c r="R86" s="57">
        <v>65</v>
      </c>
      <c r="S86" s="59"/>
      <c r="T86" s="59"/>
      <c r="U86" s="59"/>
      <c r="V86" s="59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</row>
    <row r="87" spans="1:33" ht="19.5" customHeight="1" x14ac:dyDescent="0.2">
      <c r="A87" s="55">
        <f>'Sessional + End Term Assessment'!A88</f>
        <v>81</v>
      </c>
      <c r="B87" s="21" t="s">
        <v>197</v>
      </c>
      <c r="C87" s="22" t="s">
        <v>198</v>
      </c>
      <c r="D87" s="66"/>
      <c r="E87" s="66"/>
      <c r="F87" s="23">
        <v>14</v>
      </c>
      <c r="G87" s="61">
        <f t="shared" si="0"/>
        <v>1</v>
      </c>
      <c r="H87" s="61">
        <f t="shared" si="1"/>
        <v>1</v>
      </c>
      <c r="I87" s="61">
        <f t="shared" si="2"/>
        <v>1</v>
      </c>
      <c r="J87" s="23">
        <v>28</v>
      </c>
      <c r="K87" s="61">
        <f t="shared" si="3"/>
        <v>1</v>
      </c>
      <c r="L87" s="61">
        <f t="shared" si="4"/>
        <v>1</v>
      </c>
      <c r="M87" s="61">
        <f t="shared" si="5"/>
        <v>1</v>
      </c>
      <c r="N87" s="23">
        <v>28</v>
      </c>
      <c r="O87" s="61">
        <f t="shared" si="6"/>
        <v>1</v>
      </c>
      <c r="P87" s="61">
        <f t="shared" si="7"/>
        <v>1</v>
      </c>
      <c r="Q87" s="61">
        <f t="shared" si="8"/>
        <v>1</v>
      </c>
      <c r="R87" s="57">
        <v>69</v>
      </c>
      <c r="S87" s="59"/>
      <c r="T87" s="59"/>
      <c r="U87" s="59"/>
      <c r="V87" s="59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</row>
    <row r="88" spans="1:33" ht="19.5" customHeight="1" x14ac:dyDescent="0.2">
      <c r="A88" s="55">
        <f>'Sessional + End Term Assessment'!A89</f>
        <v>82</v>
      </c>
      <c r="B88" s="21" t="s">
        <v>199</v>
      </c>
      <c r="C88" s="22" t="s">
        <v>200</v>
      </c>
      <c r="D88" s="66"/>
      <c r="E88" s="66"/>
      <c r="F88" s="23">
        <v>14</v>
      </c>
      <c r="G88" s="61">
        <f t="shared" si="0"/>
        <v>1</v>
      </c>
      <c r="H88" s="61">
        <f t="shared" si="1"/>
        <v>1</v>
      </c>
      <c r="I88" s="61">
        <f t="shared" si="2"/>
        <v>1</v>
      </c>
      <c r="J88" s="23">
        <v>28</v>
      </c>
      <c r="K88" s="61">
        <f t="shared" si="3"/>
        <v>1</v>
      </c>
      <c r="L88" s="61">
        <f t="shared" si="4"/>
        <v>1</v>
      </c>
      <c r="M88" s="61">
        <f t="shared" si="5"/>
        <v>1</v>
      </c>
      <c r="N88" s="23">
        <v>28</v>
      </c>
      <c r="O88" s="61">
        <f t="shared" si="6"/>
        <v>1</v>
      </c>
      <c r="P88" s="61">
        <f t="shared" si="7"/>
        <v>1</v>
      </c>
      <c r="Q88" s="61">
        <f t="shared" si="8"/>
        <v>1</v>
      </c>
      <c r="R88" s="57">
        <v>70</v>
      </c>
      <c r="S88" s="59"/>
      <c r="T88" s="59"/>
      <c r="U88" s="59"/>
      <c r="V88" s="59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</row>
    <row r="89" spans="1:33" ht="19.5" customHeight="1" x14ac:dyDescent="0.2">
      <c r="A89" s="55">
        <f>'Sessional + End Term Assessment'!A90</f>
        <v>83</v>
      </c>
      <c r="B89" s="21" t="s">
        <v>201</v>
      </c>
      <c r="C89" s="22" t="s">
        <v>202</v>
      </c>
      <c r="D89" s="66"/>
      <c r="E89" s="66"/>
      <c r="F89" s="23">
        <v>13</v>
      </c>
      <c r="G89" s="61">
        <f t="shared" si="0"/>
        <v>1</v>
      </c>
      <c r="H89" s="61">
        <f t="shared" si="1"/>
        <v>1</v>
      </c>
      <c r="I89" s="61">
        <f t="shared" si="2"/>
        <v>1</v>
      </c>
      <c r="J89" s="23">
        <v>26</v>
      </c>
      <c r="K89" s="61">
        <f t="shared" si="3"/>
        <v>1</v>
      </c>
      <c r="L89" s="61">
        <f t="shared" si="4"/>
        <v>1</v>
      </c>
      <c r="M89" s="61">
        <f t="shared" si="5"/>
        <v>1</v>
      </c>
      <c r="N89" s="23">
        <v>25</v>
      </c>
      <c r="O89" s="61">
        <f t="shared" si="6"/>
        <v>1</v>
      </c>
      <c r="P89" s="61">
        <f t="shared" si="7"/>
        <v>1</v>
      </c>
      <c r="Q89" s="61">
        <f t="shared" si="8"/>
        <v>0</v>
      </c>
      <c r="R89" s="57">
        <v>66</v>
      </c>
      <c r="S89" s="59"/>
      <c r="T89" s="59"/>
      <c r="U89" s="59"/>
      <c r="V89" s="59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</row>
    <row r="90" spans="1:33" ht="19.5" customHeight="1" x14ac:dyDescent="0.2">
      <c r="A90" s="55">
        <f>'Sessional + End Term Assessment'!A91</f>
        <v>84</v>
      </c>
      <c r="B90" s="21" t="s">
        <v>203</v>
      </c>
      <c r="C90" s="22" t="s">
        <v>204</v>
      </c>
      <c r="D90" s="66"/>
      <c r="E90" s="66"/>
      <c r="F90" s="23">
        <v>10</v>
      </c>
      <c r="G90" s="61">
        <f t="shared" si="0"/>
        <v>1</v>
      </c>
      <c r="H90" s="61">
        <f t="shared" si="1"/>
        <v>1</v>
      </c>
      <c r="I90" s="61">
        <f t="shared" si="2"/>
        <v>1</v>
      </c>
      <c r="J90" s="23">
        <v>25</v>
      </c>
      <c r="K90" s="61">
        <f t="shared" si="3"/>
        <v>1</v>
      </c>
      <c r="L90" s="61">
        <f t="shared" si="4"/>
        <v>1</v>
      </c>
      <c r="M90" s="61">
        <f t="shared" si="5"/>
        <v>0</v>
      </c>
      <c r="N90" s="23">
        <v>25</v>
      </c>
      <c r="O90" s="61">
        <f t="shared" si="6"/>
        <v>1</v>
      </c>
      <c r="P90" s="61">
        <f t="shared" si="7"/>
        <v>1</v>
      </c>
      <c r="Q90" s="61">
        <f t="shared" si="8"/>
        <v>0</v>
      </c>
      <c r="R90" s="57">
        <v>62</v>
      </c>
      <c r="S90" s="59"/>
      <c r="T90" s="59"/>
      <c r="U90" s="59"/>
      <c r="V90" s="59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</row>
    <row r="91" spans="1:33" ht="19.5" customHeight="1" x14ac:dyDescent="0.2">
      <c r="A91" s="55">
        <f>'Sessional + End Term Assessment'!A92</f>
        <v>85</v>
      </c>
      <c r="B91" s="21" t="s">
        <v>205</v>
      </c>
      <c r="C91" s="22" t="s">
        <v>206</v>
      </c>
      <c r="D91" s="66"/>
      <c r="E91" s="66"/>
      <c r="F91" s="23">
        <v>12</v>
      </c>
      <c r="G91" s="61">
        <f t="shared" si="0"/>
        <v>1</v>
      </c>
      <c r="H91" s="61">
        <f t="shared" si="1"/>
        <v>1</v>
      </c>
      <c r="I91" s="61">
        <f t="shared" si="2"/>
        <v>1</v>
      </c>
      <c r="J91" s="23">
        <v>24</v>
      </c>
      <c r="K91" s="61">
        <f t="shared" si="3"/>
        <v>1</v>
      </c>
      <c r="L91" s="61">
        <f t="shared" si="4"/>
        <v>1</v>
      </c>
      <c r="M91" s="61">
        <f t="shared" si="5"/>
        <v>0</v>
      </c>
      <c r="N91" s="23">
        <v>24</v>
      </c>
      <c r="O91" s="61">
        <f t="shared" si="6"/>
        <v>1</v>
      </c>
      <c r="P91" s="61">
        <f t="shared" si="7"/>
        <v>1</v>
      </c>
      <c r="Q91" s="61">
        <f t="shared" si="8"/>
        <v>0</v>
      </c>
      <c r="R91" s="57">
        <v>61</v>
      </c>
      <c r="S91" s="59"/>
      <c r="T91" s="59"/>
      <c r="U91" s="59"/>
      <c r="V91" s="59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</row>
    <row r="92" spans="1:33" ht="19.5" customHeight="1" x14ac:dyDescent="0.2">
      <c r="A92" s="55">
        <f>'Sessional + End Term Assessment'!A93</f>
        <v>86</v>
      </c>
      <c r="B92" s="21" t="s">
        <v>207</v>
      </c>
      <c r="C92" s="22" t="s">
        <v>208</v>
      </c>
      <c r="D92" s="66"/>
      <c r="E92" s="66"/>
      <c r="F92" s="23">
        <v>13</v>
      </c>
      <c r="G92" s="61">
        <f t="shared" si="0"/>
        <v>1</v>
      </c>
      <c r="H92" s="61">
        <f t="shared" si="1"/>
        <v>1</v>
      </c>
      <c r="I92" s="61">
        <f t="shared" si="2"/>
        <v>1</v>
      </c>
      <c r="J92" s="23">
        <v>26</v>
      </c>
      <c r="K92" s="61">
        <f t="shared" si="3"/>
        <v>1</v>
      </c>
      <c r="L92" s="61">
        <f t="shared" si="4"/>
        <v>1</v>
      </c>
      <c r="M92" s="61">
        <f t="shared" si="5"/>
        <v>1</v>
      </c>
      <c r="N92" s="23">
        <v>20</v>
      </c>
      <c r="O92" s="61">
        <f t="shared" si="6"/>
        <v>1</v>
      </c>
      <c r="P92" s="61">
        <f t="shared" si="7"/>
        <v>0</v>
      </c>
      <c r="Q92" s="61">
        <f t="shared" si="8"/>
        <v>0</v>
      </c>
      <c r="R92" s="57">
        <v>68</v>
      </c>
      <c r="S92" s="59"/>
      <c r="T92" s="59"/>
      <c r="U92" s="59"/>
      <c r="V92" s="59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</row>
    <row r="93" spans="1:33" ht="19.5" customHeight="1" x14ac:dyDescent="0.2">
      <c r="A93" s="55">
        <f>'Sessional + End Term Assessment'!A94</f>
        <v>87</v>
      </c>
      <c r="B93" s="21" t="s">
        <v>209</v>
      </c>
      <c r="C93" s="22" t="s">
        <v>210</v>
      </c>
      <c r="D93" s="66"/>
      <c r="E93" s="66"/>
      <c r="F93" s="23">
        <v>13</v>
      </c>
      <c r="G93" s="61">
        <f t="shared" si="0"/>
        <v>1</v>
      </c>
      <c r="H93" s="61">
        <f t="shared" si="1"/>
        <v>1</v>
      </c>
      <c r="I93" s="61">
        <f t="shared" si="2"/>
        <v>1</v>
      </c>
      <c r="J93" s="23">
        <v>27</v>
      </c>
      <c r="K93" s="61">
        <f t="shared" si="3"/>
        <v>1</v>
      </c>
      <c r="L93" s="61">
        <f t="shared" si="4"/>
        <v>1</v>
      </c>
      <c r="M93" s="61">
        <f t="shared" si="5"/>
        <v>1</v>
      </c>
      <c r="N93" s="23">
        <v>27</v>
      </c>
      <c r="O93" s="61">
        <f t="shared" si="6"/>
        <v>1</v>
      </c>
      <c r="P93" s="61">
        <f t="shared" si="7"/>
        <v>1</v>
      </c>
      <c r="Q93" s="61">
        <f t="shared" si="8"/>
        <v>1</v>
      </c>
      <c r="R93" s="57">
        <v>67</v>
      </c>
      <c r="S93" s="59"/>
      <c r="T93" s="59"/>
      <c r="U93" s="59"/>
      <c r="V93" s="59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</row>
    <row r="94" spans="1:33" ht="19.5" customHeight="1" x14ac:dyDescent="0.2">
      <c r="A94" s="55">
        <f>'Sessional + End Term Assessment'!A95</f>
        <v>88</v>
      </c>
      <c r="B94" s="21" t="s">
        <v>211</v>
      </c>
      <c r="C94" s="22" t="s">
        <v>212</v>
      </c>
      <c r="D94" s="66"/>
      <c r="E94" s="66"/>
      <c r="F94" s="23">
        <v>13</v>
      </c>
      <c r="G94" s="61">
        <f t="shared" si="0"/>
        <v>1</v>
      </c>
      <c r="H94" s="61">
        <f t="shared" si="1"/>
        <v>1</v>
      </c>
      <c r="I94" s="61">
        <f t="shared" si="2"/>
        <v>1</v>
      </c>
      <c r="J94" s="23">
        <v>26</v>
      </c>
      <c r="K94" s="61">
        <f t="shared" si="3"/>
        <v>1</v>
      </c>
      <c r="L94" s="61">
        <f t="shared" si="4"/>
        <v>1</v>
      </c>
      <c r="M94" s="61">
        <f t="shared" si="5"/>
        <v>1</v>
      </c>
      <c r="N94" s="23">
        <v>26</v>
      </c>
      <c r="O94" s="61">
        <f t="shared" si="6"/>
        <v>1</v>
      </c>
      <c r="P94" s="61">
        <f t="shared" si="7"/>
        <v>1</v>
      </c>
      <c r="Q94" s="61">
        <f t="shared" si="8"/>
        <v>1</v>
      </c>
      <c r="R94" s="57">
        <v>65</v>
      </c>
      <c r="S94" s="59"/>
      <c r="T94" s="59"/>
      <c r="U94" s="59"/>
      <c r="V94" s="59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</row>
    <row r="95" spans="1:33" ht="19.5" customHeight="1" x14ac:dyDescent="0.2">
      <c r="A95" s="55">
        <f>'Sessional + End Term Assessment'!A96</f>
        <v>89</v>
      </c>
      <c r="B95" s="26" t="s">
        <v>213</v>
      </c>
      <c r="C95" s="27" t="s">
        <v>214</v>
      </c>
      <c r="D95" s="66"/>
      <c r="E95" s="66"/>
      <c r="F95" s="23">
        <v>12</v>
      </c>
      <c r="G95" s="61">
        <f t="shared" si="0"/>
        <v>1</v>
      </c>
      <c r="H95" s="61">
        <f t="shared" si="1"/>
        <v>1</v>
      </c>
      <c r="I95" s="61">
        <f t="shared" si="2"/>
        <v>1</v>
      </c>
      <c r="J95" s="23">
        <v>23</v>
      </c>
      <c r="K95" s="61">
        <f t="shared" si="3"/>
        <v>1</v>
      </c>
      <c r="L95" s="61">
        <f t="shared" si="4"/>
        <v>1</v>
      </c>
      <c r="M95" s="61">
        <f t="shared" si="5"/>
        <v>0</v>
      </c>
      <c r="N95" s="23">
        <v>25</v>
      </c>
      <c r="O95" s="61">
        <f t="shared" si="6"/>
        <v>1</v>
      </c>
      <c r="P95" s="61">
        <f t="shared" si="7"/>
        <v>1</v>
      </c>
      <c r="Q95" s="61">
        <f t="shared" si="8"/>
        <v>0</v>
      </c>
      <c r="R95" s="57">
        <v>62</v>
      </c>
      <c r="S95" s="59"/>
      <c r="T95" s="59"/>
      <c r="U95" s="59"/>
      <c r="V95" s="59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</row>
    <row r="96" spans="1:33" ht="19.5" customHeight="1" x14ac:dyDescent="0.2">
      <c r="A96" s="55">
        <f>'Sessional + End Term Assessment'!A97</f>
        <v>90</v>
      </c>
      <c r="B96" s="26" t="s">
        <v>215</v>
      </c>
      <c r="C96" s="27" t="s">
        <v>216</v>
      </c>
      <c r="D96" s="66"/>
      <c r="E96" s="66"/>
      <c r="F96" s="23">
        <v>13</v>
      </c>
      <c r="G96" s="61">
        <f t="shared" si="0"/>
        <v>1</v>
      </c>
      <c r="H96" s="61">
        <f t="shared" si="1"/>
        <v>1</v>
      </c>
      <c r="I96" s="61">
        <f t="shared" si="2"/>
        <v>1</v>
      </c>
      <c r="J96" s="23">
        <v>26</v>
      </c>
      <c r="K96" s="61">
        <f t="shared" si="3"/>
        <v>1</v>
      </c>
      <c r="L96" s="61">
        <f t="shared" si="4"/>
        <v>1</v>
      </c>
      <c r="M96" s="61">
        <f t="shared" si="5"/>
        <v>1</v>
      </c>
      <c r="N96" s="23">
        <v>26</v>
      </c>
      <c r="O96" s="61">
        <f t="shared" si="6"/>
        <v>1</v>
      </c>
      <c r="P96" s="61">
        <f t="shared" si="7"/>
        <v>1</v>
      </c>
      <c r="Q96" s="61">
        <f t="shared" si="8"/>
        <v>1</v>
      </c>
      <c r="R96" s="57">
        <v>65</v>
      </c>
      <c r="S96" s="59"/>
      <c r="T96" s="59"/>
      <c r="U96" s="59"/>
      <c r="V96" s="59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</row>
    <row r="97" spans="1:33" ht="19.5" customHeight="1" x14ac:dyDescent="0.2">
      <c r="A97" s="55">
        <f>'Sessional + End Term Assessment'!A98</f>
        <v>91</v>
      </c>
      <c r="B97" s="21" t="s">
        <v>217</v>
      </c>
      <c r="C97" s="22" t="s">
        <v>218</v>
      </c>
      <c r="D97" s="66"/>
      <c r="E97" s="66"/>
      <c r="F97" s="23">
        <v>11</v>
      </c>
      <c r="G97" s="61">
        <f t="shared" si="0"/>
        <v>1</v>
      </c>
      <c r="H97" s="61">
        <f t="shared" si="1"/>
        <v>1</v>
      </c>
      <c r="I97" s="61">
        <f t="shared" si="2"/>
        <v>1</v>
      </c>
      <c r="J97" s="23">
        <v>22</v>
      </c>
      <c r="K97" s="61">
        <f t="shared" si="3"/>
        <v>1</v>
      </c>
      <c r="L97" s="61">
        <f t="shared" si="4"/>
        <v>0</v>
      </c>
      <c r="M97" s="61">
        <f t="shared" si="5"/>
        <v>0</v>
      </c>
      <c r="N97" s="23">
        <v>23</v>
      </c>
      <c r="O97" s="61">
        <f t="shared" si="6"/>
        <v>1</v>
      </c>
      <c r="P97" s="61">
        <f t="shared" si="7"/>
        <v>1</v>
      </c>
      <c r="Q97" s="61">
        <f t="shared" si="8"/>
        <v>0</v>
      </c>
      <c r="R97" s="57">
        <v>57</v>
      </c>
      <c r="S97" s="59"/>
      <c r="T97" s="59"/>
      <c r="U97" s="59"/>
      <c r="V97" s="59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</row>
    <row r="98" spans="1:33" ht="19.5" customHeight="1" x14ac:dyDescent="0.2">
      <c r="A98" s="55">
        <f>'Sessional + End Term Assessment'!A99</f>
        <v>92</v>
      </c>
      <c r="B98" s="21" t="s">
        <v>219</v>
      </c>
      <c r="C98" s="22" t="s">
        <v>220</v>
      </c>
      <c r="D98" s="66"/>
      <c r="E98" s="66"/>
      <c r="F98" s="23">
        <v>13</v>
      </c>
      <c r="G98" s="61">
        <f t="shared" si="0"/>
        <v>1</v>
      </c>
      <c r="H98" s="61">
        <f t="shared" si="1"/>
        <v>1</v>
      </c>
      <c r="I98" s="61">
        <f t="shared" si="2"/>
        <v>1</v>
      </c>
      <c r="J98" s="23">
        <v>24</v>
      </c>
      <c r="K98" s="61">
        <f t="shared" si="3"/>
        <v>1</v>
      </c>
      <c r="L98" s="61">
        <f t="shared" si="4"/>
        <v>1</v>
      </c>
      <c r="M98" s="61">
        <f t="shared" si="5"/>
        <v>0</v>
      </c>
      <c r="N98" s="23">
        <v>25</v>
      </c>
      <c r="O98" s="61">
        <f t="shared" si="6"/>
        <v>1</v>
      </c>
      <c r="P98" s="61">
        <f t="shared" si="7"/>
        <v>1</v>
      </c>
      <c r="Q98" s="61">
        <f t="shared" si="8"/>
        <v>0</v>
      </c>
      <c r="R98" s="57">
        <v>63</v>
      </c>
      <c r="S98" s="59"/>
      <c r="T98" s="59"/>
      <c r="U98" s="59"/>
      <c r="V98" s="59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</row>
    <row r="99" spans="1:33" ht="19.5" customHeight="1" x14ac:dyDescent="0.2">
      <c r="A99" s="55">
        <f>'Sessional + End Term Assessment'!A100</f>
        <v>93</v>
      </c>
      <c r="B99" s="21" t="s">
        <v>221</v>
      </c>
      <c r="C99" s="22" t="s">
        <v>222</v>
      </c>
      <c r="D99" s="66"/>
      <c r="E99" s="66"/>
      <c r="F99" s="23">
        <v>12</v>
      </c>
      <c r="G99" s="61">
        <f t="shared" si="0"/>
        <v>1</v>
      </c>
      <c r="H99" s="61">
        <f t="shared" si="1"/>
        <v>1</v>
      </c>
      <c r="I99" s="61">
        <f t="shared" si="2"/>
        <v>1</v>
      </c>
      <c r="J99" s="23">
        <v>25</v>
      </c>
      <c r="K99" s="61">
        <f t="shared" si="3"/>
        <v>1</v>
      </c>
      <c r="L99" s="61">
        <f t="shared" si="4"/>
        <v>1</v>
      </c>
      <c r="M99" s="61">
        <f t="shared" si="5"/>
        <v>0</v>
      </c>
      <c r="N99" s="23">
        <v>21</v>
      </c>
      <c r="O99" s="61">
        <f t="shared" si="6"/>
        <v>1</v>
      </c>
      <c r="P99" s="61">
        <f t="shared" si="7"/>
        <v>0</v>
      </c>
      <c r="Q99" s="61">
        <f t="shared" si="8"/>
        <v>0</v>
      </c>
      <c r="R99" s="57">
        <v>62</v>
      </c>
      <c r="S99" s="59"/>
      <c r="T99" s="59"/>
      <c r="U99" s="59"/>
      <c r="V99" s="59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51"/>
    </row>
    <row r="100" spans="1:33" ht="19.5" customHeight="1" x14ac:dyDescent="0.2">
      <c r="A100" s="55">
        <f>'Sessional + End Term Assessment'!A101</f>
        <v>94</v>
      </c>
      <c r="B100" s="21" t="s">
        <v>223</v>
      </c>
      <c r="C100" s="22" t="s">
        <v>224</v>
      </c>
      <c r="D100" s="66"/>
      <c r="E100" s="66"/>
      <c r="F100" s="23">
        <v>13</v>
      </c>
      <c r="G100" s="61">
        <f t="shared" si="0"/>
        <v>1</v>
      </c>
      <c r="H100" s="61">
        <f t="shared" si="1"/>
        <v>1</v>
      </c>
      <c r="I100" s="61">
        <f t="shared" si="2"/>
        <v>1</v>
      </c>
      <c r="J100" s="23">
        <v>25</v>
      </c>
      <c r="K100" s="61">
        <f t="shared" si="3"/>
        <v>1</v>
      </c>
      <c r="L100" s="61">
        <f t="shared" si="4"/>
        <v>1</v>
      </c>
      <c r="M100" s="61">
        <f t="shared" si="5"/>
        <v>0</v>
      </c>
      <c r="N100" s="23">
        <v>25</v>
      </c>
      <c r="O100" s="61">
        <f t="shared" si="6"/>
        <v>1</v>
      </c>
      <c r="P100" s="61">
        <f t="shared" si="7"/>
        <v>1</v>
      </c>
      <c r="Q100" s="61">
        <f t="shared" si="8"/>
        <v>0</v>
      </c>
      <c r="R100" s="57">
        <v>63</v>
      </c>
      <c r="S100" s="59"/>
      <c r="T100" s="59"/>
      <c r="U100" s="59"/>
      <c r="V100" s="59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</row>
    <row r="101" spans="1:33" ht="19.5" customHeight="1" x14ac:dyDescent="0.2">
      <c r="A101" s="55">
        <f>'Sessional + End Term Assessment'!A102</f>
        <v>95</v>
      </c>
      <c r="B101" s="21" t="s">
        <v>225</v>
      </c>
      <c r="C101" s="22" t="s">
        <v>226</v>
      </c>
      <c r="D101" s="66"/>
      <c r="E101" s="66"/>
      <c r="F101" s="23">
        <v>12</v>
      </c>
      <c r="G101" s="61">
        <f t="shared" si="0"/>
        <v>1</v>
      </c>
      <c r="H101" s="61">
        <f t="shared" si="1"/>
        <v>1</v>
      </c>
      <c r="I101" s="61">
        <f t="shared" si="2"/>
        <v>1</v>
      </c>
      <c r="J101" s="23">
        <v>24</v>
      </c>
      <c r="K101" s="61">
        <f t="shared" si="3"/>
        <v>1</v>
      </c>
      <c r="L101" s="61">
        <f t="shared" si="4"/>
        <v>1</v>
      </c>
      <c r="M101" s="61">
        <f t="shared" si="5"/>
        <v>0</v>
      </c>
      <c r="N101" s="23">
        <v>23</v>
      </c>
      <c r="O101" s="61">
        <f t="shared" si="6"/>
        <v>1</v>
      </c>
      <c r="P101" s="61">
        <f t="shared" si="7"/>
        <v>1</v>
      </c>
      <c r="Q101" s="61">
        <f t="shared" si="8"/>
        <v>0</v>
      </c>
      <c r="R101" s="57">
        <v>59</v>
      </c>
      <c r="S101" s="59"/>
      <c r="T101" s="59"/>
      <c r="U101" s="59"/>
      <c r="V101" s="59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</row>
    <row r="102" spans="1:33" ht="19.5" customHeight="1" x14ac:dyDescent="0.2">
      <c r="A102" s="55">
        <f>'Sessional + End Term Assessment'!A103</f>
        <v>96</v>
      </c>
      <c r="B102" s="21" t="s">
        <v>227</v>
      </c>
      <c r="C102" s="22" t="s">
        <v>228</v>
      </c>
      <c r="D102" s="66"/>
      <c r="E102" s="66"/>
      <c r="F102" s="23">
        <v>11</v>
      </c>
      <c r="G102" s="61">
        <f t="shared" si="0"/>
        <v>1</v>
      </c>
      <c r="H102" s="61">
        <f t="shared" si="1"/>
        <v>1</v>
      </c>
      <c r="I102" s="61">
        <f t="shared" si="2"/>
        <v>1</v>
      </c>
      <c r="J102" s="23">
        <v>23</v>
      </c>
      <c r="K102" s="61">
        <f t="shared" si="3"/>
        <v>1</v>
      </c>
      <c r="L102" s="61">
        <f t="shared" si="4"/>
        <v>1</v>
      </c>
      <c r="M102" s="61">
        <f t="shared" si="5"/>
        <v>0</v>
      </c>
      <c r="N102" s="23">
        <v>23</v>
      </c>
      <c r="O102" s="61">
        <f t="shared" si="6"/>
        <v>1</v>
      </c>
      <c r="P102" s="61">
        <f t="shared" si="7"/>
        <v>1</v>
      </c>
      <c r="Q102" s="61">
        <f t="shared" si="8"/>
        <v>0</v>
      </c>
      <c r="R102" s="57">
        <v>57</v>
      </c>
      <c r="S102" s="59"/>
      <c r="T102" s="59"/>
      <c r="U102" s="59"/>
      <c r="V102" s="59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</row>
    <row r="103" spans="1:33" ht="19.5" customHeight="1" x14ac:dyDescent="0.2">
      <c r="A103" s="55">
        <f>'Sessional + End Term Assessment'!A104</f>
        <v>97</v>
      </c>
      <c r="B103" s="21" t="s">
        <v>229</v>
      </c>
      <c r="C103" s="22" t="s">
        <v>230</v>
      </c>
      <c r="D103" s="66"/>
      <c r="E103" s="66"/>
      <c r="F103" s="23">
        <v>12</v>
      </c>
      <c r="G103" s="61">
        <f t="shared" si="0"/>
        <v>1</v>
      </c>
      <c r="H103" s="61">
        <f t="shared" si="1"/>
        <v>1</v>
      </c>
      <c r="I103" s="61">
        <f t="shared" si="2"/>
        <v>1</v>
      </c>
      <c r="J103" s="23">
        <v>23</v>
      </c>
      <c r="K103" s="61">
        <f t="shared" si="3"/>
        <v>1</v>
      </c>
      <c r="L103" s="61">
        <f t="shared" si="4"/>
        <v>1</v>
      </c>
      <c r="M103" s="61">
        <f t="shared" si="5"/>
        <v>0</v>
      </c>
      <c r="N103" s="23">
        <v>23</v>
      </c>
      <c r="O103" s="61">
        <f t="shared" si="6"/>
        <v>1</v>
      </c>
      <c r="P103" s="61">
        <f t="shared" si="7"/>
        <v>1</v>
      </c>
      <c r="Q103" s="61">
        <f t="shared" si="8"/>
        <v>0</v>
      </c>
      <c r="R103" s="57">
        <v>58</v>
      </c>
      <c r="S103" s="59"/>
      <c r="T103" s="59"/>
      <c r="U103" s="59"/>
      <c r="V103" s="59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</row>
    <row r="104" spans="1:33" ht="19.5" customHeight="1" x14ac:dyDescent="0.2">
      <c r="A104" s="55">
        <f>'Sessional + End Term Assessment'!A105</f>
        <v>98</v>
      </c>
      <c r="B104" s="21" t="s">
        <v>231</v>
      </c>
      <c r="C104" s="22" t="s">
        <v>232</v>
      </c>
      <c r="D104" s="66"/>
      <c r="E104" s="66"/>
      <c r="F104" s="23">
        <v>14</v>
      </c>
      <c r="G104" s="61">
        <f t="shared" si="0"/>
        <v>1</v>
      </c>
      <c r="H104" s="61">
        <f t="shared" si="1"/>
        <v>1</v>
      </c>
      <c r="I104" s="61">
        <f t="shared" si="2"/>
        <v>1</v>
      </c>
      <c r="J104" s="23">
        <v>28</v>
      </c>
      <c r="K104" s="61">
        <f t="shared" si="3"/>
        <v>1</v>
      </c>
      <c r="L104" s="61">
        <f t="shared" si="4"/>
        <v>1</v>
      </c>
      <c r="M104" s="61">
        <f t="shared" si="5"/>
        <v>1</v>
      </c>
      <c r="N104" s="23">
        <v>28</v>
      </c>
      <c r="O104" s="61">
        <f t="shared" si="6"/>
        <v>1</v>
      </c>
      <c r="P104" s="61">
        <f t="shared" si="7"/>
        <v>1</v>
      </c>
      <c r="Q104" s="61">
        <f t="shared" si="8"/>
        <v>1</v>
      </c>
      <c r="R104" s="57">
        <v>70</v>
      </c>
      <c r="S104" s="59"/>
      <c r="T104" s="59"/>
      <c r="U104" s="59"/>
      <c r="V104" s="59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</row>
    <row r="105" spans="1:33" ht="19.5" customHeight="1" x14ac:dyDescent="0.2">
      <c r="A105" s="55">
        <f>'Sessional + End Term Assessment'!A106</f>
        <v>99</v>
      </c>
      <c r="B105" s="26" t="s">
        <v>233</v>
      </c>
      <c r="C105" s="27" t="s">
        <v>234</v>
      </c>
      <c r="D105" s="66"/>
      <c r="E105" s="66"/>
      <c r="F105" s="23">
        <v>11</v>
      </c>
      <c r="G105" s="61">
        <f t="shared" si="0"/>
        <v>1</v>
      </c>
      <c r="H105" s="61">
        <f t="shared" si="1"/>
        <v>1</v>
      </c>
      <c r="I105" s="61">
        <f t="shared" si="2"/>
        <v>1</v>
      </c>
      <c r="J105" s="23">
        <v>23</v>
      </c>
      <c r="K105" s="61">
        <f t="shared" si="3"/>
        <v>1</v>
      </c>
      <c r="L105" s="61">
        <f t="shared" si="4"/>
        <v>1</v>
      </c>
      <c r="M105" s="61">
        <f t="shared" si="5"/>
        <v>0</v>
      </c>
      <c r="N105" s="23">
        <v>21</v>
      </c>
      <c r="O105" s="61">
        <f t="shared" si="6"/>
        <v>1</v>
      </c>
      <c r="P105" s="61">
        <f t="shared" si="7"/>
        <v>0</v>
      </c>
      <c r="Q105" s="61">
        <f t="shared" si="8"/>
        <v>0</v>
      </c>
      <c r="R105" s="57">
        <v>57</v>
      </c>
      <c r="S105" s="59"/>
      <c r="T105" s="59"/>
      <c r="U105" s="59"/>
      <c r="V105" s="59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</row>
    <row r="106" spans="1:33" ht="19.5" customHeight="1" x14ac:dyDescent="0.2">
      <c r="A106" s="55">
        <f>'Sessional + End Term Assessment'!A107</f>
        <v>100</v>
      </c>
      <c r="B106" s="26" t="s">
        <v>235</v>
      </c>
      <c r="C106" s="27" t="s">
        <v>236</v>
      </c>
      <c r="D106" s="66"/>
      <c r="E106" s="66"/>
      <c r="F106" s="23">
        <v>10</v>
      </c>
      <c r="G106" s="61">
        <f t="shared" si="0"/>
        <v>1</v>
      </c>
      <c r="H106" s="61">
        <f t="shared" si="1"/>
        <v>1</v>
      </c>
      <c r="I106" s="61">
        <f t="shared" si="2"/>
        <v>1</v>
      </c>
      <c r="J106" s="23">
        <v>21</v>
      </c>
      <c r="K106" s="61">
        <f t="shared" si="3"/>
        <v>1</v>
      </c>
      <c r="L106" s="61">
        <f t="shared" si="4"/>
        <v>0</v>
      </c>
      <c r="M106" s="61">
        <f t="shared" si="5"/>
        <v>0</v>
      </c>
      <c r="N106" s="23">
        <v>26</v>
      </c>
      <c r="O106" s="61">
        <f t="shared" si="6"/>
        <v>1</v>
      </c>
      <c r="P106" s="61">
        <f t="shared" si="7"/>
        <v>1</v>
      </c>
      <c r="Q106" s="61">
        <f t="shared" si="8"/>
        <v>1</v>
      </c>
      <c r="R106" s="57">
        <v>66</v>
      </c>
      <c r="S106" s="59"/>
      <c r="T106" s="59"/>
      <c r="U106" s="59"/>
      <c r="V106" s="59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</row>
    <row r="107" spans="1:33" ht="19.5" customHeight="1" x14ac:dyDescent="0.2">
      <c r="A107" s="55">
        <f>'Sessional + End Term Assessment'!A108</f>
        <v>101</v>
      </c>
      <c r="B107" s="21" t="s">
        <v>237</v>
      </c>
      <c r="C107" s="22" t="s">
        <v>238</v>
      </c>
      <c r="D107" s="66"/>
      <c r="E107" s="66"/>
      <c r="F107" s="23">
        <v>12</v>
      </c>
      <c r="G107" s="61">
        <f t="shared" si="0"/>
        <v>1</v>
      </c>
      <c r="H107" s="61">
        <f t="shared" si="1"/>
        <v>1</v>
      </c>
      <c r="I107" s="61">
        <f t="shared" si="2"/>
        <v>1</v>
      </c>
      <c r="J107" s="23">
        <v>23</v>
      </c>
      <c r="K107" s="61">
        <f t="shared" si="3"/>
        <v>1</v>
      </c>
      <c r="L107" s="61">
        <f t="shared" si="4"/>
        <v>1</v>
      </c>
      <c r="M107" s="61">
        <f t="shared" si="5"/>
        <v>0</v>
      </c>
      <c r="N107" s="23">
        <v>23</v>
      </c>
      <c r="O107" s="61">
        <f t="shared" si="6"/>
        <v>1</v>
      </c>
      <c r="P107" s="61">
        <f t="shared" si="7"/>
        <v>1</v>
      </c>
      <c r="Q107" s="61">
        <f t="shared" si="8"/>
        <v>0</v>
      </c>
      <c r="R107" s="57">
        <v>58</v>
      </c>
      <c r="S107" s="59"/>
      <c r="T107" s="59"/>
      <c r="U107" s="59"/>
      <c r="V107" s="59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</row>
    <row r="108" spans="1:33" ht="19.5" customHeight="1" x14ac:dyDescent="0.2">
      <c r="A108" s="55">
        <f>'Sessional + End Term Assessment'!A109</f>
        <v>102</v>
      </c>
      <c r="B108" s="21" t="s">
        <v>239</v>
      </c>
      <c r="C108" s="22" t="s">
        <v>240</v>
      </c>
      <c r="D108" s="66"/>
      <c r="E108" s="66"/>
      <c r="F108" s="23">
        <v>11</v>
      </c>
      <c r="G108" s="61">
        <f t="shared" si="0"/>
        <v>1</v>
      </c>
      <c r="H108" s="61">
        <f t="shared" si="1"/>
        <v>1</v>
      </c>
      <c r="I108" s="61">
        <f t="shared" si="2"/>
        <v>1</v>
      </c>
      <c r="J108" s="23">
        <v>24</v>
      </c>
      <c r="K108" s="61">
        <f t="shared" si="3"/>
        <v>1</v>
      </c>
      <c r="L108" s="61">
        <f t="shared" si="4"/>
        <v>1</v>
      </c>
      <c r="M108" s="61">
        <f t="shared" si="5"/>
        <v>0</v>
      </c>
      <c r="N108" s="23">
        <v>21</v>
      </c>
      <c r="O108" s="61">
        <f t="shared" si="6"/>
        <v>1</v>
      </c>
      <c r="P108" s="61">
        <f t="shared" si="7"/>
        <v>0</v>
      </c>
      <c r="Q108" s="61">
        <f t="shared" si="8"/>
        <v>0</v>
      </c>
      <c r="R108" s="57">
        <v>56</v>
      </c>
      <c r="S108" s="59"/>
      <c r="T108" s="59"/>
      <c r="U108" s="59"/>
      <c r="V108" s="59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</row>
    <row r="109" spans="1:33" ht="19.5" customHeight="1" x14ac:dyDescent="0.2">
      <c r="A109" s="55">
        <f>'Sessional + End Term Assessment'!A110</f>
        <v>103</v>
      </c>
      <c r="B109" s="21" t="s">
        <v>241</v>
      </c>
      <c r="C109" s="22" t="s">
        <v>242</v>
      </c>
      <c r="D109" s="66"/>
      <c r="E109" s="66"/>
      <c r="F109" s="23">
        <v>13</v>
      </c>
      <c r="G109" s="61">
        <f t="shared" si="0"/>
        <v>1</v>
      </c>
      <c r="H109" s="61">
        <f t="shared" si="1"/>
        <v>1</v>
      </c>
      <c r="I109" s="61">
        <f t="shared" si="2"/>
        <v>1</v>
      </c>
      <c r="J109" s="23">
        <v>26</v>
      </c>
      <c r="K109" s="61">
        <f t="shared" si="3"/>
        <v>1</v>
      </c>
      <c r="L109" s="61">
        <f t="shared" si="4"/>
        <v>1</v>
      </c>
      <c r="M109" s="61">
        <f t="shared" si="5"/>
        <v>1</v>
      </c>
      <c r="N109" s="23">
        <v>22</v>
      </c>
      <c r="O109" s="61">
        <f t="shared" si="6"/>
        <v>1</v>
      </c>
      <c r="P109" s="61">
        <f t="shared" si="7"/>
        <v>0</v>
      </c>
      <c r="Q109" s="61">
        <f t="shared" si="8"/>
        <v>0</v>
      </c>
      <c r="R109" s="57">
        <v>67</v>
      </c>
      <c r="S109" s="59"/>
      <c r="T109" s="59"/>
      <c r="U109" s="59"/>
      <c r="V109" s="59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</row>
    <row r="110" spans="1:33" ht="19.5" customHeight="1" x14ac:dyDescent="0.2">
      <c r="A110" s="55">
        <f>'Sessional + End Term Assessment'!A111</f>
        <v>104</v>
      </c>
      <c r="B110" s="21" t="s">
        <v>243</v>
      </c>
      <c r="C110" s="22" t="s">
        <v>244</v>
      </c>
      <c r="D110" s="66"/>
      <c r="E110" s="66"/>
      <c r="F110" s="23">
        <v>13</v>
      </c>
      <c r="G110" s="61">
        <f t="shared" si="0"/>
        <v>1</v>
      </c>
      <c r="H110" s="61">
        <f t="shared" si="1"/>
        <v>1</v>
      </c>
      <c r="I110" s="61">
        <f t="shared" si="2"/>
        <v>1</v>
      </c>
      <c r="J110" s="23">
        <v>22</v>
      </c>
      <c r="K110" s="61">
        <f t="shared" si="3"/>
        <v>1</v>
      </c>
      <c r="L110" s="61">
        <f t="shared" si="4"/>
        <v>0</v>
      </c>
      <c r="M110" s="61">
        <f t="shared" si="5"/>
        <v>0</v>
      </c>
      <c r="N110" s="23">
        <v>26</v>
      </c>
      <c r="O110" s="61">
        <f t="shared" si="6"/>
        <v>1</v>
      </c>
      <c r="P110" s="61">
        <f t="shared" si="7"/>
        <v>1</v>
      </c>
      <c r="Q110" s="61">
        <f t="shared" si="8"/>
        <v>1</v>
      </c>
      <c r="R110" s="57">
        <v>66</v>
      </c>
      <c r="S110" s="59"/>
      <c r="T110" s="59"/>
      <c r="U110" s="59"/>
      <c r="V110" s="59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</row>
    <row r="111" spans="1:33" ht="19.5" customHeight="1" x14ac:dyDescent="0.2">
      <c r="A111" s="55">
        <f>'Sessional + End Term Assessment'!A112</f>
        <v>105</v>
      </c>
      <c r="B111" s="21" t="s">
        <v>245</v>
      </c>
      <c r="C111" s="22" t="s">
        <v>246</v>
      </c>
      <c r="D111" s="66"/>
      <c r="E111" s="66"/>
      <c r="F111" s="23">
        <v>11</v>
      </c>
      <c r="G111" s="61">
        <f t="shared" si="0"/>
        <v>1</v>
      </c>
      <c r="H111" s="61">
        <f t="shared" si="1"/>
        <v>1</v>
      </c>
      <c r="I111" s="61">
        <f t="shared" si="2"/>
        <v>1</v>
      </c>
      <c r="J111" s="23">
        <v>22</v>
      </c>
      <c r="K111" s="61">
        <f t="shared" si="3"/>
        <v>1</v>
      </c>
      <c r="L111" s="61">
        <f t="shared" si="4"/>
        <v>0</v>
      </c>
      <c r="M111" s="61">
        <f t="shared" si="5"/>
        <v>0</v>
      </c>
      <c r="N111" s="23">
        <v>24</v>
      </c>
      <c r="O111" s="61">
        <f t="shared" si="6"/>
        <v>1</v>
      </c>
      <c r="P111" s="61">
        <f t="shared" si="7"/>
        <v>1</v>
      </c>
      <c r="Q111" s="61">
        <f t="shared" si="8"/>
        <v>0</v>
      </c>
      <c r="R111" s="57">
        <v>55</v>
      </c>
      <c r="S111" s="59"/>
      <c r="T111" s="59"/>
      <c r="U111" s="59"/>
      <c r="V111" s="59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</row>
    <row r="112" spans="1:33" ht="19.5" customHeight="1" x14ac:dyDescent="0.2">
      <c r="A112" s="55">
        <f>'Sessional + End Term Assessment'!A113</f>
        <v>106</v>
      </c>
      <c r="B112" s="21" t="s">
        <v>247</v>
      </c>
      <c r="C112" s="22" t="s">
        <v>248</v>
      </c>
      <c r="D112" s="66"/>
      <c r="E112" s="66"/>
      <c r="F112" s="23">
        <v>12</v>
      </c>
      <c r="G112" s="61">
        <f t="shared" si="0"/>
        <v>1</v>
      </c>
      <c r="H112" s="61">
        <f t="shared" si="1"/>
        <v>1</v>
      </c>
      <c r="I112" s="61">
        <f t="shared" si="2"/>
        <v>1</v>
      </c>
      <c r="J112" s="23">
        <v>26</v>
      </c>
      <c r="K112" s="61">
        <f t="shared" si="3"/>
        <v>1</v>
      </c>
      <c r="L112" s="61">
        <f t="shared" si="4"/>
        <v>1</v>
      </c>
      <c r="M112" s="61">
        <f t="shared" si="5"/>
        <v>1</v>
      </c>
      <c r="N112" s="23">
        <v>26</v>
      </c>
      <c r="O112" s="61">
        <f t="shared" si="6"/>
        <v>1</v>
      </c>
      <c r="P112" s="61">
        <f t="shared" si="7"/>
        <v>1</v>
      </c>
      <c r="Q112" s="61">
        <f t="shared" si="8"/>
        <v>1</v>
      </c>
      <c r="R112" s="57">
        <v>65</v>
      </c>
      <c r="S112" s="59"/>
      <c r="T112" s="59"/>
      <c r="U112" s="59"/>
      <c r="V112" s="59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</row>
    <row r="113" spans="1:33" ht="19.5" customHeight="1" x14ac:dyDescent="0.2">
      <c r="A113" s="55">
        <f>'Sessional + End Term Assessment'!A114</f>
        <v>107</v>
      </c>
      <c r="B113" s="21" t="s">
        <v>249</v>
      </c>
      <c r="C113" s="22" t="s">
        <v>250</v>
      </c>
      <c r="D113" s="66"/>
      <c r="E113" s="66"/>
      <c r="F113" s="23">
        <v>12</v>
      </c>
      <c r="G113" s="61">
        <f t="shared" si="0"/>
        <v>1</v>
      </c>
      <c r="H113" s="61">
        <f t="shared" si="1"/>
        <v>1</v>
      </c>
      <c r="I113" s="61">
        <f t="shared" si="2"/>
        <v>1</v>
      </c>
      <c r="J113" s="23">
        <v>26</v>
      </c>
      <c r="K113" s="61">
        <f t="shared" si="3"/>
        <v>1</v>
      </c>
      <c r="L113" s="61">
        <f t="shared" si="4"/>
        <v>1</v>
      </c>
      <c r="M113" s="61">
        <f t="shared" si="5"/>
        <v>1</v>
      </c>
      <c r="N113" s="23">
        <v>26</v>
      </c>
      <c r="O113" s="61">
        <f t="shared" si="6"/>
        <v>1</v>
      </c>
      <c r="P113" s="61">
        <f t="shared" si="7"/>
        <v>1</v>
      </c>
      <c r="Q113" s="61">
        <f t="shared" si="8"/>
        <v>1</v>
      </c>
      <c r="R113" s="57">
        <v>66</v>
      </c>
      <c r="S113" s="59"/>
      <c r="T113" s="59"/>
      <c r="U113" s="59"/>
      <c r="V113" s="59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</row>
    <row r="114" spans="1:33" ht="19.5" customHeight="1" x14ac:dyDescent="0.2">
      <c r="A114" s="55">
        <f>'Sessional + End Term Assessment'!A115</f>
        <v>108</v>
      </c>
      <c r="B114" s="21" t="s">
        <v>251</v>
      </c>
      <c r="C114" s="22" t="s">
        <v>252</v>
      </c>
      <c r="D114" s="66"/>
      <c r="E114" s="66"/>
      <c r="F114" s="23">
        <v>13</v>
      </c>
      <c r="G114" s="61">
        <f t="shared" si="0"/>
        <v>1</v>
      </c>
      <c r="H114" s="61">
        <f t="shared" si="1"/>
        <v>1</v>
      </c>
      <c r="I114" s="61">
        <f t="shared" si="2"/>
        <v>1</v>
      </c>
      <c r="J114" s="23">
        <v>26</v>
      </c>
      <c r="K114" s="61">
        <f t="shared" si="3"/>
        <v>1</v>
      </c>
      <c r="L114" s="61">
        <f t="shared" si="4"/>
        <v>1</v>
      </c>
      <c r="M114" s="61">
        <f t="shared" si="5"/>
        <v>1</v>
      </c>
      <c r="N114" s="23">
        <v>26</v>
      </c>
      <c r="O114" s="61">
        <f t="shared" si="6"/>
        <v>1</v>
      </c>
      <c r="P114" s="61">
        <f t="shared" si="7"/>
        <v>1</v>
      </c>
      <c r="Q114" s="61">
        <f t="shared" si="8"/>
        <v>1</v>
      </c>
      <c r="R114" s="57">
        <v>65</v>
      </c>
      <c r="S114" s="59"/>
      <c r="T114" s="59"/>
      <c r="U114" s="59"/>
      <c r="V114" s="59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</row>
    <row r="115" spans="1:33" ht="19.5" customHeight="1" x14ac:dyDescent="0.2">
      <c r="A115" s="55">
        <f>'Sessional + End Term Assessment'!A116</f>
        <v>109</v>
      </c>
      <c r="B115" s="21" t="s">
        <v>253</v>
      </c>
      <c r="C115" s="22" t="s">
        <v>254</v>
      </c>
      <c r="D115" s="66"/>
      <c r="E115" s="66"/>
      <c r="F115" s="23">
        <v>12</v>
      </c>
      <c r="G115" s="61">
        <f t="shared" si="0"/>
        <v>1</v>
      </c>
      <c r="H115" s="61">
        <f t="shared" si="1"/>
        <v>1</v>
      </c>
      <c r="I115" s="61">
        <f t="shared" si="2"/>
        <v>1</v>
      </c>
      <c r="J115" s="23">
        <v>25</v>
      </c>
      <c r="K115" s="61">
        <f t="shared" si="3"/>
        <v>1</v>
      </c>
      <c r="L115" s="61">
        <f t="shared" si="4"/>
        <v>1</v>
      </c>
      <c r="M115" s="61">
        <f t="shared" si="5"/>
        <v>0</v>
      </c>
      <c r="N115" s="23">
        <v>26</v>
      </c>
      <c r="O115" s="61">
        <f t="shared" si="6"/>
        <v>1</v>
      </c>
      <c r="P115" s="61">
        <f t="shared" si="7"/>
        <v>1</v>
      </c>
      <c r="Q115" s="61">
        <f t="shared" si="8"/>
        <v>1</v>
      </c>
      <c r="R115" s="57">
        <v>65</v>
      </c>
      <c r="S115" s="59"/>
      <c r="T115" s="59"/>
      <c r="U115" s="59"/>
      <c r="V115" s="59"/>
      <c r="W115" s="51"/>
      <c r="X115" s="51"/>
      <c r="Y115" s="51"/>
      <c r="Z115" s="51"/>
      <c r="AA115" s="51"/>
      <c r="AB115" s="51"/>
      <c r="AC115" s="51"/>
      <c r="AD115" s="51"/>
      <c r="AE115" s="51"/>
      <c r="AF115" s="51"/>
      <c r="AG115" s="51"/>
    </row>
    <row r="116" spans="1:33" ht="19.5" customHeight="1" x14ac:dyDescent="0.2">
      <c r="A116" s="55">
        <f>'Sessional + End Term Assessment'!A117</f>
        <v>110</v>
      </c>
      <c r="B116" s="21" t="s">
        <v>255</v>
      </c>
      <c r="C116" s="22" t="s">
        <v>256</v>
      </c>
      <c r="D116" s="66"/>
      <c r="E116" s="66"/>
      <c r="F116" s="23">
        <v>11</v>
      </c>
      <c r="G116" s="61">
        <f t="shared" si="0"/>
        <v>1</v>
      </c>
      <c r="H116" s="61">
        <f t="shared" si="1"/>
        <v>1</v>
      </c>
      <c r="I116" s="61">
        <f t="shared" si="2"/>
        <v>1</v>
      </c>
      <c r="J116" s="23">
        <v>22</v>
      </c>
      <c r="K116" s="61">
        <f t="shared" si="3"/>
        <v>1</v>
      </c>
      <c r="L116" s="61">
        <f t="shared" si="4"/>
        <v>0</v>
      </c>
      <c r="M116" s="61">
        <f t="shared" si="5"/>
        <v>0</v>
      </c>
      <c r="N116" s="23">
        <v>22</v>
      </c>
      <c r="O116" s="61">
        <f t="shared" si="6"/>
        <v>1</v>
      </c>
      <c r="P116" s="61">
        <f t="shared" si="7"/>
        <v>0</v>
      </c>
      <c r="Q116" s="61">
        <f t="shared" si="8"/>
        <v>0</v>
      </c>
      <c r="R116" s="57">
        <v>55</v>
      </c>
      <c r="S116" s="59"/>
      <c r="T116" s="59"/>
      <c r="U116" s="59"/>
      <c r="V116" s="59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</row>
    <row r="117" spans="1:33" ht="19.5" customHeight="1" x14ac:dyDescent="0.2">
      <c r="A117" s="55">
        <f>'Sessional + End Term Assessment'!A118</f>
        <v>111</v>
      </c>
      <c r="B117" s="21" t="s">
        <v>257</v>
      </c>
      <c r="C117" s="22" t="s">
        <v>258</v>
      </c>
      <c r="D117" s="61"/>
      <c r="E117" s="25"/>
      <c r="F117" s="23">
        <v>13</v>
      </c>
      <c r="G117" s="61">
        <f t="shared" si="0"/>
        <v>1</v>
      </c>
      <c r="H117" s="61">
        <f t="shared" si="1"/>
        <v>1</v>
      </c>
      <c r="I117" s="61">
        <f t="shared" si="2"/>
        <v>1</v>
      </c>
      <c r="J117" s="23">
        <v>27</v>
      </c>
      <c r="K117" s="61">
        <f t="shared" si="3"/>
        <v>1</v>
      </c>
      <c r="L117" s="61">
        <f t="shared" si="4"/>
        <v>1</v>
      </c>
      <c r="M117" s="61">
        <f t="shared" si="5"/>
        <v>1</v>
      </c>
      <c r="N117" s="23">
        <v>26</v>
      </c>
      <c r="O117" s="61">
        <f t="shared" si="6"/>
        <v>1</v>
      </c>
      <c r="P117" s="61">
        <f t="shared" si="7"/>
        <v>1</v>
      </c>
      <c r="Q117" s="61">
        <f t="shared" si="8"/>
        <v>1</v>
      </c>
      <c r="R117" s="57">
        <v>67</v>
      </c>
      <c r="S117" s="59"/>
      <c r="T117" s="59"/>
      <c r="U117" s="59"/>
      <c r="V117" s="59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</row>
    <row r="118" spans="1:33" ht="19.5" customHeight="1" x14ac:dyDescent="0.2">
      <c r="A118" s="55">
        <f>'Sessional + End Term Assessment'!A119</f>
        <v>112</v>
      </c>
      <c r="B118" s="21" t="s">
        <v>259</v>
      </c>
      <c r="C118" s="22" t="s">
        <v>260</v>
      </c>
      <c r="D118" s="61"/>
      <c r="E118" s="25"/>
      <c r="F118" s="23">
        <v>12</v>
      </c>
      <c r="G118" s="61">
        <f t="shared" si="0"/>
        <v>1</v>
      </c>
      <c r="H118" s="61">
        <f t="shared" si="1"/>
        <v>1</v>
      </c>
      <c r="I118" s="61">
        <f t="shared" si="2"/>
        <v>1</v>
      </c>
      <c r="J118" s="23">
        <v>26</v>
      </c>
      <c r="K118" s="61">
        <f t="shared" si="3"/>
        <v>1</v>
      </c>
      <c r="L118" s="61">
        <f t="shared" si="4"/>
        <v>1</v>
      </c>
      <c r="M118" s="61">
        <f t="shared" si="5"/>
        <v>1</v>
      </c>
      <c r="N118" s="23">
        <v>23</v>
      </c>
      <c r="O118" s="61">
        <f t="shared" si="6"/>
        <v>1</v>
      </c>
      <c r="P118" s="61">
        <f t="shared" si="7"/>
        <v>1</v>
      </c>
      <c r="Q118" s="61">
        <f t="shared" si="8"/>
        <v>0</v>
      </c>
      <c r="R118" s="57">
        <v>63</v>
      </c>
      <c r="S118" s="59"/>
      <c r="T118" s="59"/>
      <c r="U118" s="59"/>
      <c r="V118" s="59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</row>
    <row r="119" spans="1:33" ht="19.5" customHeight="1" x14ac:dyDescent="0.2">
      <c r="A119" s="55">
        <f>'Sessional + End Term Assessment'!A120</f>
        <v>113</v>
      </c>
      <c r="B119" s="21" t="s">
        <v>261</v>
      </c>
      <c r="C119" s="22" t="s">
        <v>262</v>
      </c>
      <c r="D119" s="61"/>
      <c r="E119" s="25"/>
      <c r="F119" s="23">
        <v>13</v>
      </c>
      <c r="G119" s="61">
        <f t="shared" si="0"/>
        <v>1</v>
      </c>
      <c r="H119" s="61">
        <f t="shared" si="1"/>
        <v>1</v>
      </c>
      <c r="I119" s="61">
        <f t="shared" si="2"/>
        <v>1</v>
      </c>
      <c r="J119" s="23">
        <v>27</v>
      </c>
      <c r="K119" s="61">
        <f t="shared" si="3"/>
        <v>1</v>
      </c>
      <c r="L119" s="61">
        <f t="shared" si="4"/>
        <v>1</v>
      </c>
      <c r="M119" s="61">
        <f t="shared" si="5"/>
        <v>1</v>
      </c>
      <c r="N119" s="23">
        <v>26</v>
      </c>
      <c r="O119" s="61">
        <f t="shared" si="6"/>
        <v>1</v>
      </c>
      <c r="P119" s="61">
        <f t="shared" si="7"/>
        <v>1</v>
      </c>
      <c r="Q119" s="61">
        <f t="shared" si="8"/>
        <v>1</v>
      </c>
      <c r="R119" s="57">
        <v>67</v>
      </c>
      <c r="S119" s="59"/>
      <c r="T119" s="59"/>
      <c r="U119" s="59"/>
      <c r="V119" s="59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</row>
    <row r="120" spans="1:33" ht="19.5" customHeight="1" x14ac:dyDescent="0.2">
      <c r="A120" s="55">
        <f>'Sessional + End Term Assessment'!A121</f>
        <v>114</v>
      </c>
      <c r="B120" s="21" t="s">
        <v>263</v>
      </c>
      <c r="C120" s="22" t="s">
        <v>264</v>
      </c>
      <c r="D120" s="61"/>
      <c r="E120" s="25"/>
      <c r="F120" s="23">
        <v>12</v>
      </c>
      <c r="G120" s="61">
        <f t="shared" si="0"/>
        <v>1</v>
      </c>
      <c r="H120" s="61">
        <f t="shared" si="1"/>
        <v>1</v>
      </c>
      <c r="I120" s="61">
        <f t="shared" si="2"/>
        <v>1</v>
      </c>
      <c r="J120" s="23">
        <v>25</v>
      </c>
      <c r="K120" s="61">
        <f t="shared" si="3"/>
        <v>1</v>
      </c>
      <c r="L120" s="61">
        <f t="shared" si="4"/>
        <v>1</v>
      </c>
      <c r="M120" s="61">
        <f t="shared" si="5"/>
        <v>0</v>
      </c>
      <c r="N120" s="23">
        <v>24</v>
      </c>
      <c r="O120" s="61">
        <f t="shared" si="6"/>
        <v>1</v>
      </c>
      <c r="P120" s="61">
        <f t="shared" si="7"/>
        <v>1</v>
      </c>
      <c r="Q120" s="61">
        <f t="shared" si="8"/>
        <v>0</v>
      </c>
      <c r="R120" s="57">
        <v>62</v>
      </c>
      <c r="S120" s="59"/>
      <c r="T120" s="59"/>
      <c r="U120" s="59"/>
      <c r="V120" s="59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</row>
    <row r="121" spans="1:33" ht="19.5" customHeight="1" x14ac:dyDescent="0.2">
      <c r="A121" s="55">
        <f>'Sessional + End Term Assessment'!A122</f>
        <v>115</v>
      </c>
      <c r="B121" s="21" t="s">
        <v>265</v>
      </c>
      <c r="C121" s="22" t="s">
        <v>266</v>
      </c>
      <c r="D121" s="61"/>
      <c r="E121" s="25"/>
      <c r="F121" s="23">
        <v>11</v>
      </c>
      <c r="G121" s="61">
        <f t="shared" si="0"/>
        <v>1</v>
      </c>
      <c r="H121" s="61">
        <f t="shared" si="1"/>
        <v>1</v>
      </c>
      <c r="I121" s="61">
        <f t="shared" si="2"/>
        <v>1</v>
      </c>
      <c r="J121" s="23">
        <v>21</v>
      </c>
      <c r="K121" s="61">
        <f t="shared" si="3"/>
        <v>1</v>
      </c>
      <c r="L121" s="61">
        <f t="shared" si="4"/>
        <v>0</v>
      </c>
      <c r="M121" s="61">
        <f t="shared" si="5"/>
        <v>0</v>
      </c>
      <c r="N121" s="23">
        <v>21</v>
      </c>
      <c r="O121" s="61">
        <f t="shared" si="6"/>
        <v>1</v>
      </c>
      <c r="P121" s="61">
        <f t="shared" si="7"/>
        <v>0</v>
      </c>
      <c r="Q121" s="61">
        <f t="shared" si="8"/>
        <v>0</v>
      </c>
      <c r="R121" s="57">
        <v>53</v>
      </c>
      <c r="S121" s="59"/>
      <c r="T121" s="59"/>
      <c r="U121" s="59"/>
      <c r="V121" s="59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</row>
    <row r="122" spans="1:33" ht="19.5" customHeight="1" x14ac:dyDescent="0.2">
      <c r="A122" s="55">
        <f>'Sessional + End Term Assessment'!A123</f>
        <v>116</v>
      </c>
      <c r="B122" s="21" t="s">
        <v>267</v>
      </c>
      <c r="C122" s="22" t="s">
        <v>268</v>
      </c>
      <c r="D122" s="61"/>
      <c r="E122" s="25"/>
      <c r="F122" s="23">
        <v>13</v>
      </c>
      <c r="G122" s="61">
        <f t="shared" si="0"/>
        <v>1</v>
      </c>
      <c r="H122" s="61">
        <f t="shared" si="1"/>
        <v>1</v>
      </c>
      <c r="I122" s="61">
        <f t="shared" si="2"/>
        <v>1</v>
      </c>
      <c r="J122" s="23">
        <v>23</v>
      </c>
      <c r="K122" s="61">
        <f t="shared" si="3"/>
        <v>1</v>
      </c>
      <c r="L122" s="61">
        <f t="shared" si="4"/>
        <v>1</v>
      </c>
      <c r="M122" s="61">
        <f t="shared" si="5"/>
        <v>0</v>
      </c>
      <c r="N122" s="23">
        <v>25</v>
      </c>
      <c r="O122" s="61">
        <f t="shared" si="6"/>
        <v>1</v>
      </c>
      <c r="P122" s="61">
        <f t="shared" si="7"/>
        <v>1</v>
      </c>
      <c r="Q122" s="61">
        <f t="shared" si="8"/>
        <v>0</v>
      </c>
      <c r="R122" s="57">
        <v>63</v>
      </c>
      <c r="S122" s="59"/>
      <c r="T122" s="59"/>
      <c r="U122" s="59"/>
      <c r="V122" s="59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</row>
    <row r="123" spans="1:33" ht="24" customHeight="1" x14ac:dyDescent="0.2">
      <c r="A123" s="55">
        <f>'Sessional + End Term Assessment'!A124</f>
        <v>117</v>
      </c>
      <c r="B123" s="21" t="s">
        <v>269</v>
      </c>
      <c r="C123" s="22" t="s">
        <v>270</v>
      </c>
      <c r="D123" s="61"/>
      <c r="E123" s="25"/>
      <c r="F123" s="23">
        <v>13</v>
      </c>
      <c r="G123" s="61">
        <f t="shared" si="0"/>
        <v>1</v>
      </c>
      <c r="H123" s="61">
        <f t="shared" si="1"/>
        <v>1</v>
      </c>
      <c r="I123" s="61">
        <f t="shared" si="2"/>
        <v>1</v>
      </c>
      <c r="J123" s="23">
        <v>27</v>
      </c>
      <c r="K123" s="61">
        <f t="shared" si="3"/>
        <v>1</v>
      </c>
      <c r="L123" s="61">
        <f t="shared" si="4"/>
        <v>1</v>
      </c>
      <c r="M123" s="61">
        <f t="shared" si="5"/>
        <v>1</v>
      </c>
      <c r="N123" s="23">
        <v>25</v>
      </c>
      <c r="O123" s="61">
        <f t="shared" si="6"/>
        <v>1</v>
      </c>
      <c r="P123" s="61">
        <f t="shared" si="7"/>
        <v>1</v>
      </c>
      <c r="Q123" s="61">
        <f t="shared" si="8"/>
        <v>0</v>
      </c>
      <c r="R123" s="57">
        <v>67</v>
      </c>
      <c r="S123" s="59"/>
      <c r="T123" s="59"/>
      <c r="U123" s="59"/>
      <c r="V123" s="59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</row>
    <row r="124" spans="1:33" ht="15.75" customHeight="1" x14ac:dyDescent="0.2">
      <c r="A124" s="55">
        <f>'Sessional + End Term Assessment'!A125</f>
        <v>118</v>
      </c>
      <c r="B124" s="21" t="s">
        <v>271</v>
      </c>
      <c r="C124" s="22" t="s">
        <v>272</v>
      </c>
      <c r="D124" s="61"/>
      <c r="E124" s="61"/>
      <c r="F124" s="23">
        <v>12</v>
      </c>
      <c r="G124" s="61">
        <f t="shared" si="0"/>
        <v>1</v>
      </c>
      <c r="H124" s="61">
        <f t="shared" si="1"/>
        <v>1</v>
      </c>
      <c r="I124" s="61">
        <f t="shared" si="2"/>
        <v>1</v>
      </c>
      <c r="J124" s="23">
        <v>23</v>
      </c>
      <c r="K124" s="61">
        <f t="shared" si="3"/>
        <v>1</v>
      </c>
      <c r="L124" s="61">
        <f t="shared" si="4"/>
        <v>1</v>
      </c>
      <c r="M124" s="61">
        <f t="shared" si="5"/>
        <v>0</v>
      </c>
      <c r="N124" s="23">
        <v>22</v>
      </c>
      <c r="O124" s="61">
        <f t="shared" si="6"/>
        <v>1</v>
      </c>
      <c r="P124" s="61">
        <f t="shared" si="7"/>
        <v>0</v>
      </c>
      <c r="Q124" s="61">
        <f t="shared" si="8"/>
        <v>0</v>
      </c>
      <c r="R124" s="57">
        <v>59</v>
      </c>
      <c r="S124" s="59"/>
      <c r="T124" s="59"/>
      <c r="U124" s="59"/>
      <c r="V124" s="59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</row>
    <row r="125" spans="1:33" ht="15.75" customHeight="1" x14ac:dyDescent="0.2">
      <c r="A125" s="55">
        <f>'Sessional + End Term Assessment'!A126</f>
        <v>119</v>
      </c>
      <c r="B125" s="21" t="s">
        <v>273</v>
      </c>
      <c r="C125" s="56" t="s">
        <v>274</v>
      </c>
      <c r="D125" s="61"/>
      <c r="E125" s="61"/>
      <c r="F125" s="23">
        <v>11</v>
      </c>
      <c r="G125" s="61">
        <f t="shared" si="0"/>
        <v>1</v>
      </c>
      <c r="H125" s="61">
        <f t="shared" si="1"/>
        <v>1</v>
      </c>
      <c r="I125" s="61">
        <f t="shared" si="2"/>
        <v>1</v>
      </c>
      <c r="J125" s="23">
        <v>22</v>
      </c>
      <c r="K125" s="61">
        <f t="shared" si="3"/>
        <v>1</v>
      </c>
      <c r="L125" s="61">
        <f t="shared" si="4"/>
        <v>0</v>
      </c>
      <c r="M125" s="61">
        <f t="shared" si="5"/>
        <v>0</v>
      </c>
      <c r="N125" s="23">
        <v>23</v>
      </c>
      <c r="O125" s="61">
        <f t="shared" si="6"/>
        <v>1</v>
      </c>
      <c r="P125" s="61">
        <f t="shared" si="7"/>
        <v>1</v>
      </c>
      <c r="Q125" s="61">
        <f t="shared" si="8"/>
        <v>0</v>
      </c>
      <c r="R125" s="57">
        <v>57</v>
      </c>
      <c r="S125" s="59"/>
      <c r="T125" s="59"/>
      <c r="U125" s="59"/>
      <c r="V125" s="59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</row>
    <row r="126" spans="1:33" ht="15.75" customHeight="1" x14ac:dyDescent="0.2">
      <c r="A126" s="55">
        <f>'Sessional + End Term Assessment'!A127</f>
        <v>120</v>
      </c>
      <c r="B126" s="21" t="s">
        <v>275</v>
      </c>
      <c r="C126" s="56" t="s">
        <v>276</v>
      </c>
      <c r="D126" s="61"/>
      <c r="E126" s="61"/>
      <c r="F126" s="62">
        <v>13</v>
      </c>
      <c r="G126" s="61">
        <f t="shared" si="0"/>
        <v>1</v>
      </c>
      <c r="H126" s="61">
        <f t="shared" si="1"/>
        <v>1</v>
      </c>
      <c r="I126" s="61">
        <f t="shared" si="2"/>
        <v>1</v>
      </c>
      <c r="J126" s="62">
        <v>26</v>
      </c>
      <c r="K126" s="61">
        <f t="shared" si="3"/>
        <v>1</v>
      </c>
      <c r="L126" s="61">
        <f t="shared" si="4"/>
        <v>1</v>
      </c>
      <c r="M126" s="61">
        <f t="shared" si="5"/>
        <v>1</v>
      </c>
      <c r="N126" s="62">
        <v>26</v>
      </c>
      <c r="O126" s="61">
        <f t="shared" si="6"/>
        <v>1</v>
      </c>
      <c r="P126" s="61">
        <f t="shared" si="7"/>
        <v>1</v>
      </c>
      <c r="Q126" s="61">
        <f t="shared" si="8"/>
        <v>1</v>
      </c>
      <c r="R126" s="62">
        <v>65</v>
      </c>
      <c r="S126" s="59"/>
      <c r="T126" s="59"/>
      <c r="U126" s="59"/>
      <c r="V126" s="59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  <c r="AG126" s="51"/>
    </row>
    <row r="127" spans="1:33" ht="15.75" customHeight="1" x14ac:dyDescent="0.2">
      <c r="A127" s="55">
        <f>'Sessional + End Term Assessment'!A128</f>
        <v>121</v>
      </c>
      <c r="B127" s="21" t="s">
        <v>277</v>
      </c>
      <c r="C127" s="56" t="s">
        <v>278</v>
      </c>
      <c r="D127" s="61"/>
      <c r="E127" s="61"/>
      <c r="F127" s="62">
        <v>10</v>
      </c>
      <c r="G127" s="61">
        <f t="shared" si="0"/>
        <v>1</v>
      </c>
      <c r="H127" s="61">
        <f t="shared" si="1"/>
        <v>1</v>
      </c>
      <c r="I127" s="61">
        <f t="shared" si="2"/>
        <v>1</v>
      </c>
      <c r="J127" s="62">
        <v>21</v>
      </c>
      <c r="K127" s="61">
        <f t="shared" si="3"/>
        <v>1</v>
      </c>
      <c r="L127" s="61">
        <f t="shared" si="4"/>
        <v>0</v>
      </c>
      <c r="M127" s="61">
        <f t="shared" si="5"/>
        <v>0</v>
      </c>
      <c r="N127" s="62">
        <v>21</v>
      </c>
      <c r="O127" s="61">
        <f t="shared" si="6"/>
        <v>1</v>
      </c>
      <c r="P127" s="61">
        <f t="shared" si="7"/>
        <v>0</v>
      </c>
      <c r="Q127" s="61">
        <f t="shared" si="8"/>
        <v>0</v>
      </c>
      <c r="R127" s="62">
        <v>52</v>
      </c>
      <c r="S127" s="59"/>
      <c r="T127" s="59"/>
      <c r="U127" s="59"/>
      <c r="V127" s="59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</row>
    <row r="128" spans="1:33" ht="15.75" customHeight="1" x14ac:dyDescent="0.2">
      <c r="A128" s="55">
        <f>'Sessional + End Term Assessment'!A129</f>
        <v>122</v>
      </c>
      <c r="B128" s="21" t="s">
        <v>279</v>
      </c>
      <c r="C128" s="56" t="s">
        <v>280</v>
      </c>
      <c r="D128" s="61"/>
      <c r="E128" s="61"/>
      <c r="F128" s="62">
        <v>12</v>
      </c>
      <c r="G128" s="61">
        <f t="shared" si="0"/>
        <v>1</v>
      </c>
      <c r="H128" s="61">
        <f t="shared" si="1"/>
        <v>1</v>
      </c>
      <c r="I128" s="61">
        <f t="shared" si="2"/>
        <v>1</v>
      </c>
      <c r="J128" s="62">
        <v>26</v>
      </c>
      <c r="K128" s="61">
        <f t="shared" si="3"/>
        <v>1</v>
      </c>
      <c r="L128" s="61">
        <f t="shared" si="4"/>
        <v>1</v>
      </c>
      <c r="M128" s="61">
        <f t="shared" si="5"/>
        <v>1</v>
      </c>
      <c r="N128" s="62">
        <v>26</v>
      </c>
      <c r="O128" s="61">
        <f t="shared" si="6"/>
        <v>1</v>
      </c>
      <c r="P128" s="61">
        <f t="shared" si="7"/>
        <v>1</v>
      </c>
      <c r="Q128" s="61">
        <f t="shared" si="8"/>
        <v>1</v>
      </c>
      <c r="R128" s="62">
        <v>65</v>
      </c>
      <c r="S128" s="59"/>
      <c r="T128" s="59"/>
      <c r="U128" s="59"/>
      <c r="V128" s="59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</row>
    <row r="129" spans="1:33" ht="15.75" customHeight="1" x14ac:dyDescent="0.2">
      <c r="A129" s="55">
        <f>'Sessional + End Term Assessment'!A130</f>
        <v>123</v>
      </c>
      <c r="B129" s="21" t="s">
        <v>281</v>
      </c>
      <c r="C129" s="56" t="s">
        <v>282</v>
      </c>
      <c r="D129" s="61"/>
      <c r="E129" s="61"/>
      <c r="F129" s="62">
        <v>13</v>
      </c>
      <c r="G129" s="61">
        <f t="shared" si="0"/>
        <v>1</v>
      </c>
      <c r="H129" s="61">
        <f t="shared" si="1"/>
        <v>1</v>
      </c>
      <c r="I129" s="61">
        <f t="shared" si="2"/>
        <v>1</v>
      </c>
      <c r="J129" s="62">
        <v>25</v>
      </c>
      <c r="K129" s="61">
        <f t="shared" si="3"/>
        <v>1</v>
      </c>
      <c r="L129" s="61">
        <f t="shared" si="4"/>
        <v>1</v>
      </c>
      <c r="M129" s="61">
        <f t="shared" si="5"/>
        <v>0</v>
      </c>
      <c r="N129" s="62">
        <v>26</v>
      </c>
      <c r="O129" s="61">
        <f t="shared" si="6"/>
        <v>1</v>
      </c>
      <c r="P129" s="61">
        <f t="shared" si="7"/>
        <v>1</v>
      </c>
      <c r="Q129" s="61">
        <f t="shared" si="8"/>
        <v>1</v>
      </c>
      <c r="R129" s="62">
        <v>64</v>
      </c>
      <c r="S129" s="59"/>
      <c r="T129" s="59"/>
      <c r="U129" s="59"/>
      <c r="V129" s="59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</row>
    <row r="130" spans="1:33" ht="15.75" customHeight="1" x14ac:dyDescent="0.2">
      <c r="A130" s="55">
        <f>'Sessional + End Term Assessment'!A131</f>
        <v>124</v>
      </c>
      <c r="B130" s="21" t="s">
        <v>283</v>
      </c>
      <c r="C130" s="56" t="s">
        <v>284</v>
      </c>
      <c r="D130" s="61"/>
      <c r="E130" s="61"/>
      <c r="F130" s="62">
        <v>14</v>
      </c>
      <c r="G130" s="61">
        <f t="shared" si="0"/>
        <v>1</v>
      </c>
      <c r="H130" s="61">
        <f t="shared" si="1"/>
        <v>1</v>
      </c>
      <c r="I130" s="61">
        <f t="shared" si="2"/>
        <v>1</v>
      </c>
      <c r="J130" s="62">
        <v>24</v>
      </c>
      <c r="K130" s="61">
        <f t="shared" si="3"/>
        <v>1</v>
      </c>
      <c r="L130" s="61">
        <f t="shared" si="4"/>
        <v>1</v>
      </c>
      <c r="M130" s="61">
        <f t="shared" si="5"/>
        <v>0</v>
      </c>
      <c r="N130" s="62">
        <v>20</v>
      </c>
      <c r="O130" s="61">
        <f t="shared" si="6"/>
        <v>1</v>
      </c>
      <c r="P130" s="61">
        <f t="shared" si="7"/>
        <v>0</v>
      </c>
      <c r="Q130" s="61">
        <f t="shared" si="8"/>
        <v>0</v>
      </c>
      <c r="R130" s="62">
        <v>58</v>
      </c>
      <c r="S130" s="59"/>
      <c r="T130" s="59"/>
      <c r="U130" s="59"/>
      <c r="V130" s="59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</row>
    <row r="131" spans="1:33" ht="15.75" customHeight="1" x14ac:dyDescent="0.2">
      <c r="A131" s="55">
        <f>'Sessional + End Term Assessment'!A132</f>
        <v>125</v>
      </c>
      <c r="B131" s="21" t="s">
        <v>285</v>
      </c>
      <c r="C131" s="56" t="s">
        <v>286</v>
      </c>
      <c r="D131" s="61"/>
      <c r="E131" s="61"/>
      <c r="F131" s="62">
        <v>10</v>
      </c>
      <c r="G131" s="61">
        <f t="shared" si="0"/>
        <v>1</v>
      </c>
      <c r="H131" s="61">
        <f t="shared" si="1"/>
        <v>1</v>
      </c>
      <c r="I131" s="61">
        <f t="shared" si="2"/>
        <v>1</v>
      </c>
      <c r="J131" s="62">
        <v>24</v>
      </c>
      <c r="K131" s="61">
        <f t="shared" si="3"/>
        <v>1</v>
      </c>
      <c r="L131" s="61">
        <f t="shared" si="4"/>
        <v>1</v>
      </c>
      <c r="M131" s="61">
        <f t="shared" si="5"/>
        <v>0</v>
      </c>
      <c r="N131" s="62">
        <v>21</v>
      </c>
      <c r="O131" s="61">
        <f t="shared" si="6"/>
        <v>1</v>
      </c>
      <c r="P131" s="61">
        <f t="shared" si="7"/>
        <v>0</v>
      </c>
      <c r="Q131" s="61">
        <f t="shared" si="8"/>
        <v>0</v>
      </c>
      <c r="R131" s="62">
        <v>63</v>
      </c>
      <c r="S131" s="59"/>
      <c r="T131" s="59"/>
      <c r="U131" s="59"/>
      <c r="V131" s="59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</row>
    <row r="132" spans="1:33" ht="15.75" customHeight="1" x14ac:dyDescent="0.2">
      <c r="A132" s="55">
        <f>'Sessional + End Term Assessment'!A133</f>
        <v>126</v>
      </c>
      <c r="B132" s="21" t="s">
        <v>287</v>
      </c>
      <c r="C132" s="56" t="s">
        <v>288</v>
      </c>
      <c r="D132" s="61"/>
      <c r="E132" s="61"/>
      <c r="F132" s="62">
        <v>13</v>
      </c>
      <c r="G132" s="61">
        <f t="shared" si="0"/>
        <v>1</v>
      </c>
      <c r="H132" s="61">
        <f t="shared" si="1"/>
        <v>1</v>
      </c>
      <c r="I132" s="61">
        <f t="shared" si="2"/>
        <v>1</v>
      </c>
      <c r="J132" s="62">
        <v>26</v>
      </c>
      <c r="K132" s="61">
        <f t="shared" si="3"/>
        <v>1</v>
      </c>
      <c r="L132" s="61">
        <f t="shared" si="4"/>
        <v>1</v>
      </c>
      <c r="M132" s="61">
        <f t="shared" si="5"/>
        <v>1</v>
      </c>
      <c r="N132" s="62">
        <v>27</v>
      </c>
      <c r="O132" s="61">
        <f t="shared" si="6"/>
        <v>1</v>
      </c>
      <c r="P132" s="61">
        <f t="shared" si="7"/>
        <v>1</v>
      </c>
      <c r="Q132" s="61">
        <f t="shared" si="8"/>
        <v>1</v>
      </c>
      <c r="R132" s="62">
        <v>66</v>
      </c>
      <c r="S132" s="59"/>
      <c r="T132" s="59"/>
      <c r="U132" s="59"/>
      <c r="V132" s="59"/>
      <c r="W132" s="51"/>
      <c r="X132" s="51"/>
      <c r="Y132" s="51"/>
      <c r="Z132" s="51"/>
      <c r="AA132" s="51"/>
      <c r="AB132" s="51"/>
      <c r="AC132" s="51"/>
      <c r="AD132" s="51"/>
      <c r="AE132" s="51"/>
      <c r="AF132" s="51"/>
      <c r="AG132" s="51"/>
    </row>
    <row r="133" spans="1:33" ht="15.75" customHeight="1" x14ac:dyDescent="0.2">
      <c r="A133" s="55">
        <f>'Sessional + End Term Assessment'!A134</f>
        <v>127</v>
      </c>
      <c r="B133" s="21" t="s">
        <v>289</v>
      </c>
      <c r="C133" s="56" t="s">
        <v>290</v>
      </c>
      <c r="D133" s="61"/>
      <c r="E133" s="61"/>
      <c r="F133" s="62">
        <v>13</v>
      </c>
      <c r="G133" s="61">
        <f t="shared" si="0"/>
        <v>1</v>
      </c>
      <c r="H133" s="61">
        <f t="shared" si="1"/>
        <v>1</v>
      </c>
      <c r="I133" s="61">
        <f t="shared" si="2"/>
        <v>1</v>
      </c>
      <c r="J133" s="62">
        <v>21</v>
      </c>
      <c r="K133" s="61">
        <f t="shared" si="3"/>
        <v>1</v>
      </c>
      <c r="L133" s="61">
        <f t="shared" si="4"/>
        <v>0</v>
      </c>
      <c r="M133" s="61">
        <f t="shared" si="5"/>
        <v>0</v>
      </c>
      <c r="N133" s="62">
        <v>22</v>
      </c>
      <c r="O133" s="61">
        <f t="shared" si="6"/>
        <v>1</v>
      </c>
      <c r="P133" s="61">
        <f t="shared" si="7"/>
        <v>0</v>
      </c>
      <c r="Q133" s="61">
        <f t="shared" si="8"/>
        <v>0</v>
      </c>
      <c r="R133" s="62">
        <v>57</v>
      </c>
      <c r="S133" s="59"/>
      <c r="T133" s="59"/>
      <c r="U133" s="59"/>
      <c r="V133" s="59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  <c r="AG133" s="51"/>
    </row>
    <row r="134" spans="1:33" ht="15.75" customHeight="1" x14ac:dyDescent="0.2">
      <c r="A134" s="55">
        <f>'Sessional + End Term Assessment'!A135</f>
        <v>128</v>
      </c>
      <c r="B134" s="21" t="s">
        <v>291</v>
      </c>
      <c r="C134" s="56" t="s">
        <v>292</v>
      </c>
      <c r="D134" s="61"/>
      <c r="E134" s="61"/>
      <c r="F134" s="62">
        <v>12</v>
      </c>
      <c r="G134" s="61">
        <f t="shared" si="0"/>
        <v>1</v>
      </c>
      <c r="H134" s="61">
        <f t="shared" si="1"/>
        <v>1</v>
      </c>
      <c r="I134" s="61">
        <f t="shared" si="2"/>
        <v>1</v>
      </c>
      <c r="J134" s="62">
        <v>23</v>
      </c>
      <c r="K134" s="61">
        <f t="shared" si="3"/>
        <v>1</v>
      </c>
      <c r="L134" s="61">
        <f t="shared" si="4"/>
        <v>1</v>
      </c>
      <c r="M134" s="61">
        <f t="shared" si="5"/>
        <v>0</v>
      </c>
      <c r="N134" s="62">
        <v>23</v>
      </c>
      <c r="O134" s="61">
        <f t="shared" si="6"/>
        <v>1</v>
      </c>
      <c r="P134" s="61">
        <f t="shared" si="7"/>
        <v>1</v>
      </c>
      <c r="Q134" s="61">
        <f t="shared" si="8"/>
        <v>0</v>
      </c>
      <c r="R134" s="62">
        <v>58</v>
      </c>
      <c r="S134" s="59"/>
      <c r="T134" s="59"/>
      <c r="U134" s="59"/>
      <c r="V134" s="59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</row>
    <row r="135" spans="1:33" ht="15.75" customHeight="1" x14ac:dyDescent="0.2">
      <c r="A135" s="55">
        <f>'Sessional + End Term Assessment'!A136</f>
        <v>129</v>
      </c>
      <c r="B135" s="26" t="s">
        <v>293</v>
      </c>
      <c r="C135" s="60" t="s">
        <v>294</v>
      </c>
      <c r="D135" s="61"/>
      <c r="E135" s="61"/>
      <c r="F135" s="62">
        <v>13</v>
      </c>
      <c r="G135" s="61">
        <f t="shared" si="0"/>
        <v>1</v>
      </c>
      <c r="H135" s="61">
        <f t="shared" si="1"/>
        <v>1</v>
      </c>
      <c r="I135" s="61">
        <f t="shared" si="2"/>
        <v>1</v>
      </c>
      <c r="J135" s="62">
        <v>26</v>
      </c>
      <c r="K135" s="61">
        <f t="shared" si="3"/>
        <v>1</v>
      </c>
      <c r="L135" s="61">
        <f t="shared" si="4"/>
        <v>1</v>
      </c>
      <c r="M135" s="61">
        <f t="shared" si="5"/>
        <v>1</v>
      </c>
      <c r="N135" s="62">
        <v>26</v>
      </c>
      <c r="O135" s="61">
        <f t="shared" si="6"/>
        <v>1</v>
      </c>
      <c r="P135" s="61">
        <f t="shared" si="7"/>
        <v>1</v>
      </c>
      <c r="Q135" s="61">
        <f t="shared" si="8"/>
        <v>1</v>
      </c>
      <c r="R135" s="62">
        <v>66</v>
      </c>
      <c r="S135" s="59"/>
      <c r="T135" s="59"/>
      <c r="U135" s="59"/>
      <c r="V135" s="59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</row>
    <row r="136" spans="1:33" ht="15.75" customHeight="1" x14ac:dyDescent="0.2">
      <c r="A136" s="55">
        <f>'Sessional + End Term Assessment'!A137</f>
        <v>130</v>
      </c>
      <c r="B136" s="21" t="s">
        <v>295</v>
      </c>
      <c r="C136" s="56" t="s">
        <v>296</v>
      </c>
      <c r="D136" s="61"/>
      <c r="E136" s="61"/>
      <c r="F136" s="62">
        <v>13</v>
      </c>
      <c r="G136" s="61">
        <f t="shared" si="0"/>
        <v>1</v>
      </c>
      <c r="H136" s="61">
        <f t="shared" si="1"/>
        <v>1</v>
      </c>
      <c r="I136" s="61">
        <f t="shared" si="2"/>
        <v>1</v>
      </c>
      <c r="J136" s="62">
        <v>27</v>
      </c>
      <c r="K136" s="61">
        <f t="shared" si="3"/>
        <v>1</v>
      </c>
      <c r="L136" s="61">
        <f t="shared" si="4"/>
        <v>1</v>
      </c>
      <c r="M136" s="61">
        <f t="shared" si="5"/>
        <v>1</v>
      </c>
      <c r="N136" s="62">
        <v>26</v>
      </c>
      <c r="O136" s="61">
        <f t="shared" si="6"/>
        <v>1</v>
      </c>
      <c r="P136" s="61">
        <f t="shared" si="7"/>
        <v>1</v>
      </c>
      <c r="Q136" s="61">
        <f t="shared" si="8"/>
        <v>1</v>
      </c>
      <c r="R136" s="62">
        <v>67</v>
      </c>
      <c r="S136" s="59"/>
      <c r="T136" s="59"/>
      <c r="U136" s="59"/>
      <c r="V136" s="59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</row>
    <row r="137" spans="1:33" ht="15.75" customHeight="1" x14ac:dyDescent="0.2">
      <c r="A137" s="55">
        <f>'Sessional + End Term Assessment'!A138</f>
        <v>131</v>
      </c>
      <c r="B137" s="21" t="s">
        <v>297</v>
      </c>
      <c r="C137" s="56" t="s">
        <v>298</v>
      </c>
      <c r="D137" s="61"/>
      <c r="E137" s="61"/>
      <c r="F137" s="62">
        <v>10</v>
      </c>
      <c r="G137" s="61">
        <f t="shared" si="0"/>
        <v>1</v>
      </c>
      <c r="H137" s="61">
        <f t="shared" si="1"/>
        <v>1</v>
      </c>
      <c r="I137" s="61">
        <f t="shared" si="2"/>
        <v>1</v>
      </c>
      <c r="J137" s="62">
        <v>26</v>
      </c>
      <c r="K137" s="61">
        <f t="shared" si="3"/>
        <v>1</v>
      </c>
      <c r="L137" s="61">
        <f t="shared" si="4"/>
        <v>1</v>
      </c>
      <c r="M137" s="61">
        <f t="shared" si="5"/>
        <v>1</v>
      </c>
      <c r="N137" s="62">
        <v>26</v>
      </c>
      <c r="O137" s="61">
        <f t="shared" si="6"/>
        <v>1</v>
      </c>
      <c r="P137" s="61">
        <f t="shared" si="7"/>
        <v>1</v>
      </c>
      <c r="Q137" s="61">
        <f t="shared" si="8"/>
        <v>1</v>
      </c>
      <c r="R137" s="62">
        <v>62</v>
      </c>
      <c r="S137" s="59"/>
      <c r="T137" s="59"/>
      <c r="U137" s="59"/>
      <c r="V137" s="59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</row>
    <row r="138" spans="1:33" ht="15.75" customHeight="1" x14ac:dyDescent="0.2">
      <c r="A138" s="55">
        <f>'Sessional + End Term Assessment'!A139</f>
        <v>132</v>
      </c>
      <c r="B138" s="21" t="s">
        <v>299</v>
      </c>
      <c r="C138" s="56" t="s">
        <v>300</v>
      </c>
      <c r="D138" s="61"/>
      <c r="E138" s="61"/>
      <c r="F138" s="62">
        <v>13</v>
      </c>
      <c r="G138" s="61">
        <f t="shared" si="0"/>
        <v>1</v>
      </c>
      <c r="H138" s="61">
        <f t="shared" si="1"/>
        <v>1</v>
      </c>
      <c r="I138" s="61">
        <f t="shared" si="2"/>
        <v>1</v>
      </c>
      <c r="J138" s="62">
        <v>26</v>
      </c>
      <c r="K138" s="61">
        <f t="shared" si="3"/>
        <v>1</v>
      </c>
      <c r="L138" s="61">
        <f t="shared" si="4"/>
        <v>1</v>
      </c>
      <c r="M138" s="61">
        <f t="shared" si="5"/>
        <v>1</v>
      </c>
      <c r="N138" s="62">
        <v>26</v>
      </c>
      <c r="O138" s="61">
        <f t="shared" si="6"/>
        <v>1</v>
      </c>
      <c r="P138" s="61">
        <f t="shared" si="7"/>
        <v>1</v>
      </c>
      <c r="Q138" s="61">
        <f t="shared" si="8"/>
        <v>1</v>
      </c>
      <c r="R138" s="62">
        <v>66</v>
      </c>
      <c r="S138" s="59"/>
      <c r="T138" s="59"/>
      <c r="U138" s="59"/>
      <c r="V138" s="59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</row>
    <row r="139" spans="1:33" ht="15.75" customHeight="1" x14ac:dyDescent="0.2">
      <c r="A139" s="55">
        <f>'Sessional + End Term Assessment'!A140</f>
        <v>133</v>
      </c>
      <c r="B139" s="21" t="s">
        <v>301</v>
      </c>
      <c r="C139" s="56" t="s">
        <v>302</v>
      </c>
      <c r="D139" s="61"/>
      <c r="E139" s="61"/>
      <c r="F139" s="62">
        <v>13</v>
      </c>
      <c r="G139" s="61">
        <f t="shared" si="0"/>
        <v>1</v>
      </c>
      <c r="H139" s="61">
        <f t="shared" si="1"/>
        <v>1</v>
      </c>
      <c r="I139" s="61">
        <f t="shared" si="2"/>
        <v>1</v>
      </c>
      <c r="J139" s="62">
        <v>25</v>
      </c>
      <c r="K139" s="61">
        <f t="shared" si="3"/>
        <v>1</v>
      </c>
      <c r="L139" s="61">
        <f t="shared" si="4"/>
        <v>1</v>
      </c>
      <c r="M139" s="61">
        <f t="shared" si="5"/>
        <v>0</v>
      </c>
      <c r="N139" s="62">
        <v>22</v>
      </c>
      <c r="O139" s="61">
        <f t="shared" si="6"/>
        <v>1</v>
      </c>
      <c r="P139" s="61">
        <f t="shared" si="7"/>
        <v>0</v>
      </c>
      <c r="Q139" s="61">
        <f t="shared" si="8"/>
        <v>0</v>
      </c>
      <c r="R139" s="62">
        <v>61</v>
      </c>
      <c r="S139" s="59"/>
      <c r="T139" s="59"/>
      <c r="U139" s="59"/>
      <c r="V139" s="59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51"/>
    </row>
    <row r="140" spans="1:33" ht="15.75" customHeight="1" x14ac:dyDescent="0.2">
      <c r="A140" s="55">
        <f>'Sessional + End Term Assessment'!A141</f>
        <v>134</v>
      </c>
      <c r="B140" s="21" t="s">
        <v>303</v>
      </c>
      <c r="C140" s="56" t="s">
        <v>304</v>
      </c>
      <c r="D140" s="61"/>
      <c r="E140" s="61"/>
      <c r="F140" s="62">
        <v>12</v>
      </c>
      <c r="G140" s="61">
        <f t="shared" si="0"/>
        <v>1</v>
      </c>
      <c r="H140" s="61">
        <f t="shared" si="1"/>
        <v>1</v>
      </c>
      <c r="I140" s="61">
        <f t="shared" si="2"/>
        <v>1</v>
      </c>
      <c r="J140" s="62">
        <v>26</v>
      </c>
      <c r="K140" s="61">
        <f t="shared" si="3"/>
        <v>1</v>
      </c>
      <c r="L140" s="61">
        <f t="shared" si="4"/>
        <v>1</v>
      </c>
      <c r="M140" s="61">
        <f t="shared" si="5"/>
        <v>1</v>
      </c>
      <c r="N140" s="62">
        <v>27</v>
      </c>
      <c r="O140" s="61">
        <f t="shared" si="6"/>
        <v>1</v>
      </c>
      <c r="P140" s="61">
        <f t="shared" si="7"/>
        <v>1</v>
      </c>
      <c r="Q140" s="61">
        <f t="shared" si="8"/>
        <v>1</v>
      </c>
      <c r="R140" s="62">
        <v>67</v>
      </c>
      <c r="S140" s="59"/>
      <c r="T140" s="59"/>
      <c r="U140" s="59"/>
      <c r="V140" s="59"/>
      <c r="W140" s="51"/>
      <c r="X140" s="51"/>
      <c r="Y140" s="51"/>
      <c r="Z140" s="51"/>
      <c r="AA140" s="51"/>
      <c r="AB140" s="51"/>
      <c r="AC140" s="51"/>
      <c r="AD140" s="51"/>
      <c r="AE140" s="51"/>
      <c r="AF140" s="51"/>
      <c r="AG140" s="51"/>
    </row>
    <row r="141" spans="1:33" ht="15.75" customHeight="1" x14ac:dyDescent="0.2">
      <c r="A141" s="55">
        <f>'Sessional + End Term Assessment'!A142</f>
        <v>135</v>
      </c>
      <c r="B141" s="29" t="s">
        <v>305</v>
      </c>
      <c r="C141" s="56" t="s">
        <v>306</v>
      </c>
      <c r="D141" s="61"/>
      <c r="E141" s="61"/>
      <c r="F141" s="62">
        <v>13</v>
      </c>
      <c r="G141" s="61">
        <f t="shared" si="0"/>
        <v>1</v>
      </c>
      <c r="H141" s="61">
        <f t="shared" si="1"/>
        <v>1</v>
      </c>
      <c r="I141" s="61">
        <f t="shared" si="2"/>
        <v>1</v>
      </c>
      <c r="J141" s="62">
        <v>26</v>
      </c>
      <c r="K141" s="61">
        <f t="shared" si="3"/>
        <v>1</v>
      </c>
      <c r="L141" s="61">
        <f t="shared" si="4"/>
        <v>1</v>
      </c>
      <c r="M141" s="61">
        <f t="shared" si="5"/>
        <v>1</v>
      </c>
      <c r="N141" s="62">
        <v>26</v>
      </c>
      <c r="O141" s="61">
        <f t="shared" si="6"/>
        <v>1</v>
      </c>
      <c r="P141" s="61">
        <f t="shared" si="7"/>
        <v>1</v>
      </c>
      <c r="Q141" s="61">
        <f t="shared" si="8"/>
        <v>1</v>
      </c>
      <c r="R141" s="62">
        <v>65</v>
      </c>
      <c r="S141" s="59"/>
      <c r="T141" s="59"/>
      <c r="U141" s="59"/>
      <c r="V141" s="59"/>
      <c r="W141" s="51"/>
      <c r="X141" s="51"/>
      <c r="Y141" s="51"/>
      <c r="Z141" s="51"/>
      <c r="AA141" s="51"/>
      <c r="AB141" s="51"/>
      <c r="AC141" s="51"/>
      <c r="AD141" s="51"/>
      <c r="AE141" s="51"/>
      <c r="AF141" s="51"/>
      <c r="AG141" s="51"/>
    </row>
    <row r="142" spans="1:33" ht="15.75" customHeight="1" x14ac:dyDescent="0.2">
      <c r="A142" s="55">
        <f>'Sessional + End Term Assessment'!A143</f>
        <v>136</v>
      </c>
      <c r="B142" s="29" t="s">
        <v>307</v>
      </c>
      <c r="C142" s="56" t="s">
        <v>308</v>
      </c>
      <c r="D142" s="61"/>
      <c r="E142" s="61"/>
      <c r="F142" s="62">
        <v>13</v>
      </c>
      <c r="G142" s="61">
        <f t="shared" si="0"/>
        <v>1</v>
      </c>
      <c r="H142" s="61">
        <f t="shared" si="1"/>
        <v>1</v>
      </c>
      <c r="I142" s="61">
        <f t="shared" si="2"/>
        <v>1</v>
      </c>
      <c r="J142" s="62">
        <v>25</v>
      </c>
      <c r="K142" s="61">
        <f t="shared" si="3"/>
        <v>1</v>
      </c>
      <c r="L142" s="61">
        <f t="shared" si="4"/>
        <v>1</v>
      </c>
      <c r="M142" s="61">
        <f t="shared" si="5"/>
        <v>0</v>
      </c>
      <c r="N142" s="62">
        <v>26</v>
      </c>
      <c r="O142" s="61">
        <f t="shared" si="6"/>
        <v>1</v>
      </c>
      <c r="P142" s="61">
        <f t="shared" si="7"/>
        <v>1</v>
      </c>
      <c r="Q142" s="61">
        <f t="shared" si="8"/>
        <v>1</v>
      </c>
      <c r="R142" s="62">
        <v>66</v>
      </c>
      <c r="S142" s="59"/>
      <c r="T142" s="59"/>
      <c r="U142" s="59"/>
      <c r="V142" s="59"/>
      <c r="W142" s="51"/>
      <c r="X142" s="51"/>
      <c r="Y142" s="51"/>
      <c r="Z142" s="51"/>
      <c r="AA142" s="51"/>
      <c r="AB142" s="51"/>
      <c r="AC142" s="51"/>
      <c r="AD142" s="51"/>
      <c r="AE142" s="51"/>
      <c r="AF142" s="51"/>
      <c r="AG142" s="51"/>
    </row>
    <row r="143" spans="1:33" ht="15.75" customHeight="1" x14ac:dyDescent="0.2">
      <c r="A143" s="55">
        <f>'Sessional + End Term Assessment'!A144</f>
        <v>137</v>
      </c>
      <c r="B143" s="29" t="s">
        <v>309</v>
      </c>
      <c r="C143" s="56" t="s">
        <v>310</v>
      </c>
      <c r="D143" s="61"/>
      <c r="E143" s="61"/>
      <c r="F143" s="62">
        <v>13</v>
      </c>
      <c r="G143" s="61">
        <f t="shared" si="0"/>
        <v>1</v>
      </c>
      <c r="H143" s="61">
        <f t="shared" si="1"/>
        <v>1</v>
      </c>
      <c r="I143" s="61">
        <f t="shared" si="2"/>
        <v>1</v>
      </c>
      <c r="J143" s="62">
        <v>21</v>
      </c>
      <c r="K143" s="61">
        <f t="shared" si="3"/>
        <v>1</v>
      </c>
      <c r="L143" s="61">
        <f t="shared" si="4"/>
        <v>0</v>
      </c>
      <c r="M143" s="61">
        <f t="shared" si="5"/>
        <v>0</v>
      </c>
      <c r="N143" s="62">
        <v>26</v>
      </c>
      <c r="O143" s="61">
        <f t="shared" si="6"/>
        <v>1</v>
      </c>
      <c r="P143" s="61">
        <f t="shared" si="7"/>
        <v>1</v>
      </c>
      <c r="Q143" s="61">
        <f t="shared" si="8"/>
        <v>1</v>
      </c>
      <c r="R143" s="62">
        <v>65</v>
      </c>
      <c r="S143" s="59"/>
      <c r="T143" s="59"/>
      <c r="U143" s="59"/>
      <c r="V143" s="59"/>
      <c r="W143" s="51"/>
      <c r="X143" s="51"/>
      <c r="Y143" s="51"/>
      <c r="Z143" s="51"/>
      <c r="AA143" s="51"/>
      <c r="AB143" s="51"/>
      <c r="AC143" s="51"/>
      <c r="AD143" s="51"/>
      <c r="AE143" s="51"/>
      <c r="AF143" s="51"/>
      <c r="AG143" s="51"/>
    </row>
    <row r="144" spans="1:33" ht="15.75" customHeight="1" x14ac:dyDescent="0.2">
      <c r="A144" s="55">
        <f>'Sessional + End Term Assessment'!A145</f>
        <v>138</v>
      </c>
      <c r="B144" s="29" t="s">
        <v>311</v>
      </c>
      <c r="C144" s="56" t="s">
        <v>312</v>
      </c>
      <c r="D144" s="61"/>
      <c r="E144" s="61"/>
      <c r="F144" s="62">
        <v>13</v>
      </c>
      <c r="G144" s="61">
        <f t="shared" si="0"/>
        <v>1</v>
      </c>
      <c r="H144" s="61">
        <f t="shared" si="1"/>
        <v>1</v>
      </c>
      <c r="I144" s="61">
        <f t="shared" si="2"/>
        <v>1</v>
      </c>
      <c r="J144" s="62">
        <v>26</v>
      </c>
      <c r="K144" s="61">
        <f t="shared" si="3"/>
        <v>1</v>
      </c>
      <c r="L144" s="61">
        <f t="shared" si="4"/>
        <v>1</v>
      </c>
      <c r="M144" s="61">
        <f t="shared" si="5"/>
        <v>1</v>
      </c>
      <c r="N144" s="62">
        <v>26</v>
      </c>
      <c r="O144" s="61">
        <f t="shared" si="6"/>
        <v>1</v>
      </c>
      <c r="P144" s="61">
        <f t="shared" si="7"/>
        <v>1</v>
      </c>
      <c r="Q144" s="61">
        <f t="shared" si="8"/>
        <v>1</v>
      </c>
      <c r="R144" s="62">
        <v>65</v>
      </c>
      <c r="S144" s="59"/>
      <c r="T144" s="59"/>
      <c r="U144" s="59"/>
      <c r="V144" s="59"/>
      <c r="W144" s="51"/>
      <c r="X144" s="51"/>
      <c r="Y144" s="51"/>
      <c r="Z144" s="51"/>
      <c r="AA144" s="51"/>
      <c r="AB144" s="51"/>
      <c r="AC144" s="51"/>
      <c r="AD144" s="51"/>
      <c r="AE144" s="51"/>
      <c r="AF144" s="51"/>
      <c r="AG144" s="51"/>
    </row>
    <row r="145" spans="1:33" ht="15.75" customHeight="1" x14ac:dyDescent="0.2">
      <c r="A145" s="55">
        <f>'Sessional + End Term Assessment'!A146</f>
        <v>139</v>
      </c>
      <c r="B145" s="29" t="s">
        <v>313</v>
      </c>
      <c r="C145" s="56" t="s">
        <v>314</v>
      </c>
      <c r="D145" s="61"/>
      <c r="E145" s="61"/>
      <c r="F145" s="62">
        <v>12</v>
      </c>
      <c r="G145" s="61">
        <f t="shared" si="0"/>
        <v>1</v>
      </c>
      <c r="H145" s="61">
        <f t="shared" si="1"/>
        <v>1</v>
      </c>
      <c r="I145" s="61">
        <f t="shared" si="2"/>
        <v>1</v>
      </c>
      <c r="J145" s="62">
        <v>25</v>
      </c>
      <c r="K145" s="61">
        <f t="shared" si="3"/>
        <v>1</v>
      </c>
      <c r="L145" s="61">
        <f t="shared" si="4"/>
        <v>1</v>
      </c>
      <c r="M145" s="61">
        <f t="shared" si="5"/>
        <v>0</v>
      </c>
      <c r="N145" s="62">
        <v>25</v>
      </c>
      <c r="O145" s="61">
        <f t="shared" si="6"/>
        <v>1</v>
      </c>
      <c r="P145" s="61">
        <f t="shared" si="7"/>
        <v>1</v>
      </c>
      <c r="Q145" s="61">
        <f t="shared" si="8"/>
        <v>0</v>
      </c>
      <c r="R145" s="62">
        <v>55</v>
      </c>
      <c r="S145" s="59"/>
      <c r="T145" s="59"/>
      <c r="U145" s="59"/>
      <c r="V145" s="59"/>
      <c r="W145" s="51"/>
      <c r="X145" s="51"/>
      <c r="Y145" s="51"/>
      <c r="Z145" s="51"/>
      <c r="AA145" s="51"/>
      <c r="AB145" s="51"/>
      <c r="AC145" s="51"/>
      <c r="AD145" s="51"/>
      <c r="AE145" s="51"/>
      <c r="AF145" s="51"/>
      <c r="AG145" s="51"/>
    </row>
    <row r="146" spans="1:33" ht="15.75" customHeight="1" x14ac:dyDescent="0.2">
      <c r="A146" s="55">
        <f>'Sessional + End Term Assessment'!A147</f>
        <v>140</v>
      </c>
      <c r="B146" s="29" t="s">
        <v>315</v>
      </c>
      <c r="C146" s="56" t="s">
        <v>316</v>
      </c>
      <c r="D146" s="61"/>
      <c r="E146" s="61"/>
      <c r="F146" s="62">
        <v>13</v>
      </c>
      <c r="G146" s="61">
        <f t="shared" si="0"/>
        <v>1</v>
      </c>
      <c r="H146" s="61">
        <f t="shared" si="1"/>
        <v>1</v>
      </c>
      <c r="I146" s="61">
        <f t="shared" si="2"/>
        <v>1</v>
      </c>
      <c r="J146" s="62">
        <v>25</v>
      </c>
      <c r="K146" s="61">
        <f t="shared" si="3"/>
        <v>1</v>
      </c>
      <c r="L146" s="61">
        <f t="shared" si="4"/>
        <v>1</v>
      </c>
      <c r="M146" s="61">
        <f t="shared" si="5"/>
        <v>0</v>
      </c>
      <c r="N146" s="62">
        <v>25</v>
      </c>
      <c r="O146" s="61">
        <f t="shared" si="6"/>
        <v>1</v>
      </c>
      <c r="P146" s="61">
        <f t="shared" si="7"/>
        <v>1</v>
      </c>
      <c r="Q146" s="61">
        <f t="shared" si="8"/>
        <v>0</v>
      </c>
      <c r="R146" s="62">
        <v>63</v>
      </c>
      <c r="S146" s="59"/>
      <c r="T146" s="59"/>
      <c r="U146" s="59"/>
      <c r="V146" s="59"/>
      <c r="W146" s="51"/>
      <c r="X146" s="51"/>
      <c r="Y146" s="51"/>
      <c r="Z146" s="51"/>
      <c r="AA146" s="51"/>
      <c r="AB146" s="51"/>
      <c r="AC146" s="51"/>
      <c r="AD146" s="51"/>
      <c r="AE146" s="51"/>
      <c r="AF146" s="51"/>
      <c r="AG146" s="51"/>
    </row>
    <row r="147" spans="1:33" ht="15.75" customHeight="1" x14ac:dyDescent="0.2">
      <c r="A147" s="55">
        <f>'Sessional + End Term Assessment'!A148</f>
        <v>141</v>
      </c>
      <c r="B147" s="29" t="s">
        <v>317</v>
      </c>
      <c r="C147" s="56" t="s">
        <v>318</v>
      </c>
      <c r="D147" s="61"/>
      <c r="E147" s="61"/>
      <c r="F147" s="62">
        <v>12</v>
      </c>
      <c r="G147" s="61">
        <f t="shared" si="0"/>
        <v>1</v>
      </c>
      <c r="H147" s="61">
        <f t="shared" si="1"/>
        <v>1</v>
      </c>
      <c r="I147" s="61">
        <f t="shared" si="2"/>
        <v>1</v>
      </c>
      <c r="J147" s="62">
        <v>24</v>
      </c>
      <c r="K147" s="61">
        <f t="shared" si="3"/>
        <v>1</v>
      </c>
      <c r="L147" s="61">
        <f t="shared" si="4"/>
        <v>1</v>
      </c>
      <c r="M147" s="61">
        <f t="shared" si="5"/>
        <v>0</v>
      </c>
      <c r="N147" s="62">
        <v>24</v>
      </c>
      <c r="O147" s="61">
        <f t="shared" si="6"/>
        <v>1</v>
      </c>
      <c r="P147" s="61">
        <f t="shared" si="7"/>
        <v>1</v>
      </c>
      <c r="Q147" s="61">
        <f t="shared" si="8"/>
        <v>0</v>
      </c>
      <c r="R147" s="62">
        <v>65</v>
      </c>
      <c r="S147" s="59"/>
      <c r="T147" s="59"/>
      <c r="U147" s="59"/>
      <c r="V147" s="59"/>
      <c r="W147" s="51"/>
      <c r="X147" s="51"/>
      <c r="Y147" s="51"/>
      <c r="Z147" s="51"/>
      <c r="AA147" s="51"/>
      <c r="AB147" s="51"/>
      <c r="AC147" s="51"/>
      <c r="AD147" s="51"/>
      <c r="AE147" s="51"/>
      <c r="AF147" s="51"/>
      <c r="AG147" s="51"/>
    </row>
    <row r="148" spans="1:33" ht="15.75" customHeight="1" x14ac:dyDescent="0.2">
      <c r="A148" s="55">
        <f>'Sessional + End Term Assessment'!A149</f>
        <v>142</v>
      </c>
      <c r="B148" s="29" t="s">
        <v>319</v>
      </c>
      <c r="C148" s="56" t="s">
        <v>320</v>
      </c>
      <c r="D148" s="61"/>
      <c r="E148" s="61"/>
      <c r="F148" s="62">
        <v>12</v>
      </c>
      <c r="G148" s="61">
        <f t="shared" si="0"/>
        <v>1</v>
      </c>
      <c r="H148" s="61">
        <f t="shared" si="1"/>
        <v>1</v>
      </c>
      <c r="I148" s="61">
        <f t="shared" si="2"/>
        <v>1</v>
      </c>
      <c r="J148" s="62">
        <v>25</v>
      </c>
      <c r="K148" s="61">
        <f t="shared" si="3"/>
        <v>1</v>
      </c>
      <c r="L148" s="61">
        <f t="shared" si="4"/>
        <v>1</v>
      </c>
      <c r="M148" s="61">
        <f t="shared" si="5"/>
        <v>0</v>
      </c>
      <c r="N148" s="62">
        <v>25</v>
      </c>
      <c r="O148" s="61">
        <f t="shared" si="6"/>
        <v>1</v>
      </c>
      <c r="P148" s="61">
        <f t="shared" si="7"/>
        <v>1</v>
      </c>
      <c r="Q148" s="61">
        <f t="shared" si="8"/>
        <v>0</v>
      </c>
      <c r="R148" s="62">
        <v>62</v>
      </c>
      <c r="S148" s="59"/>
      <c r="T148" s="59"/>
      <c r="U148" s="59"/>
      <c r="V148" s="59"/>
      <c r="W148" s="51"/>
      <c r="X148" s="51"/>
      <c r="Y148" s="51"/>
      <c r="Z148" s="51"/>
      <c r="AA148" s="51"/>
      <c r="AB148" s="51"/>
      <c r="AC148" s="51"/>
      <c r="AD148" s="51"/>
      <c r="AE148" s="51"/>
      <c r="AF148" s="51"/>
      <c r="AG148" s="51"/>
    </row>
    <row r="149" spans="1:33" ht="15.75" customHeight="1" x14ac:dyDescent="0.2">
      <c r="A149" s="55">
        <f>'Sessional + End Term Assessment'!A150</f>
        <v>143</v>
      </c>
      <c r="B149" s="29" t="s">
        <v>321</v>
      </c>
      <c r="C149" s="56" t="s">
        <v>322</v>
      </c>
      <c r="D149" s="61"/>
      <c r="E149" s="61"/>
      <c r="F149" s="62">
        <v>12</v>
      </c>
      <c r="G149" s="61">
        <f t="shared" si="0"/>
        <v>1</v>
      </c>
      <c r="H149" s="61">
        <f t="shared" si="1"/>
        <v>1</v>
      </c>
      <c r="I149" s="61">
        <f t="shared" si="2"/>
        <v>1</v>
      </c>
      <c r="J149" s="62">
        <v>24</v>
      </c>
      <c r="K149" s="61">
        <f t="shared" si="3"/>
        <v>1</v>
      </c>
      <c r="L149" s="61">
        <f t="shared" si="4"/>
        <v>1</v>
      </c>
      <c r="M149" s="61">
        <f t="shared" si="5"/>
        <v>0</v>
      </c>
      <c r="N149" s="62">
        <v>23</v>
      </c>
      <c r="O149" s="61">
        <f t="shared" si="6"/>
        <v>1</v>
      </c>
      <c r="P149" s="61">
        <f t="shared" si="7"/>
        <v>1</v>
      </c>
      <c r="Q149" s="61">
        <f t="shared" si="8"/>
        <v>0</v>
      </c>
      <c r="R149" s="62">
        <v>62</v>
      </c>
      <c r="S149" s="59"/>
      <c r="T149" s="59"/>
      <c r="U149" s="59"/>
      <c r="V149" s="59"/>
      <c r="W149" s="51"/>
      <c r="X149" s="51"/>
      <c r="Y149" s="51"/>
      <c r="Z149" s="51"/>
      <c r="AA149" s="51"/>
      <c r="AB149" s="51"/>
      <c r="AC149" s="51"/>
      <c r="AD149" s="51"/>
      <c r="AE149" s="51"/>
      <c r="AF149" s="51"/>
      <c r="AG149" s="51"/>
    </row>
    <row r="150" spans="1:33" ht="15.75" customHeight="1" x14ac:dyDescent="0.2">
      <c r="A150" s="55">
        <f>'Sessional + End Term Assessment'!A151</f>
        <v>144</v>
      </c>
      <c r="B150" s="30" t="s">
        <v>323</v>
      </c>
      <c r="C150" s="60" t="s">
        <v>324</v>
      </c>
      <c r="D150" s="61"/>
      <c r="E150" s="61"/>
      <c r="F150" s="62">
        <v>13</v>
      </c>
      <c r="G150" s="61">
        <f t="shared" si="0"/>
        <v>1</v>
      </c>
      <c r="H150" s="61">
        <f t="shared" si="1"/>
        <v>1</v>
      </c>
      <c r="I150" s="61">
        <f t="shared" si="2"/>
        <v>1</v>
      </c>
      <c r="J150" s="62">
        <v>25</v>
      </c>
      <c r="K150" s="61">
        <f t="shared" si="3"/>
        <v>1</v>
      </c>
      <c r="L150" s="61">
        <f t="shared" si="4"/>
        <v>1</v>
      </c>
      <c r="M150" s="61">
        <f t="shared" si="5"/>
        <v>0</v>
      </c>
      <c r="N150" s="62">
        <v>25</v>
      </c>
      <c r="O150" s="61">
        <f t="shared" si="6"/>
        <v>1</v>
      </c>
      <c r="P150" s="61">
        <f t="shared" si="7"/>
        <v>1</v>
      </c>
      <c r="Q150" s="61">
        <f t="shared" si="8"/>
        <v>0</v>
      </c>
      <c r="R150" s="62">
        <v>63</v>
      </c>
      <c r="S150" s="59"/>
      <c r="T150" s="59"/>
      <c r="U150" s="59"/>
      <c r="V150" s="59"/>
      <c r="W150" s="51"/>
      <c r="X150" s="51"/>
      <c r="Y150" s="51"/>
      <c r="Z150" s="51"/>
      <c r="AA150" s="51"/>
      <c r="AB150" s="51"/>
      <c r="AC150" s="51"/>
      <c r="AD150" s="51"/>
      <c r="AE150" s="51"/>
      <c r="AF150" s="51"/>
      <c r="AG150" s="51"/>
    </row>
    <row r="151" spans="1:33" ht="15.75" customHeight="1" x14ac:dyDescent="0.2">
      <c r="A151" s="55">
        <f>'Sessional + End Term Assessment'!A152</f>
        <v>145</v>
      </c>
      <c r="B151" s="30" t="s">
        <v>325</v>
      </c>
      <c r="C151" s="60" t="s">
        <v>326</v>
      </c>
      <c r="D151" s="61"/>
      <c r="E151" s="61"/>
      <c r="F151" s="62">
        <v>12</v>
      </c>
      <c r="G151" s="61">
        <f t="shared" si="0"/>
        <v>1</v>
      </c>
      <c r="H151" s="61">
        <f t="shared" si="1"/>
        <v>1</v>
      </c>
      <c r="I151" s="61">
        <f t="shared" si="2"/>
        <v>1</v>
      </c>
      <c r="J151" s="62">
        <v>24</v>
      </c>
      <c r="K151" s="61">
        <f t="shared" si="3"/>
        <v>1</v>
      </c>
      <c r="L151" s="61">
        <f t="shared" si="4"/>
        <v>1</v>
      </c>
      <c r="M151" s="61">
        <f t="shared" si="5"/>
        <v>0</v>
      </c>
      <c r="N151" s="62">
        <v>20</v>
      </c>
      <c r="O151" s="61">
        <f t="shared" si="6"/>
        <v>1</v>
      </c>
      <c r="P151" s="61">
        <f t="shared" si="7"/>
        <v>0</v>
      </c>
      <c r="Q151" s="61">
        <f t="shared" si="8"/>
        <v>0</v>
      </c>
      <c r="R151" s="62">
        <v>61</v>
      </c>
      <c r="S151" s="59"/>
      <c r="T151" s="59"/>
      <c r="U151" s="59"/>
      <c r="V151" s="59"/>
      <c r="W151" s="51"/>
      <c r="X151" s="51"/>
      <c r="Y151" s="51"/>
      <c r="Z151" s="51"/>
      <c r="AA151" s="51"/>
      <c r="AB151" s="51"/>
      <c r="AC151" s="51"/>
      <c r="AD151" s="51"/>
      <c r="AE151" s="51"/>
      <c r="AF151" s="51"/>
      <c r="AG151" s="51"/>
    </row>
    <row r="152" spans="1:33" ht="15.75" customHeight="1" x14ac:dyDescent="0.2">
      <c r="A152" s="55">
        <f>'Sessional + End Term Assessment'!A153</f>
        <v>146</v>
      </c>
      <c r="B152" s="29" t="s">
        <v>327</v>
      </c>
      <c r="C152" s="56" t="s">
        <v>328</v>
      </c>
      <c r="D152" s="61"/>
      <c r="E152" s="61"/>
      <c r="F152" s="62">
        <v>11</v>
      </c>
      <c r="G152" s="61">
        <f t="shared" si="0"/>
        <v>1</v>
      </c>
      <c r="H152" s="61">
        <f t="shared" si="1"/>
        <v>1</v>
      </c>
      <c r="I152" s="61">
        <f t="shared" si="2"/>
        <v>1</v>
      </c>
      <c r="J152" s="62">
        <v>22</v>
      </c>
      <c r="K152" s="61">
        <f t="shared" si="3"/>
        <v>1</v>
      </c>
      <c r="L152" s="61">
        <f t="shared" si="4"/>
        <v>0</v>
      </c>
      <c r="M152" s="61">
        <f t="shared" si="5"/>
        <v>0</v>
      </c>
      <c r="N152" s="62">
        <v>22</v>
      </c>
      <c r="O152" s="61">
        <f t="shared" si="6"/>
        <v>1</v>
      </c>
      <c r="P152" s="61">
        <f t="shared" si="7"/>
        <v>0</v>
      </c>
      <c r="Q152" s="61">
        <f t="shared" si="8"/>
        <v>0</v>
      </c>
      <c r="R152" s="62">
        <v>65</v>
      </c>
      <c r="S152" s="59"/>
      <c r="T152" s="59"/>
      <c r="U152" s="59"/>
      <c r="V152" s="59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</row>
    <row r="153" spans="1:33" ht="15.75" customHeight="1" x14ac:dyDescent="0.2">
      <c r="A153" s="55">
        <f>'Sessional + End Term Assessment'!A154</f>
        <v>147</v>
      </c>
      <c r="B153" s="30" t="s">
        <v>329</v>
      </c>
      <c r="C153" s="60" t="s">
        <v>330</v>
      </c>
      <c r="D153" s="61"/>
      <c r="E153" s="61"/>
      <c r="F153" s="62">
        <v>12</v>
      </c>
      <c r="G153" s="61">
        <f t="shared" si="0"/>
        <v>1</v>
      </c>
      <c r="H153" s="61">
        <f t="shared" si="1"/>
        <v>1</v>
      </c>
      <c r="I153" s="61">
        <f t="shared" si="2"/>
        <v>1</v>
      </c>
      <c r="J153" s="62">
        <v>23</v>
      </c>
      <c r="K153" s="61">
        <f t="shared" si="3"/>
        <v>1</v>
      </c>
      <c r="L153" s="61">
        <f t="shared" si="4"/>
        <v>1</v>
      </c>
      <c r="M153" s="61">
        <f t="shared" si="5"/>
        <v>0</v>
      </c>
      <c r="N153" s="62">
        <v>24</v>
      </c>
      <c r="O153" s="61">
        <f t="shared" si="6"/>
        <v>1</v>
      </c>
      <c r="P153" s="61">
        <f t="shared" si="7"/>
        <v>1</v>
      </c>
      <c r="Q153" s="61">
        <f t="shared" si="8"/>
        <v>0</v>
      </c>
      <c r="R153" s="62">
        <v>59</v>
      </c>
      <c r="S153" s="59"/>
      <c r="T153" s="59"/>
      <c r="U153" s="59"/>
      <c r="V153" s="59"/>
      <c r="W153" s="51"/>
      <c r="X153" s="51"/>
      <c r="Y153" s="51"/>
      <c r="Z153" s="51"/>
      <c r="AA153" s="51"/>
      <c r="AB153" s="51"/>
      <c r="AC153" s="51"/>
      <c r="AD153" s="51"/>
      <c r="AE153" s="51"/>
      <c r="AF153" s="51"/>
      <c r="AG153" s="51"/>
    </row>
    <row r="154" spans="1:33" ht="15.75" customHeight="1" x14ac:dyDescent="0.2">
      <c r="A154" s="55">
        <f>'Sessional + End Term Assessment'!A155</f>
        <v>148</v>
      </c>
      <c r="B154" s="30" t="s">
        <v>331</v>
      </c>
      <c r="C154" s="60" t="s">
        <v>332</v>
      </c>
      <c r="D154" s="61"/>
      <c r="E154" s="61"/>
      <c r="F154" s="62">
        <v>13</v>
      </c>
      <c r="G154" s="61">
        <f t="shared" si="0"/>
        <v>1</v>
      </c>
      <c r="H154" s="61">
        <f t="shared" si="1"/>
        <v>1</v>
      </c>
      <c r="I154" s="61">
        <f t="shared" si="2"/>
        <v>1</v>
      </c>
      <c r="J154" s="62">
        <v>27</v>
      </c>
      <c r="K154" s="61">
        <f t="shared" si="3"/>
        <v>1</v>
      </c>
      <c r="L154" s="61">
        <f t="shared" si="4"/>
        <v>1</v>
      </c>
      <c r="M154" s="61">
        <f t="shared" si="5"/>
        <v>1</v>
      </c>
      <c r="N154" s="62">
        <v>25</v>
      </c>
      <c r="O154" s="61">
        <f t="shared" si="6"/>
        <v>1</v>
      </c>
      <c r="P154" s="61">
        <f t="shared" si="7"/>
        <v>1</v>
      </c>
      <c r="Q154" s="61">
        <f t="shared" si="8"/>
        <v>0</v>
      </c>
      <c r="R154" s="62">
        <v>64</v>
      </c>
      <c r="S154" s="59"/>
      <c r="T154" s="59"/>
      <c r="U154" s="59"/>
      <c r="V154" s="59"/>
      <c r="W154" s="51"/>
      <c r="X154" s="51"/>
      <c r="Y154" s="51"/>
      <c r="Z154" s="51"/>
      <c r="AA154" s="51"/>
      <c r="AB154" s="51"/>
      <c r="AC154" s="51"/>
      <c r="AD154" s="51"/>
      <c r="AE154" s="51"/>
      <c r="AF154" s="51"/>
      <c r="AG154" s="51"/>
    </row>
    <row r="155" spans="1:33" ht="15.75" customHeight="1" x14ac:dyDescent="0.2">
      <c r="A155" s="55">
        <f>'Sessional + End Term Assessment'!A156</f>
        <v>149</v>
      </c>
      <c r="B155" s="29" t="s">
        <v>333</v>
      </c>
      <c r="C155" s="56" t="s">
        <v>334</v>
      </c>
      <c r="D155" s="61"/>
      <c r="E155" s="61"/>
      <c r="F155" s="62">
        <v>11</v>
      </c>
      <c r="G155" s="61">
        <f t="shared" si="0"/>
        <v>1</v>
      </c>
      <c r="H155" s="61">
        <f t="shared" si="1"/>
        <v>1</v>
      </c>
      <c r="I155" s="61">
        <f t="shared" si="2"/>
        <v>1</v>
      </c>
      <c r="J155" s="62">
        <v>22</v>
      </c>
      <c r="K155" s="61">
        <f t="shared" si="3"/>
        <v>1</v>
      </c>
      <c r="L155" s="61">
        <f t="shared" si="4"/>
        <v>0</v>
      </c>
      <c r="M155" s="61">
        <f t="shared" si="5"/>
        <v>0</v>
      </c>
      <c r="N155" s="62">
        <v>23</v>
      </c>
      <c r="O155" s="61">
        <f t="shared" si="6"/>
        <v>1</v>
      </c>
      <c r="P155" s="61">
        <f t="shared" si="7"/>
        <v>1</v>
      </c>
      <c r="Q155" s="61">
        <f t="shared" si="8"/>
        <v>0</v>
      </c>
      <c r="R155" s="62">
        <v>57</v>
      </c>
      <c r="S155" s="59"/>
      <c r="T155" s="59"/>
      <c r="U155" s="59"/>
      <c r="V155" s="59"/>
      <c r="W155" s="51"/>
      <c r="X155" s="51"/>
      <c r="Y155" s="51"/>
      <c r="Z155" s="51"/>
      <c r="AA155" s="51"/>
      <c r="AB155" s="51"/>
      <c r="AC155" s="51"/>
      <c r="AD155" s="51"/>
      <c r="AE155" s="51"/>
      <c r="AF155" s="51"/>
      <c r="AG155" s="51"/>
    </row>
    <row r="156" spans="1:33" ht="15.75" customHeight="1" x14ac:dyDescent="0.2">
      <c r="A156" s="55">
        <f>'Sessional + End Term Assessment'!A157</f>
        <v>150</v>
      </c>
      <c r="B156" s="29" t="s">
        <v>335</v>
      </c>
      <c r="C156" s="56" t="s">
        <v>336</v>
      </c>
      <c r="D156" s="61"/>
      <c r="E156" s="61"/>
      <c r="F156" s="62">
        <v>13</v>
      </c>
      <c r="G156" s="61">
        <f t="shared" si="0"/>
        <v>1</v>
      </c>
      <c r="H156" s="61">
        <f t="shared" si="1"/>
        <v>1</v>
      </c>
      <c r="I156" s="61">
        <f t="shared" si="2"/>
        <v>1</v>
      </c>
      <c r="J156" s="62">
        <v>22</v>
      </c>
      <c r="K156" s="61">
        <f t="shared" si="3"/>
        <v>1</v>
      </c>
      <c r="L156" s="61">
        <f t="shared" si="4"/>
        <v>0</v>
      </c>
      <c r="M156" s="61">
        <f t="shared" si="5"/>
        <v>0</v>
      </c>
      <c r="N156" s="62">
        <v>23</v>
      </c>
      <c r="O156" s="61">
        <f t="shared" si="6"/>
        <v>1</v>
      </c>
      <c r="P156" s="61">
        <f t="shared" si="7"/>
        <v>1</v>
      </c>
      <c r="Q156" s="61">
        <f t="shared" si="8"/>
        <v>0</v>
      </c>
      <c r="R156" s="62">
        <v>58</v>
      </c>
      <c r="S156" s="59"/>
      <c r="T156" s="59"/>
      <c r="U156" s="59"/>
      <c r="V156" s="59"/>
      <c r="W156" s="51"/>
      <c r="X156" s="51"/>
      <c r="Y156" s="51"/>
      <c r="Z156" s="51"/>
      <c r="AA156" s="51"/>
      <c r="AB156" s="51"/>
      <c r="AC156" s="51"/>
      <c r="AD156" s="51"/>
      <c r="AE156" s="51"/>
      <c r="AF156" s="51"/>
      <c r="AG156" s="51"/>
    </row>
    <row r="157" spans="1:33" ht="15.75" customHeight="1" x14ac:dyDescent="0.2">
      <c r="A157" s="55">
        <f>'Sessional + End Term Assessment'!A158</f>
        <v>151</v>
      </c>
      <c r="B157" s="29" t="s">
        <v>337</v>
      </c>
      <c r="C157" s="56" t="s">
        <v>338</v>
      </c>
      <c r="D157" s="61"/>
      <c r="E157" s="61"/>
      <c r="F157" s="62">
        <v>13</v>
      </c>
      <c r="G157" s="61">
        <f t="shared" si="0"/>
        <v>1</v>
      </c>
      <c r="H157" s="61">
        <f t="shared" si="1"/>
        <v>1</v>
      </c>
      <c r="I157" s="61">
        <f t="shared" si="2"/>
        <v>1</v>
      </c>
      <c r="J157" s="62">
        <v>26</v>
      </c>
      <c r="K157" s="61">
        <f t="shared" si="3"/>
        <v>1</v>
      </c>
      <c r="L157" s="61">
        <f t="shared" si="4"/>
        <v>1</v>
      </c>
      <c r="M157" s="61">
        <f t="shared" si="5"/>
        <v>1</v>
      </c>
      <c r="N157" s="62">
        <v>24</v>
      </c>
      <c r="O157" s="61">
        <f t="shared" si="6"/>
        <v>1</v>
      </c>
      <c r="P157" s="61">
        <f t="shared" si="7"/>
        <v>1</v>
      </c>
      <c r="Q157" s="61">
        <f t="shared" si="8"/>
        <v>0</v>
      </c>
      <c r="R157" s="62">
        <v>63</v>
      </c>
      <c r="S157" s="59"/>
      <c r="T157" s="59"/>
      <c r="U157" s="59"/>
      <c r="V157" s="59"/>
      <c r="W157" s="51"/>
      <c r="X157" s="51"/>
      <c r="Y157" s="51"/>
      <c r="Z157" s="51"/>
      <c r="AA157" s="51"/>
      <c r="AB157" s="51"/>
      <c r="AC157" s="51"/>
      <c r="AD157" s="51"/>
      <c r="AE157" s="51"/>
      <c r="AF157" s="51"/>
      <c r="AG157" s="51"/>
    </row>
    <row r="158" spans="1:33" ht="15.75" customHeight="1" x14ac:dyDescent="0.2">
      <c r="A158" s="55">
        <f>'Sessional + End Term Assessment'!A159</f>
        <v>152</v>
      </c>
      <c r="B158" s="29" t="s">
        <v>339</v>
      </c>
      <c r="C158" s="56" t="s">
        <v>340</v>
      </c>
      <c r="D158" s="61"/>
      <c r="E158" s="61"/>
      <c r="F158" s="62">
        <v>13</v>
      </c>
      <c r="G158" s="61">
        <f t="shared" si="0"/>
        <v>1</v>
      </c>
      <c r="H158" s="61">
        <f t="shared" si="1"/>
        <v>1</v>
      </c>
      <c r="I158" s="61">
        <f t="shared" si="2"/>
        <v>1</v>
      </c>
      <c r="J158" s="62">
        <v>25</v>
      </c>
      <c r="K158" s="61">
        <f t="shared" si="3"/>
        <v>1</v>
      </c>
      <c r="L158" s="61">
        <f t="shared" si="4"/>
        <v>1</v>
      </c>
      <c r="M158" s="61">
        <f t="shared" si="5"/>
        <v>0</v>
      </c>
      <c r="N158" s="62">
        <v>21</v>
      </c>
      <c r="O158" s="61">
        <f t="shared" si="6"/>
        <v>1</v>
      </c>
      <c r="P158" s="61">
        <f t="shared" si="7"/>
        <v>0</v>
      </c>
      <c r="Q158" s="61">
        <f t="shared" si="8"/>
        <v>0</v>
      </c>
      <c r="R158" s="62">
        <v>62</v>
      </c>
      <c r="S158" s="59"/>
      <c r="T158" s="59"/>
      <c r="U158" s="59"/>
      <c r="V158" s="59"/>
      <c r="W158" s="51"/>
      <c r="X158" s="51"/>
      <c r="Y158" s="51"/>
      <c r="Z158" s="51"/>
      <c r="AA158" s="51"/>
      <c r="AB158" s="51"/>
      <c r="AC158" s="51"/>
      <c r="AD158" s="51"/>
      <c r="AE158" s="51"/>
      <c r="AF158" s="51"/>
      <c r="AG158" s="51"/>
    </row>
    <row r="159" spans="1:33" ht="15.75" customHeight="1" x14ac:dyDescent="0.2">
      <c r="A159" s="55">
        <f>'Sessional + End Term Assessment'!A160</f>
        <v>153</v>
      </c>
      <c r="B159" s="29" t="s">
        <v>341</v>
      </c>
      <c r="C159" s="56" t="s">
        <v>342</v>
      </c>
      <c r="D159" s="61"/>
      <c r="E159" s="61"/>
      <c r="F159" s="62">
        <v>11</v>
      </c>
      <c r="G159" s="61">
        <f t="shared" si="0"/>
        <v>1</v>
      </c>
      <c r="H159" s="61">
        <f t="shared" si="1"/>
        <v>1</v>
      </c>
      <c r="I159" s="61">
        <f t="shared" si="2"/>
        <v>1</v>
      </c>
      <c r="J159" s="62">
        <v>23</v>
      </c>
      <c r="K159" s="61">
        <f t="shared" si="3"/>
        <v>1</v>
      </c>
      <c r="L159" s="61">
        <f t="shared" si="4"/>
        <v>1</v>
      </c>
      <c r="M159" s="61">
        <f t="shared" si="5"/>
        <v>0</v>
      </c>
      <c r="N159" s="62">
        <v>20</v>
      </c>
      <c r="O159" s="61">
        <f t="shared" si="6"/>
        <v>1</v>
      </c>
      <c r="P159" s="61">
        <f t="shared" si="7"/>
        <v>0</v>
      </c>
      <c r="Q159" s="61">
        <f t="shared" si="8"/>
        <v>0</v>
      </c>
      <c r="R159" s="62">
        <v>57</v>
      </c>
      <c r="S159" s="59"/>
      <c r="T159" s="59"/>
      <c r="U159" s="59"/>
      <c r="V159" s="59"/>
      <c r="W159" s="51"/>
      <c r="X159" s="51"/>
      <c r="Y159" s="51"/>
      <c r="Z159" s="51"/>
      <c r="AA159" s="51"/>
      <c r="AB159" s="51"/>
      <c r="AC159" s="51"/>
      <c r="AD159" s="51"/>
      <c r="AE159" s="51"/>
      <c r="AF159" s="51"/>
      <c r="AG159" s="51"/>
    </row>
    <row r="160" spans="1:33" ht="15.75" customHeight="1" x14ac:dyDescent="0.2">
      <c r="A160" s="55">
        <f>'Sessional + End Term Assessment'!A161</f>
        <v>154</v>
      </c>
      <c r="B160" s="29" t="s">
        <v>343</v>
      </c>
      <c r="C160" s="56" t="s">
        <v>344</v>
      </c>
      <c r="D160" s="61"/>
      <c r="E160" s="61"/>
      <c r="F160" s="62">
        <v>13</v>
      </c>
      <c r="G160" s="61">
        <f t="shared" si="0"/>
        <v>1</v>
      </c>
      <c r="H160" s="61">
        <f t="shared" si="1"/>
        <v>1</v>
      </c>
      <c r="I160" s="61">
        <f t="shared" si="2"/>
        <v>1</v>
      </c>
      <c r="J160" s="62">
        <v>25</v>
      </c>
      <c r="K160" s="61">
        <f t="shared" si="3"/>
        <v>1</v>
      </c>
      <c r="L160" s="61">
        <f t="shared" si="4"/>
        <v>1</v>
      </c>
      <c r="M160" s="61">
        <f t="shared" si="5"/>
        <v>0</v>
      </c>
      <c r="N160" s="62">
        <v>24</v>
      </c>
      <c r="O160" s="61">
        <f t="shared" si="6"/>
        <v>1</v>
      </c>
      <c r="P160" s="61">
        <f t="shared" si="7"/>
        <v>1</v>
      </c>
      <c r="Q160" s="61">
        <f t="shared" si="8"/>
        <v>0</v>
      </c>
      <c r="R160" s="62">
        <v>61</v>
      </c>
      <c r="S160" s="59"/>
      <c r="T160" s="59"/>
      <c r="U160" s="59"/>
      <c r="V160" s="59"/>
      <c r="W160" s="51"/>
      <c r="X160" s="51"/>
      <c r="Y160" s="51"/>
      <c r="Z160" s="51"/>
      <c r="AA160" s="51"/>
      <c r="AB160" s="51"/>
      <c r="AC160" s="51"/>
      <c r="AD160" s="51"/>
      <c r="AE160" s="51"/>
      <c r="AF160" s="51"/>
      <c r="AG160" s="51"/>
    </row>
    <row r="161" spans="1:33" ht="15.75" customHeight="1" x14ac:dyDescent="0.2">
      <c r="A161" s="55">
        <f>'Sessional + End Term Assessment'!A162</f>
        <v>155</v>
      </c>
      <c r="B161" s="29" t="s">
        <v>345</v>
      </c>
      <c r="C161" s="56" t="s">
        <v>346</v>
      </c>
      <c r="D161" s="61"/>
      <c r="E161" s="61"/>
      <c r="F161" s="62">
        <v>12</v>
      </c>
      <c r="G161" s="61">
        <f t="shared" si="0"/>
        <v>1</v>
      </c>
      <c r="H161" s="61">
        <f t="shared" si="1"/>
        <v>1</v>
      </c>
      <c r="I161" s="61">
        <f t="shared" si="2"/>
        <v>1</v>
      </c>
      <c r="J161" s="62">
        <v>23</v>
      </c>
      <c r="K161" s="61">
        <f t="shared" si="3"/>
        <v>1</v>
      </c>
      <c r="L161" s="61">
        <f t="shared" si="4"/>
        <v>1</v>
      </c>
      <c r="M161" s="61">
        <f t="shared" si="5"/>
        <v>0</v>
      </c>
      <c r="N161" s="62">
        <v>24</v>
      </c>
      <c r="O161" s="61">
        <f t="shared" si="6"/>
        <v>1</v>
      </c>
      <c r="P161" s="61">
        <f t="shared" si="7"/>
        <v>1</v>
      </c>
      <c r="Q161" s="61">
        <f t="shared" si="8"/>
        <v>0</v>
      </c>
      <c r="R161" s="62">
        <v>58</v>
      </c>
      <c r="S161" s="59"/>
      <c r="T161" s="59"/>
      <c r="U161" s="59"/>
      <c r="V161" s="59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51"/>
    </row>
    <row r="162" spans="1:33" ht="15.75" customHeight="1" x14ac:dyDescent="0.2">
      <c r="A162" s="55">
        <f>'Sessional + End Term Assessment'!A163</f>
        <v>156</v>
      </c>
      <c r="B162" s="29" t="s">
        <v>347</v>
      </c>
      <c r="C162" s="56" t="s">
        <v>348</v>
      </c>
      <c r="D162" s="61"/>
      <c r="E162" s="61"/>
      <c r="F162" s="62">
        <v>10</v>
      </c>
      <c r="G162" s="61">
        <f t="shared" si="0"/>
        <v>1</v>
      </c>
      <c r="H162" s="61">
        <f t="shared" si="1"/>
        <v>1</v>
      </c>
      <c r="I162" s="61">
        <f t="shared" si="2"/>
        <v>1</v>
      </c>
      <c r="J162" s="62">
        <v>25</v>
      </c>
      <c r="K162" s="61">
        <f t="shared" si="3"/>
        <v>1</v>
      </c>
      <c r="L162" s="61">
        <f t="shared" si="4"/>
        <v>1</v>
      </c>
      <c r="M162" s="61">
        <f t="shared" si="5"/>
        <v>0</v>
      </c>
      <c r="N162" s="62">
        <v>25</v>
      </c>
      <c r="O162" s="61">
        <f t="shared" si="6"/>
        <v>1</v>
      </c>
      <c r="P162" s="61">
        <f t="shared" si="7"/>
        <v>1</v>
      </c>
      <c r="Q162" s="61">
        <f t="shared" si="8"/>
        <v>0</v>
      </c>
      <c r="R162" s="62">
        <v>62</v>
      </c>
      <c r="S162" s="59"/>
      <c r="T162" s="59"/>
      <c r="U162" s="59"/>
      <c r="V162" s="59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51"/>
    </row>
    <row r="163" spans="1:33" ht="15.75" customHeight="1" x14ac:dyDescent="0.2">
      <c r="A163" s="55">
        <f>'Sessional + End Term Assessment'!A164</f>
        <v>157</v>
      </c>
      <c r="B163" s="29" t="s">
        <v>349</v>
      </c>
      <c r="C163" s="56" t="s">
        <v>350</v>
      </c>
      <c r="D163" s="61"/>
      <c r="E163" s="61"/>
      <c r="F163" s="62">
        <v>13</v>
      </c>
      <c r="G163" s="61">
        <f t="shared" si="0"/>
        <v>1</v>
      </c>
      <c r="H163" s="61">
        <f t="shared" si="1"/>
        <v>1</v>
      </c>
      <c r="I163" s="61">
        <f t="shared" si="2"/>
        <v>1</v>
      </c>
      <c r="J163" s="62">
        <v>27</v>
      </c>
      <c r="K163" s="61">
        <f t="shared" si="3"/>
        <v>1</v>
      </c>
      <c r="L163" s="61">
        <f t="shared" si="4"/>
        <v>1</v>
      </c>
      <c r="M163" s="61">
        <f t="shared" si="5"/>
        <v>1</v>
      </c>
      <c r="N163" s="62">
        <v>26</v>
      </c>
      <c r="O163" s="61">
        <f t="shared" si="6"/>
        <v>1</v>
      </c>
      <c r="P163" s="61">
        <f t="shared" si="7"/>
        <v>1</v>
      </c>
      <c r="Q163" s="61">
        <f t="shared" si="8"/>
        <v>1</v>
      </c>
      <c r="R163" s="62">
        <v>67</v>
      </c>
      <c r="S163" s="59"/>
      <c r="T163" s="59"/>
      <c r="U163" s="59"/>
      <c r="V163" s="59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51"/>
    </row>
    <row r="164" spans="1:33" ht="15.75" customHeight="1" x14ac:dyDescent="0.2">
      <c r="A164" s="55">
        <f>'Sessional + End Term Assessment'!A165</f>
        <v>158</v>
      </c>
      <c r="B164" s="29" t="s">
        <v>351</v>
      </c>
      <c r="C164" s="56" t="s">
        <v>352</v>
      </c>
      <c r="D164" s="61"/>
      <c r="E164" s="61"/>
      <c r="F164" s="62">
        <v>12</v>
      </c>
      <c r="G164" s="61">
        <f t="shared" si="0"/>
        <v>1</v>
      </c>
      <c r="H164" s="61">
        <f t="shared" si="1"/>
        <v>1</v>
      </c>
      <c r="I164" s="61">
        <f t="shared" si="2"/>
        <v>1</v>
      </c>
      <c r="J164" s="62">
        <v>24</v>
      </c>
      <c r="K164" s="61">
        <f t="shared" si="3"/>
        <v>1</v>
      </c>
      <c r="L164" s="61">
        <f t="shared" si="4"/>
        <v>1</v>
      </c>
      <c r="M164" s="61">
        <f t="shared" si="5"/>
        <v>0</v>
      </c>
      <c r="N164" s="62">
        <v>24</v>
      </c>
      <c r="O164" s="61">
        <f t="shared" si="6"/>
        <v>1</v>
      </c>
      <c r="P164" s="61">
        <f t="shared" si="7"/>
        <v>1</v>
      </c>
      <c r="Q164" s="61">
        <f t="shared" si="8"/>
        <v>0</v>
      </c>
      <c r="R164" s="62">
        <v>57</v>
      </c>
      <c r="S164" s="59"/>
      <c r="T164" s="59"/>
      <c r="U164" s="59"/>
      <c r="V164" s="59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51"/>
    </row>
    <row r="165" spans="1:33" ht="15.75" customHeight="1" x14ac:dyDescent="0.2">
      <c r="A165" s="55">
        <f>'Sessional + End Term Assessment'!A166</f>
        <v>159</v>
      </c>
      <c r="B165" s="29" t="s">
        <v>353</v>
      </c>
      <c r="C165" s="56" t="s">
        <v>354</v>
      </c>
      <c r="D165" s="61"/>
      <c r="E165" s="61"/>
      <c r="F165" s="62">
        <v>13</v>
      </c>
      <c r="G165" s="61">
        <f t="shared" si="0"/>
        <v>1</v>
      </c>
      <c r="H165" s="61">
        <f t="shared" si="1"/>
        <v>1</v>
      </c>
      <c r="I165" s="61">
        <f t="shared" si="2"/>
        <v>1</v>
      </c>
      <c r="J165" s="62">
        <v>22</v>
      </c>
      <c r="K165" s="61">
        <f t="shared" si="3"/>
        <v>1</v>
      </c>
      <c r="L165" s="61">
        <f t="shared" si="4"/>
        <v>0</v>
      </c>
      <c r="M165" s="61">
        <f t="shared" si="5"/>
        <v>0</v>
      </c>
      <c r="N165" s="62">
        <v>26</v>
      </c>
      <c r="O165" s="61">
        <f t="shared" si="6"/>
        <v>1</v>
      </c>
      <c r="P165" s="61">
        <f t="shared" si="7"/>
        <v>1</v>
      </c>
      <c r="Q165" s="61">
        <f t="shared" si="8"/>
        <v>1</v>
      </c>
      <c r="R165" s="62">
        <v>66</v>
      </c>
      <c r="S165" s="59"/>
      <c r="T165" s="59"/>
      <c r="U165" s="59"/>
      <c r="V165" s="59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51"/>
    </row>
    <row r="166" spans="1:33" ht="15.75" customHeight="1" x14ac:dyDescent="0.2">
      <c r="A166" s="55">
        <f>'Sessional + End Term Assessment'!A167</f>
        <v>160</v>
      </c>
      <c r="B166" s="29" t="s">
        <v>355</v>
      </c>
      <c r="C166" s="56" t="s">
        <v>356</v>
      </c>
      <c r="D166" s="61"/>
      <c r="E166" s="61"/>
      <c r="F166" s="62">
        <v>13</v>
      </c>
      <c r="G166" s="61">
        <f t="shared" si="0"/>
        <v>1</v>
      </c>
      <c r="H166" s="61">
        <f t="shared" si="1"/>
        <v>1</v>
      </c>
      <c r="I166" s="61">
        <f t="shared" si="2"/>
        <v>1</v>
      </c>
      <c r="J166" s="62">
        <v>26</v>
      </c>
      <c r="K166" s="61">
        <f t="shared" si="3"/>
        <v>1</v>
      </c>
      <c r="L166" s="61">
        <f t="shared" si="4"/>
        <v>1</v>
      </c>
      <c r="M166" s="61">
        <f t="shared" si="5"/>
        <v>1</v>
      </c>
      <c r="N166" s="62">
        <v>21</v>
      </c>
      <c r="O166" s="61">
        <f t="shared" si="6"/>
        <v>1</v>
      </c>
      <c r="P166" s="61">
        <f t="shared" si="7"/>
        <v>0</v>
      </c>
      <c r="Q166" s="61">
        <f t="shared" si="8"/>
        <v>0</v>
      </c>
      <c r="R166" s="62">
        <v>65</v>
      </c>
      <c r="S166" s="59"/>
      <c r="T166" s="59"/>
      <c r="U166" s="59"/>
      <c r="V166" s="59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51"/>
    </row>
    <row r="167" spans="1:33" ht="15.75" customHeight="1" x14ac:dyDescent="0.2">
      <c r="A167" s="55">
        <f>'Sessional + End Term Assessment'!A168</f>
        <v>161</v>
      </c>
      <c r="B167" s="29" t="s">
        <v>357</v>
      </c>
      <c r="C167" s="56" t="s">
        <v>358</v>
      </c>
      <c r="D167" s="61"/>
      <c r="E167" s="61"/>
      <c r="F167" s="62">
        <v>13</v>
      </c>
      <c r="G167" s="61">
        <f t="shared" si="0"/>
        <v>1</v>
      </c>
      <c r="H167" s="61">
        <f t="shared" si="1"/>
        <v>1</v>
      </c>
      <c r="I167" s="61">
        <f t="shared" si="2"/>
        <v>1</v>
      </c>
      <c r="J167" s="62">
        <v>26</v>
      </c>
      <c r="K167" s="61">
        <f t="shared" si="3"/>
        <v>1</v>
      </c>
      <c r="L167" s="61">
        <f t="shared" si="4"/>
        <v>1</v>
      </c>
      <c r="M167" s="61">
        <f t="shared" si="5"/>
        <v>1</v>
      </c>
      <c r="N167" s="62">
        <v>26</v>
      </c>
      <c r="O167" s="61">
        <f t="shared" si="6"/>
        <v>1</v>
      </c>
      <c r="P167" s="61">
        <f t="shared" si="7"/>
        <v>1</v>
      </c>
      <c r="Q167" s="61">
        <f t="shared" si="8"/>
        <v>1</v>
      </c>
      <c r="R167" s="62">
        <v>65</v>
      </c>
      <c r="S167" s="59"/>
      <c r="T167" s="59"/>
      <c r="U167" s="59"/>
      <c r="V167" s="59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51"/>
    </row>
    <row r="168" spans="1:33" ht="15.75" customHeight="1" x14ac:dyDescent="0.2">
      <c r="A168" s="55">
        <f>'Sessional + End Term Assessment'!A169</f>
        <v>162</v>
      </c>
      <c r="B168" s="29" t="s">
        <v>359</v>
      </c>
      <c r="C168" s="56" t="s">
        <v>360</v>
      </c>
      <c r="D168" s="61"/>
      <c r="E168" s="61"/>
      <c r="F168" s="62">
        <v>13</v>
      </c>
      <c r="G168" s="61">
        <f t="shared" si="0"/>
        <v>1</v>
      </c>
      <c r="H168" s="61">
        <f t="shared" si="1"/>
        <v>1</v>
      </c>
      <c r="I168" s="61">
        <f t="shared" si="2"/>
        <v>1</v>
      </c>
      <c r="J168" s="62">
        <v>26</v>
      </c>
      <c r="K168" s="61">
        <f t="shared" si="3"/>
        <v>1</v>
      </c>
      <c r="L168" s="61">
        <f t="shared" si="4"/>
        <v>1</v>
      </c>
      <c r="M168" s="61">
        <f t="shared" si="5"/>
        <v>1</v>
      </c>
      <c r="N168" s="62">
        <v>24</v>
      </c>
      <c r="O168" s="61">
        <f t="shared" si="6"/>
        <v>1</v>
      </c>
      <c r="P168" s="61">
        <f t="shared" si="7"/>
        <v>1</v>
      </c>
      <c r="Q168" s="61">
        <f t="shared" si="8"/>
        <v>0</v>
      </c>
      <c r="R168" s="62">
        <v>66</v>
      </c>
      <c r="S168" s="59"/>
      <c r="T168" s="59"/>
      <c r="U168" s="59"/>
      <c r="V168" s="59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</row>
    <row r="169" spans="1:33" ht="15.75" customHeight="1" x14ac:dyDescent="0.2">
      <c r="A169" s="55">
        <f>'Sessional + End Term Assessment'!A170</f>
        <v>163</v>
      </c>
      <c r="B169" s="29" t="s">
        <v>361</v>
      </c>
      <c r="C169" s="56" t="s">
        <v>362</v>
      </c>
      <c r="D169" s="61"/>
      <c r="E169" s="61"/>
      <c r="F169" s="62">
        <v>12</v>
      </c>
      <c r="G169" s="61">
        <f t="shared" si="0"/>
        <v>1</v>
      </c>
      <c r="H169" s="61">
        <f t="shared" si="1"/>
        <v>1</v>
      </c>
      <c r="I169" s="61">
        <f t="shared" si="2"/>
        <v>1</v>
      </c>
      <c r="J169" s="62">
        <v>23</v>
      </c>
      <c r="K169" s="61">
        <f t="shared" si="3"/>
        <v>1</v>
      </c>
      <c r="L169" s="61">
        <f t="shared" si="4"/>
        <v>1</v>
      </c>
      <c r="M169" s="61">
        <f t="shared" si="5"/>
        <v>0</v>
      </c>
      <c r="N169" s="62">
        <v>23</v>
      </c>
      <c r="O169" s="61">
        <f t="shared" si="6"/>
        <v>1</v>
      </c>
      <c r="P169" s="61">
        <f t="shared" si="7"/>
        <v>1</v>
      </c>
      <c r="Q169" s="61">
        <f t="shared" si="8"/>
        <v>0</v>
      </c>
      <c r="R169" s="62">
        <v>58</v>
      </c>
      <c r="S169" s="59"/>
      <c r="T169" s="59"/>
      <c r="U169" s="59"/>
      <c r="V169" s="59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51"/>
    </row>
    <row r="170" spans="1:33" ht="15.75" customHeight="1" x14ac:dyDescent="0.2">
      <c r="A170" s="55">
        <f>'Sessional + End Term Assessment'!A171</f>
        <v>164</v>
      </c>
      <c r="B170" s="29" t="s">
        <v>363</v>
      </c>
      <c r="C170" s="56" t="s">
        <v>364</v>
      </c>
      <c r="D170" s="61"/>
      <c r="E170" s="61"/>
      <c r="F170" s="62">
        <v>14</v>
      </c>
      <c r="G170" s="61">
        <f t="shared" si="0"/>
        <v>1</v>
      </c>
      <c r="H170" s="61">
        <f t="shared" si="1"/>
        <v>1</v>
      </c>
      <c r="I170" s="61">
        <f t="shared" si="2"/>
        <v>1</v>
      </c>
      <c r="J170" s="62">
        <v>28</v>
      </c>
      <c r="K170" s="61">
        <f t="shared" si="3"/>
        <v>1</v>
      </c>
      <c r="L170" s="61">
        <f t="shared" si="4"/>
        <v>1</v>
      </c>
      <c r="M170" s="61">
        <f t="shared" si="5"/>
        <v>1</v>
      </c>
      <c r="N170" s="62">
        <v>26</v>
      </c>
      <c r="O170" s="61">
        <f t="shared" si="6"/>
        <v>1</v>
      </c>
      <c r="P170" s="61">
        <f t="shared" si="7"/>
        <v>1</v>
      </c>
      <c r="Q170" s="61">
        <f t="shared" si="8"/>
        <v>1</v>
      </c>
      <c r="R170" s="62">
        <v>69</v>
      </c>
      <c r="S170" s="59"/>
      <c r="T170" s="59"/>
      <c r="U170" s="59"/>
      <c r="V170" s="59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51"/>
    </row>
    <row r="171" spans="1:33" ht="15.75" customHeight="1" x14ac:dyDescent="0.2">
      <c r="A171" s="55">
        <f>'Sessional + End Term Assessment'!A172</f>
        <v>165</v>
      </c>
      <c r="B171" s="29" t="s">
        <v>365</v>
      </c>
      <c r="C171" s="56" t="s">
        <v>366</v>
      </c>
      <c r="D171" s="61"/>
      <c r="E171" s="61"/>
      <c r="F171" s="62">
        <v>14</v>
      </c>
      <c r="G171" s="61">
        <f t="shared" si="0"/>
        <v>1</v>
      </c>
      <c r="H171" s="61">
        <f t="shared" si="1"/>
        <v>1</v>
      </c>
      <c r="I171" s="61">
        <f t="shared" si="2"/>
        <v>1</v>
      </c>
      <c r="J171" s="62">
        <v>28</v>
      </c>
      <c r="K171" s="61">
        <f t="shared" si="3"/>
        <v>1</v>
      </c>
      <c r="L171" s="61">
        <f t="shared" si="4"/>
        <v>1</v>
      </c>
      <c r="M171" s="61">
        <f t="shared" si="5"/>
        <v>1</v>
      </c>
      <c r="N171" s="62">
        <v>28</v>
      </c>
      <c r="O171" s="61">
        <f t="shared" si="6"/>
        <v>1</v>
      </c>
      <c r="P171" s="61">
        <f t="shared" si="7"/>
        <v>1</v>
      </c>
      <c r="Q171" s="61">
        <f t="shared" si="8"/>
        <v>1</v>
      </c>
      <c r="R171" s="62">
        <v>70</v>
      </c>
      <c r="S171" s="59"/>
      <c r="T171" s="59"/>
      <c r="U171" s="59"/>
      <c r="V171" s="59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51"/>
    </row>
    <row r="172" spans="1:33" ht="15.75" customHeight="1" x14ac:dyDescent="0.2">
      <c r="A172" s="55">
        <f>'Sessional + End Term Assessment'!A173</f>
        <v>166</v>
      </c>
      <c r="B172" s="29" t="s">
        <v>367</v>
      </c>
      <c r="C172" s="56" t="s">
        <v>368</v>
      </c>
      <c r="D172" s="61"/>
      <c r="E172" s="61"/>
      <c r="F172" s="62">
        <v>13</v>
      </c>
      <c r="G172" s="61">
        <f t="shared" si="0"/>
        <v>1</v>
      </c>
      <c r="H172" s="61">
        <f t="shared" si="1"/>
        <v>1</v>
      </c>
      <c r="I172" s="61">
        <f t="shared" si="2"/>
        <v>1</v>
      </c>
      <c r="J172" s="62">
        <v>26</v>
      </c>
      <c r="K172" s="61">
        <f t="shared" si="3"/>
        <v>1</v>
      </c>
      <c r="L172" s="61">
        <f t="shared" si="4"/>
        <v>1</v>
      </c>
      <c r="M172" s="61">
        <f t="shared" si="5"/>
        <v>1</v>
      </c>
      <c r="N172" s="62">
        <v>26</v>
      </c>
      <c r="O172" s="61">
        <f t="shared" si="6"/>
        <v>1</v>
      </c>
      <c r="P172" s="61">
        <f t="shared" si="7"/>
        <v>1</v>
      </c>
      <c r="Q172" s="61">
        <f t="shared" si="8"/>
        <v>1</v>
      </c>
      <c r="R172" s="62">
        <v>66</v>
      </c>
      <c r="S172" s="59"/>
      <c r="T172" s="59"/>
      <c r="U172" s="59"/>
      <c r="V172" s="59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</row>
    <row r="173" spans="1:33" ht="15.75" customHeight="1" x14ac:dyDescent="0.2">
      <c r="A173" s="55">
        <f>'Sessional + End Term Assessment'!A174</f>
        <v>167</v>
      </c>
      <c r="B173" s="29" t="s">
        <v>369</v>
      </c>
      <c r="C173" s="56" t="s">
        <v>370</v>
      </c>
      <c r="D173" s="61"/>
      <c r="E173" s="61"/>
      <c r="F173" s="62">
        <v>14</v>
      </c>
      <c r="G173" s="61">
        <f t="shared" si="0"/>
        <v>1</v>
      </c>
      <c r="H173" s="61">
        <f t="shared" si="1"/>
        <v>1</v>
      </c>
      <c r="I173" s="61">
        <f t="shared" si="2"/>
        <v>1</v>
      </c>
      <c r="J173" s="62">
        <v>27</v>
      </c>
      <c r="K173" s="61">
        <f t="shared" si="3"/>
        <v>1</v>
      </c>
      <c r="L173" s="61">
        <f t="shared" si="4"/>
        <v>1</v>
      </c>
      <c r="M173" s="61">
        <f t="shared" si="5"/>
        <v>1</v>
      </c>
      <c r="N173" s="62">
        <v>27</v>
      </c>
      <c r="O173" s="61">
        <f t="shared" si="6"/>
        <v>1</v>
      </c>
      <c r="P173" s="61">
        <f t="shared" si="7"/>
        <v>1</v>
      </c>
      <c r="Q173" s="61">
        <f t="shared" si="8"/>
        <v>1</v>
      </c>
      <c r="R173" s="62">
        <v>68</v>
      </c>
      <c r="S173" s="59"/>
      <c r="T173" s="59"/>
      <c r="U173" s="59"/>
      <c r="V173" s="59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51"/>
    </row>
    <row r="174" spans="1:33" ht="15.75" customHeight="1" x14ac:dyDescent="0.2">
      <c r="A174" s="55">
        <f>'Sessional + End Term Assessment'!A175</f>
        <v>168</v>
      </c>
      <c r="B174" s="29" t="s">
        <v>371</v>
      </c>
      <c r="C174" s="56" t="s">
        <v>372</v>
      </c>
      <c r="D174" s="61"/>
      <c r="E174" s="61"/>
      <c r="F174" s="62">
        <v>13</v>
      </c>
      <c r="G174" s="61">
        <f t="shared" si="0"/>
        <v>1</v>
      </c>
      <c r="H174" s="61">
        <f t="shared" si="1"/>
        <v>1</v>
      </c>
      <c r="I174" s="61">
        <f t="shared" si="2"/>
        <v>1</v>
      </c>
      <c r="J174" s="62">
        <v>26</v>
      </c>
      <c r="K174" s="61">
        <f t="shared" si="3"/>
        <v>1</v>
      </c>
      <c r="L174" s="61">
        <f t="shared" si="4"/>
        <v>1</v>
      </c>
      <c r="M174" s="61">
        <f t="shared" si="5"/>
        <v>1</v>
      </c>
      <c r="N174" s="62">
        <v>26</v>
      </c>
      <c r="O174" s="61">
        <f t="shared" si="6"/>
        <v>1</v>
      </c>
      <c r="P174" s="61">
        <f t="shared" si="7"/>
        <v>1</v>
      </c>
      <c r="Q174" s="61">
        <f t="shared" si="8"/>
        <v>1</v>
      </c>
      <c r="R174" s="62">
        <v>65</v>
      </c>
      <c r="S174" s="59"/>
      <c r="T174" s="59"/>
      <c r="U174" s="59"/>
      <c r="V174" s="59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51"/>
    </row>
    <row r="175" spans="1:33" ht="15.75" customHeight="1" x14ac:dyDescent="0.2">
      <c r="A175" s="55">
        <f>'Sessional + End Term Assessment'!A176</f>
        <v>169</v>
      </c>
      <c r="B175" s="29" t="s">
        <v>373</v>
      </c>
      <c r="C175" s="56" t="s">
        <v>374</v>
      </c>
      <c r="D175" s="61"/>
      <c r="E175" s="61"/>
      <c r="F175" s="62">
        <v>14</v>
      </c>
      <c r="G175" s="61">
        <f t="shared" si="0"/>
        <v>1</v>
      </c>
      <c r="H175" s="61">
        <f t="shared" si="1"/>
        <v>1</v>
      </c>
      <c r="I175" s="61">
        <f t="shared" si="2"/>
        <v>1</v>
      </c>
      <c r="J175" s="62">
        <v>28</v>
      </c>
      <c r="K175" s="61">
        <f t="shared" si="3"/>
        <v>1</v>
      </c>
      <c r="L175" s="61">
        <f t="shared" si="4"/>
        <v>1</v>
      </c>
      <c r="M175" s="61">
        <f t="shared" si="5"/>
        <v>1</v>
      </c>
      <c r="N175" s="62">
        <v>25</v>
      </c>
      <c r="O175" s="61">
        <f t="shared" si="6"/>
        <v>1</v>
      </c>
      <c r="P175" s="61">
        <f t="shared" si="7"/>
        <v>1</v>
      </c>
      <c r="Q175" s="61">
        <f t="shared" si="8"/>
        <v>0</v>
      </c>
      <c r="R175" s="62">
        <v>69</v>
      </c>
      <c r="S175" s="59"/>
      <c r="T175" s="59"/>
      <c r="U175" s="59"/>
      <c r="V175" s="59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51"/>
    </row>
    <row r="176" spans="1:33" ht="15.75" customHeight="1" x14ac:dyDescent="0.2">
      <c r="A176" s="55">
        <f>'Sessional + End Term Assessment'!A177</f>
        <v>170</v>
      </c>
      <c r="B176" s="29" t="s">
        <v>375</v>
      </c>
      <c r="C176" s="56" t="s">
        <v>376</v>
      </c>
      <c r="D176" s="61"/>
      <c r="E176" s="61"/>
      <c r="F176" s="62">
        <v>12</v>
      </c>
      <c r="G176" s="61">
        <f t="shared" si="0"/>
        <v>1</v>
      </c>
      <c r="H176" s="61">
        <f t="shared" si="1"/>
        <v>1</v>
      </c>
      <c r="I176" s="61">
        <f t="shared" si="2"/>
        <v>1</v>
      </c>
      <c r="J176" s="62">
        <v>23</v>
      </c>
      <c r="K176" s="61">
        <f t="shared" si="3"/>
        <v>1</v>
      </c>
      <c r="L176" s="61">
        <f t="shared" si="4"/>
        <v>1</v>
      </c>
      <c r="M176" s="61">
        <f t="shared" si="5"/>
        <v>0</v>
      </c>
      <c r="N176" s="62">
        <v>25</v>
      </c>
      <c r="O176" s="61">
        <f t="shared" si="6"/>
        <v>1</v>
      </c>
      <c r="P176" s="61">
        <f t="shared" si="7"/>
        <v>1</v>
      </c>
      <c r="Q176" s="61">
        <f t="shared" si="8"/>
        <v>0</v>
      </c>
      <c r="R176" s="62">
        <v>56</v>
      </c>
      <c r="S176" s="59"/>
      <c r="T176" s="59"/>
      <c r="U176" s="59"/>
      <c r="V176" s="59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51"/>
    </row>
    <row r="177" spans="1:33" ht="15.75" customHeight="1" x14ac:dyDescent="0.2">
      <c r="A177" s="55">
        <f>'Sessional + End Term Assessment'!A178</f>
        <v>171</v>
      </c>
      <c r="B177" s="29" t="s">
        <v>377</v>
      </c>
      <c r="C177" s="56" t="s">
        <v>378</v>
      </c>
      <c r="D177" s="61"/>
      <c r="E177" s="61"/>
      <c r="F177" s="62">
        <v>13</v>
      </c>
      <c r="G177" s="61">
        <f t="shared" si="0"/>
        <v>1</v>
      </c>
      <c r="H177" s="61">
        <f t="shared" si="1"/>
        <v>1</v>
      </c>
      <c r="I177" s="61">
        <f t="shared" si="2"/>
        <v>1</v>
      </c>
      <c r="J177" s="62">
        <v>27</v>
      </c>
      <c r="K177" s="61">
        <f t="shared" si="3"/>
        <v>1</v>
      </c>
      <c r="L177" s="61">
        <f t="shared" si="4"/>
        <v>1</v>
      </c>
      <c r="M177" s="61">
        <f t="shared" si="5"/>
        <v>1</v>
      </c>
      <c r="N177" s="62">
        <v>27</v>
      </c>
      <c r="O177" s="61">
        <f t="shared" si="6"/>
        <v>1</v>
      </c>
      <c r="P177" s="61">
        <f t="shared" si="7"/>
        <v>1</v>
      </c>
      <c r="Q177" s="61">
        <f t="shared" si="8"/>
        <v>1</v>
      </c>
      <c r="R177" s="62">
        <v>67</v>
      </c>
      <c r="S177" s="59"/>
      <c r="T177" s="59"/>
      <c r="U177" s="59"/>
      <c r="V177" s="59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51"/>
    </row>
    <row r="178" spans="1:33" ht="15.75" customHeight="1" x14ac:dyDescent="0.2">
      <c r="A178" s="55">
        <f>'Sessional + End Term Assessment'!A179</f>
        <v>172</v>
      </c>
      <c r="B178" s="29" t="s">
        <v>379</v>
      </c>
      <c r="C178" s="56" t="s">
        <v>380</v>
      </c>
      <c r="D178" s="61"/>
      <c r="E178" s="61"/>
      <c r="F178" s="62">
        <v>13</v>
      </c>
      <c r="G178" s="61">
        <f t="shared" si="0"/>
        <v>1</v>
      </c>
      <c r="H178" s="61">
        <f t="shared" si="1"/>
        <v>1</v>
      </c>
      <c r="I178" s="61">
        <f t="shared" si="2"/>
        <v>1</v>
      </c>
      <c r="J178" s="62">
        <v>26</v>
      </c>
      <c r="K178" s="61">
        <f t="shared" si="3"/>
        <v>1</v>
      </c>
      <c r="L178" s="61">
        <f t="shared" si="4"/>
        <v>1</v>
      </c>
      <c r="M178" s="61">
        <f t="shared" si="5"/>
        <v>1</v>
      </c>
      <c r="N178" s="62">
        <v>25</v>
      </c>
      <c r="O178" s="61">
        <f t="shared" si="6"/>
        <v>1</v>
      </c>
      <c r="P178" s="61">
        <f t="shared" si="7"/>
        <v>1</v>
      </c>
      <c r="Q178" s="61">
        <f t="shared" si="8"/>
        <v>0</v>
      </c>
      <c r="R178" s="62">
        <v>64</v>
      </c>
      <c r="S178" s="59"/>
      <c r="T178" s="59"/>
      <c r="U178" s="59"/>
      <c r="V178" s="59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51"/>
    </row>
    <row r="179" spans="1:33" ht="15.75" customHeight="1" x14ac:dyDescent="0.2">
      <c r="A179" s="55">
        <f>'Sessional + End Term Assessment'!A180</f>
        <v>173</v>
      </c>
      <c r="B179" s="29" t="s">
        <v>381</v>
      </c>
      <c r="C179" s="56" t="s">
        <v>382</v>
      </c>
      <c r="D179" s="61"/>
      <c r="E179" s="61"/>
      <c r="F179" s="62">
        <v>11</v>
      </c>
      <c r="G179" s="61">
        <f t="shared" si="0"/>
        <v>1</v>
      </c>
      <c r="H179" s="61">
        <f t="shared" si="1"/>
        <v>1</v>
      </c>
      <c r="I179" s="61">
        <f t="shared" si="2"/>
        <v>1</v>
      </c>
      <c r="J179" s="62">
        <v>22</v>
      </c>
      <c r="K179" s="61">
        <f t="shared" si="3"/>
        <v>1</v>
      </c>
      <c r="L179" s="61">
        <f t="shared" si="4"/>
        <v>0</v>
      </c>
      <c r="M179" s="61">
        <f t="shared" si="5"/>
        <v>0</v>
      </c>
      <c r="N179" s="62">
        <v>23</v>
      </c>
      <c r="O179" s="61">
        <f t="shared" si="6"/>
        <v>1</v>
      </c>
      <c r="P179" s="61">
        <f t="shared" si="7"/>
        <v>1</v>
      </c>
      <c r="Q179" s="61">
        <f t="shared" si="8"/>
        <v>0</v>
      </c>
      <c r="R179" s="62">
        <v>55</v>
      </c>
      <c r="S179" s="59"/>
      <c r="T179" s="59"/>
      <c r="U179" s="59"/>
      <c r="V179" s="59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51"/>
    </row>
    <row r="180" spans="1:33" ht="15.75" customHeight="1" x14ac:dyDescent="0.2">
      <c r="A180" s="55">
        <f>'Sessional + End Term Assessment'!A181</f>
        <v>174</v>
      </c>
      <c r="B180" s="30" t="s">
        <v>383</v>
      </c>
      <c r="C180" s="60" t="s">
        <v>384</v>
      </c>
      <c r="D180" s="61"/>
      <c r="E180" s="61"/>
      <c r="F180" s="62">
        <v>11</v>
      </c>
      <c r="G180" s="61">
        <f t="shared" si="0"/>
        <v>1</v>
      </c>
      <c r="H180" s="61">
        <f t="shared" si="1"/>
        <v>1</v>
      </c>
      <c r="I180" s="61">
        <f t="shared" si="2"/>
        <v>1</v>
      </c>
      <c r="J180" s="62">
        <v>24</v>
      </c>
      <c r="K180" s="61">
        <f t="shared" si="3"/>
        <v>1</v>
      </c>
      <c r="L180" s="61">
        <f t="shared" si="4"/>
        <v>1</v>
      </c>
      <c r="M180" s="61">
        <f t="shared" si="5"/>
        <v>0</v>
      </c>
      <c r="N180" s="62">
        <v>21</v>
      </c>
      <c r="O180" s="61">
        <f t="shared" si="6"/>
        <v>1</v>
      </c>
      <c r="P180" s="61">
        <f t="shared" si="7"/>
        <v>0</v>
      </c>
      <c r="Q180" s="61">
        <f t="shared" si="8"/>
        <v>0</v>
      </c>
      <c r="R180" s="62">
        <v>55</v>
      </c>
      <c r="S180" s="59"/>
      <c r="T180" s="59"/>
      <c r="U180" s="59"/>
      <c r="V180" s="59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51"/>
    </row>
    <row r="181" spans="1:33" ht="15.75" customHeight="1" x14ac:dyDescent="0.2">
      <c r="A181" s="55">
        <f>'Sessional + End Term Assessment'!A182</f>
        <v>175</v>
      </c>
      <c r="B181" s="29" t="s">
        <v>385</v>
      </c>
      <c r="C181" s="56" t="s">
        <v>386</v>
      </c>
      <c r="D181" s="61"/>
      <c r="E181" s="61"/>
      <c r="F181" s="62">
        <v>11</v>
      </c>
      <c r="G181" s="61">
        <f t="shared" si="0"/>
        <v>1</v>
      </c>
      <c r="H181" s="61">
        <f t="shared" si="1"/>
        <v>1</v>
      </c>
      <c r="I181" s="61">
        <f t="shared" si="2"/>
        <v>1</v>
      </c>
      <c r="J181" s="62">
        <v>23</v>
      </c>
      <c r="K181" s="61">
        <f t="shared" si="3"/>
        <v>1</v>
      </c>
      <c r="L181" s="61">
        <f t="shared" si="4"/>
        <v>1</v>
      </c>
      <c r="M181" s="61">
        <f t="shared" si="5"/>
        <v>0</v>
      </c>
      <c r="N181" s="62">
        <v>23</v>
      </c>
      <c r="O181" s="61">
        <f t="shared" si="6"/>
        <v>1</v>
      </c>
      <c r="P181" s="61">
        <f t="shared" si="7"/>
        <v>1</v>
      </c>
      <c r="Q181" s="61">
        <f t="shared" si="8"/>
        <v>0</v>
      </c>
      <c r="R181" s="62">
        <v>57</v>
      </c>
      <c r="S181" s="59"/>
      <c r="T181" s="59"/>
      <c r="U181" s="59"/>
      <c r="V181" s="59"/>
      <c r="W181" s="51"/>
      <c r="X181" s="51"/>
      <c r="Y181" s="51"/>
      <c r="Z181" s="51"/>
      <c r="AA181" s="51"/>
      <c r="AB181" s="51"/>
      <c r="AC181" s="51"/>
      <c r="AD181" s="51"/>
      <c r="AE181" s="51"/>
      <c r="AF181" s="51"/>
      <c r="AG181" s="51"/>
    </row>
    <row r="182" spans="1:33" ht="15.75" customHeight="1" x14ac:dyDescent="0.2">
      <c r="A182" s="55">
        <f>'Sessional + End Term Assessment'!A183</f>
        <v>176</v>
      </c>
      <c r="B182" s="29" t="s">
        <v>387</v>
      </c>
      <c r="C182" s="56" t="s">
        <v>388</v>
      </c>
      <c r="D182" s="61"/>
      <c r="E182" s="61"/>
      <c r="F182" s="62">
        <v>11</v>
      </c>
      <c r="G182" s="61">
        <f t="shared" si="0"/>
        <v>1</v>
      </c>
      <c r="H182" s="61">
        <f t="shared" si="1"/>
        <v>1</v>
      </c>
      <c r="I182" s="61">
        <f t="shared" si="2"/>
        <v>1</v>
      </c>
      <c r="J182" s="62">
        <v>22</v>
      </c>
      <c r="K182" s="61">
        <f t="shared" si="3"/>
        <v>1</v>
      </c>
      <c r="L182" s="61">
        <f t="shared" si="4"/>
        <v>0</v>
      </c>
      <c r="M182" s="61">
        <f t="shared" si="5"/>
        <v>0</v>
      </c>
      <c r="N182" s="62">
        <v>24</v>
      </c>
      <c r="O182" s="61">
        <f t="shared" si="6"/>
        <v>1</v>
      </c>
      <c r="P182" s="61">
        <f t="shared" si="7"/>
        <v>1</v>
      </c>
      <c r="Q182" s="61">
        <f t="shared" si="8"/>
        <v>0</v>
      </c>
      <c r="R182" s="62">
        <v>53</v>
      </c>
      <c r="S182" s="59"/>
      <c r="T182" s="59"/>
      <c r="U182" s="59"/>
      <c r="V182" s="59"/>
      <c r="W182" s="51"/>
      <c r="X182" s="51"/>
      <c r="Y182" s="51"/>
      <c r="Z182" s="51"/>
      <c r="AA182" s="51"/>
      <c r="AB182" s="51"/>
      <c r="AC182" s="51"/>
      <c r="AD182" s="51"/>
      <c r="AE182" s="51"/>
      <c r="AF182" s="51"/>
      <c r="AG182" s="51"/>
    </row>
    <row r="183" spans="1:33" ht="15.75" customHeight="1" x14ac:dyDescent="0.2">
      <c r="A183" s="55">
        <f>'Sessional + End Term Assessment'!A184</f>
        <v>177</v>
      </c>
      <c r="B183" s="29" t="s">
        <v>389</v>
      </c>
      <c r="C183" s="56" t="s">
        <v>390</v>
      </c>
      <c r="D183" s="61"/>
      <c r="E183" s="61"/>
      <c r="F183" s="62">
        <v>13</v>
      </c>
      <c r="G183" s="61">
        <f t="shared" si="0"/>
        <v>1</v>
      </c>
      <c r="H183" s="61">
        <f t="shared" si="1"/>
        <v>1</v>
      </c>
      <c r="I183" s="61">
        <f t="shared" si="2"/>
        <v>1</v>
      </c>
      <c r="J183" s="62">
        <v>26</v>
      </c>
      <c r="K183" s="61">
        <f t="shared" si="3"/>
        <v>1</v>
      </c>
      <c r="L183" s="61">
        <f t="shared" si="4"/>
        <v>1</v>
      </c>
      <c r="M183" s="61">
        <f t="shared" si="5"/>
        <v>1</v>
      </c>
      <c r="N183" s="62">
        <v>26</v>
      </c>
      <c r="O183" s="61">
        <f t="shared" si="6"/>
        <v>1</v>
      </c>
      <c r="P183" s="61">
        <f t="shared" si="7"/>
        <v>1</v>
      </c>
      <c r="Q183" s="61">
        <f t="shared" si="8"/>
        <v>1</v>
      </c>
      <c r="R183" s="62">
        <v>65</v>
      </c>
      <c r="S183" s="59"/>
      <c r="T183" s="59"/>
      <c r="U183" s="59"/>
      <c r="V183" s="59"/>
      <c r="W183" s="51"/>
      <c r="X183" s="51"/>
      <c r="Y183" s="51"/>
      <c r="Z183" s="51"/>
      <c r="AA183" s="51"/>
      <c r="AB183" s="51"/>
      <c r="AC183" s="51"/>
      <c r="AD183" s="51"/>
      <c r="AE183" s="51"/>
      <c r="AF183" s="51"/>
      <c r="AG183" s="51"/>
    </row>
    <row r="184" spans="1:33" ht="15.75" customHeight="1" x14ac:dyDescent="0.2">
      <c r="A184" s="55">
        <f>'Sessional + End Term Assessment'!A185</f>
        <v>178</v>
      </c>
      <c r="B184" s="31" t="s">
        <v>391</v>
      </c>
      <c r="C184" s="60" t="s">
        <v>392</v>
      </c>
      <c r="D184" s="61"/>
      <c r="E184" s="61"/>
      <c r="F184" s="62">
        <v>11</v>
      </c>
      <c r="G184" s="61">
        <f t="shared" si="0"/>
        <v>1</v>
      </c>
      <c r="H184" s="61">
        <f t="shared" si="1"/>
        <v>1</v>
      </c>
      <c r="I184" s="61">
        <f t="shared" si="2"/>
        <v>1</v>
      </c>
      <c r="J184" s="62">
        <v>22</v>
      </c>
      <c r="K184" s="61">
        <f t="shared" si="3"/>
        <v>1</v>
      </c>
      <c r="L184" s="61">
        <f t="shared" si="4"/>
        <v>0</v>
      </c>
      <c r="M184" s="61">
        <f t="shared" si="5"/>
        <v>0</v>
      </c>
      <c r="N184" s="62">
        <v>22</v>
      </c>
      <c r="O184" s="61">
        <f t="shared" si="6"/>
        <v>1</v>
      </c>
      <c r="P184" s="61">
        <f t="shared" si="7"/>
        <v>0</v>
      </c>
      <c r="Q184" s="61">
        <f t="shared" si="8"/>
        <v>0</v>
      </c>
      <c r="R184" s="62">
        <v>52</v>
      </c>
      <c r="S184" s="59"/>
      <c r="T184" s="59"/>
      <c r="U184" s="59"/>
      <c r="V184" s="59"/>
      <c r="W184" s="51"/>
      <c r="X184" s="51"/>
      <c r="Y184" s="51"/>
      <c r="Z184" s="51"/>
      <c r="AA184" s="51"/>
      <c r="AB184" s="51"/>
      <c r="AC184" s="51"/>
      <c r="AD184" s="51"/>
      <c r="AE184" s="51"/>
      <c r="AF184" s="51"/>
      <c r="AG184" s="51"/>
    </row>
    <row r="185" spans="1:33" ht="15.75" customHeight="1" x14ac:dyDescent="0.25">
      <c r="A185" s="106">
        <v>179</v>
      </c>
      <c r="B185" s="111" t="s">
        <v>453</v>
      </c>
      <c r="C185" s="110" t="s">
        <v>454</v>
      </c>
      <c r="D185" s="51"/>
      <c r="E185" s="51"/>
      <c r="F185" s="51">
        <v>13</v>
      </c>
      <c r="G185" s="61">
        <f t="shared" ref="G185" si="9">IF(F185&gt;=($F$6*0.5),1,0)</f>
        <v>1</v>
      </c>
      <c r="H185" s="61">
        <f t="shared" ref="H185" si="10">IF(F185&gt;=($F$6*0.6),1,0)</f>
        <v>1</v>
      </c>
      <c r="I185" s="61">
        <f t="shared" ref="I185" si="11">IF(F185&gt;=($F$6*0.7),1,0)</f>
        <v>1</v>
      </c>
      <c r="J185" s="51">
        <v>25</v>
      </c>
      <c r="K185" s="61">
        <f t="shared" ref="K185" si="12">IF(J185&gt;=($J$6*0.7),1,0)</f>
        <v>1</v>
      </c>
      <c r="L185" s="61">
        <f t="shared" ref="L185" si="13">IF(J185&gt;=($J$6*0.8),1,0)</f>
        <v>1</v>
      </c>
      <c r="M185" s="61">
        <f t="shared" ref="M185" si="14">IF(J185&gt;=($J$6*0.9),1,0)</f>
        <v>0</v>
      </c>
      <c r="N185" s="51">
        <v>26</v>
      </c>
      <c r="O185" s="61">
        <f t="shared" ref="O185" si="15">IF(N185&gt;=($N$6*0.7),1,0)</f>
        <v>1</v>
      </c>
      <c r="P185" s="61">
        <f t="shared" ref="P185" si="16">IF(N185&gt;=($N$6*0.8),1,0)</f>
        <v>1</v>
      </c>
      <c r="Q185" s="61">
        <f t="shared" ref="Q185" si="17">IF(N185&gt;=($N$6*0.9),1,0)</f>
        <v>1</v>
      </c>
      <c r="R185" s="51">
        <v>64</v>
      </c>
      <c r="S185" s="51"/>
      <c r="T185" s="51"/>
      <c r="U185" s="51"/>
      <c r="V185" s="51"/>
      <c r="W185" s="51"/>
      <c r="X185" s="51"/>
      <c r="Y185" s="51"/>
      <c r="Z185" s="51"/>
      <c r="AA185" s="51"/>
      <c r="AB185" s="51"/>
      <c r="AC185" s="51"/>
      <c r="AD185" s="51"/>
      <c r="AE185" s="51"/>
      <c r="AF185" s="51"/>
      <c r="AG185" s="51"/>
    </row>
    <row r="186" spans="1:33" ht="15.75" customHeight="1" x14ac:dyDescent="0.2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  <c r="AC186" s="51"/>
      <c r="AD186" s="51"/>
      <c r="AE186" s="51"/>
      <c r="AF186" s="51"/>
      <c r="AG186" s="51"/>
    </row>
    <row r="187" spans="1:33" ht="15.75" customHeight="1" x14ac:dyDescent="0.2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  <c r="AB187" s="51"/>
      <c r="AC187" s="51"/>
      <c r="AD187" s="51"/>
      <c r="AE187" s="51"/>
      <c r="AF187" s="51"/>
      <c r="AG187" s="51"/>
    </row>
    <row r="188" spans="1:33" ht="15.75" customHeight="1" x14ac:dyDescent="0.2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  <c r="AC188" s="51"/>
      <c r="AD188" s="51"/>
      <c r="AE188" s="51"/>
      <c r="AF188" s="51"/>
      <c r="AG188" s="51"/>
    </row>
    <row r="189" spans="1:33" ht="15.75" customHeight="1" x14ac:dyDescent="0.2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  <c r="AB189" s="51"/>
      <c r="AC189" s="51"/>
      <c r="AD189" s="51"/>
      <c r="AE189" s="51"/>
      <c r="AF189" s="51"/>
      <c r="AG189" s="51"/>
    </row>
    <row r="190" spans="1:33" ht="15.75" customHeight="1" x14ac:dyDescent="0.2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/>
      <c r="AC190" s="51"/>
      <c r="AD190" s="51"/>
      <c r="AE190" s="51"/>
      <c r="AF190" s="51"/>
      <c r="AG190" s="51"/>
    </row>
    <row r="191" spans="1:33" ht="15.75" customHeight="1" x14ac:dyDescent="0.2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</row>
    <row r="192" spans="1:33" ht="15.75" customHeight="1" x14ac:dyDescent="0.2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  <c r="AC192" s="51"/>
      <c r="AD192" s="51"/>
      <c r="AE192" s="51"/>
      <c r="AF192" s="51"/>
      <c r="AG192" s="51"/>
    </row>
    <row r="193" spans="1:33" ht="15.75" customHeight="1" x14ac:dyDescent="0.2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  <c r="AB193" s="51"/>
      <c r="AC193" s="51"/>
      <c r="AD193" s="51"/>
      <c r="AE193" s="51"/>
      <c r="AF193" s="51"/>
      <c r="AG193" s="51"/>
    </row>
    <row r="194" spans="1:33" ht="15.75" customHeight="1" x14ac:dyDescent="0.2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  <c r="AC194" s="51"/>
      <c r="AD194" s="51"/>
      <c r="AE194" s="51"/>
      <c r="AF194" s="51"/>
      <c r="AG194" s="51"/>
    </row>
    <row r="195" spans="1:33" ht="15.75" customHeight="1" x14ac:dyDescent="0.2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/>
      <c r="AC195" s="51"/>
      <c r="AD195" s="51"/>
      <c r="AE195" s="51"/>
      <c r="AF195" s="51"/>
      <c r="AG195" s="51"/>
    </row>
    <row r="196" spans="1:33" ht="15.75" customHeight="1" x14ac:dyDescent="0.2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  <c r="AB196" s="51"/>
      <c r="AC196" s="51"/>
      <c r="AD196" s="51"/>
      <c r="AE196" s="51"/>
      <c r="AF196" s="51"/>
      <c r="AG196" s="51"/>
    </row>
    <row r="197" spans="1:33" ht="15.75" customHeight="1" x14ac:dyDescent="0.2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  <c r="AB197" s="51"/>
      <c r="AC197" s="51"/>
      <c r="AD197" s="51"/>
      <c r="AE197" s="51"/>
      <c r="AF197" s="51"/>
      <c r="AG197" s="51"/>
    </row>
    <row r="198" spans="1:33" ht="15.75" customHeight="1" x14ac:dyDescent="0.2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  <c r="AB198" s="51"/>
      <c r="AC198" s="51"/>
      <c r="AD198" s="51"/>
      <c r="AE198" s="51"/>
      <c r="AF198" s="51"/>
      <c r="AG198" s="51"/>
    </row>
    <row r="199" spans="1:33" ht="15.75" customHeight="1" x14ac:dyDescent="0.2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  <c r="AB199" s="51"/>
      <c r="AC199" s="51"/>
      <c r="AD199" s="51"/>
      <c r="AE199" s="51"/>
      <c r="AF199" s="51"/>
      <c r="AG199" s="51"/>
    </row>
    <row r="200" spans="1:33" ht="15.75" customHeight="1" x14ac:dyDescent="0.2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  <c r="AB200" s="51"/>
      <c r="AC200" s="51"/>
      <c r="AD200" s="51"/>
      <c r="AE200" s="51"/>
      <c r="AF200" s="51"/>
      <c r="AG200" s="51"/>
    </row>
    <row r="201" spans="1:33" ht="15.75" customHeight="1" x14ac:dyDescent="0.2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  <c r="AB201" s="51"/>
      <c r="AC201" s="51"/>
      <c r="AD201" s="51"/>
      <c r="AE201" s="51"/>
      <c r="AF201" s="51"/>
      <c r="AG201" s="51"/>
    </row>
    <row r="202" spans="1:33" ht="15.75" customHeight="1" x14ac:dyDescent="0.2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A202" s="51"/>
      <c r="AB202" s="51"/>
      <c r="AC202" s="51"/>
      <c r="AD202" s="51"/>
      <c r="AE202" s="51"/>
      <c r="AF202" s="51"/>
      <c r="AG202" s="51"/>
    </row>
    <row r="203" spans="1:33" ht="15.75" customHeight="1" x14ac:dyDescent="0.2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  <c r="AB203" s="51"/>
      <c r="AC203" s="51"/>
      <c r="AD203" s="51"/>
      <c r="AE203" s="51"/>
      <c r="AF203" s="51"/>
      <c r="AG203" s="51"/>
    </row>
    <row r="204" spans="1:33" ht="15.75" customHeight="1" x14ac:dyDescent="0.2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  <c r="AB204" s="51"/>
      <c r="AC204" s="51"/>
      <c r="AD204" s="51"/>
      <c r="AE204" s="51"/>
      <c r="AF204" s="51"/>
      <c r="AG204" s="51"/>
    </row>
    <row r="205" spans="1:33" ht="15.75" customHeight="1" x14ac:dyDescent="0.2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  <c r="AB205" s="51"/>
      <c r="AC205" s="51"/>
      <c r="AD205" s="51"/>
      <c r="AE205" s="51"/>
      <c r="AF205" s="51"/>
      <c r="AG205" s="51"/>
    </row>
    <row r="206" spans="1:33" ht="15.75" customHeight="1" x14ac:dyDescent="0.2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</row>
    <row r="207" spans="1:33" ht="15.75" customHeight="1" x14ac:dyDescent="0.2">
      <c r="A207" s="51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</row>
    <row r="208" spans="1:33" ht="15.75" customHeight="1" x14ac:dyDescent="0.2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  <c r="AB208" s="51"/>
      <c r="AC208" s="51"/>
      <c r="AD208" s="51"/>
      <c r="AE208" s="51"/>
      <c r="AF208" s="51"/>
      <c r="AG208" s="51"/>
    </row>
    <row r="209" spans="1:33" ht="15.75" customHeight="1" x14ac:dyDescent="0.2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  <c r="AA209" s="51"/>
      <c r="AB209" s="51"/>
      <c r="AC209" s="51"/>
      <c r="AD209" s="51"/>
      <c r="AE209" s="51"/>
      <c r="AF209" s="51"/>
      <c r="AG209" s="51"/>
    </row>
    <row r="210" spans="1:33" ht="15.75" customHeight="1" x14ac:dyDescent="0.2">
      <c r="A210" s="51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A210" s="51"/>
      <c r="AB210" s="51"/>
      <c r="AC210" s="51"/>
      <c r="AD210" s="51"/>
      <c r="AE210" s="51"/>
      <c r="AF210" s="51"/>
      <c r="AG210" s="51"/>
    </row>
    <row r="211" spans="1:33" ht="15.75" customHeight="1" x14ac:dyDescent="0.2">
      <c r="A211" s="51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A211" s="51"/>
      <c r="AB211" s="51"/>
      <c r="AC211" s="51"/>
      <c r="AD211" s="51"/>
      <c r="AE211" s="51"/>
      <c r="AF211" s="51"/>
      <c r="AG211" s="51"/>
    </row>
    <row r="212" spans="1:33" ht="15.75" customHeight="1" x14ac:dyDescent="0.2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  <c r="AA212" s="51"/>
      <c r="AB212" s="51"/>
      <c r="AC212" s="51"/>
      <c r="AD212" s="51"/>
      <c r="AE212" s="51"/>
      <c r="AF212" s="51"/>
      <c r="AG212" s="51"/>
    </row>
    <row r="213" spans="1:33" ht="15.75" customHeight="1" x14ac:dyDescent="0.2">
      <c r="A213" s="51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A213" s="51"/>
      <c r="AB213" s="51"/>
      <c r="AC213" s="51"/>
      <c r="AD213" s="51"/>
      <c r="AE213" s="51"/>
      <c r="AF213" s="51"/>
      <c r="AG213" s="51"/>
    </row>
    <row r="214" spans="1:33" ht="15.75" customHeight="1" x14ac:dyDescent="0.2">
      <c r="A214" s="51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  <c r="AB214" s="51"/>
      <c r="AC214" s="51"/>
      <c r="AD214" s="51"/>
      <c r="AE214" s="51"/>
      <c r="AF214" s="51"/>
      <c r="AG214" s="51"/>
    </row>
    <row r="215" spans="1:33" ht="15.75" customHeight="1" x14ac:dyDescent="0.2">
      <c r="A215" s="51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  <c r="AB215" s="51"/>
      <c r="AC215" s="51"/>
      <c r="AD215" s="51"/>
      <c r="AE215" s="51"/>
      <c r="AF215" s="51"/>
      <c r="AG215" s="51"/>
    </row>
    <row r="216" spans="1:33" ht="15.75" customHeight="1" x14ac:dyDescent="0.2">
      <c r="A216" s="51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  <c r="AB216" s="51"/>
      <c r="AC216" s="51"/>
      <c r="AD216" s="51"/>
      <c r="AE216" s="51"/>
      <c r="AF216" s="51"/>
      <c r="AG216" s="51"/>
    </row>
    <row r="217" spans="1:33" ht="15.75" customHeight="1" x14ac:dyDescent="0.2">
      <c r="A217" s="51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  <c r="AB217" s="51"/>
      <c r="AC217" s="51"/>
      <c r="AD217" s="51"/>
      <c r="AE217" s="51"/>
      <c r="AF217" s="51"/>
      <c r="AG217" s="51"/>
    </row>
    <row r="218" spans="1:33" ht="15.75" customHeight="1" x14ac:dyDescent="0.2">
      <c r="A218" s="51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51"/>
      <c r="AB218" s="51"/>
      <c r="AC218" s="51"/>
      <c r="AD218" s="51"/>
      <c r="AE218" s="51"/>
      <c r="AF218" s="51"/>
      <c r="AG218" s="51"/>
    </row>
    <row r="219" spans="1:33" ht="15.75" customHeight="1" x14ac:dyDescent="0.2">
      <c r="A219" s="51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A219" s="51"/>
      <c r="AB219" s="51"/>
      <c r="AC219" s="51"/>
      <c r="AD219" s="51"/>
      <c r="AE219" s="51"/>
      <c r="AF219" s="51"/>
      <c r="AG219" s="51"/>
    </row>
    <row r="220" spans="1:33" ht="15.75" customHeight="1" x14ac:dyDescent="0.2">
      <c r="A220" s="51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51"/>
      <c r="AB220" s="51"/>
      <c r="AC220" s="51"/>
      <c r="AD220" s="51"/>
      <c r="AE220" s="51"/>
      <c r="AF220" s="51"/>
      <c r="AG220" s="51"/>
    </row>
    <row r="221" spans="1:33" ht="15.75" customHeight="1" x14ac:dyDescent="0.2">
      <c r="A221" s="51"/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  <c r="AA221" s="51"/>
      <c r="AB221" s="51"/>
      <c r="AC221" s="51"/>
      <c r="AD221" s="51"/>
      <c r="AE221" s="51"/>
      <c r="AF221" s="51"/>
      <c r="AG221" s="51"/>
    </row>
    <row r="222" spans="1:33" ht="15.75" customHeight="1" x14ac:dyDescent="0.2">
      <c r="A222" s="51"/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51"/>
      <c r="AB222" s="51"/>
      <c r="AC222" s="51"/>
      <c r="AD222" s="51"/>
      <c r="AE222" s="51"/>
      <c r="AF222" s="51"/>
      <c r="AG222" s="51"/>
    </row>
    <row r="223" spans="1:33" ht="15.75" customHeight="1" x14ac:dyDescent="0.2">
      <c r="A223" s="51"/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  <c r="AA223" s="51"/>
      <c r="AB223" s="51"/>
      <c r="AC223" s="51"/>
      <c r="AD223" s="51"/>
      <c r="AE223" s="51"/>
      <c r="AF223" s="51"/>
      <c r="AG223" s="51"/>
    </row>
    <row r="224" spans="1:33" ht="15.75" customHeight="1" x14ac:dyDescent="0.2">
      <c r="A224" s="51"/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  <c r="AB224" s="51"/>
      <c r="AC224" s="51"/>
      <c r="AD224" s="51"/>
      <c r="AE224" s="51"/>
      <c r="AF224" s="51"/>
      <c r="AG224" s="51"/>
    </row>
    <row r="225" spans="1:33" ht="15.75" customHeight="1" x14ac:dyDescent="0.2">
      <c r="A225" s="51"/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51"/>
      <c r="AB225" s="51"/>
      <c r="AC225" s="51"/>
      <c r="AD225" s="51"/>
      <c r="AE225" s="51"/>
      <c r="AF225" s="51"/>
      <c r="AG225" s="51"/>
    </row>
    <row r="226" spans="1:33" ht="15.75" customHeight="1" x14ac:dyDescent="0.2">
      <c r="A226" s="51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  <c r="AA226" s="51"/>
      <c r="AB226" s="51"/>
      <c r="AC226" s="51"/>
      <c r="AD226" s="51"/>
      <c r="AE226" s="51"/>
      <c r="AF226" s="51"/>
      <c r="AG226" s="51"/>
    </row>
    <row r="227" spans="1:33" ht="15.75" customHeight="1" x14ac:dyDescent="0.2">
      <c r="A227" s="51"/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1"/>
      <c r="AB227" s="51"/>
      <c r="AC227" s="51"/>
      <c r="AD227" s="51"/>
      <c r="AE227" s="51"/>
      <c r="AF227" s="51"/>
      <c r="AG227" s="51"/>
    </row>
    <row r="228" spans="1:33" ht="15.75" customHeight="1" x14ac:dyDescent="0.2">
      <c r="A228" s="51"/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  <c r="AB228" s="51"/>
      <c r="AC228" s="51"/>
      <c r="AD228" s="51"/>
      <c r="AE228" s="51"/>
      <c r="AF228" s="51"/>
      <c r="AG228" s="51"/>
    </row>
    <row r="229" spans="1:33" ht="15.75" customHeight="1" x14ac:dyDescent="0.2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  <c r="AA229" s="51"/>
      <c r="AB229" s="51"/>
      <c r="AC229" s="51"/>
      <c r="AD229" s="51"/>
      <c r="AE229" s="51"/>
      <c r="AF229" s="51"/>
      <c r="AG229" s="51"/>
    </row>
    <row r="230" spans="1:33" ht="15.75" customHeight="1" x14ac:dyDescent="0.2">
      <c r="A230" s="51"/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51"/>
      <c r="AB230" s="51"/>
      <c r="AC230" s="51"/>
      <c r="AD230" s="51"/>
      <c r="AE230" s="51"/>
      <c r="AF230" s="51"/>
      <c r="AG230" s="51"/>
    </row>
    <row r="231" spans="1:33" ht="15.75" customHeight="1" x14ac:dyDescent="0.2">
      <c r="A231" s="51"/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  <c r="AA231" s="51"/>
      <c r="AB231" s="51"/>
      <c r="AC231" s="51"/>
      <c r="AD231" s="51"/>
      <c r="AE231" s="51"/>
      <c r="AF231" s="51"/>
      <c r="AG231" s="51"/>
    </row>
    <row r="232" spans="1:33" ht="15.75" customHeight="1" x14ac:dyDescent="0.2">
      <c r="A232" s="51"/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51"/>
      <c r="AB232" s="51"/>
      <c r="AC232" s="51"/>
      <c r="AD232" s="51"/>
      <c r="AE232" s="51"/>
      <c r="AF232" s="51"/>
      <c r="AG232" s="51"/>
    </row>
    <row r="233" spans="1:33" ht="15.75" customHeight="1" x14ac:dyDescent="0.2">
      <c r="A233" s="51"/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  <c r="AA233" s="51"/>
      <c r="AB233" s="51"/>
      <c r="AC233" s="51"/>
      <c r="AD233" s="51"/>
      <c r="AE233" s="51"/>
      <c r="AF233" s="51"/>
      <c r="AG233" s="51"/>
    </row>
    <row r="234" spans="1:33" ht="15.75" customHeight="1" x14ac:dyDescent="0.2">
      <c r="A234" s="51"/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  <c r="AA234" s="51"/>
      <c r="AB234" s="51"/>
      <c r="AC234" s="51"/>
      <c r="AD234" s="51"/>
      <c r="AE234" s="51"/>
      <c r="AF234" s="51"/>
      <c r="AG234" s="51"/>
    </row>
    <row r="235" spans="1:33" ht="15.75" customHeight="1" x14ac:dyDescent="0.2">
      <c r="A235" s="51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  <c r="AB235" s="51"/>
      <c r="AC235" s="51"/>
      <c r="AD235" s="51"/>
      <c r="AE235" s="51"/>
      <c r="AF235" s="51"/>
      <c r="AG235" s="51"/>
    </row>
    <row r="236" spans="1:33" ht="15.75" customHeight="1" x14ac:dyDescent="0.2">
      <c r="A236" s="51"/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51"/>
      <c r="AB236" s="51"/>
      <c r="AC236" s="51"/>
      <c r="AD236" s="51"/>
      <c r="AE236" s="51"/>
      <c r="AF236" s="51"/>
      <c r="AG236" s="51"/>
    </row>
    <row r="237" spans="1:33" ht="15.75" customHeight="1" x14ac:dyDescent="0.2">
      <c r="A237" s="51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51"/>
      <c r="AB237" s="51"/>
      <c r="AC237" s="51"/>
      <c r="AD237" s="51"/>
      <c r="AE237" s="51"/>
      <c r="AF237" s="51"/>
      <c r="AG237" s="51"/>
    </row>
    <row r="238" spans="1:33" ht="15.75" customHeight="1" x14ac:dyDescent="0.2">
      <c r="A238" s="51"/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/>
      <c r="AB238" s="51"/>
      <c r="AC238" s="51"/>
      <c r="AD238" s="51"/>
      <c r="AE238" s="51"/>
      <c r="AF238" s="51"/>
      <c r="AG238" s="51"/>
    </row>
    <row r="239" spans="1:33" ht="15.75" customHeight="1" x14ac:dyDescent="0.2">
      <c r="A239" s="51"/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  <c r="AA239" s="51"/>
      <c r="AB239" s="51"/>
      <c r="AC239" s="51"/>
      <c r="AD239" s="51"/>
      <c r="AE239" s="51"/>
      <c r="AF239" s="51"/>
      <c r="AG239" s="51"/>
    </row>
    <row r="240" spans="1:33" ht="15.75" customHeight="1" x14ac:dyDescent="0.2">
      <c r="A240" s="51"/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51"/>
      <c r="AB240" s="51"/>
      <c r="AC240" s="51"/>
      <c r="AD240" s="51"/>
      <c r="AE240" s="51"/>
      <c r="AF240" s="51"/>
      <c r="AG240" s="51"/>
    </row>
    <row r="241" spans="1:33" ht="15.75" customHeight="1" x14ac:dyDescent="0.2">
      <c r="A241" s="51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51"/>
      <c r="AB241" s="51"/>
      <c r="AC241" s="51"/>
      <c r="AD241" s="51"/>
      <c r="AE241" s="51"/>
      <c r="AF241" s="51"/>
      <c r="AG241" s="51"/>
    </row>
    <row r="242" spans="1:33" ht="15.75" customHeight="1" x14ac:dyDescent="0.2">
      <c r="A242" s="51"/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  <c r="AA242" s="51"/>
      <c r="AB242" s="51"/>
      <c r="AC242" s="51"/>
      <c r="AD242" s="51"/>
      <c r="AE242" s="51"/>
      <c r="AF242" s="51"/>
      <c r="AG242" s="51"/>
    </row>
    <row r="243" spans="1:33" ht="15.75" customHeight="1" x14ac:dyDescent="0.2">
      <c r="A243" s="51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  <c r="AA243" s="51"/>
      <c r="AB243" s="51"/>
      <c r="AC243" s="51"/>
      <c r="AD243" s="51"/>
      <c r="AE243" s="51"/>
      <c r="AF243" s="51"/>
      <c r="AG243" s="51"/>
    </row>
    <row r="244" spans="1:33" ht="15.75" customHeight="1" x14ac:dyDescent="0.2">
      <c r="A244" s="51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  <c r="AA244" s="51"/>
      <c r="AB244" s="51"/>
      <c r="AC244" s="51"/>
      <c r="AD244" s="51"/>
      <c r="AE244" s="51"/>
      <c r="AF244" s="51"/>
      <c r="AG244" s="51"/>
    </row>
    <row r="245" spans="1:33" ht="15.75" customHeight="1" x14ac:dyDescent="0.2">
      <c r="A245" s="51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  <c r="AA245" s="51"/>
      <c r="AB245" s="51"/>
      <c r="AC245" s="51"/>
      <c r="AD245" s="51"/>
      <c r="AE245" s="51"/>
      <c r="AF245" s="51"/>
      <c r="AG245" s="51"/>
    </row>
    <row r="246" spans="1:33" ht="15.75" customHeight="1" x14ac:dyDescent="0.2">
      <c r="A246" s="51"/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  <c r="AA246" s="51"/>
      <c r="AB246" s="51"/>
      <c r="AC246" s="51"/>
      <c r="AD246" s="51"/>
      <c r="AE246" s="51"/>
      <c r="AF246" s="51"/>
      <c r="AG246" s="51"/>
    </row>
    <row r="247" spans="1:33" ht="15.75" customHeight="1" x14ac:dyDescent="0.2">
      <c r="A247" s="51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  <c r="AA247" s="51"/>
      <c r="AB247" s="51"/>
      <c r="AC247" s="51"/>
      <c r="AD247" s="51"/>
      <c r="AE247" s="51"/>
      <c r="AF247" s="51"/>
      <c r="AG247" s="51"/>
    </row>
    <row r="248" spans="1:33" ht="15.75" customHeight="1" x14ac:dyDescent="0.2">
      <c r="A248" s="51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  <c r="AA248" s="51"/>
      <c r="AB248" s="51"/>
      <c r="AC248" s="51"/>
      <c r="AD248" s="51"/>
      <c r="AE248" s="51"/>
      <c r="AF248" s="51"/>
      <c r="AG248" s="51"/>
    </row>
    <row r="249" spans="1:33" ht="15.75" customHeight="1" x14ac:dyDescent="0.2">
      <c r="A249" s="51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  <c r="AB249" s="51"/>
      <c r="AC249" s="51"/>
      <c r="AD249" s="51"/>
      <c r="AE249" s="51"/>
      <c r="AF249" s="51"/>
      <c r="AG249" s="51"/>
    </row>
    <row r="250" spans="1:33" ht="15.75" customHeight="1" x14ac:dyDescent="0.2">
      <c r="A250" s="51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  <c r="AA250" s="51"/>
      <c r="AB250" s="51"/>
      <c r="AC250" s="51"/>
      <c r="AD250" s="51"/>
      <c r="AE250" s="51"/>
      <c r="AF250" s="51"/>
      <c r="AG250" s="51"/>
    </row>
    <row r="251" spans="1:33" ht="15.75" customHeight="1" x14ac:dyDescent="0.2">
      <c r="A251" s="51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/>
      <c r="AC251" s="51"/>
      <c r="AD251" s="51"/>
      <c r="AE251" s="51"/>
      <c r="AF251" s="51"/>
      <c r="AG251" s="51"/>
    </row>
    <row r="252" spans="1:33" ht="15.75" customHeight="1" x14ac:dyDescent="0.2">
      <c r="A252" s="51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  <c r="AC252" s="51"/>
      <c r="AD252" s="51"/>
      <c r="AE252" s="51"/>
      <c r="AF252" s="51"/>
      <c r="AG252" s="51"/>
    </row>
    <row r="253" spans="1:33" ht="15.75" customHeight="1" x14ac:dyDescent="0.2">
      <c r="A253" s="51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  <c r="AB253" s="51"/>
      <c r="AC253" s="51"/>
      <c r="AD253" s="51"/>
      <c r="AE253" s="51"/>
      <c r="AF253" s="51"/>
      <c r="AG253" s="51"/>
    </row>
    <row r="254" spans="1:33" ht="15.75" customHeight="1" x14ac:dyDescent="0.2">
      <c r="A254" s="51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  <c r="AB254" s="51"/>
      <c r="AC254" s="51"/>
      <c r="AD254" s="51"/>
      <c r="AE254" s="51"/>
      <c r="AF254" s="51"/>
      <c r="AG254" s="51"/>
    </row>
    <row r="255" spans="1:33" ht="15.75" customHeight="1" x14ac:dyDescent="0.2">
      <c r="A255" s="51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  <c r="AB255" s="51"/>
      <c r="AC255" s="51"/>
      <c r="AD255" s="51"/>
      <c r="AE255" s="51"/>
      <c r="AF255" s="51"/>
      <c r="AG255" s="51"/>
    </row>
    <row r="256" spans="1:33" ht="15.75" customHeight="1" x14ac:dyDescent="0.2">
      <c r="A256" s="51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  <c r="AA256" s="51"/>
      <c r="AB256" s="51"/>
      <c r="AC256" s="51"/>
      <c r="AD256" s="51"/>
      <c r="AE256" s="51"/>
      <c r="AF256" s="51"/>
      <c r="AG256" s="51"/>
    </row>
    <row r="257" spans="1:33" ht="15.75" customHeight="1" x14ac:dyDescent="0.2">
      <c r="A257" s="51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  <c r="AB257" s="51"/>
      <c r="AC257" s="51"/>
      <c r="AD257" s="51"/>
      <c r="AE257" s="51"/>
      <c r="AF257" s="51"/>
      <c r="AG257" s="51"/>
    </row>
    <row r="258" spans="1:33" ht="15.75" customHeight="1" x14ac:dyDescent="0.2">
      <c r="A258" s="51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  <c r="AB258" s="51"/>
      <c r="AC258" s="51"/>
      <c r="AD258" s="51"/>
      <c r="AE258" s="51"/>
      <c r="AF258" s="51"/>
      <c r="AG258" s="51"/>
    </row>
    <row r="259" spans="1:33" ht="15.75" customHeight="1" x14ac:dyDescent="0.2">
      <c r="A259" s="51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  <c r="AB259" s="51"/>
      <c r="AC259" s="51"/>
      <c r="AD259" s="51"/>
      <c r="AE259" s="51"/>
      <c r="AF259" s="51"/>
      <c r="AG259" s="51"/>
    </row>
    <row r="260" spans="1:33" ht="15.75" customHeight="1" x14ac:dyDescent="0.2">
      <c r="A260" s="51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  <c r="AB260" s="51"/>
      <c r="AC260" s="51"/>
      <c r="AD260" s="51"/>
      <c r="AE260" s="51"/>
      <c r="AF260" s="51"/>
      <c r="AG260" s="51"/>
    </row>
    <row r="261" spans="1:33" ht="15.75" customHeight="1" x14ac:dyDescent="0.2">
      <c r="A261" s="51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51"/>
      <c r="AB261" s="51"/>
      <c r="AC261" s="51"/>
      <c r="AD261" s="51"/>
      <c r="AE261" s="51"/>
      <c r="AF261" s="51"/>
      <c r="AG261" s="51"/>
    </row>
    <row r="262" spans="1:33" ht="15.75" customHeight="1" x14ac:dyDescent="0.2">
      <c r="A262" s="51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  <c r="AB262" s="51"/>
      <c r="AC262" s="51"/>
      <c r="AD262" s="51"/>
      <c r="AE262" s="51"/>
      <c r="AF262" s="51"/>
      <c r="AG262" s="51"/>
    </row>
    <row r="263" spans="1:33" ht="15.75" customHeight="1" x14ac:dyDescent="0.2">
      <c r="A263" s="51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  <c r="AB263" s="51"/>
      <c r="AC263" s="51"/>
      <c r="AD263" s="51"/>
      <c r="AE263" s="51"/>
      <c r="AF263" s="51"/>
      <c r="AG263" s="51"/>
    </row>
    <row r="264" spans="1:33" ht="15.75" customHeight="1" x14ac:dyDescent="0.2">
      <c r="A264" s="51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/>
      <c r="AC264" s="51"/>
      <c r="AD264" s="51"/>
      <c r="AE264" s="51"/>
      <c r="AF264" s="51"/>
      <c r="AG264" s="51"/>
    </row>
    <row r="265" spans="1:33" ht="15.75" customHeight="1" x14ac:dyDescent="0.2">
      <c r="A265" s="51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  <c r="AA265" s="51"/>
      <c r="AB265" s="51"/>
      <c r="AC265" s="51"/>
      <c r="AD265" s="51"/>
      <c r="AE265" s="51"/>
      <c r="AF265" s="51"/>
      <c r="AG265" s="51"/>
    </row>
    <row r="266" spans="1:33" ht="15.75" customHeight="1" x14ac:dyDescent="0.2">
      <c r="A266" s="51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  <c r="AB266" s="51"/>
      <c r="AC266" s="51"/>
      <c r="AD266" s="51"/>
      <c r="AE266" s="51"/>
      <c r="AF266" s="51"/>
      <c r="AG266" s="51"/>
    </row>
    <row r="267" spans="1:33" ht="15.75" customHeight="1" x14ac:dyDescent="0.2">
      <c r="A267" s="51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C267" s="51"/>
      <c r="AD267" s="51"/>
      <c r="AE267" s="51"/>
      <c r="AF267" s="51"/>
      <c r="AG267" s="51"/>
    </row>
    <row r="268" spans="1:33" ht="15.75" customHeight="1" x14ac:dyDescent="0.2">
      <c r="A268" s="51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  <c r="AB268" s="51"/>
      <c r="AC268" s="51"/>
      <c r="AD268" s="51"/>
      <c r="AE268" s="51"/>
      <c r="AF268" s="51"/>
      <c r="AG268" s="51"/>
    </row>
    <row r="269" spans="1:33" ht="15.75" customHeight="1" x14ac:dyDescent="0.2"/>
    <row r="270" spans="1:33" ht="15.75" customHeight="1" x14ac:dyDescent="0.2"/>
    <row r="271" spans="1:33" ht="15.75" customHeight="1" x14ac:dyDescent="0.2"/>
    <row r="272" spans="1:33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7">
    <mergeCell ref="A1:R1"/>
    <mergeCell ref="A2:R2"/>
    <mergeCell ref="A3:R3"/>
    <mergeCell ref="A4:A6"/>
    <mergeCell ref="D4:N4"/>
    <mergeCell ref="O4:Q4"/>
    <mergeCell ref="R4:R5"/>
    <mergeCell ref="L5:L6"/>
    <mergeCell ref="M5:M6"/>
    <mergeCell ref="O5:O6"/>
    <mergeCell ref="P5:P6"/>
    <mergeCell ref="Q5:Q6"/>
    <mergeCell ref="B4:B6"/>
    <mergeCell ref="G5:G6"/>
    <mergeCell ref="H5:H6"/>
    <mergeCell ref="I5:I6"/>
    <mergeCell ref="K5:K6"/>
  </mergeCells>
  <conditionalFormatting sqref="G7:I185 K7:M185 O7:Q185">
    <cfRule type="cellIs" dxfId="11" priority="1" operator="equal">
      <formula>0</formula>
    </cfRule>
  </conditionalFormatting>
  <conditionalFormatting sqref="R7:R125">
    <cfRule type="containsText" dxfId="10" priority="2" operator="containsText" text="AB">
      <formula>NOT(ISERROR(SEARCH(("AB"),(R7))))</formula>
    </cfRule>
  </conditionalFormatting>
  <conditionalFormatting sqref="R7:R125">
    <cfRule type="containsText" dxfId="9" priority="3" operator="containsText" text="AB">
      <formula>NOT(ISERROR(SEARCH(("AB"),(R7))))</formula>
    </cfRule>
  </conditionalFormatting>
  <conditionalFormatting sqref="R87">
    <cfRule type="containsText" dxfId="8" priority="4" operator="containsText" text="Cheated ">
      <formula>NOT(ISERROR(SEARCH(("Cheated "),(R87))))</formula>
    </cfRule>
  </conditionalFormatting>
  <pageMargins left="0.7" right="0.7" top="0.75" bottom="0.75" header="0" footer="0"/>
  <pageSetup paperSize="9" orientation="landscape"/>
  <rowBreaks count="2" manualBreakCount="2">
    <brk id="35" man="1"/>
    <brk id="6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76" workbookViewId="0">
      <selection activeCell="H190" sqref="H190"/>
    </sheetView>
  </sheetViews>
  <sheetFormatPr defaultColWidth="12.625" defaultRowHeight="15" customHeight="1" x14ac:dyDescent="0.2"/>
  <cols>
    <col min="1" max="1" width="8.75" customWidth="1"/>
    <col min="2" max="2" width="20.75" customWidth="1"/>
    <col min="3" max="3" width="32.75" customWidth="1"/>
    <col min="4" max="4" width="10.875" customWidth="1"/>
    <col min="5" max="5" width="11.5" customWidth="1"/>
    <col min="6" max="25" width="8.75" customWidth="1"/>
    <col min="26" max="26" width="12.75" customWidth="1"/>
  </cols>
  <sheetData>
    <row r="1" spans="1:26" ht="13.5" customHeight="1" x14ac:dyDescent="0.3">
      <c r="A1" s="149" t="s">
        <v>433</v>
      </c>
      <c r="B1" s="150"/>
      <c r="C1" s="150"/>
      <c r="D1" s="150"/>
      <c r="E1" s="150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75.75" customHeight="1" x14ac:dyDescent="0.2">
      <c r="A2" s="74" t="s">
        <v>427</v>
      </c>
      <c r="B2" s="74" t="s">
        <v>428</v>
      </c>
      <c r="C2" s="74" t="s">
        <v>429</v>
      </c>
      <c r="D2" s="75" t="s">
        <v>434</v>
      </c>
      <c r="E2" s="75" t="s">
        <v>431</v>
      </c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ht="16.5" customHeight="1" thickBot="1" x14ac:dyDescent="0.25">
      <c r="A3" s="76">
        <f>'Sessional + End Term Assessment'!A8</f>
        <v>1</v>
      </c>
      <c r="B3" s="77" t="s">
        <v>37</v>
      </c>
      <c r="C3" s="78" t="s">
        <v>38</v>
      </c>
      <c r="D3" s="79">
        <f>'MID Term 2'!R7</f>
        <v>67</v>
      </c>
      <c r="E3" s="80" t="str">
        <f t="shared" ref="E3:E180" si="0">IF(D3&lt;=35,"Y","N")</f>
        <v>N</v>
      </c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ht="16.5" customHeight="1" thickBot="1" x14ac:dyDescent="0.25">
      <c r="A4" s="76">
        <f>'Sessional + End Term Assessment'!A9</f>
        <v>2</v>
      </c>
      <c r="B4" s="77" t="s">
        <v>39</v>
      </c>
      <c r="C4" s="78" t="s">
        <v>40</v>
      </c>
      <c r="D4" s="79">
        <f>'MID Term 2'!R8</f>
        <v>65</v>
      </c>
      <c r="E4" s="80" t="str">
        <f t="shared" si="0"/>
        <v>N</v>
      </c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ht="16.5" customHeight="1" thickBot="1" x14ac:dyDescent="0.25">
      <c r="A5" s="76">
        <f>'Sessional + End Term Assessment'!A10</f>
        <v>3</v>
      </c>
      <c r="B5" s="77" t="s">
        <v>41</v>
      </c>
      <c r="C5" s="78" t="s">
        <v>42</v>
      </c>
      <c r="D5" s="79">
        <f>'MID Term 2'!R9</f>
        <v>67</v>
      </c>
      <c r="E5" s="80" t="str">
        <f t="shared" si="0"/>
        <v>N</v>
      </c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16.5" customHeight="1" thickBot="1" x14ac:dyDescent="0.25">
      <c r="A6" s="76">
        <f>'Sessional + End Term Assessment'!A11</f>
        <v>4</v>
      </c>
      <c r="B6" s="77" t="s">
        <v>43</v>
      </c>
      <c r="C6" s="78" t="s">
        <v>44</v>
      </c>
      <c r="D6" s="79">
        <f>'MID Term 2'!R10</f>
        <v>67</v>
      </c>
      <c r="E6" s="80" t="str">
        <f t="shared" si="0"/>
        <v>N</v>
      </c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ht="16.5" customHeight="1" thickBot="1" x14ac:dyDescent="0.25">
      <c r="A7" s="76">
        <f>'Sessional + End Term Assessment'!A12</f>
        <v>5</v>
      </c>
      <c r="B7" s="77" t="s">
        <v>45</v>
      </c>
      <c r="C7" s="78" t="s">
        <v>46</v>
      </c>
      <c r="D7" s="79">
        <f>'MID Term 2'!R11</f>
        <v>66</v>
      </c>
      <c r="E7" s="80" t="str">
        <f t="shared" si="0"/>
        <v>N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ht="16.5" customHeight="1" thickBot="1" x14ac:dyDescent="0.25">
      <c r="A8" s="76">
        <f>'Sessional + End Term Assessment'!A13</f>
        <v>6</v>
      </c>
      <c r="B8" s="77" t="s">
        <v>47</v>
      </c>
      <c r="C8" s="78" t="s">
        <v>48</v>
      </c>
      <c r="D8" s="79">
        <f>'MID Term 2'!R12</f>
        <v>70</v>
      </c>
      <c r="E8" s="80" t="str">
        <f t="shared" si="0"/>
        <v>N</v>
      </c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16.5" customHeight="1" thickBot="1" x14ac:dyDescent="0.25">
      <c r="A9" s="76">
        <f>'Sessional + End Term Assessment'!A14</f>
        <v>7</v>
      </c>
      <c r="B9" s="72" t="s">
        <v>49</v>
      </c>
      <c r="C9" s="73" t="s">
        <v>50</v>
      </c>
      <c r="D9" s="79">
        <f>'MID Term 2'!R13</f>
        <v>64</v>
      </c>
      <c r="E9" s="80" t="str">
        <f t="shared" si="0"/>
        <v>N</v>
      </c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ht="16.5" customHeight="1" thickBot="1" x14ac:dyDescent="0.25">
      <c r="A10" s="76">
        <f>'Sessional + End Term Assessment'!A15</f>
        <v>8</v>
      </c>
      <c r="B10" s="77" t="s">
        <v>51</v>
      </c>
      <c r="C10" s="78" t="s">
        <v>52</v>
      </c>
      <c r="D10" s="79">
        <f>'MID Term 2'!R14</f>
        <v>65</v>
      </c>
      <c r="E10" s="80" t="str">
        <f t="shared" si="0"/>
        <v>N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ht="16.5" customHeight="1" thickBot="1" x14ac:dyDescent="0.25">
      <c r="A11" s="76">
        <f>'Sessional + End Term Assessment'!A16</f>
        <v>9</v>
      </c>
      <c r="B11" s="77" t="s">
        <v>53</v>
      </c>
      <c r="C11" s="78" t="s">
        <v>54</v>
      </c>
      <c r="D11" s="79">
        <f>'MID Term 2'!R15</f>
        <v>67</v>
      </c>
      <c r="E11" s="80" t="str">
        <f t="shared" si="0"/>
        <v>N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ht="16.5" customHeight="1" thickBot="1" x14ac:dyDescent="0.25">
      <c r="A12" s="76">
        <f>'Sessional + End Term Assessment'!A17</f>
        <v>10</v>
      </c>
      <c r="B12" s="77" t="s">
        <v>55</v>
      </c>
      <c r="C12" s="78" t="s">
        <v>56</v>
      </c>
      <c r="D12" s="79">
        <f>'MID Term 2'!R16</f>
        <v>66</v>
      </c>
      <c r="E12" s="80" t="str">
        <f t="shared" si="0"/>
        <v>N</v>
      </c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ht="16.5" customHeight="1" thickBot="1" x14ac:dyDescent="0.25">
      <c r="A13" s="76">
        <f>'Sessional + End Term Assessment'!A18</f>
        <v>11</v>
      </c>
      <c r="B13" s="77" t="s">
        <v>57</v>
      </c>
      <c r="C13" s="78" t="s">
        <v>58</v>
      </c>
      <c r="D13" s="79">
        <f>'MID Term 2'!R17</f>
        <v>65</v>
      </c>
      <c r="E13" s="80" t="str">
        <f t="shared" si="0"/>
        <v>N</v>
      </c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ht="16.5" customHeight="1" thickBot="1" x14ac:dyDescent="0.25">
      <c r="A14" s="76">
        <f>'Sessional + End Term Assessment'!A19</f>
        <v>12</v>
      </c>
      <c r="B14" s="77" t="s">
        <v>59</v>
      </c>
      <c r="C14" s="78" t="s">
        <v>60</v>
      </c>
      <c r="D14" s="79">
        <f>'MID Term 2'!R18</f>
        <v>65</v>
      </c>
      <c r="E14" s="80" t="str">
        <f t="shared" si="0"/>
        <v>N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t="16.5" customHeight="1" thickBot="1" x14ac:dyDescent="0.25">
      <c r="A15" s="76">
        <f>'Sessional + End Term Assessment'!A20</f>
        <v>13</v>
      </c>
      <c r="B15" s="77" t="s">
        <v>61</v>
      </c>
      <c r="C15" s="78" t="s">
        <v>62</v>
      </c>
      <c r="D15" s="79">
        <f>'MID Term 2'!R19</f>
        <v>63</v>
      </c>
      <c r="E15" s="80" t="str">
        <f t="shared" si="0"/>
        <v>N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16.5" customHeight="1" thickBot="1" x14ac:dyDescent="0.25">
      <c r="A16" s="76">
        <f>'Sessional + End Term Assessment'!A21</f>
        <v>14</v>
      </c>
      <c r="B16" s="77" t="s">
        <v>63</v>
      </c>
      <c r="C16" s="78" t="s">
        <v>64</v>
      </c>
      <c r="D16" s="79">
        <f>'MID Term 2'!R20</f>
        <v>62</v>
      </c>
      <c r="E16" s="80" t="str">
        <f t="shared" si="0"/>
        <v>N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ht="16.5" customHeight="1" thickBot="1" x14ac:dyDescent="0.25">
      <c r="A17" s="76">
        <f>'Sessional + End Term Assessment'!A22</f>
        <v>15</v>
      </c>
      <c r="B17" s="77" t="s">
        <v>65</v>
      </c>
      <c r="C17" s="78" t="s">
        <v>66</v>
      </c>
      <c r="D17" s="79">
        <f>'MID Term 2'!R21</f>
        <v>63</v>
      </c>
      <c r="E17" s="80" t="str">
        <f t="shared" si="0"/>
        <v>N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t="16.5" customHeight="1" thickBot="1" x14ac:dyDescent="0.25">
      <c r="A18" s="76">
        <f>'Sessional + End Term Assessment'!A23</f>
        <v>16</v>
      </c>
      <c r="B18" s="77" t="s">
        <v>67</v>
      </c>
      <c r="C18" s="78" t="s">
        <v>68</v>
      </c>
      <c r="D18" s="79">
        <f>'MID Term 2'!R22</f>
        <v>65</v>
      </c>
      <c r="E18" s="80" t="str">
        <f t="shared" si="0"/>
        <v>N</v>
      </c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ht="16.5" customHeight="1" thickBot="1" x14ac:dyDescent="0.25">
      <c r="A19" s="76">
        <f>'Sessional + End Term Assessment'!A24</f>
        <v>17</v>
      </c>
      <c r="B19" s="77" t="s">
        <v>69</v>
      </c>
      <c r="C19" s="78" t="s">
        <v>70</v>
      </c>
      <c r="D19" s="79">
        <f>'MID Term 2'!R23</f>
        <v>59</v>
      </c>
      <c r="E19" s="80" t="str">
        <f t="shared" si="0"/>
        <v>N</v>
      </c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16.5" customHeight="1" thickBot="1" x14ac:dyDescent="0.25">
      <c r="A20" s="76">
        <f>'Sessional + End Term Assessment'!A25</f>
        <v>18</v>
      </c>
      <c r="B20" s="77" t="s">
        <v>71</v>
      </c>
      <c r="C20" s="78" t="s">
        <v>72</v>
      </c>
      <c r="D20" s="79">
        <f>'MID Term 2'!R24</f>
        <v>68</v>
      </c>
      <c r="E20" s="80" t="str">
        <f t="shared" si="0"/>
        <v>N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16.5" customHeight="1" thickBot="1" x14ac:dyDescent="0.25">
      <c r="A21" s="76">
        <f>'Sessional + End Term Assessment'!A26</f>
        <v>19</v>
      </c>
      <c r="B21" s="77" t="s">
        <v>73</v>
      </c>
      <c r="C21" s="78" t="s">
        <v>74</v>
      </c>
      <c r="D21" s="79">
        <f>'MID Term 2'!R25</f>
        <v>63</v>
      </c>
      <c r="E21" s="80" t="str">
        <f t="shared" si="0"/>
        <v>N</v>
      </c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16.5" customHeight="1" thickBot="1" x14ac:dyDescent="0.25">
      <c r="A22" s="76">
        <f>'Sessional + End Term Assessment'!A27</f>
        <v>20</v>
      </c>
      <c r="B22" s="77" t="s">
        <v>75</v>
      </c>
      <c r="C22" s="78" t="s">
        <v>76</v>
      </c>
      <c r="D22" s="79">
        <f>'MID Term 2'!R26</f>
        <v>62</v>
      </c>
      <c r="E22" s="80" t="str">
        <f t="shared" si="0"/>
        <v>N</v>
      </c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16.5" customHeight="1" thickBot="1" x14ac:dyDescent="0.25">
      <c r="A23" s="76">
        <f>'Sessional + End Term Assessment'!A28</f>
        <v>21</v>
      </c>
      <c r="B23" s="77" t="s">
        <v>77</v>
      </c>
      <c r="C23" s="78" t="s">
        <v>78</v>
      </c>
      <c r="D23" s="79">
        <f>'MID Term 2'!R27</f>
        <v>69</v>
      </c>
      <c r="E23" s="80" t="str">
        <f t="shared" si="0"/>
        <v>N</v>
      </c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16.5" customHeight="1" thickBot="1" x14ac:dyDescent="0.25">
      <c r="A24" s="76">
        <f>'Sessional + End Term Assessment'!A29</f>
        <v>22</v>
      </c>
      <c r="B24" s="77" t="s">
        <v>79</v>
      </c>
      <c r="C24" s="78" t="s">
        <v>80</v>
      </c>
      <c r="D24" s="79">
        <f>'MID Term 2'!R28</f>
        <v>61</v>
      </c>
      <c r="E24" s="80" t="str">
        <f t="shared" si="0"/>
        <v>N</v>
      </c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6.5" customHeight="1" thickBot="1" x14ac:dyDescent="0.25">
      <c r="A25" s="76">
        <f>'Sessional + End Term Assessment'!A30</f>
        <v>23</v>
      </c>
      <c r="B25" s="77" t="s">
        <v>81</v>
      </c>
      <c r="C25" s="78" t="s">
        <v>82</v>
      </c>
      <c r="D25" s="79">
        <f>'MID Term 2'!R29</f>
        <v>57</v>
      </c>
      <c r="E25" s="80" t="str">
        <f t="shared" si="0"/>
        <v>N</v>
      </c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6.5" customHeight="1" thickBot="1" x14ac:dyDescent="0.25">
      <c r="A26" s="76">
        <f>'Sessional + End Term Assessment'!A31</f>
        <v>24</v>
      </c>
      <c r="B26" s="77" t="s">
        <v>83</v>
      </c>
      <c r="C26" s="78" t="s">
        <v>84</v>
      </c>
      <c r="D26" s="79">
        <f>'MID Term 2'!R30</f>
        <v>65</v>
      </c>
      <c r="E26" s="80" t="str">
        <f t="shared" si="0"/>
        <v>N</v>
      </c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6.5" customHeight="1" thickBot="1" x14ac:dyDescent="0.25">
      <c r="A27" s="76">
        <f>'Sessional + End Term Assessment'!A32</f>
        <v>25</v>
      </c>
      <c r="B27" s="77" t="s">
        <v>85</v>
      </c>
      <c r="C27" s="78" t="s">
        <v>86</v>
      </c>
      <c r="D27" s="79">
        <f>'MID Term 2'!R31</f>
        <v>62</v>
      </c>
      <c r="E27" s="80" t="str">
        <f t="shared" si="0"/>
        <v>N</v>
      </c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6.5" customHeight="1" thickBot="1" x14ac:dyDescent="0.25">
      <c r="A28" s="76">
        <f>'Sessional + End Term Assessment'!A33</f>
        <v>26</v>
      </c>
      <c r="B28" s="72" t="s">
        <v>87</v>
      </c>
      <c r="C28" s="73" t="s">
        <v>88</v>
      </c>
      <c r="D28" s="79">
        <f>'MID Term 2'!R32</f>
        <v>58</v>
      </c>
      <c r="E28" s="80" t="str">
        <f t="shared" si="0"/>
        <v>N</v>
      </c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6.5" customHeight="1" thickBot="1" x14ac:dyDescent="0.25">
      <c r="A29" s="76">
        <f>'Sessional + End Term Assessment'!A34</f>
        <v>27</v>
      </c>
      <c r="B29" s="77" t="s">
        <v>89</v>
      </c>
      <c r="C29" s="78" t="s">
        <v>90</v>
      </c>
      <c r="D29" s="79">
        <f>'MID Term 2'!R33</f>
        <v>68</v>
      </c>
      <c r="E29" s="80" t="str">
        <f t="shared" si="0"/>
        <v>N</v>
      </c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6.5" customHeight="1" thickBot="1" x14ac:dyDescent="0.25">
      <c r="A30" s="76">
        <f>'Sessional + End Term Assessment'!A35</f>
        <v>28</v>
      </c>
      <c r="B30" s="72" t="s">
        <v>91</v>
      </c>
      <c r="C30" s="73" t="s">
        <v>92</v>
      </c>
      <c r="D30" s="79">
        <f>'MID Term 2'!R34</f>
        <v>67</v>
      </c>
      <c r="E30" s="80" t="str">
        <f t="shared" si="0"/>
        <v>N</v>
      </c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6.5" customHeight="1" thickBot="1" x14ac:dyDescent="0.25">
      <c r="A31" s="76">
        <f>'Sessional + End Term Assessment'!A36</f>
        <v>29</v>
      </c>
      <c r="B31" s="77" t="s">
        <v>93</v>
      </c>
      <c r="C31" s="78" t="s">
        <v>94</v>
      </c>
      <c r="D31" s="79">
        <f>'MID Term 2'!R35</f>
        <v>69</v>
      </c>
      <c r="E31" s="80" t="str">
        <f t="shared" si="0"/>
        <v>N</v>
      </c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6.5" customHeight="1" thickBot="1" x14ac:dyDescent="0.25">
      <c r="A32" s="76">
        <f>'Sessional + End Term Assessment'!A37</f>
        <v>30</v>
      </c>
      <c r="B32" s="77" t="s">
        <v>95</v>
      </c>
      <c r="C32" s="78" t="s">
        <v>96</v>
      </c>
      <c r="D32" s="79">
        <f>'MID Term 2'!R36</f>
        <v>66</v>
      </c>
      <c r="E32" s="80" t="str">
        <f t="shared" si="0"/>
        <v>N</v>
      </c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6.5" customHeight="1" thickBot="1" x14ac:dyDescent="0.25">
      <c r="A33" s="76">
        <f>'Sessional + End Term Assessment'!A38</f>
        <v>31</v>
      </c>
      <c r="B33" s="77" t="s">
        <v>97</v>
      </c>
      <c r="C33" s="78" t="s">
        <v>98</v>
      </c>
      <c r="D33" s="79">
        <f>'MID Term 2'!R37</f>
        <v>57</v>
      </c>
      <c r="E33" s="80" t="str">
        <f t="shared" si="0"/>
        <v>N</v>
      </c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6.5" customHeight="1" thickBot="1" x14ac:dyDescent="0.25">
      <c r="A34" s="76">
        <f>'Sessional + End Term Assessment'!A39</f>
        <v>32</v>
      </c>
      <c r="B34" s="77" t="s">
        <v>99</v>
      </c>
      <c r="C34" s="78" t="s">
        <v>100</v>
      </c>
      <c r="D34" s="79">
        <f>'MID Term 2'!R38</f>
        <v>57</v>
      </c>
      <c r="E34" s="80" t="str">
        <f t="shared" si="0"/>
        <v>N</v>
      </c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6.5" customHeight="1" thickBot="1" x14ac:dyDescent="0.25">
      <c r="A35" s="76">
        <f>'Sessional + End Term Assessment'!A40</f>
        <v>33</v>
      </c>
      <c r="B35" s="77" t="s">
        <v>101</v>
      </c>
      <c r="C35" s="78" t="s">
        <v>102</v>
      </c>
      <c r="D35" s="79">
        <f>'MID Term 2'!R39</f>
        <v>58</v>
      </c>
      <c r="E35" s="80" t="str">
        <f t="shared" si="0"/>
        <v>N</v>
      </c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6.5" customHeight="1" thickBot="1" x14ac:dyDescent="0.25">
      <c r="A36" s="76">
        <f>'Sessional + End Term Assessment'!A41</f>
        <v>34</v>
      </c>
      <c r="B36" s="77" t="s">
        <v>103</v>
      </c>
      <c r="C36" s="78" t="s">
        <v>104</v>
      </c>
      <c r="D36" s="79">
        <f>'MID Term 2'!R40</f>
        <v>69</v>
      </c>
      <c r="E36" s="80" t="str">
        <f t="shared" si="0"/>
        <v>N</v>
      </c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t="16.5" customHeight="1" thickBot="1" x14ac:dyDescent="0.25">
      <c r="A37" s="76">
        <f>'Sessional + End Term Assessment'!A42</f>
        <v>35</v>
      </c>
      <c r="B37" s="77" t="s">
        <v>105</v>
      </c>
      <c r="C37" s="78" t="s">
        <v>106</v>
      </c>
      <c r="D37" s="79">
        <f>'MID Term 2'!R41</f>
        <v>65</v>
      </c>
      <c r="E37" s="80" t="str">
        <f t="shared" si="0"/>
        <v>N</v>
      </c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ht="16.5" customHeight="1" thickBot="1" x14ac:dyDescent="0.25">
      <c r="A38" s="76">
        <f>'Sessional + End Term Assessment'!A43</f>
        <v>36</v>
      </c>
      <c r="B38" s="77" t="s">
        <v>107</v>
      </c>
      <c r="C38" s="78" t="s">
        <v>108</v>
      </c>
      <c r="D38" s="79">
        <f>'MID Term 2'!R42</f>
        <v>70</v>
      </c>
      <c r="E38" s="80" t="str">
        <f t="shared" si="0"/>
        <v>N</v>
      </c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16.5" customHeight="1" thickBot="1" x14ac:dyDescent="0.25">
      <c r="A39" s="76">
        <f>'Sessional + End Term Assessment'!A44</f>
        <v>37</v>
      </c>
      <c r="B39" s="77" t="s">
        <v>109</v>
      </c>
      <c r="C39" s="78" t="s">
        <v>110</v>
      </c>
      <c r="D39" s="79">
        <f>'MID Term 2'!R43</f>
        <v>67</v>
      </c>
      <c r="E39" s="80" t="str">
        <f t="shared" si="0"/>
        <v>N</v>
      </c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16.5" customHeight="1" thickBot="1" x14ac:dyDescent="0.25">
      <c r="A40" s="76">
        <f>'Sessional + End Term Assessment'!A45</f>
        <v>38</v>
      </c>
      <c r="B40" s="77" t="s">
        <v>111</v>
      </c>
      <c r="C40" s="78" t="s">
        <v>112</v>
      </c>
      <c r="D40" s="79">
        <f>'MID Term 2'!R44</f>
        <v>66</v>
      </c>
      <c r="E40" s="80" t="str">
        <f t="shared" si="0"/>
        <v>N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1:26" ht="16.5" customHeight="1" thickBot="1" x14ac:dyDescent="0.25">
      <c r="A41" s="76">
        <f>'Sessional + End Term Assessment'!A46</f>
        <v>39</v>
      </c>
      <c r="B41" s="77" t="s">
        <v>113</v>
      </c>
      <c r="C41" s="78" t="s">
        <v>114</v>
      </c>
      <c r="D41" s="79">
        <f>'MID Term 2'!R45</f>
        <v>56</v>
      </c>
      <c r="E41" s="80" t="str">
        <f t="shared" si="0"/>
        <v>N</v>
      </c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1:26" ht="16.5" customHeight="1" thickBot="1" x14ac:dyDescent="0.25">
      <c r="A42" s="76">
        <f>'Sessional + End Term Assessment'!A47</f>
        <v>40</v>
      </c>
      <c r="B42" s="77" t="s">
        <v>115</v>
      </c>
      <c r="C42" s="78" t="s">
        <v>116</v>
      </c>
      <c r="D42" s="79">
        <f>'MID Term 2'!R46</f>
        <v>65</v>
      </c>
      <c r="E42" s="80" t="str">
        <f t="shared" si="0"/>
        <v>N</v>
      </c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1:26" ht="16.5" customHeight="1" thickBot="1" x14ac:dyDescent="0.25">
      <c r="A43" s="76">
        <f>'Sessional + End Term Assessment'!A48</f>
        <v>41</v>
      </c>
      <c r="B43" s="77" t="s">
        <v>117</v>
      </c>
      <c r="C43" s="78" t="s">
        <v>118</v>
      </c>
      <c r="D43" s="79">
        <f>'MID Term 2'!R47</f>
        <v>55</v>
      </c>
      <c r="E43" s="80" t="str">
        <f t="shared" si="0"/>
        <v>N</v>
      </c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spans="1:26" ht="16.5" customHeight="1" thickBot="1" x14ac:dyDescent="0.25">
      <c r="A44" s="76">
        <f>'Sessional + End Term Assessment'!A49</f>
        <v>42</v>
      </c>
      <c r="B44" s="77" t="s">
        <v>119</v>
      </c>
      <c r="C44" s="78" t="s">
        <v>120</v>
      </c>
      <c r="D44" s="79">
        <f>'MID Term 2'!R48</f>
        <v>66</v>
      </c>
      <c r="E44" s="80" t="str">
        <f t="shared" si="0"/>
        <v>N</v>
      </c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spans="1:26" ht="16.5" customHeight="1" thickBot="1" x14ac:dyDescent="0.25">
      <c r="A45" s="76">
        <f>'Sessional + End Term Assessment'!A50</f>
        <v>43</v>
      </c>
      <c r="B45" s="77" t="s">
        <v>121</v>
      </c>
      <c r="C45" s="78" t="s">
        <v>122</v>
      </c>
      <c r="D45" s="79">
        <f>'MID Term 2'!R49</f>
        <v>68</v>
      </c>
      <c r="E45" s="80" t="str">
        <f t="shared" si="0"/>
        <v>N</v>
      </c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16.5" customHeight="1" thickBot="1" x14ac:dyDescent="0.25">
      <c r="A46" s="76">
        <f>'Sessional + End Term Assessment'!A51</f>
        <v>44</v>
      </c>
      <c r="B46" s="77" t="s">
        <v>123</v>
      </c>
      <c r="C46" s="78" t="s">
        <v>124</v>
      </c>
      <c r="D46" s="79">
        <f>'MID Term 2'!R50</f>
        <v>70</v>
      </c>
      <c r="E46" s="80" t="str">
        <f t="shared" si="0"/>
        <v>N</v>
      </c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16.5" customHeight="1" thickBot="1" x14ac:dyDescent="0.25">
      <c r="A47" s="76">
        <f>'Sessional + End Term Assessment'!A52</f>
        <v>45</v>
      </c>
      <c r="B47" s="77" t="s">
        <v>125</v>
      </c>
      <c r="C47" s="78" t="s">
        <v>126</v>
      </c>
      <c r="D47" s="79">
        <f>'MID Term 2'!R51</f>
        <v>55</v>
      </c>
      <c r="E47" s="80" t="str">
        <f t="shared" si="0"/>
        <v>N</v>
      </c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t="16.5" customHeight="1" thickBot="1" x14ac:dyDescent="0.25">
      <c r="A48" s="76">
        <f>'Sessional + End Term Assessment'!A53</f>
        <v>46</v>
      </c>
      <c r="B48" s="77" t="s">
        <v>127</v>
      </c>
      <c r="C48" s="78" t="s">
        <v>128</v>
      </c>
      <c r="D48" s="79">
        <f>'MID Term 2'!R52</f>
        <v>53</v>
      </c>
      <c r="E48" s="80" t="str">
        <f t="shared" si="0"/>
        <v>N</v>
      </c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16.5" customHeight="1" thickBot="1" x14ac:dyDescent="0.25">
      <c r="A49" s="76">
        <f>'Sessional + End Term Assessment'!A54</f>
        <v>47</v>
      </c>
      <c r="B49" s="72" t="s">
        <v>129</v>
      </c>
      <c r="C49" s="73" t="s">
        <v>130</v>
      </c>
      <c r="D49" s="79">
        <f>'MID Term 2'!R53</f>
        <v>62</v>
      </c>
      <c r="E49" s="80" t="str">
        <f t="shared" si="0"/>
        <v>N</v>
      </c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ht="16.5" customHeight="1" thickBot="1" x14ac:dyDescent="0.25">
      <c r="A50" s="76">
        <f>'Sessional + End Term Assessment'!A55</f>
        <v>48</v>
      </c>
      <c r="B50" s="77" t="s">
        <v>131</v>
      </c>
      <c r="C50" s="78" t="s">
        <v>132</v>
      </c>
      <c r="D50" s="79">
        <f>'MID Term 2'!R54</f>
        <v>61</v>
      </c>
      <c r="E50" s="80" t="str">
        <f t="shared" si="0"/>
        <v>N</v>
      </c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ht="16.5" customHeight="1" thickBot="1" x14ac:dyDescent="0.25">
      <c r="A51" s="76">
        <f>'Sessional + End Term Assessment'!A56</f>
        <v>49</v>
      </c>
      <c r="B51" s="77" t="s">
        <v>133</v>
      </c>
      <c r="C51" s="78" t="s">
        <v>134</v>
      </c>
      <c r="D51" s="79">
        <f>'MID Term 2'!R55</f>
        <v>52</v>
      </c>
      <c r="E51" s="80" t="str">
        <f t="shared" si="0"/>
        <v>N</v>
      </c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ht="16.5" customHeight="1" thickBot="1" x14ac:dyDescent="0.25">
      <c r="A52" s="76">
        <f>'Sessional + End Term Assessment'!A57</f>
        <v>50</v>
      </c>
      <c r="B52" s="77" t="s">
        <v>135</v>
      </c>
      <c r="C52" s="78" t="s">
        <v>136</v>
      </c>
      <c r="D52" s="79">
        <f>'MID Term 2'!R56</f>
        <v>70</v>
      </c>
      <c r="E52" s="80" t="str">
        <f t="shared" si="0"/>
        <v>N</v>
      </c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ht="16.5" customHeight="1" thickBot="1" x14ac:dyDescent="0.25">
      <c r="A53" s="76">
        <f>'Sessional + End Term Assessment'!A58</f>
        <v>51</v>
      </c>
      <c r="B53" s="77" t="s">
        <v>137</v>
      </c>
      <c r="C53" s="78" t="s">
        <v>138</v>
      </c>
      <c r="D53" s="79">
        <f>'MID Term 2'!R57</f>
        <v>58</v>
      </c>
      <c r="E53" s="80" t="str">
        <f t="shared" si="0"/>
        <v>N</v>
      </c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ht="16.5" customHeight="1" thickBot="1" x14ac:dyDescent="0.25">
      <c r="A54" s="76">
        <f>'Sessional + End Term Assessment'!A59</f>
        <v>52</v>
      </c>
      <c r="B54" s="77" t="s">
        <v>139</v>
      </c>
      <c r="C54" s="78" t="s">
        <v>140</v>
      </c>
      <c r="D54" s="79">
        <f>'MID Term 2'!R58</f>
        <v>65</v>
      </c>
      <c r="E54" s="80" t="str">
        <f t="shared" si="0"/>
        <v>N</v>
      </c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ht="16.5" customHeight="1" thickBot="1" x14ac:dyDescent="0.25">
      <c r="A55" s="76">
        <f>'Sessional + End Term Assessment'!A60</f>
        <v>53</v>
      </c>
      <c r="B55" s="77" t="s">
        <v>141</v>
      </c>
      <c r="C55" s="78" t="s">
        <v>142</v>
      </c>
      <c r="D55" s="79">
        <f>'MID Term 2'!R59</f>
        <v>69</v>
      </c>
      <c r="E55" s="80" t="str">
        <f t="shared" si="0"/>
        <v>N</v>
      </c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ht="16.5" customHeight="1" thickBot="1" x14ac:dyDescent="0.25">
      <c r="A56" s="76">
        <f>'Sessional + End Term Assessment'!A61</f>
        <v>54</v>
      </c>
      <c r="B56" s="77" t="s">
        <v>143</v>
      </c>
      <c r="C56" s="78" t="s">
        <v>144</v>
      </c>
      <c r="D56" s="79">
        <f>'MID Term 2'!R60</f>
        <v>65</v>
      </c>
      <c r="E56" s="80" t="str">
        <f t="shared" si="0"/>
        <v>N</v>
      </c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ht="16.5" customHeight="1" thickBot="1" x14ac:dyDescent="0.25">
      <c r="A57" s="76">
        <f>'Sessional + End Term Assessment'!A62</f>
        <v>55</v>
      </c>
      <c r="B57" s="77" t="s">
        <v>145</v>
      </c>
      <c r="C57" s="78" t="s">
        <v>146</v>
      </c>
      <c r="D57" s="79">
        <f>'MID Term 2'!R61</f>
        <v>63</v>
      </c>
      <c r="E57" s="80" t="str">
        <f t="shared" si="0"/>
        <v>N</v>
      </c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ht="16.5" customHeight="1" thickBot="1" x14ac:dyDescent="0.25">
      <c r="A58" s="76">
        <f>'Sessional + End Term Assessment'!A63</f>
        <v>56</v>
      </c>
      <c r="B58" s="77" t="s">
        <v>147</v>
      </c>
      <c r="C58" s="78" t="s">
        <v>148</v>
      </c>
      <c r="D58" s="79">
        <f>'MID Term 2'!R62</f>
        <v>62</v>
      </c>
      <c r="E58" s="80" t="str">
        <f t="shared" si="0"/>
        <v>N</v>
      </c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16.5" customHeight="1" thickBot="1" x14ac:dyDescent="0.25">
      <c r="A59" s="76">
        <f>'Sessional + End Term Assessment'!A64</f>
        <v>57</v>
      </c>
      <c r="B59" s="77" t="s">
        <v>149</v>
      </c>
      <c r="C59" s="78" t="s">
        <v>150</v>
      </c>
      <c r="D59" s="79">
        <f>'MID Term 2'!R63</f>
        <v>63</v>
      </c>
      <c r="E59" s="80" t="str">
        <f t="shared" si="0"/>
        <v>N</v>
      </c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ht="16.5" customHeight="1" thickBot="1" x14ac:dyDescent="0.25">
      <c r="A60" s="76">
        <f>'Sessional + End Term Assessment'!A65</f>
        <v>58</v>
      </c>
      <c r="B60" s="77" t="s">
        <v>151</v>
      </c>
      <c r="C60" s="78" t="s">
        <v>152</v>
      </c>
      <c r="D60" s="79">
        <f>'MID Term 2'!R64</f>
        <v>59</v>
      </c>
      <c r="E60" s="80" t="str">
        <f t="shared" si="0"/>
        <v>N</v>
      </c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ht="16.5" customHeight="1" thickBot="1" x14ac:dyDescent="0.25">
      <c r="A61" s="76">
        <f>'Sessional + End Term Assessment'!A66</f>
        <v>59</v>
      </c>
      <c r="B61" s="77" t="s">
        <v>153</v>
      </c>
      <c r="C61" s="78" t="s">
        <v>154</v>
      </c>
      <c r="D61" s="79">
        <f>'MID Term 2'!R65</f>
        <v>64</v>
      </c>
      <c r="E61" s="80" t="str">
        <f t="shared" si="0"/>
        <v>N</v>
      </c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ht="16.5" customHeight="1" thickBot="1" x14ac:dyDescent="0.25">
      <c r="A62" s="76">
        <f>'Sessional + End Term Assessment'!A67</f>
        <v>60</v>
      </c>
      <c r="B62" s="77" t="s">
        <v>155</v>
      </c>
      <c r="C62" s="78" t="s">
        <v>156</v>
      </c>
      <c r="D62" s="79">
        <f>'MID Term 2'!R66</f>
        <v>68</v>
      </c>
      <c r="E62" s="80" t="str">
        <f t="shared" si="0"/>
        <v>N</v>
      </c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ht="16.5" customHeight="1" thickBot="1" x14ac:dyDescent="0.25">
      <c r="A63" s="76">
        <f>'Sessional + End Term Assessment'!A68</f>
        <v>61</v>
      </c>
      <c r="B63" s="77" t="s">
        <v>157</v>
      </c>
      <c r="C63" s="78" t="s">
        <v>158</v>
      </c>
      <c r="D63" s="79">
        <f>'MID Term 2'!R67</f>
        <v>57</v>
      </c>
      <c r="E63" s="80" t="str">
        <f t="shared" si="0"/>
        <v>N</v>
      </c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ht="16.5" customHeight="1" thickBot="1" x14ac:dyDescent="0.25">
      <c r="A64" s="76">
        <f>'Sessional + End Term Assessment'!A69</f>
        <v>62</v>
      </c>
      <c r="B64" s="77" t="s">
        <v>159</v>
      </c>
      <c r="C64" s="78" t="s">
        <v>160</v>
      </c>
      <c r="D64" s="79">
        <f>'MID Term 2'!R68</f>
        <v>70</v>
      </c>
      <c r="E64" s="80" t="str">
        <f t="shared" si="0"/>
        <v>N</v>
      </c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16.5" customHeight="1" thickBot="1" x14ac:dyDescent="0.25">
      <c r="A65" s="76">
        <f>'Sessional + End Term Assessment'!A70</f>
        <v>63</v>
      </c>
      <c r="B65" s="77" t="s">
        <v>161</v>
      </c>
      <c r="C65" s="78" t="s">
        <v>162</v>
      </c>
      <c r="D65" s="79">
        <f>'MID Term 2'!R69</f>
        <v>58</v>
      </c>
      <c r="E65" s="80" t="str">
        <f t="shared" si="0"/>
        <v>N</v>
      </c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ht="16.5" customHeight="1" thickBot="1" x14ac:dyDescent="0.25">
      <c r="A66" s="76">
        <f>'Sessional + End Term Assessment'!A71</f>
        <v>64</v>
      </c>
      <c r="B66" s="72" t="s">
        <v>163</v>
      </c>
      <c r="C66" s="73" t="s">
        <v>164</v>
      </c>
      <c r="D66" s="79">
        <f>'MID Term 2'!R70</f>
        <v>63</v>
      </c>
      <c r="E66" s="80" t="str">
        <f t="shared" si="0"/>
        <v>N</v>
      </c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ht="16.5" customHeight="1" thickBot="1" x14ac:dyDescent="0.25">
      <c r="A67" s="76">
        <f>'Sessional + End Term Assessment'!A72</f>
        <v>65</v>
      </c>
      <c r="B67" s="77" t="s">
        <v>165</v>
      </c>
      <c r="C67" s="78" t="s">
        <v>166</v>
      </c>
      <c r="D67" s="79">
        <f>'MID Term 2'!R71</f>
        <v>62</v>
      </c>
      <c r="E67" s="80" t="str">
        <f t="shared" si="0"/>
        <v>N</v>
      </c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ht="16.5" customHeight="1" thickBot="1" x14ac:dyDescent="0.25">
      <c r="A68" s="76">
        <f>'Sessional + End Term Assessment'!A73</f>
        <v>66</v>
      </c>
      <c r="B68" s="72" t="s">
        <v>167</v>
      </c>
      <c r="C68" s="73" t="s">
        <v>168</v>
      </c>
      <c r="D68" s="79">
        <f>'MID Term 2'!R72</f>
        <v>61</v>
      </c>
      <c r="E68" s="80" t="str">
        <f t="shared" si="0"/>
        <v>N</v>
      </c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ht="16.5" customHeight="1" thickBot="1" x14ac:dyDescent="0.25">
      <c r="A69" s="76">
        <f>'Sessional + End Term Assessment'!A74</f>
        <v>67</v>
      </c>
      <c r="B69" s="77" t="s">
        <v>169</v>
      </c>
      <c r="C69" s="78" t="s">
        <v>170</v>
      </c>
      <c r="D69" s="79">
        <f>'MID Term 2'!R73</f>
        <v>57</v>
      </c>
      <c r="E69" s="80" t="str">
        <f t="shared" si="0"/>
        <v>N</v>
      </c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ht="16.5" customHeight="1" thickBot="1" x14ac:dyDescent="0.25">
      <c r="A70" s="76">
        <f>'Sessional + End Term Assessment'!A75</f>
        <v>68</v>
      </c>
      <c r="B70" s="72" t="s">
        <v>171</v>
      </c>
      <c r="C70" s="73" t="s">
        <v>172</v>
      </c>
      <c r="D70" s="79">
        <f>'MID Term 2'!R74</f>
        <v>68</v>
      </c>
      <c r="E70" s="80" t="str">
        <f t="shared" si="0"/>
        <v>N</v>
      </c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ht="16.5" customHeight="1" thickBot="1" x14ac:dyDescent="0.25">
      <c r="A71" s="76">
        <f>'Sessional + End Term Assessment'!A76</f>
        <v>69</v>
      </c>
      <c r="B71" s="72" t="s">
        <v>173</v>
      </c>
      <c r="C71" s="73" t="s">
        <v>174</v>
      </c>
      <c r="D71" s="79">
        <f>'MID Term 2'!R75</f>
        <v>55</v>
      </c>
      <c r="E71" s="80" t="str">
        <f t="shared" si="0"/>
        <v>N</v>
      </c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ht="16.5" customHeight="1" thickBot="1" x14ac:dyDescent="0.25">
      <c r="A72" s="76">
        <f>'Sessional + End Term Assessment'!A77</f>
        <v>70</v>
      </c>
      <c r="B72" s="77" t="s">
        <v>175</v>
      </c>
      <c r="C72" s="78" t="s">
        <v>176</v>
      </c>
      <c r="D72" s="79">
        <f>'MID Term 2'!R76</f>
        <v>65</v>
      </c>
      <c r="E72" s="80" t="str">
        <f t="shared" si="0"/>
        <v>N</v>
      </c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ht="16.5" customHeight="1" thickBot="1" x14ac:dyDescent="0.25">
      <c r="A73" s="76">
        <f>'Sessional + End Term Assessment'!A78</f>
        <v>71</v>
      </c>
      <c r="B73" s="77" t="s">
        <v>177</v>
      </c>
      <c r="C73" s="78" t="s">
        <v>178</v>
      </c>
      <c r="D73" s="79">
        <f>'MID Term 2'!R77</f>
        <v>65</v>
      </c>
      <c r="E73" s="80" t="str">
        <f t="shared" si="0"/>
        <v>N</v>
      </c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ht="16.5" customHeight="1" thickBot="1" x14ac:dyDescent="0.25">
      <c r="A74" s="76">
        <f>'Sessional + End Term Assessment'!A79</f>
        <v>72</v>
      </c>
      <c r="B74" s="72" t="s">
        <v>179</v>
      </c>
      <c r="C74" s="73" t="s">
        <v>180</v>
      </c>
      <c r="D74" s="79">
        <f>'MID Term 2'!R78</f>
        <v>57</v>
      </c>
      <c r="E74" s="80" t="str">
        <f t="shared" si="0"/>
        <v>N</v>
      </c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ht="16.5" customHeight="1" thickBot="1" x14ac:dyDescent="0.25">
      <c r="A75" s="76">
        <f>'Sessional + End Term Assessment'!A80</f>
        <v>73</v>
      </c>
      <c r="B75" s="77" t="s">
        <v>181</v>
      </c>
      <c r="C75" s="78" t="s">
        <v>182</v>
      </c>
      <c r="D75" s="79">
        <f>'MID Term 2'!R79</f>
        <v>64</v>
      </c>
      <c r="E75" s="80" t="str">
        <f t="shared" si="0"/>
        <v>N</v>
      </c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ht="16.5" customHeight="1" thickBot="1" x14ac:dyDescent="0.25">
      <c r="A76" s="76">
        <f>'Sessional + End Term Assessment'!A81</f>
        <v>74</v>
      </c>
      <c r="B76" s="77" t="s">
        <v>183</v>
      </c>
      <c r="C76" s="78" t="s">
        <v>184</v>
      </c>
      <c r="D76" s="79">
        <f>'MID Term 2'!R80</f>
        <v>69</v>
      </c>
      <c r="E76" s="80" t="str">
        <f t="shared" si="0"/>
        <v>N</v>
      </c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ht="16.5" customHeight="1" thickBot="1" x14ac:dyDescent="0.25">
      <c r="A77" s="76">
        <f>'Sessional + End Term Assessment'!A82</f>
        <v>75</v>
      </c>
      <c r="B77" s="77" t="s">
        <v>185</v>
      </c>
      <c r="C77" s="78" t="s">
        <v>186</v>
      </c>
      <c r="D77" s="79">
        <f>'MID Term 2'!R81</f>
        <v>58</v>
      </c>
      <c r="E77" s="80" t="str">
        <f t="shared" si="0"/>
        <v>N</v>
      </c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ht="16.5" customHeight="1" thickBot="1" x14ac:dyDescent="0.25">
      <c r="A78" s="76">
        <f>'Sessional + End Term Assessment'!A83</f>
        <v>76</v>
      </c>
      <c r="B78" s="72" t="s">
        <v>187</v>
      </c>
      <c r="C78" s="73" t="s">
        <v>188</v>
      </c>
      <c r="D78" s="79">
        <f>'MID Term 2'!R82</f>
        <v>67</v>
      </c>
      <c r="E78" s="80" t="str">
        <f t="shared" si="0"/>
        <v>N</v>
      </c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ht="16.5" customHeight="1" thickBot="1" x14ac:dyDescent="0.25">
      <c r="A79" s="76">
        <f>'Sessional + End Term Assessment'!A84</f>
        <v>77</v>
      </c>
      <c r="B79" s="77" t="s">
        <v>189</v>
      </c>
      <c r="C79" s="78" t="s">
        <v>190</v>
      </c>
      <c r="D79" s="79">
        <f>'MID Term 2'!R83</f>
        <v>63</v>
      </c>
      <c r="E79" s="80" t="str">
        <f t="shared" si="0"/>
        <v>N</v>
      </c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ht="16.5" customHeight="1" thickBot="1" x14ac:dyDescent="0.25">
      <c r="A80" s="76">
        <f>'Sessional + End Term Assessment'!A85</f>
        <v>78</v>
      </c>
      <c r="B80" s="77" t="s">
        <v>191</v>
      </c>
      <c r="C80" s="78" t="s">
        <v>192</v>
      </c>
      <c r="D80" s="79">
        <f>'MID Term 2'!R84</f>
        <v>67</v>
      </c>
      <c r="E80" s="80" t="str">
        <f t="shared" si="0"/>
        <v>N</v>
      </c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ht="16.5" customHeight="1" thickBot="1" x14ac:dyDescent="0.25">
      <c r="A81" s="76">
        <f>'Sessional + End Term Assessment'!A86</f>
        <v>79</v>
      </c>
      <c r="B81" s="77" t="s">
        <v>193</v>
      </c>
      <c r="C81" s="78" t="s">
        <v>194</v>
      </c>
      <c r="D81" s="79">
        <f>'MID Term 2'!R85</f>
        <v>66</v>
      </c>
      <c r="E81" s="80" t="str">
        <f t="shared" si="0"/>
        <v>N</v>
      </c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ht="16.5" customHeight="1" thickBot="1" x14ac:dyDescent="0.25">
      <c r="A82" s="76">
        <f>'Sessional + End Term Assessment'!A87</f>
        <v>80</v>
      </c>
      <c r="B82" s="77" t="s">
        <v>195</v>
      </c>
      <c r="C82" s="78" t="s">
        <v>196</v>
      </c>
      <c r="D82" s="79">
        <f>'MID Term 2'!R86</f>
        <v>65</v>
      </c>
      <c r="E82" s="80" t="str">
        <f t="shared" si="0"/>
        <v>N</v>
      </c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ht="16.5" customHeight="1" thickBot="1" x14ac:dyDescent="0.25">
      <c r="A83" s="76">
        <f>'Sessional + End Term Assessment'!A88</f>
        <v>81</v>
      </c>
      <c r="B83" s="77" t="s">
        <v>197</v>
      </c>
      <c r="C83" s="78" t="s">
        <v>198</v>
      </c>
      <c r="D83" s="79">
        <f>'MID Term 2'!R87</f>
        <v>69</v>
      </c>
      <c r="E83" s="80" t="str">
        <f t="shared" si="0"/>
        <v>N</v>
      </c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ht="16.5" customHeight="1" thickBot="1" x14ac:dyDescent="0.25">
      <c r="A84" s="76">
        <f>'Sessional + End Term Assessment'!A89</f>
        <v>82</v>
      </c>
      <c r="B84" s="77" t="s">
        <v>199</v>
      </c>
      <c r="C84" s="78" t="s">
        <v>200</v>
      </c>
      <c r="D84" s="79">
        <f>'MID Term 2'!R88</f>
        <v>70</v>
      </c>
      <c r="E84" s="80" t="str">
        <f t="shared" si="0"/>
        <v>N</v>
      </c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t="16.5" customHeight="1" thickBot="1" x14ac:dyDescent="0.25">
      <c r="A85" s="76">
        <f>'Sessional + End Term Assessment'!A90</f>
        <v>83</v>
      </c>
      <c r="B85" s="77" t="s">
        <v>201</v>
      </c>
      <c r="C85" s="78" t="s">
        <v>202</v>
      </c>
      <c r="D85" s="79">
        <f>'MID Term 2'!R89</f>
        <v>66</v>
      </c>
      <c r="E85" s="80" t="str">
        <f t="shared" si="0"/>
        <v>N</v>
      </c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ht="16.5" customHeight="1" thickBot="1" x14ac:dyDescent="0.25">
      <c r="A86" s="76">
        <f>'Sessional + End Term Assessment'!A91</f>
        <v>84</v>
      </c>
      <c r="B86" s="77" t="s">
        <v>203</v>
      </c>
      <c r="C86" s="78" t="s">
        <v>204</v>
      </c>
      <c r="D86" s="79">
        <f>'MID Term 2'!R90</f>
        <v>62</v>
      </c>
      <c r="E86" s="80" t="str">
        <f t="shared" si="0"/>
        <v>N</v>
      </c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ht="16.5" customHeight="1" thickBot="1" x14ac:dyDescent="0.25">
      <c r="A87" s="76">
        <f>'Sessional + End Term Assessment'!A92</f>
        <v>85</v>
      </c>
      <c r="B87" s="77" t="s">
        <v>205</v>
      </c>
      <c r="C87" s="78" t="s">
        <v>206</v>
      </c>
      <c r="D87" s="79">
        <f>'MID Term 2'!R91</f>
        <v>61</v>
      </c>
      <c r="E87" s="80" t="str">
        <f t="shared" si="0"/>
        <v>N</v>
      </c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ht="16.5" customHeight="1" thickBot="1" x14ac:dyDescent="0.25">
      <c r="A88" s="76">
        <f>'Sessional + End Term Assessment'!A93</f>
        <v>86</v>
      </c>
      <c r="B88" s="77" t="s">
        <v>207</v>
      </c>
      <c r="C88" s="78" t="s">
        <v>208</v>
      </c>
      <c r="D88" s="79">
        <f>'MID Term 2'!R92</f>
        <v>68</v>
      </c>
      <c r="E88" s="80" t="str">
        <f t="shared" si="0"/>
        <v>N</v>
      </c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ht="16.5" customHeight="1" thickBot="1" x14ac:dyDescent="0.25">
      <c r="A89" s="76">
        <f>'Sessional + End Term Assessment'!A94</f>
        <v>87</v>
      </c>
      <c r="B89" s="77" t="s">
        <v>209</v>
      </c>
      <c r="C89" s="78" t="s">
        <v>210</v>
      </c>
      <c r="D89" s="79">
        <f>'MID Term 2'!R93</f>
        <v>67</v>
      </c>
      <c r="E89" s="80" t="str">
        <f t="shared" si="0"/>
        <v>N</v>
      </c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ht="16.5" customHeight="1" thickBot="1" x14ac:dyDescent="0.25">
      <c r="A90" s="76">
        <f>'Sessional + End Term Assessment'!A95</f>
        <v>88</v>
      </c>
      <c r="B90" s="77" t="s">
        <v>211</v>
      </c>
      <c r="C90" s="78" t="s">
        <v>212</v>
      </c>
      <c r="D90" s="79">
        <f>'MID Term 2'!R94</f>
        <v>65</v>
      </c>
      <c r="E90" s="80" t="str">
        <f t="shared" si="0"/>
        <v>N</v>
      </c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ht="16.5" customHeight="1" thickBot="1" x14ac:dyDescent="0.25">
      <c r="A91" s="76">
        <f>'Sessional + End Term Assessment'!A96</f>
        <v>89</v>
      </c>
      <c r="B91" s="72" t="s">
        <v>213</v>
      </c>
      <c r="C91" s="73" t="s">
        <v>214</v>
      </c>
      <c r="D91" s="79">
        <f>'MID Term 2'!R95</f>
        <v>62</v>
      </c>
      <c r="E91" s="80" t="str">
        <f t="shared" si="0"/>
        <v>N</v>
      </c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ht="16.5" customHeight="1" thickBot="1" x14ac:dyDescent="0.25">
      <c r="A92" s="76">
        <f>'Sessional + End Term Assessment'!A97</f>
        <v>90</v>
      </c>
      <c r="B92" s="72" t="s">
        <v>215</v>
      </c>
      <c r="C92" s="73" t="s">
        <v>216</v>
      </c>
      <c r="D92" s="79">
        <f>'MID Term 2'!R96</f>
        <v>65</v>
      </c>
      <c r="E92" s="80" t="str">
        <f t="shared" si="0"/>
        <v>N</v>
      </c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ht="16.5" customHeight="1" thickBot="1" x14ac:dyDescent="0.25">
      <c r="A93" s="76">
        <f>'Sessional + End Term Assessment'!A98</f>
        <v>91</v>
      </c>
      <c r="B93" s="77" t="s">
        <v>217</v>
      </c>
      <c r="C93" s="78" t="s">
        <v>218</v>
      </c>
      <c r="D93" s="79">
        <f>'MID Term 2'!R97</f>
        <v>57</v>
      </c>
      <c r="E93" s="80" t="str">
        <f t="shared" si="0"/>
        <v>N</v>
      </c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ht="16.5" customHeight="1" thickBot="1" x14ac:dyDescent="0.25">
      <c r="A94" s="76">
        <f>'Sessional + End Term Assessment'!A99</f>
        <v>92</v>
      </c>
      <c r="B94" s="77" t="s">
        <v>219</v>
      </c>
      <c r="C94" s="78" t="s">
        <v>220</v>
      </c>
      <c r="D94" s="79">
        <f>'MID Term 2'!R98</f>
        <v>63</v>
      </c>
      <c r="E94" s="80" t="str">
        <f t="shared" si="0"/>
        <v>N</v>
      </c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ht="16.5" customHeight="1" thickBot="1" x14ac:dyDescent="0.25">
      <c r="A95" s="76">
        <f>'Sessional + End Term Assessment'!A100</f>
        <v>93</v>
      </c>
      <c r="B95" s="77" t="s">
        <v>221</v>
      </c>
      <c r="C95" s="78" t="s">
        <v>222</v>
      </c>
      <c r="D95" s="79">
        <f>'MID Term 2'!R99</f>
        <v>62</v>
      </c>
      <c r="E95" s="80" t="str">
        <f t="shared" si="0"/>
        <v>N</v>
      </c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ht="16.5" customHeight="1" thickBot="1" x14ac:dyDescent="0.25">
      <c r="A96" s="76">
        <f>'Sessional + End Term Assessment'!A101</f>
        <v>94</v>
      </c>
      <c r="B96" s="77" t="s">
        <v>223</v>
      </c>
      <c r="C96" s="78" t="s">
        <v>224</v>
      </c>
      <c r="D96" s="79">
        <f>'MID Term 2'!R100</f>
        <v>63</v>
      </c>
      <c r="E96" s="80" t="str">
        <f t="shared" si="0"/>
        <v>N</v>
      </c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ht="16.5" customHeight="1" thickBot="1" x14ac:dyDescent="0.25">
      <c r="A97" s="76">
        <f>'Sessional + End Term Assessment'!A102</f>
        <v>95</v>
      </c>
      <c r="B97" s="77" t="s">
        <v>225</v>
      </c>
      <c r="C97" s="78" t="s">
        <v>226</v>
      </c>
      <c r="D97" s="79">
        <f>'MID Term 2'!R101</f>
        <v>59</v>
      </c>
      <c r="E97" s="80" t="str">
        <f t="shared" si="0"/>
        <v>N</v>
      </c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ht="16.5" customHeight="1" thickBot="1" x14ac:dyDescent="0.25">
      <c r="A98" s="76">
        <f>'Sessional + End Term Assessment'!A103</f>
        <v>96</v>
      </c>
      <c r="B98" s="77" t="s">
        <v>227</v>
      </c>
      <c r="C98" s="78" t="s">
        <v>228</v>
      </c>
      <c r="D98" s="79">
        <f>'MID Term 2'!R102</f>
        <v>57</v>
      </c>
      <c r="E98" s="80" t="str">
        <f t="shared" si="0"/>
        <v>N</v>
      </c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ht="16.5" customHeight="1" thickBot="1" x14ac:dyDescent="0.25">
      <c r="A99" s="76">
        <f>'Sessional + End Term Assessment'!A104</f>
        <v>97</v>
      </c>
      <c r="B99" s="77" t="s">
        <v>229</v>
      </c>
      <c r="C99" s="78" t="s">
        <v>230</v>
      </c>
      <c r="D99" s="79">
        <f>'MID Term 2'!R103</f>
        <v>58</v>
      </c>
      <c r="E99" s="80" t="str">
        <f t="shared" si="0"/>
        <v>N</v>
      </c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ht="16.5" customHeight="1" thickBot="1" x14ac:dyDescent="0.25">
      <c r="A100" s="76">
        <f>'Sessional + End Term Assessment'!A105</f>
        <v>98</v>
      </c>
      <c r="B100" s="77" t="s">
        <v>231</v>
      </c>
      <c r="C100" s="78" t="s">
        <v>232</v>
      </c>
      <c r="D100" s="79">
        <f>'MID Term 2'!R104</f>
        <v>70</v>
      </c>
      <c r="E100" s="80" t="str">
        <f t="shared" si="0"/>
        <v>N</v>
      </c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ht="16.5" customHeight="1" thickBot="1" x14ac:dyDescent="0.25">
      <c r="A101" s="76">
        <f>'Sessional + End Term Assessment'!A106</f>
        <v>99</v>
      </c>
      <c r="B101" s="72" t="s">
        <v>233</v>
      </c>
      <c r="C101" s="73" t="s">
        <v>234</v>
      </c>
      <c r="D101" s="79">
        <f>'MID Term 2'!R105</f>
        <v>57</v>
      </c>
      <c r="E101" s="80" t="str">
        <f t="shared" si="0"/>
        <v>N</v>
      </c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ht="16.5" customHeight="1" thickBot="1" x14ac:dyDescent="0.25">
      <c r="A102" s="76">
        <f>'Sessional + End Term Assessment'!A107</f>
        <v>100</v>
      </c>
      <c r="B102" s="72" t="s">
        <v>235</v>
      </c>
      <c r="C102" s="73" t="s">
        <v>236</v>
      </c>
      <c r="D102" s="79">
        <f>'MID Term 2'!R106</f>
        <v>66</v>
      </c>
      <c r="E102" s="80" t="str">
        <f t="shared" si="0"/>
        <v>N</v>
      </c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ht="16.5" customHeight="1" thickBot="1" x14ac:dyDescent="0.25">
      <c r="A103" s="76">
        <f>'Sessional + End Term Assessment'!A108</f>
        <v>101</v>
      </c>
      <c r="B103" s="77" t="s">
        <v>237</v>
      </c>
      <c r="C103" s="78" t="s">
        <v>238</v>
      </c>
      <c r="D103" s="79">
        <f>'MID Term 2'!R107</f>
        <v>58</v>
      </c>
      <c r="E103" s="80" t="str">
        <f t="shared" si="0"/>
        <v>N</v>
      </c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ht="16.5" customHeight="1" thickBot="1" x14ac:dyDescent="0.25">
      <c r="A104" s="76">
        <f>'Sessional + End Term Assessment'!A109</f>
        <v>102</v>
      </c>
      <c r="B104" s="77" t="s">
        <v>239</v>
      </c>
      <c r="C104" s="78" t="s">
        <v>240</v>
      </c>
      <c r="D104" s="79">
        <f>'MID Term 2'!R108</f>
        <v>56</v>
      </c>
      <c r="E104" s="80" t="str">
        <f t="shared" si="0"/>
        <v>N</v>
      </c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ht="16.5" customHeight="1" thickBot="1" x14ac:dyDescent="0.25">
      <c r="A105" s="76">
        <f>'Sessional + End Term Assessment'!A110</f>
        <v>103</v>
      </c>
      <c r="B105" s="77" t="s">
        <v>241</v>
      </c>
      <c r="C105" s="78" t="s">
        <v>242</v>
      </c>
      <c r="D105" s="79">
        <f>'MID Term 2'!R109</f>
        <v>67</v>
      </c>
      <c r="E105" s="80" t="str">
        <f t="shared" si="0"/>
        <v>N</v>
      </c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ht="16.5" customHeight="1" thickBot="1" x14ac:dyDescent="0.25">
      <c r="A106" s="76">
        <f>'Sessional + End Term Assessment'!A111</f>
        <v>104</v>
      </c>
      <c r="B106" s="77" t="s">
        <v>243</v>
      </c>
      <c r="C106" s="78" t="s">
        <v>244</v>
      </c>
      <c r="D106" s="79">
        <f>'MID Term 2'!R110</f>
        <v>66</v>
      </c>
      <c r="E106" s="80" t="str">
        <f t="shared" si="0"/>
        <v>N</v>
      </c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ht="16.5" customHeight="1" thickBot="1" x14ac:dyDescent="0.25">
      <c r="A107" s="76">
        <f>'Sessional + End Term Assessment'!A112</f>
        <v>105</v>
      </c>
      <c r="B107" s="77" t="s">
        <v>245</v>
      </c>
      <c r="C107" s="78" t="s">
        <v>246</v>
      </c>
      <c r="D107" s="79">
        <f>'MID Term 2'!R111</f>
        <v>55</v>
      </c>
      <c r="E107" s="80" t="str">
        <f t="shared" si="0"/>
        <v>N</v>
      </c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ht="16.5" customHeight="1" thickBot="1" x14ac:dyDescent="0.25">
      <c r="A108" s="76">
        <f>'Sessional + End Term Assessment'!A113</f>
        <v>106</v>
      </c>
      <c r="B108" s="77" t="s">
        <v>247</v>
      </c>
      <c r="C108" s="78" t="s">
        <v>248</v>
      </c>
      <c r="D108" s="79">
        <f>'MID Term 2'!R112</f>
        <v>65</v>
      </c>
      <c r="E108" s="80" t="str">
        <f t="shared" si="0"/>
        <v>N</v>
      </c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ht="16.5" customHeight="1" thickBot="1" x14ac:dyDescent="0.25">
      <c r="A109" s="76">
        <f>'Sessional + End Term Assessment'!A114</f>
        <v>107</v>
      </c>
      <c r="B109" s="77" t="s">
        <v>249</v>
      </c>
      <c r="C109" s="78" t="s">
        <v>250</v>
      </c>
      <c r="D109" s="79">
        <f>'MID Term 2'!R113</f>
        <v>66</v>
      </c>
      <c r="E109" s="80" t="str">
        <f t="shared" si="0"/>
        <v>N</v>
      </c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ht="16.5" customHeight="1" thickBot="1" x14ac:dyDescent="0.25">
      <c r="A110" s="76">
        <f>'Sessional + End Term Assessment'!A115</f>
        <v>108</v>
      </c>
      <c r="B110" s="77" t="s">
        <v>251</v>
      </c>
      <c r="C110" s="78" t="s">
        <v>252</v>
      </c>
      <c r="D110" s="79">
        <f>'MID Term 2'!R114</f>
        <v>65</v>
      </c>
      <c r="E110" s="80" t="str">
        <f t="shared" si="0"/>
        <v>N</v>
      </c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ht="16.5" customHeight="1" thickBot="1" x14ac:dyDescent="0.25">
      <c r="A111" s="76">
        <f>'Sessional + End Term Assessment'!A116</f>
        <v>109</v>
      </c>
      <c r="B111" s="77" t="s">
        <v>253</v>
      </c>
      <c r="C111" s="78" t="s">
        <v>254</v>
      </c>
      <c r="D111" s="79">
        <f>'MID Term 2'!R115</f>
        <v>65</v>
      </c>
      <c r="E111" s="80" t="str">
        <f t="shared" si="0"/>
        <v>N</v>
      </c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ht="16.5" customHeight="1" thickBot="1" x14ac:dyDescent="0.25">
      <c r="A112" s="76">
        <f>'Sessional + End Term Assessment'!A117</f>
        <v>110</v>
      </c>
      <c r="B112" s="77" t="s">
        <v>255</v>
      </c>
      <c r="C112" s="78" t="s">
        <v>256</v>
      </c>
      <c r="D112" s="79">
        <f>'MID Term 2'!R116</f>
        <v>55</v>
      </c>
      <c r="E112" s="80" t="str">
        <f t="shared" si="0"/>
        <v>N</v>
      </c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ht="16.5" customHeight="1" thickBot="1" x14ac:dyDescent="0.25">
      <c r="A113" s="76">
        <f>'Sessional + End Term Assessment'!A118</f>
        <v>111</v>
      </c>
      <c r="B113" s="77" t="s">
        <v>257</v>
      </c>
      <c r="C113" s="78" t="s">
        <v>258</v>
      </c>
      <c r="D113" s="79">
        <f>'MID Term 2'!R117</f>
        <v>67</v>
      </c>
      <c r="E113" s="80" t="str">
        <f t="shared" si="0"/>
        <v>N</v>
      </c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spans="1:26" ht="16.5" customHeight="1" thickBot="1" x14ac:dyDescent="0.25">
      <c r="A114" s="76">
        <f>'Sessional + End Term Assessment'!A119</f>
        <v>112</v>
      </c>
      <c r="B114" s="77" t="s">
        <v>259</v>
      </c>
      <c r="C114" s="78" t="s">
        <v>260</v>
      </c>
      <c r="D114" s="79">
        <f>'MID Term 2'!R118</f>
        <v>63</v>
      </c>
      <c r="E114" s="80" t="str">
        <f t="shared" si="0"/>
        <v>N</v>
      </c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ht="16.5" customHeight="1" thickBot="1" x14ac:dyDescent="0.25">
      <c r="A115" s="76">
        <f>'Sessional + End Term Assessment'!A120</f>
        <v>113</v>
      </c>
      <c r="B115" s="77" t="s">
        <v>261</v>
      </c>
      <c r="C115" s="78" t="s">
        <v>262</v>
      </c>
      <c r="D115" s="79">
        <f>'MID Term 2'!R119</f>
        <v>67</v>
      </c>
      <c r="E115" s="80" t="str">
        <f t="shared" si="0"/>
        <v>N</v>
      </c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ht="16.5" customHeight="1" thickBot="1" x14ac:dyDescent="0.25">
      <c r="A116" s="76">
        <f>'Sessional + End Term Assessment'!A121</f>
        <v>114</v>
      </c>
      <c r="B116" s="77" t="s">
        <v>263</v>
      </c>
      <c r="C116" s="78" t="s">
        <v>264</v>
      </c>
      <c r="D116" s="79">
        <f>'MID Term 2'!R120</f>
        <v>62</v>
      </c>
      <c r="E116" s="80" t="str">
        <f t="shared" si="0"/>
        <v>N</v>
      </c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spans="1:26" ht="16.5" customHeight="1" thickBot="1" x14ac:dyDescent="0.25">
      <c r="A117" s="76">
        <f>'Sessional + End Term Assessment'!A122</f>
        <v>115</v>
      </c>
      <c r="B117" s="77" t="s">
        <v>265</v>
      </c>
      <c r="C117" s="78" t="s">
        <v>266</v>
      </c>
      <c r="D117" s="79">
        <f>'MID Term 2'!R121</f>
        <v>53</v>
      </c>
      <c r="E117" s="80" t="str">
        <f t="shared" si="0"/>
        <v>N</v>
      </c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6" ht="16.5" customHeight="1" thickBot="1" x14ac:dyDescent="0.25">
      <c r="A118" s="76">
        <f>'Sessional + End Term Assessment'!A123</f>
        <v>116</v>
      </c>
      <c r="B118" s="77" t="s">
        <v>267</v>
      </c>
      <c r="C118" s="78" t="s">
        <v>268</v>
      </c>
      <c r="D118" s="79">
        <f>'MID Term 2'!R122</f>
        <v>63</v>
      </c>
      <c r="E118" s="80" t="str">
        <f t="shared" si="0"/>
        <v>N</v>
      </c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spans="1:26" ht="16.5" customHeight="1" thickBot="1" x14ac:dyDescent="0.25">
      <c r="A119" s="76">
        <f>'Sessional + End Term Assessment'!A124</f>
        <v>117</v>
      </c>
      <c r="B119" s="77" t="s">
        <v>269</v>
      </c>
      <c r="C119" s="78" t="s">
        <v>270</v>
      </c>
      <c r="D119" s="79">
        <f>'MID Term 2'!R123</f>
        <v>67</v>
      </c>
      <c r="E119" s="80" t="str">
        <f t="shared" si="0"/>
        <v>N</v>
      </c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spans="1:26" ht="16.5" customHeight="1" thickBot="1" x14ac:dyDescent="0.25">
      <c r="A120" s="76">
        <f>'Sessional + End Term Assessment'!A125</f>
        <v>118</v>
      </c>
      <c r="B120" s="77" t="s">
        <v>271</v>
      </c>
      <c r="C120" s="78" t="s">
        <v>272</v>
      </c>
      <c r="D120" s="79">
        <f>'MID Term 2'!R124</f>
        <v>59</v>
      </c>
      <c r="E120" s="80" t="str">
        <f t="shared" si="0"/>
        <v>N</v>
      </c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spans="1:26" ht="16.5" customHeight="1" thickBot="1" x14ac:dyDescent="0.25">
      <c r="A121" s="76">
        <f>'Sessional + End Term Assessment'!A126</f>
        <v>119</v>
      </c>
      <c r="B121" s="77" t="s">
        <v>273</v>
      </c>
      <c r="C121" s="78" t="s">
        <v>274</v>
      </c>
      <c r="D121" s="79">
        <f>'MID Term 2'!R125</f>
        <v>57</v>
      </c>
      <c r="E121" s="80" t="str">
        <f t="shared" si="0"/>
        <v>N</v>
      </c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ht="13.5" customHeight="1" thickBot="1" x14ac:dyDescent="0.25">
      <c r="A122" s="76">
        <f>'Sessional + End Term Assessment'!A127</f>
        <v>120</v>
      </c>
      <c r="B122" s="77" t="s">
        <v>275</v>
      </c>
      <c r="C122" s="78" t="s">
        <v>276</v>
      </c>
      <c r="D122" s="79">
        <f>'MID Term 2'!R126</f>
        <v>65</v>
      </c>
      <c r="E122" s="80" t="str">
        <f t="shared" si="0"/>
        <v>N</v>
      </c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ht="13.5" customHeight="1" thickBot="1" x14ac:dyDescent="0.25">
      <c r="A123" s="76">
        <f>'Sessional + End Term Assessment'!A128</f>
        <v>121</v>
      </c>
      <c r="B123" s="77" t="s">
        <v>277</v>
      </c>
      <c r="C123" s="78" t="s">
        <v>278</v>
      </c>
      <c r="D123" s="79">
        <f>'MID Term 2'!R127</f>
        <v>52</v>
      </c>
      <c r="E123" s="80" t="str">
        <f t="shared" si="0"/>
        <v>N</v>
      </c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ht="13.5" customHeight="1" thickBot="1" x14ac:dyDescent="0.25">
      <c r="A124" s="76">
        <f>'Sessional + End Term Assessment'!A129</f>
        <v>122</v>
      </c>
      <c r="B124" s="77" t="s">
        <v>279</v>
      </c>
      <c r="C124" s="78" t="s">
        <v>280</v>
      </c>
      <c r="D124" s="79">
        <f>'MID Term 2'!R128</f>
        <v>65</v>
      </c>
      <c r="E124" s="80" t="str">
        <f t="shared" si="0"/>
        <v>N</v>
      </c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ht="13.5" customHeight="1" thickBot="1" x14ac:dyDescent="0.25">
      <c r="A125" s="76">
        <f>'Sessional + End Term Assessment'!A130</f>
        <v>123</v>
      </c>
      <c r="B125" s="77" t="s">
        <v>281</v>
      </c>
      <c r="C125" s="78" t="s">
        <v>282</v>
      </c>
      <c r="D125" s="79">
        <f>'MID Term 2'!R129</f>
        <v>64</v>
      </c>
      <c r="E125" s="80" t="str">
        <f t="shared" si="0"/>
        <v>N</v>
      </c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ht="13.5" customHeight="1" thickBot="1" x14ac:dyDescent="0.25">
      <c r="A126" s="76">
        <f>'Sessional + End Term Assessment'!A131</f>
        <v>124</v>
      </c>
      <c r="B126" s="77" t="s">
        <v>283</v>
      </c>
      <c r="C126" s="78" t="s">
        <v>284</v>
      </c>
      <c r="D126" s="79">
        <f>'MID Term 2'!R130</f>
        <v>58</v>
      </c>
      <c r="E126" s="80" t="str">
        <f t="shared" si="0"/>
        <v>N</v>
      </c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ht="13.5" customHeight="1" thickBot="1" x14ac:dyDescent="0.25">
      <c r="A127" s="76">
        <f>'Sessional + End Term Assessment'!A132</f>
        <v>125</v>
      </c>
      <c r="B127" s="77" t="s">
        <v>285</v>
      </c>
      <c r="C127" s="78" t="s">
        <v>286</v>
      </c>
      <c r="D127" s="79">
        <f>'MID Term 2'!R131</f>
        <v>63</v>
      </c>
      <c r="E127" s="80" t="str">
        <f t="shared" si="0"/>
        <v>N</v>
      </c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ht="13.5" customHeight="1" thickBot="1" x14ac:dyDescent="0.25">
      <c r="A128" s="76">
        <f>'Sessional + End Term Assessment'!A133</f>
        <v>126</v>
      </c>
      <c r="B128" s="77" t="s">
        <v>287</v>
      </c>
      <c r="C128" s="78" t="s">
        <v>288</v>
      </c>
      <c r="D128" s="79">
        <f>'MID Term 2'!R132</f>
        <v>66</v>
      </c>
      <c r="E128" s="80" t="str">
        <f t="shared" si="0"/>
        <v>N</v>
      </c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ht="13.5" customHeight="1" thickBot="1" x14ac:dyDescent="0.25">
      <c r="A129" s="76">
        <f>'Sessional + End Term Assessment'!A134</f>
        <v>127</v>
      </c>
      <c r="B129" s="77" t="s">
        <v>289</v>
      </c>
      <c r="C129" s="78" t="s">
        <v>290</v>
      </c>
      <c r="D129" s="79">
        <f>'MID Term 2'!R133</f>
        <v>57</v>
      </c>
      <c r="E129" s="80" t="str">
        <f t="shared" si="0"/>
        <v>N</v>
      </c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ht="13.5" customHeight="1" thickBot="1" x14ac:dyDescent="0.25">
      <c r="A130" s="76">
        <f>'Sessional + End Term Assessment'!A135</f>
        <v>128</v>
      </c>
      <c r="B130" s="77" t="s">
        <v>291</v>
      </c>
      <c r="C130" s="78" t="s">
        <v>292</v>
      </c>
      <c r="D130" s="79">
        <f>'MID Term 2'!R134</f>
        <v>58</v>
      </c>
      <c r="E130" s="80" t="str">
        <f t="shared" si="0"/>
        <v>N</v>
      </c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ht="13.5" customHeight="1" thickBot="1" x14ac:dyDescent="0.25">
      <c r="A131" s="76">
        <f>'Sessional + End Term Assessment'!A136</f>
        <v>129</v>
      </c>
      <c r="B131" s="72" t="s">
        <v>293</v>
      </c>
      <c r="C131" s="73" t="s">
        <v>294</v>
      </c>
      <c r="D131" s="79">
        <f>'MID Term 2'!R135</f>
        <v>66</v>
      </c>
      <c r="E131" s="80" t="str">
        <f t="shared" si="0"/>
        <v>N</v>
      </c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ht="13.5" customHeight="1" thickBot="1" x14ac:dyDescent="0.25">
      <c r="A132" s="76">
        <f>'Sessional + End Term Assessment'!A137</f>
        <v>130</v>
      </c>
      <c r="B132" s="77" t="s">
        <v>295</v>
      </c>
      <c r="C132" s="78" t="s">
        <v>296</v>
      </c>
      <c r="D132" s="79">
        <f>'MID Term 2'!R136</f>
        <v>67</v>
      </c>
      <c r="E132" s="80" t="str">
        <f t="shared" si="0"/>
        <v>N</v>
      </c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ht="13.5" customHeight="1" thickBot="1" x14ac:dyDescent="0.25">
      <c r="A133" s="76">
        <f>'Sessional + End Term Assessment'!A138</f>
        <v>131</v>
      </c>
      <c r="B133" s="77" t="s">
        <v>297</v>
      </c>
      <c r="C133" s="78" t="s">
        <v>298</v>
      </c>
      <c r="D133" s="79">
        <f>'MID Term 2'!R137</f>
        <v>62</v>
      </c>
      <c r="E133" s="80" t="str">
        <f t="shared" si="0"/>
        <v>N</v>
      </c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ht="13.5" customHeight="1" thickBot="1" x14ac:dyDescent="0.25">
      <c r="A134" s="76">
        <f>'Sessional + End Term Assessment'!A139</f>
        <v>132</v>
      </c>
      <c r="B134" s="77" t="s">
        <v>299</v>
      </c>
      <c r="C134" s="78" t="s">
        <v>300</v>
      </c>
      <c r="D134" s="79">
        <f>'MID Term 2'!R138</f>
        <v>66</v>
      </c>
      <c r="E134" s="80" t="str">
        <f t="shared" si="0"/>
        <v>N</v>
      </c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ht="13.5" customHeight="1" thickBot="1" x14ac:dyDescent="0.25">
      <c r="A135" s="76">
        <f>'Sessional + End Term Assessment'!A140</f>
        <v>133</v>
      </c>
      <c r="B135" s="77" t="s">
        <v>301</v>
      </c>
      <c r="C135" s="78" t="s">
        <v>302</v>
      </c>
      <c r="D135" s="79">
        <f>'MID Term 2'!R139</f>
        <v>61</v>
      </c>
      <c r="E135" s="80" t="str">
        <f t="shared" si="0"/>
        <v>N</v>
      </c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ht="13.5" customHeight="1" thickBot="1" x14ac:dyDescent="0.25">
      <c r="A136" s="76">
        <f>'Sessional + End Term Assessment'!A141</f>
        <v>134</v>
      </c>
      <c r="B136" s="77" t="s">
        <v>303</v>
      </c>
      <c r="C136" s="78" t="s">
        <v>304</v>
      </c>
      <c r="D136" s="79">
        <f>'MID Term 2'!R140</f>
        <v>67</v>
      </c>
      <c r="E136" s="80" t="str">
        <f t="shared" si="0"/>
        <v>N</v>
      </c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ht="13.5" customHeight="1" thickBot="1" x14ac:dyDescent="0.25">
      <c r="A137" s="76">
        <f>'Sessional + End Term Assessment'!A142</f>
        <v>135</v>
      </c>
      <c r="B137" s="81" t="s">
        <v>305</v>
      </c>
      <c r="C137" s="78" t="s">
        <v>306</v>
      </c>
      <c r="D137" s="79">
        <f>'MID Term 2'!R141</f>
        <v>65</v>
      </c>
      <c r="E137" s="80" t="str">
        <f t="shared" si="0"/>
        <v>N</v>
      </c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ht="13.5" customHeight="1" thickBot="1" x14ac:dyDescent="0.25">
      <c r="A138" s="76">
        <f>'Sessional + End Term Assessment'!A143</f>
        <v>136</v>
      </c>
      <c r="B138" s="81" t="s">
        <v>307</v>
      </c>
      <c r="C138" s="78" t="s">
        <v>308</v>
      </c>
      <c r="D138" s="79">
        <f>'MID Term 2'!R142</f>
        <v>66</v>
      </c>
      <c r="E138" s="80" t="str">
        <f t="shared" si="0"/>
        <v>N</v>
      </c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ht="13.5" customHeight="1" thickBot="1" x14ac:dyDescent="0.25">
      <c r="A139" s="76">
        <f>'Sessional + End Term Assessment'!A144</f>
        <v>137</v>
      </c>
      <c r="B139" s="81" t="s">
        <v>309</v>
      </c>
      <c r="C139" s="78" t="s">
        <v>310</v>
      </c>
      <c r="D139" s="79">
        <f>'MID Term 2'!R143</f>
        <v>65</v>
      </c>
      <c r="E139" s="80" t="str">
        <f t="shared" si="0"/>
        <v>N</v>
      </c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ht="13.5" customHeight="1" thickBot="1" x14ac:dyDescent="0.25">
      <c r="A140" s="76">
        <f>'Sessional + End Term Assessment'!A145</f>
        <v>138</v>
      </c>
      <c r="B140" s="81" t="s">
        <v>311</v>
      </c>
      <c r="C140" s="78" t="s">
        <v>312</v>
      </c>
      <c r="D140" s="79">
        <f>'MID Term 2'!R144</f>
        <v>65</v>
      </c>
      <c r="E140" s="80" t="str">
        <f t="shared" si="0"/>
        <v>N</v>
      </c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ht="13.5" customHeight="1" thickBot="1" x14ac:dyDescent="0.25">
      <c r="A141" s="76">
        <f>'Sessional + End Term Assessment'!A146</f>
        <v>139</v>
      </c>
      <c r="B141" s="81" t="s">
        <v>313</v>
      </c>
      <c r="C141" s="78" t="s">
        <v>314</v>
      </c>
      <c r="D141" s="79">
        <f>'MID Term 2'!R145</f>
        <v>55</v>
      </c>
      <c r="E141" s="80" t="str">
        <f t="shared" si="0"/>
        <v>N</v>
      </c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ht="13.5" customHeight="1" thickBot="1" x14ac:dyDescent="0.25">
      <c r="A142" s="76">
        <f>'Sessional + End Term Assessment'!A147</f>
        <v>140</v>
      </c>
      <c r="B142" s="81" t="s">
        <v>315</v>
      </c>
      <c r="C142" s="78" t="s">
        <v>316</v>
      </c>
      <c r="D142" s="79">
        <f>'MID Term 2'!R146</f>
        <v>63</v>
      </c>
      <c r="E142" s="80" t="str">
        <f t="shared" si="0"/>
        <v>N</v>
      </c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1:26" ht="13.5" customHeight="1" thickBot="1" x14ac:dyDescent="0.25">
      <c r="A143" s="76">
        <f>'Sessional + End Term Assessment'!A148</f>
        <v>141</v>
      </c>
      <c r="B143" s="81" t="s">
        <v>317</v>
      </c>
      <c r="C143" s="78" t="s">
        <v>318</v>
      </c>
      <c r="D143" s="79">
        <f>'MID Term 2'!R147</f>
        <v>65</v>
      </c>
      <c r="E143" s="80" t="str">
        <f t="shared" si="0"/>
        <v>N</v>
      </c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ht="13.5" customHeight="1" thickBot="1" x14ac:dyDescent="0.25">
      <c r="A144" s="76">
        <f>'Sessional + End Term Assessment'!A149</f>
        <v>142</v>
      </c>
      <c r="B144" s="81" t="s">
        <v>319</v>
      </c>
      <c r="C144" s="78" t="s">
        <v>320</v>
      </c>
      <c r="D144" s="79">
        <f>'MID Term 2'!R148</f>
        <v>62</v>
      </c>
      <c r="E144" s="80" t="str">
        <f t="shared" si="0"/>
        <v>N</v>
      </c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ht="13.5" customHeight="1" thickBot="1" x14ac:dyDescent="0.25">
      <c r="A145" s="76">
        <f>'Sessional + End Term Assessment'!A150</f>
        <v>143</v>
      </c>
      <c r="B145" s="81" t="s">
        <v>321</v>
      </c>
      <c r="C145" s="78" t="s">
        <v>322</v>
      </c>
      <c r="D145" s="79">
        <f>'MID Term 2'!R149</f>
        <v>62</v>
      </c>
      <c r="E145" s="80" t="str">
        <f t="shared" si="0"/>
        <v>N</v>
      </c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ht="13.5" customHeight="1" thickBot="1" x14ac:dyDescent="0.25">
      <c r="A146" s="76">
        <f>'Sessional + End Term Assessment'!A151</f>
        <v>144</v>
      </c>
      <c r="B146" s="82" t="s">
        <v>323</v>
      </c>
      <c r="C146" s="73" t="s">
        <v>324</v>
      </c>
      <c r="D146" s="79">
        <f>'MID Term 2'!R150</f>
        <v>63</v>
      </c>
      <c r="E146" s="80" t="str">
        <f t="shared" si="0"/>
        <v>N</v>
      </c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ht="13.5" customHeight="1" thickBot="1" x14ac:dyDescent="0.25">
      <c r="A147" s="76">
        <f>'Sessional + End Term Assessment'!A152</f>
        <v>145</v>
      </c>
      <c r="B147" s="82" t="s">
        <v>325</v>
      </c>
      <c r="C147" s="73" t="s">
        <v>326</v>
      </c>
      <c r="D147" s="79">
        <f>'MID Term 2'!R151</f>
        <v>61</v>
      </c>
      <c r="E147" s="80" t="str">
        <f t="shared" si="0"/>
        <v>N</v>
      </c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ht="13.5" customHeight="1" thickBot="1" x14ac:dyDescent="0.25">
      <c r="A148" s="76">
        <f>'Sessional + End Term Assessment'!A153</f>
        <v>146</v>
      </c>
      <c r="B148" s="81" t="s">
        <v>327</v>
      </c>
      <c r="C148" s="78" t="s">
        <v>328</v>
      </c>
      <c r="D148" s="79">
        <f>'MID Term 2'!R152</f>
        <v>65</v>
      </c>
      <c r="E148" s="80" t="str">
        <f t="shared" si="0"/>
        <v>N</v>
      </c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ht="13.5" customHeight="1" thickBot="1" x14ac:dyDescent="0.25">
      <c r="A149" s="76">
        <f>'Sessional + End Term Assessment'!A154</f>
        <v>147</v>
      </c>
      <c r="B149" s="82" t="s">
        <v>329</v>
      </c>
      <c r="C149" s="73" t="s">
        <v>330</v>
      </c>
      <c r="D149" s="79">
        <f>'MID Term 2'!R153</f>
        <v>59</v>
      </c>
      <c r="E149" s="80" t="str">
        <f t="shared" si="0"/>
        <v>N</v>
      </c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26" ht="13.5" customHeight="1" thickBot="1" x14ac:dyDescent="0.25">
      <c r="A150" s="76">
        <f>'Sessional + End Term Assessment'!A155</f>
        <v>148</v>
      </c>
      <c r="B150" s="82" t="s">
        <v>331</v>
      </c>
      <c r="C150" s="73" t="s">
        <v>332</v>
      </c>
      <c r="D150" s="79">
        <f>'MID Term 2'!R154</f>
        <v>64</v>
      </c>
      <c r="E150" s="80" t="str">
        <f t="shared" si="0"/>
        <v>N</v>
      </c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ht="13.5" customHeight="1" thickBot="1" x14ac:dyDescent="0.25">
      <c r="A151" s="76">
        <f>'Sessional + End Term Assessment'!A156</f>
        <v>149</v>
      </c>
      <c r="B151" s="81" t="s">
        <v>333</v>
      </c>
      <c r="C151" s="78" t="s">
        <v>334</v>
      </c>
      <c r="D151" s="79">
        <f>'MID Term 2'!R155</f>
        <v>57</v>
      </c>
      <c r="E151" s="80" t="str">
        <f t="shared" si="0"/>
        <v>N</v>
      </c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ht="13.5" customHeight="1" thickBot="1" x14ac:dyDescent="0.25">
      <c r="A152" s="76">
        <f>'Sessional + End Term Assessment'!A157</f>
        <v>150</v>
      </c>
      <c r="B152" s="81" t="s">
        <v>335</v>
      </c>
      <c r="C152" s="78" t="s">
        <v>336</v>
      </c>
      <c r="D152" s="79">
        <f>'MID Term 2'!R156</f>
        <v>58</v>
      </c>
      <c r="E152" s="80" t="str">
        <f t="shared" si="0"/>
        <v>N</v>
      </c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ht="13.5" customHeight="1" thickBot="1" x14ac:dyDescent="0.25">
      <c r="A153" s="76">
        <f>'Sessional + End Term Assessment'!A158</f>
        <v>151</v>
      </c>
      <c r="B153" s="81" t="s">
        <v>337</v>
      </c>
      <c r="C153" s="78" t="s">
        <v>338</v>
      </c>
      <c r="D153" s="79">
        <f>'MID Term 2'!R157</f>
        <v>63</v>
      </c>
      <c r="E153" s="80" t="str">
        <f t="shared" si="0"/>
        <v>N</v>
      </c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ht="13.5" customHeight="1" thickBot="1" x14ac:dyDescent="0.25">
      <c r="A154" s="76">
        <f>'Sessional + End Term Assessment'!A159</f>
        <v>152</v>
      </c>
      <c r="B154" s="81" t="s">
        <v>339</v>
      </c>
      <c r="C154" s="78" t="s">
        <v>340</v>
      </c>
      <c r="D154" s="79">
        <f>'MID Term 2'!R158</f>
        <v>62</v>
      </c>
      <c r="E154" s="80" t="str">
        <f t="shared" si="0"/>
        <v>N</v>
      </c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ht="13.5" customHeight="1" thickBot="1" x14ac:dyDescent="0.25">
      <c r="A155" s="76">
        <f>'Sessional + End Term Assessment'!A160</f>
        <v>153</v>
      </c>
      <c r="B155" s="81" t="s">
        <v>341</v>
      </c>
      <c r="C155" s="78" t="s">
        <v>342</v>
      </c>
      <c r="D155" s="79">
        <f>'MID Term 2'!R159</f>
        <v>57</v>
      </c>
      <c r="E155" s="80" t="str">
        <f t="shared" si="0"/>
        <v>N</v>
      </c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ht="13.5" customHeight="1" thickBot="1" x14ac:dyDescent="0.25">
      <c r="A156" s="76">
        <f>'Sessional + End Term Assessment'!A161</f>
        <v>154</v>
      </c>
      <c r="B156" s="81" t="s">
        <v>343</v>
      </c>
      <c r="C156" s="78" t="s">
        <v>344</v>
      </c>
      <c r="D156" s="79">
        <f>'MID Term 2'!R160</f>
        <v>61</v>
      </c>
      <c r="E156" s="80" t="str">
        <f t="shared" si="0"/>
        <v>N</v>
      </c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ht="13.5" customHeight="1" thickBot="1" x14ac:dyDescent="0.25">
      <c r="A157" s="76">
        <f>'Sessional + End Term Assessment'!A162</f>
        <v>155</v>
      </c>
      <c r="B157" s="81" t="s">
        <v>345</v>
      </c>
      <c r="C157" s="78" t="s">
        <v>346</v>
      </c>
      <c r="D157" s="79">
        <f>'MID Term 2'!R161</f>
        <v>58</v>
      </c>
      <c r="E157" s="80" t="str">
        <f t="shared" si="0"/>
        <v>N</v>
      </c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ht="13.5" customHeight="1" thickBot="1" x14ac:dyDescent="0.25">
      <c r="A158" s="76">
        <f>'Sessional + End Term Assessment'!A163</f>
        <v>156</v>
      </c>
      <c r="B158" s="81" t="s">
        <v>347</v>
      </c>
      <c r="C158" s="78" t="s">
        <v>348</v>
      </c>
      <c r="D158" s="79">
        <f>'MID Term 2'!R162</f>
        <v>62</v>
      </c>
      <c r="E158" s="80" t="str">
        <f t="shared" si="0"/>
        <v>N</v>
      </c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ht="13.5" customHeight="1" thickBot="1" x14ac:dyDescent="0.25">
      <c r="A159" s="76">
        <f>'Sessional + End Term Assessment'!A164</f>
        <v>157</v>
      </c>
      <c r="B159" s="81" t="s">
        <v>349</v>
      </c>
      <c r="C159" s="78" t="s">
        <v>350</v>
      </c>
      <c r="D159" s="79">
        <f>'MID Term 2'!R163</f>
        <v>67</v>
      </c>
      <c r="E159" s="80" t="str">
        <f t="shared" si="0"/>
        <v>N</v>
      </c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ht="13.5" customHeight="1" thickBot="1" x14ac:dyDescent="0.25">
      <c r="A160" s="76">
        <f>'Sessional + End Term Assessment'!A165</f>
        <v>158</v>
      </c>
      <c r="B160" s="81" t="s">
        <v>351</v>
      </c>
      <c r="C160" s="78" t="s">
        <v>352</v>
      </c>
      <c r="D160" s="79">
        <f>'MID Term 2'!R164</f>
        <v>57</v>
      </c>
      <c r="E160" s="80" t="str">
        <f t="shared" si="0"/>
        <v>N</v>
      </c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ht="13.5" customHeight="1" thickBot="1" x14ac:dyDescent="0.25">
      <c r="A161" s="76">
        <f>'Sessional + End Term Assessment'!A166</f>
        <v>159</v>
      </c>
      <c r="B161" s="81" t="s">
        <v>353</v>
      </c>
      <c r="C161" s="78" t="s">
        <v>354</v>
      </c>
      <c r="D161" s="79">
        <f>'MID Term 2'!R165</f>
        <v>66</v>
      </c>
      <c r="E161" s="80" t="str">
        <f t="shared" si="0"/>
        <v>N</v>
      </c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ht="13.5" customHeight="1" thickBot="1" x14ac:dyDescent="0.25">
      <c r="A162" s="76">
        <f>'Sessional + End Term Assessment'!A167</f>
        <v>160</v>
      </c>
      <c r="B162" s="81" t="s">
        <v>355</v>
      </c>
      <c r="C162" s="78" t="s">
        <v>356</v>
      </c>
      <c r="D162" s="79">
        <f>'MID Term 2'!R166</f>
        <v>65</v>
      </c>
      <c r="E162" s="80" t="str">
        <f t="shared" si="0"/>
        <v>N</v>
      </c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ht="13.5" customHeight="1" thickBot="1" x14ac:dyDescent="0.25">
      <c r="A163" s="76">
        <f>'Sessional + End Term Assessment'!A168</f>
        <v>161</v>
      </c>
      <c r="B163" s="81" t="s">
        <v>357</v>
      </c>
      <c r="C163" s="78" t="s">
        <v>358</v>
      </c>
      <c r="D163" s="79">
        <f>'MID Term 2'!R167</f>
        <v>65</v>
      </c>
      <c r="E163" s="80" t="str">
        <f t="shared" si="0"/>
        <v>N</v>
      </c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ht="13.5" customHeight="1" thickBot="1" x14ac:dyDescent="0.25">
      <c r="A164" s="76">
        <f>'Sessional + End Term Assessment'!A169</f>
        <v>162</v>
      </c>
      <c r="B164" s="81" t="s">
        <v>359</v>
      </c>
      <c r="C164" s="78" t="s">
        <v>360</v>
      </c>
      <c r="D164" s="79">
        <f>'MID Term 2'!R168</f>
        <v>66</v>
      </c>
      <c r="E164" s="80" t="str">
        <f t="shared" si="0"/>
        <v>N</v>
      </c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spans="1:26" ht="13.5" customHeight="1" thickBot="1" x14ac:dyDescent="0.25">
      <c r="A165" s="76">
        <f>'Sessional + End Term Assessment'!A170</f>
        <v>163</v>
      </c>
      <c r="B165" s="81" t="s">
        <v>361</v>
      </c>
      <c r="C165" s="78" t="s">
        <v>362</v>
      </c>
      <c r="D165" s="79">
        <f>'MID Term 2'!R169</f>
        <v>58</v>
      </c>
      <c r="E165" s="80" t="str">
        <f t="shared" si="0"/>
        <v>N</v>
      </c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ht="13.5" customHeight="1" thickBot="1" x14ac:dyDescent="0.25">
      <c r="A166" s="76">
        <f>'Sessional + End Term Assessment'!A171</f>
        <v>164</v>
      </c>
      <c r="B166" s="81" t="s">
        <v>363</v>
      </c>
      <c r="C166" s="78" t="s">
        <v>364</v>
      </c>
      <c r="D166" s="79">
        <f>'MID Term 2'!R170</f>
        <v>69</v>
      </c>
      <c r="E166" s="80" t="str">
        <f t="shared" si="0"/>
        <v>N</v>
      </c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ht="13.5" customHeight="1" thickBot="1" x14ac:dyDescent="0.25">
      <c r="A167" s="76">
        <f>'Sessional + End Term Assessment'!A172</f>
        <v>165</v>
      </c>
      <c r="B167" s="81" t="s">
        <v>365</v>
      </c>
      <c r="C167" s="78" t="s">
        <v>366</v>
      </c>
      <c r="D167" s="79">
        <f>'MID Term 2'!R171</f>
        <v>70</v>
      </c>
      <c r="E167" s="80" t="str">
        <f t="shared" si="0"/>
        <v>N</v>
      </c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spans="1:26" ht="13.5" customHeight="1" thickBot="1" x14ac:dyDescent="0.25">
      <c r="A168" s="76">
        <f>'Sessional + End Term Assessment'!A173</f>
        <v>166</v>
      </c>
      <c r="B168" s="81" t="s">
        <v>367</v>
      </c>
      <c r="C168" s="78" t="s">
        <v>368</v>
      </c>
      <c r="D168" s="79">
        <f>'MID Term 2'!R172</f>
        <v>66</v>
      </c>
      <c r="E168" s="80" t="str">
        <f t="shared" si="0"/>
        <v>N</v>
      </c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ht="13.5" customHeight="1" thickBot="1" x14ac:dyDescent="0.25">
      <c r="A169" s="76">
        <f>'Sessional + End Term Assessment'!A174</f>
        <v>167</v>
      </c>
      <c r="B169" s="81" t="s">
        <v>369</v>
      </c>
      <c r="C169" s="78" t="s">
        <v>370</v>
      </c>
      <c r="D169" s="79">
        <f>'MID Term 2'!R173</f>
        <v>68</v>
      </c>
      <c r="E169" s="80" t="str">
        <f t="shared" si="0"/>
        <v>N</v>
      </c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ht="13.5" customHeight="1" thickBot="1" x14ac:dyDescent="0.25">
      <c r="A170" s="76">
        <f>'Sessional + End Term Assessment'!A175</f>
        <v>168</v>
      </c>
      <c r="B170" s="81" t="s">
        <v>371</v>
      </c>
      <c r="C170" s="78" t="s">
        <v>372</v>
      </c>
      <c r="D170" s="79">
        <f>'MID Term 2'!R174</f>
        <v>65</v>
      </c>
      <c r="E170" s="80" t="str">
        <f t="shared" si="0"/>
        <v>N</v>
      </c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ht="13.5" customHeight="1" thickBot="1" x14ac:dyDescent="0.25">
      <c r="A171" s="76">
        <f>'Sessional + End Term Assessment'!A176</f>
        <v>169</v>
      </c>
      <c r="B171" s="81" t="s">
        <v>373</v>
      </c>
      <c r="C171" s="78" t="s">
        <v>374</v>
      </c>
      <c r="D171" s="79">
        <f>'MID Term 2'!R175</f>
        <v>69</v>
      </c>
      <c r="E171" s="80" t="str">
        <f t="shared" si="0"/>
        <v>N</v>
      </c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1:26" ht="13.5" customHeight="1" thickBot="1" x14ac:dyDescent="0.25">
      <c r="A172" s="76">
        <f>'Sessional + End Term Assessment'!A177</f>
        <v>170</v>
      </c>
      <c r="B172" s="81" t="s">
        <v>375</v>
      </c>
      <c r="C172" s="78" t="s">
        <v>376</v>
      </c>
      <c r="D172" s="79">
        <f>'MID Term 2'!R176</f>
        <v>56</v>
      </c>
      <c r="E172" s="80" t="str">
        <f t="shared" si="0"/>
        <v>N</v>
      </c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ht="13.5" customHeight="1" thickBot="1" x14ac:dyDescent="0.25">
      <c r="A173" s="76">
        <f>'Sessional + End Term Assessment'!A178</f>
        <v>171</v>
      </c>
      <c r="B173" s="81" t="s">
        <v>377</v>
      </c>
      <c r="C173" s="78" t="s">
        <v>378</v>
      </c>
      <c r="D173" s="79">
        <f>'MID Term 2'!R177</f>
        <v>67</v>
      </c>
      <c r="E173" s="80" t="str">
        <f t="shared" si="0"/>
        <v>N</v>
      </c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ht="13.5" customHeight="1" thickBot="1" x14ac:dyDescent="0.25">
      <c r="A174" s="76">
        <f>'Sessional + End Term Assessment'!A179</f>
        <v>172</v>
      </c>
      <c r="B174" s="81" t="s">
        <v>379</v>
      </c>
      <c r="C174" s="78" t="s">
        <v>380</v>
      </c>
      <c r="D174" s="79">
        <f>'MID Term 2'!R178</f>
        <v>64</v>
      </c>
      <c r="E174" s="80" t="str">
        <f t="shared" si="0"/>
        <v>N</v>
      </c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ht="13.5" customHeight="1" thickBot="1" x14ac:dyDescent="0.25">
      <c r="A175" s="76">
        <f>'Sessional + End Term Assessment'!A180</f>
        <v>173</v>
      </c>
      <c r="B175" s="81" t="s">
        <v>381</v>
      </c>
      <c r="C175" s="78" t="s">
        <v>382</v>
      </c>
      <c r="D175" s="79">
        <f>'MID Term 2'!R179</f>
        <v>55</v>
      </c>
      <c r="E175" s="80" t="str">
        <f t="shared" si="0"/>
        <v>N</v>
      </c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ht="13.5" customHeight="1" thickBot="1" x14ac:dyDescent="0.25">
      <c r="A176" s="76">
        <f>'Sessional + End Term Assessment'!A181</f>
        <v>174</v>
      </c>
      <c r="B176" s="82" t="s">
        <v>383</v>
      </c>
      <c r="C176" s="73" t="s">
        <v>384</v>
      </c>
      <c r="D176" s="79">
        <f>'MID Term 2'!R180</f>
        <v>55</v>
      </c>
      <c r="E176" s="80" t="str">
        <f t="shared" si="0"/>
        <v>N</v>
      </c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ht="13.5" customHeight="1" thickBot="1" x14ac:dyDescent="0.25">
      <c r="A177" s="76">
        <f>'Sessional + End Term Assessment'!A182</f>
        <v>175</v>
      </c>
      <c r="B177" s="81" t="s">
        <v>385</v>
      </c>
      <c r="C177" s="78" t="s">
        <v>386</v>
      </c>
      <c r="D177" s="79">
        <f>'MID Term 2'!R181</f>
        <v>57</v>
      </c>
      <c r="E177" s="80" t="str">
        <f t="shared" si="0"/>
        <v>N</v>
      </c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1:26" ht="13.5" customHeight="1" thickBot="1" x14ac:dyDescent="0.25">
      <c r="A178" s="76">
        <f>'Sessional + End Term Assessment'!A183</f>
        <v>176</v>
      </c>
      <c r="B178" s="81" t="s">
        <v>387</v>
      </c>
      <c r="C178" s="78" t="s">
        <v>388</v>
      </c>
      <c r="D178" s="79">
        <f>'MID Term 2'!R182</f>
        <v>53</v>
      </c>
      <c r="E178" s="80" t="str">
        <f t="shared" si="0"/>
        <v>N</v>
      </c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ht="13.5" customHeight="1" thickBot="1" x14ac:dyDescent="0.25">
      <c r="A179" s="76">
        <f>'Sessional + End Term Assessment'!A184</f>
        <v>177</v>
      </c>
      <c r="B179" s="81" t="s">
        <v>389</v>
      </c>
      <c r="C179" s="78" t="s">
        <v>390</v>
      </c>
      <c r="D179" s="79">
        <f>'MID Term 2'!R183</f>
        <v>65</v>
      </c>
      <c r="E179" s="80" t="str">
        <f t="shared" si="0"/>
        <v>N</v>
      </c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spans="1:26" ht="13.5" customHeight="1" thickBot="1" x14ac:dyDescent="0.25">
      <c r="A180" s="76">
        <f>'Sessional + End Term Assessment'!A185</f>
        <v>178</v>
      </c>
      <c r="B180" s="83" t="s">
        <v>391</v>
      </c>
      <c r="C180" s="73" t="s">
        <v>392</v>
      </c>
      <c r="D180" s="79">
        <f>'MID Term 2'!R184</f>
        <v>52</v>
      </c>
      <c r="E180" s="80" t="str">
        <f t="shared" si="0"/>
        <v>N</v>
      </c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ht="13.5" customHeight="1" thickBot="1" x14ac:dyDescent="0.3">
      <c r="A181" s="106">
        <v>179</v>
      </c>
      <c r="B181" s="111" t="s">
        <v>453</v>
      </c>
      <c r="C181" s="110" t="s">
        <v>454</v>
      </c>
      <c r="D181" s="79">
        <f>'MID Term 2'!R185</f>
        <v>64</v>
      </c>
      <c r="E181" s="80" t="str">
        <f t="shared" ref="E181" si="1">IF(D181&lt;=35,"Y","N")</f>
        <v>N</v>
      </c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ht="13.5" customHeight="1" x14ac:dyDescent="0.2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ht="13.5" customHeight="1" x14ac:dyDescent="0.2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ht="13.5" customHeight="1" x14ac:dyDescent="0.2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spans="1:26" ht="13.5" customHeight="1" x14ac:dyDescent="0.2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spans="1:26" ht="13.5" customHeight="1" x14ac:dyDescent="0.2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1:26" ht="13.5" customHeight="1" x14ac:dyDescent="0.2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spans="1:26" ht="13.5" customHeight="1" x14ac:dyDescent="0.2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spans="1:26" ht="13.5" customHeight="1" x14ac:dyDescent="0.2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1:26" ht="13.5" customHeight="1" x14ac:dyDescent="0.2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spans="1:26" ht="13.5" customHeight="1" x14ac:dyDescent="0.2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spans="1:26" ht="13.5" customHeight="1" x14ac:dyDescent="0.2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spans="1:26" ht="13.5" customHeight="1" x14ac:dyDescent="0.2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spans="1:26" ht="13.5" customHeight="1" x14ac:dyDescent="0.2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spans="1:26" ht="13.5" customHeight="1" x14ac:dyDescent="0.2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1:26" ht="13.5" customHeight="1" x14ac:dyDescent="0.2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spans="1:26" ht="13.5" customHeight="1" x14ac:dyDescent="0.2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spans="1:26" ht="13.5" customHeight="1" x14ac:dyDescent="0.2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spans="1:26" ht="13.5" customHeight="1" x14ac:dyDescent="0.2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spans="1:26" ht="13.5" customHeight="1" x14ac:dyDescent="0.2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spans="1:26" ht="13.5" customHeight="1" x14ac:dyDescent="0.2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ht="13.5" customHeight="1" x14ac:dyDescent="0.2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spans="1:26" ht="13.5" customHeight="1" x14ac:dyDescent="0.2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spans="1:26" ht="13.5" customHeight="1" x14ac:dyDescent="0.2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spans="1:26" ht="13.5" customHeight="1" x14ac:dyDescent="0.2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spans="1:26" ht="13.5" customHeight="1" x14ac:dyDescent="0.2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spans="1:26" ht="13.5" customHeight="1" x14ac:dyDescent="0.2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spans="1:26" ht="13.5" customHeight="1" x14ac:dyDescent="0.2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spans="1:26" ht="13.5" customHeight="1" x14ac:dyDescent="0.2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spans="1:26" ht="13.5" customHeight="1" x14ac:dyDescent="0.2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spans="1:26" ht="13.5" customHeight="1" x14ac:dyDescent="0.2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spans="1:26" ht="13.5" customHeight="1" x14ac:dyDescent="0.2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spans="1:26" ht="13.5" customHeight="1" x14ac:dyDescent="0.2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spans="1:26" ht="13.5" customHeight="1" x14ac:dyDescent="0.2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1:26" ht="13.5" customHeight="1" x14ac:dyDescent="0.2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spans="1:26" ht="13.5" customHeight="1" x14ac:dyDescent="0.2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spans="1:26" ht="13.5" customHeight="1" x14ac:dyDescent="0.2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spans="1:26" ht="13.5" customHeight="1" x14ac:dyDescent="0.2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spans="1:26" ht="13.5" customHeight="1" x14ac:dyDescent="0.2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spans="1:26" ht="13.5" customHeight="1" x14ac:dyDescent="0.2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spans="1:26" ht="13.5" customHeight="1" x14ac:dyDescent="0.2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spans="1:26" ht="13.5" customHeight="1" x14ac:dyDescent="0.2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spans="1:26" ht="13.5" customHeight="1" x14ac:dyDescent="0.2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spans="1:26" ht="13.5" customHeight="1" x14ac:dyDescent="0.2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spans="1:26" ht="13.5" customHeight="1" x14ac:dyDescent="0.2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ht="13.5" customHeight="1" x14ac:dyDescent="0.2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ht="13.5" customHeight="1" x14ac:dyDescent="0.2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ht="13.5" customHeight="1" x14ac:dyDescent="0.2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spans="1:26" ht="13.5" customHeight="1" x14ac:dyDescent="0.2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spans="1:26" ht="13.5" customHeight="1" x14ac:dyDescent="0.2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spans="1:26" ht="13.5" customHeight="1" x14ac:dyDescent="0.2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spans="1:26" ht="13.5" customHeight="1" x14ac:dyDescent="0.2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spans="1:26" ht="13.5" customHeight="1" x14ac:dyDescent="0.2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spans="1:26" ht="13.5" customHeight="1" x14ac:dyDescent="0.2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spans="1:26" ht="13.5" customHeight="1" x14ac:dyDescent="0.2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spans="1:26" ht="13.5" customHeight="1" x14ac:dyDescent="0.2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 spans="1:26" ht="13.5" customHeight="1" x14ac:dyDescent="0.2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spans="1:26" ht="13.5" customHeight="1" x14ac:dyDescent="0.2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spans="1:26" ht="13.5" customHeight="1" x14ac:dyDescent="0.2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spans="1:26" ht="13.5" customHeight="1" x14ac:dyDescent="0.2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 spans="1:26" ht="13.5" customHeight="1" x14ac:dyDescent="0.2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</row>
    <row r="242" spans="1:26" ht="13.5" customHeight="1" x14ac:dyDescent="0.2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</row>
    <row r="243" spans="1:26" ht="13.5" customHeight="1" x14ac:dyDescent="0.2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</row>
    <row r="244" spans="1:26" ht="13.5" customHeight="1" x14ac:dyDescent="0.2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</row>
    <row r="245" spans="1:26" ht="13.5" customHeight="1" x14ac:dyDescent="0.2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</row>
    <row r="246" spans="1:26" ht="13.5" customHeight="1" x14ac:dyDescent="0.2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</row>
    <row r="247" spans="1:26" ht="13.5" customHeight="1" x14ac:dyDescent="0.2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</row>
    <row r="248" spans="1:26" ht="13.5" customHeight="1" x14ac:dyDescent="0.2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</row>
    <row r="249" spans="1:26" ht="13.5" customHeight="1" x14ac:dyDescent="0.2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</row>
    <row r="250" spans="1:26" ht="13.5" customHeight="1" x14ac:dyDescent="0.2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</row>
    <row r="251" spans="1:26" ht="13.5" customHeight="1" x14ac:dyDescent="0.2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</row>
    <row r="252" spans="1:26" ht="13.5" customHeight="1" x14ac:dyDescent="0.2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</row>
    <row r="253" spans="1:26" ht="13.5" customHeight="1" x14ac:dyDescent="0.2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</row>
    <row r="254" spans="1:26" ht="13.5" customHeight="1" x14ac:dyDescent="0.2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</row>
    <row r="255" spans="1:26" ht="13.5" customHeight="1" x14ac:dyDescent="0.2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</row>
    <row r="256" spans="1:26" ht="13.5" customHeight="1" x14ac:dyDescent="0.2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</row>
    <row r="257" spans="1:26" ht="13.5" customHeight="1" x14ac:dyDescent="0.2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</row>
    <row r="258" spans="1:26" ht="13.5" customHeight="1" x14ac:dyDescent="0.2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</row>
    <row r="259" spans="1:26" ht="13.5" customHeight="1" x14ac:dyDescent="0.2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</row>
    <row r="260" spans="1:26" ht="13.5" customHeight="1" x14ac:dyDescent="0.2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</row>
    <row r="261" spans="1:26" ht="13.5" customHeight="1" x14ac:dyDescent="0.2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</row>
    <row r="262" spans="1:26" ht="13.5" customHeight="1" x14ac:dyDescent="0.2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</row>
    <row r="263" spans="1:26" ht="13.5" customHeight="1" x14ac:dyDescent="0.2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</row>
    <row r="264" spans="1:26" ht="13.5" customHeight="1" x14ac:dyDescent="0.2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</row>
    <row r="265" spans="1:26" ht="13.5" customHeight="1" x14ac:dyDescent="0.2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</row>
    <row r="266" spans="1:26" ht="13.5" customHeight="1" x14ac:dyDescent="0.2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</row>
    <row r="267" spans="1:26" ht="13.5" customHeight="1" x14ac:dyDescent="0.2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</row>
    <row r="268" spans="1:26" ht="13.5" customHeight="1" x14ac:dyDescent="0.2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</row>
    <row r="269" spans="1:26" ht="13.5" customHeight="1" x14ac:dyDescent="0.2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</row>
    <row r="270" spans="1:26" ht="13.5" customHeight="1" x14ac:dyDescent="0.2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</row>
    <row r="271" spans="1:26" ht="13.5" customHeight="1" x14ac:dyDescent="0.2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</row>
    <row r="272" spans="1:26" ht="13.5" customHeight="1" x14ac:dyDescent="0.2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</row>
    <row r="273" spans="1:26" ht="13.5" customHeight="1" x14ac:dyDescent="0.2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</row>
    <row r="274" spans="1:26" ht="13.5" customHeight="1" x14ac:dyDescent="0.2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</row>
    <row r="275" spans="1:26" ht="13.5" customHeight="1" x14ac:dyDescent="0.2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</row>
    <row r="276" spans="1:26" ht="13.5" customHeight="1" x14ac:dyDescent="0.2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</row>
    <row r="277" spans="1:26" ht="13.5" customHeight="1" x14ac:dyDescent="0.2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</row>
    <row r="278" spans="1:26" ht="13.5" customHeight="1" x14ac:dyDescent="0.2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</row>
    <row r="279" spans="1:26" ht="13.5" customHeight="1" x14ac:dyDescent="0.2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</row>
    <row r="280" spans="1:26" ht="13.5" customHeight="1" x14ac:dyDescent="0.2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</row>
    <row r="281" spans="1:26" ht="13.5" customHeight="1" x14ac:dyDescent="0.2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</row>
    <row r="282" spans="1:26" ht="13.5" customHeight="1" x14ac:dyDescent="0.2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</row>
    <row r="283" spans="1:26" ht="13.5" customHeight="1" x14ac:dyDescent="0.2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</row>
    <row r="284" spans="1:26" ht="13.5" customHeight="1" x14ac:dyDescent="0.2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</row>
    <row r="285" spans="1:26" ht="13.5" customHeight="1" x14ac:dyDescent="0.2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</row>
    <row r="286" spans="1:26" ht="13.5" customHeight="1" x14ac:dyDescent="0.2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</row>
    <row r="287" spans="1:26" ht="13.5" customHeight="1" x14ac:dyDescent="0.2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</row>
    <row r="288" spans="1:26" ht="13.5" customHeight="1" x14ac:dyDescent="0.2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</row>
    <row r="289" spans="1:26" ht="13.5" customHeight="1" x14ac:dyDescent="0.2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</row>
    <row r="290" spans="1:26" ht="13.5" customHeight="1" x14ac:dyDescent="0.2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</row>
    <row r="291" spans="1:26" ht="13.5" customHeight="1" x14ac:dyDescent="0.2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</row>
    <row r="292" spans="1:26" ht="13.5" customHeight="1" x14ac:dyDescent="0.2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</row>
    <row r="293" spans="1:26" ht="13.5" customHeight="1" x14ac:dyDescent="0.2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</row>
    <row r="294" spans="1:26" ht="13.5" customHeight="1" x14ac:dyDescent="0.2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</row>
    <row r="295" spans="1:26" ht="13.5" customHeight="1" x14ac:dyDescent="0.2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</row>
    <row r="296" spans="1:26" ht="13.5" customHeight="1" x14ac:dyDescent="0.2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</row>
    <row r="297" spans="1:26" ht="13.5" customHeight="1" x14ac:dyDescent="0.2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</row>
    <row r="298" spans="1:26" ht="13.5" customHeight="1" x14ac:dyDescent="0.2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</row>
    <row r="299" spans="1:26" ht="13.5" customHeight="1" x14ac:dyDescent="0.2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</row>
    <row r="300" spans="1:26" ht="13.5" customHeight="1" x14ac:dyDescent="0.2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</row>
    <row r="301" spans="1:26" ht="13.5" customHeight="1" x14ac:dyDescent="0.2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</row>
    <row r="302" spans="1:26" ht="13.5" customHeight="1" x14ac:dyDescent="0.2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</row>
    <row r="303" spans="1:26" ht="13.5" customHeight="1" x14ac:dyDescent="0.2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</row>
    <row r="304" spans="1:26" ht="13.5" customHeight="1" x14ac:dyDescent="0.2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</row>
    <row r="305" spans="1:26" ht="13.5" customHeight="1" x14ac:dyDescent="0.2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</row>
    <row r="306" spans="1:26" ht="13.5" customHeight="1" x14ac:dyDescent="0.2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</row>
    <row r="307" spans="1:26" ht="13.5" customHeight="1" x14ac:dyDescent="0.2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</row>
    <row r="308" spans="1:26" ht="13.5" customHeight="1" x14ac:dyDescent="0.2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</row>
    <row r="309" spans="1:26" ht="13.5" customHeight="1" x14ac:dyDescent="0.2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</row>
    <row r="310" spans="1:26" ht="13.5" customHeight="1" x14ac:dyDescent="0.2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</row>
    <row r="311" spans="1:26" ht="13.5" customHeight="1" x14ac:dyDescent="0.2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</row>
    <row r="312" spans="1:26" ht="13.5" customHeight="1" x14ac:dyDescent="0.2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</row>
    <row r="313" spans="1:26" ht="13.5" customHeight="1" x14ac:dyDescent="0.2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</row>
    <row r="314" spans="1:26" ht="13.5" customHeight="1" x14ac:dyDescent="0.2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</row>
    <row r="315" spans="1:26" ht="13.5" customHeight="1" x14ac:dyDescent="0.2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</row>
    <row r="316" spans="1:26" ht="13.5" customHeight="1" x14ac:dyDescent="0.2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</row>
    <row r="317" spans="1:26" ht="13.5" customHeight="1" x14ac:dyDescent="0.2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</row>
    <row r="318" spans="1:26" ht="13.5" customHeight="1" x14ac:dyDescent="0.2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</row>
    <row r="319" spans="1:26" ht="13.5" customHeight="1" x14ac:dyDescent="0.2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</row>
    <row r="320" spans="1:26" ht="13.5" customHeight="1" x14ac:dyDescent="0.2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</row>
    <row r="321" spans="1:26" ht="13.5" customHeight="1" x14ac:dyDescent="0.2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</row>
    <row r="322" spans="1:26" ht="13.5" customHeight="1" x14ac:dyDescent="0.2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</row>
    <row r="323" spans="1:26" ht="13.5" customHeight="1" x14ac:dyDescent="0.2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</row>
    <row r="324" spans="1:26" ht="13.5" customHeight="1" x14ac:dyDescent="0.2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</row>
    <row r="325" spans="1:26" ht="13.5" customHeight="1" x14ac:dyDescent="0.2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</row>
    <row r="326" spans="1:26" ht="13.5" customHeight="1" x14ac:dyDescent="0.2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</row>
    <row r="327" spans="1:26" ht="13.5" customHeight="1" x14ac:dyDescent="0.2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</row>
    <row r="328" spans="1:26" ht="13.5" customHeight="1" x14ac:dyDescent="0.2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</row>
    <row r="329" spans="1:26" ht="13.5" customHeight="1" x14ac:dyDescent="0.2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</row>
    <row r="330" spans="1:26" ht="13.5" customHeight="1" x14ac:dyDescent="0.2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</row>
    <row r="331" spans="1:26" ht="13.5" customHeight="1" x14ac:dyDescent="0.2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</row>
    <row r="332" spans="1:26" ht="13.5" customHeight="1" x14ac:dyDescent="0.2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</row>
    <row r="333" spans="1:26" ht="13.5" customHeight="1" x14ac:dyDescent="0.2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</row>
    <row r="334" spans="1:26" ht="13.5" customHeight="1" x14ac:dyDescent="0.2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</row>
    <row r="335" spans="1:26" ht="13.5" customHeight="1" x14ac:dyDescent="0.2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</row>
    <row r="336" spans="1:26" ht="13.5" customHeight="1" x14ac:dyDescent="0.2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</row>
    <row r="337" spans="1:26" ht="13.5" customHeight="1" x14ac:dyDescent="0.2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</row>
    <row r="338" spans="1:26" ht="13.5" customHeight="1" x14ac:dyDescent="0.2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</row>
    <row r="339" spans="1:26" ht="13.5" customHeight="1" x14ac:dyDescent="0.2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</row>
    <row r="340" spans="1:26" ht="13.5" customHeight="1" x14ac:dyDescent="0.2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</row>
    <row r="341" spans="1:26" ht="13.5" customHeight="1" x14ac:dyDescent="0.2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</row>
    <row r="342" spans="1:26" ht="13.5" customHeight="1" x14ac:dyDescent="0.2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</row>
    <row r="343" spans="1:26" ht="13.5" customHeight="1" x14ac:dyDescent="0.2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</row>
    <row r="344" spans="1:26" ht="13.5" customHeight="1" x14ac:dyDescent="0.2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</row>
    <row r="345" spans="1:26" ht="13.5" customHeight="1" x14ac:dyDescent="0.2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</row>
    <row r="346" spans="1:26" ht="13.5" customHeight="1" x14ac:dyDescent="0.2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</row>
    <row r="347" spans="1:26" ht="13.5" customHeight="1" x14ac:dyDescent="0.2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</row>
    <row r="348" spans="1:26" ht="13.5" customHeight="1" x14ac:dyDescent="0.2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</row>
    <row r="349" spans="1:26" ht="13.5" customHeight="1" x14ac:dyDescent="0.2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</row>
    <row r="350" spans="1:26" ht="13.5" customHeight="1" x14ac:dyDescent="0.2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</row>
    <row r="351" spans="1:26" ht="13.5" customHeight="1" x14ac:dyDescent="0.2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</row>
    <row r="352" spans="1:26" ht="13.5" customHeight="1" x14ac:dyDescent="0.2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</row>
    <row r="353" spans="1:26" ht="13.5" customHeight="1" x14ac:dyDescent="0.2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</row>
    <row r="354" spans="1:26" ht="13.5" customHeight="1" x14ac:dyDescent="0.2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</row>
    <row r="355" spans="1:26" ht="13.5" customHeight="1" x14ac:dyDescent="0.2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</row>
    <row r="356" spans="1:26" ht="13.5" customHeight="1" x14ac:dyDescent="0.2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</row>
    <row r="357" spans="1:26" ht="13.5" customHeight="1" x14ac:dyDescent="0.2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</row>
    <row r="358" spans="1:26" ht="13.5" customHeight="1" x14ac:dyDescent="0.2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</row>
    <row r="359" spans="1:26" ht="13.5" customHeight="1" x14ac:dyDescent="0.2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</row>
    <row r="360" spans="1:26" ht="13.5" customHeight="1" x14ac:dyDescent="0.2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</row>
    <row r="361" spans="1:26" ht="13.5" customHeight="1" x14ac:dyDescent="0.2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</row>
    <row r="362" spans="1:26" ht="13.5" customHeight="1" x14ac:dyDescent="0.2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</row>
    <row r="363" spans="1:26" ht="13.5" customHeight="1" x14ac:dyDescent="0.2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</row>
    <row r="364" spans="1:26" ht="13.5" customHeight="1" x14ac:dyDescent="0.2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</row>
    <row r="365" spans="1:26" ht="13.5" customHeight="1" x14ac:dyDescent="0.2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</row>
    <row r="366" spans="1:26" ht="13.5" customHeight="1" x14ac:dyDescent="0.2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</row>
    <row r="367" spans="1:26" ht="13.5" customHeight="1" x14ac:dyDescent="0.2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</row>
    <row r="368" spans="1:26" ht="13.5" customHeight="1" x14ac:dyDescent="0.2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</row>
    <row r="369" spans="1:26" ht="13.5" customHeight="1" x14ac:dyDescent="0.2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</row>
    <row r="370" spans="1:26" ht="13.5" customHeight="1" x14ac:dyDescent="0.2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</row>
    <row r="371" spans="1:26" ht="13.5" customHeight="1" x14ac:dyDescent="0.2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</row>
    <row r="372" spans="1:26" ht="13.5" customHeight="1" x14ac:dyDescent="0.2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</row>
    <row r="373" spans="1:26" ht="13.5" customHeight="1" x14ac:dyDescent="0.2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</row>
    <row r="374" spans="1:26" ht="13.5" customHeight="1" x14ac:dyDescent="0.2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</row>
    <row r="375" spans="1:26" ht="13.5" customHeight="1" x14ac:dyDescent="0.2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</row>
    <row r="376" spans="1:26" ht="13.5" customHeight="1" x14ac:dyDescent="0.2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</row>
    <row r="377" spans="1:26" ht="13.5" customHeight="1" x14ac:dyDescent="0.2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</row>
    <row r="378" spans="1:26" ht="13.5" customHeight="1" x14ac:dyDescent="0.2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</row>
    <row r="379" spans="1:26" ht="13.5" customHeight="1" x14ac:dyDescent="0.2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</row>
    <row r="380" spans="1:26" ht="13.5" customHeight="1" x14ac:dyDescent="0.2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</row>
    <row r="381" spans="1:26" ht="15.75" customHeight="1" x14ac:dyDescent="0.2"/>
    <row r="382" spans="1:26" ht="15.75" customHeight="1" x14ac:dyDescent="0.2"/>
    <row r="383" spans="1:26" ht="15.75" customHeight="1" x14ac:dyDescent="0.2"/>
    <row r="384" spans="1:26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A2:E121"/>
  <mergeCells count="1">
    <mergeCell ref="A1:E1"/>
  </mergeCells>
  <conditionalFormatting sqref="E3:E181">
    <cfRule type="cellIs" dxfId="7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opLeftCell="A189" workbookViewId="0">
      <selection activeCell="A206" sqref="A206"/>
    </sheetView>
  </sheetViews>
  <sheetFormatPr defaultColWidth="12.625" defaultRowHeight="15" customHeight="1" x14ac:dyDescent="0.2"/>
  <cols>
    <col min="1" max="1" width="5.75" customWidth="1"/>
    <col min="2" max="2" width="13.5" customWidth="1"/>
    <col min="3" max="3" width="27.875" customWidth="1"/>
    <col min="4" max="4" width="14.375" customWidth="1"/>
    <col min="5" max="13" width="12.25" customWidth="1"/>
    <col min="14" max="15" width="8" customWidth="1"/>
    <col min="16" max="25" width="7.75" customWidth="1"/>
    <col min="26" max="26" width="12.75" customWidth="1"/>
  </cols>
  <sheetData>
    <row r="1" spans="1:25" ht="19.5" customHeight="1" x14ac:dyDescent="0.2">
      <c r="A1" s="117" t="str">
        <f>'CO-PO Mapping'!A1:P1</f>
        <v>DEPARTMENT OF COMPUTER SCIENCE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48"/>
    </row>
    <row r="2" spans="1:25" ht="19.5" customHeight="1" x14ac:dyDescent="0.2">
      <c r="A2" s="117" t="s">
        <v>435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48"/>
    </row>
    <row r="3" spans="1:25" ht="19.5" customHeight="1" x14ac:dyDescent="0.2">
      <c r="A3" s="117" t="str">
        <f>'CO-PO Mapping'!A3:P3</f>
        <v>II Year IV Semester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48"/>
    </row>
    <row r="4" spans="1:25" ht="19.5" customHeight="1" x14ac:dyDescent="0.3">
      <c r="A4" s="117" t="str">
        <f>'CO-PO Mapping'!A4:P4</f>
        <v>SUBJECT: Discrete Mathematics Structure                                                                                                 Faculty: Dr. Kalpana Fatawat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48"/>
      <c r="P4" s="67"/>
      <c r="Q4" s="67"/>
      <c r="R4" s="67"/>
      <c r="S4" s="67"/>
      <c r="T4" s="67"/>
      <c r="U4" s="67"/>
      <c r="V4" s="67"/>
      <c r="W4" s="67"/>
      <c r="X4" s="67"/>
      <c r="Y4" s="67"/>
    </row>
    <row r="5" spans="1:25" ht="19.5" customHeight="1" x14ac:dyDescent="0.25">
      <c r="A5" s="123" t="s">
        <v>26</v>
      </c>
      <c r="B5" s="145" t="s">
        <v>27</v>
      </c>
      <c r="C5" s="15" t="s">
        <v>28</v>
      </c>
      <c r="D5" s="123" t="s">
        <v>17</v>
      </c>
      <c r="E5" s="123" t="s">
        <v>18</v>
      </c>
      <c r="F5" s="123" t="s">
        <v>19</v>
      </c>
      <c r="G5" s="123" t="s">
        <v>20</v>
      </c>
      <c r="H5" s="123" t="s">
        <v>21</v>
      </c>
      <c r="I5" s="117" t="s">
        <v>436</v>
      </c>
      <c r="J5" s="118"/>
      <c r="K5" s="118"/>
      <c r="L5" s="118"/>
      <c r="M5" s="119"/>
      <c r="N5" s="123" t="s">
        <v>31</v>
      </c>
      <c r="O5" s="123" t="s">
        <v>31</v>
      </c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5" ht="19.5" customHeight="1" x14ac:dyDescent="0.25">
      <c r="A6" s="146"/>
      <c r="B6" s="146"/>
      <c r="C6" s="15" t="s">
        <v>414</v>
      </c>
      <c r="D6" s="124"/>
      <c r="E6" s="124"/>
      <c r="F6" s="124"/>
      <c r="G6" s="124"/>
      <c r="H6" s="124"/>
      <c r="I6" s="123" t="s">
        <v>17</v>
      </c>
      <c r="J6" s="123" t="s">
        <v>18</v>
      </c>
      <c r="K6" s="123" t="s">
        <v>19</v>
      </c>
      <c r="L6" s="123" t="s">
        <v>20</v>
      </c>
      <c r="M6" s="123" t="s">
        <v>21</v>
      </c>
      <c r="N6" s="146"/>
      <c r="O6" s="146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9.5" customHeight="1" x14ac:dyDescent="0.25">
      <c r="A7" s="146"/>
      <c r="B7" s="146"/>
      <c r="C7" s="15"/>
      <c r="D7" s="15" t="s">
        <v>31</v>
      </c>
      <c r="E7" s="15" t="s">
        <v>31</v>
      </c>
      <c r="F7" s="15" t="s">
        <v>31</v>
      </c>
      <c r="G7" s="15" t="s">
        <v>31</v>
      </c>
      <c r="H7" s="15" t="s">
        <v>31</v>
      </c>
      <c r="I7" s="124"/>
      <c r="J7" s="124"/>
      <c r="K7" s="124"/>
      <c r="L7" s="124"/>
      <c r="M7" s="124"/>
      <c r="N7" s="124"/>
      <c r="O7" s="124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9.5" customHeight="1" x14ac:dyDescent="0.25">
      <c r="A8" s="124"/>
      <c r="B8" s="124"/>
      <c r="C8" s="15" t="s">
        <v>33</v>
      </c>
      <c r="D8" s="15">
        <f>' MID Term 1'!D6+'MID Term 2'!D6</f>
        <v>28</v>
      </c>
      <c r="E8" s="15">
        <f>' MID Term 1'!H6+'MID Term 2'!E6</f>
        <v>28</v>
      </c>
      <c r="F8" s="15">
        <f>' MID Term 1'!L6+'MID Term 2'!F6</f>
        <v>28</v>
      </c>
      <c r="G8" s="15">
        <f>' MID Term 1'!Q6+'MID Term 2'!J6</f>
        <v>28</v>
      </c>
      <c r="H8" s="15">
        <f>' MID Term 1'!R6+'MID Term 2'!N6</f>
        <v>28</v>
      </c>
      <c r="I8" s="151">
        <v>0.75</v>
      </c>
      <c r="J8" s="151">
        <v>0.75</v>
      </c>
      <c r="K8" s="151">
        <v>0.75</v>
      </c>
      <c r="L8" s="151">
        <v>0.75</v>
      </c>
      <c r="M8" s="151">
        <v>0.75</v>
      </c>
      <c r="N8" s="123">
        <f>SUM(D8:H8)</f>
        <v>140</v>
      </c>
      <c r="O8" s="123">
        <f>ROUND(N8/2,0)</f>
        <v>70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9.5" customHeight="1" x14ac:dyDescent="0.25">
      <c r="A9" s="117" t="s">
        <v>36</v>
      </c>
      <c r="B9" s="118"/>
      <c r="C9" s="119"/>
      <c r="D9" s="19">
        <v>0.75</v>
      </c>
      <c r="E9" s="19">
        <v>0.75</v>
      </c>
      <c r="F9" s="19">
        <v>0.75</v>
      </c>
      <c r="G9" s="19">
        <v>0.75</v>
      </c>
      <c r="H9" s="19">
        <v>0.75</v>
      </c>
      <c r="I9" s="124"/>
      <c r="J9" s="124"/>
      <c r="K9" s="124"/>
      <c r="L9" s="124"/>
      <c r="M9" s="124"/>
      <c r="N9" s="124"/>
      <c r="O9" s="124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9.5" customHeight="1" x14ac:dyDescent="0.25">
      <c r="A10" s="55">
        <f>'Sessional + End Term Assessment'!A8</f>
        <v>1</v>
      </c>
      <c r="B10" s="21" t="s">
        <v>37</v>
      </c>
      <c r="C10" s="22" t="s">
        <v>38</v>
      </c>
      <c r="D10" s="23">
        <f>' MID Term 1'!D7+'MID Term 2'!D7</f>
        <v>26</v>
      </c>
      <c r="E10" s="23">
        <f>' MID Term 1'!H7+'MID Term 2'!E7</f>
        <v>26</v>
      </c>
      <c r="F10" s="23">
        <f>' MID Term 1'!L7+'MID Term 2'!F7</f>
        <v>26</v>
      </c>
      <c r="G10" s="23">
        <f>' MID Term 1'!Q7+'MID Term 2'!J7</f>
        <v>27</v>
      </c>
      <c r="H10" s="23">
        <f>' MID Term 1'!R7+'MID Term 2'!N7</f>
        <v>26</v>
      </c>
      <c r="I10" s="25">
        <f t="shared" ref="I10:I187" si="0">IF((D10/$D$8)&gt;=$I$8,1,0)</f>
        <v>1</v>
      </c>
      <c r="J10" s="25">
        <f t="shared" ref="J10:J187" si="1">IF((E10/$E$8)&gt;=$J$8,1,0)</f>
        <v>1</v>
      </c>
      <c r="K10" s="25">
        <f t="shared" ref="K10:K187" si="2">IF((F10/$F$8)&gt;=$K$8,1,0)</f>
        <v>1</v>
      </c>
      <c r="L10" s="25">
        <f t="shared" ref="L10:L187" si="3">IF((G10/$G$8)&gt;=$L$8,1,0)</f>
        <v>1</v>
      </c>
      <c r="M10" s="25">
        <f t="shared" ref="M10:M187" si="4">IF((H10/$H$8)&gt;=$M$8,1,0)</f>
        <v>1</v>
      </c>
      <c r="N10" s="23">
        <f t="shared" ref="N10:N187" si="5">SUM(D10:H10)</f>
        <v>131</v>
      </c>
      <c r="O10" s="25">
        <f t="shared" ref="O10:O187" si="6">ROUND(N10/2,0)</f>
        <v>66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9.5" customHeight="1" x14ac:dyDescent="0.25">
      <c r="A11" s="55">
        <f>'Sessional + End Term Assessment'!A9</f>
        <v>2</v>
      </c>
      <c r="B11" s="21" t="s">
        <v>39</v>
      </c>
      <c r="C11" s="22" t="s">
        <v>40</v>
      </c>
      <c r="D11" s="23">
        <f>' MID Term 1'!D8+'MID Term 2'!D8</f>
        <v>21</v>
      </c>
      <c r="E11" s="23">
        <f>' MID Term 1'!H8+'MID Term 2'!E8</f>
        <v>21</v>
      </c>
      <c r="F11" s="23">
        <f>' MID Term 1'!L8+'MID Term 2'!F8</f>
        <v>23</v>
      </c>
      <c r="G11" s="23">
        <f>' MID Term 1'!Q8+'MID Term 2'!J8</f>
        <v>26</v>
      </c>
      <c r="H11" s="23">
        <f>' MID Term 1'!R8+'MID Term 2'!N8</f>
        <v>26</v>
      </c>
      <c r="I11" s="25">
        <f t="shared" si="0"/>
        <v>1</v>
      </c>
      <c r="J11" s="25">
        <f t="shared" si="1"/>
        <v>1</v>
      </c>
      <c r="K11" s="25">
        <f t="shared" si="2"/>
        <v>1</v>
      </c>
      <c r="L11" s="25">
        <f t="shared" si="3"/>
        <v>1</v>
      </c>
      <c r="M11" s="25">
        <f t="shared" si="4"/>
        <v>1</v>
      </c>
      <c r="N11" s="23">
        <f t="shared" si="5"/>
        <v>117</v>
      </c>
      <c r="O11" s="25">
        <f t="shared" si="6"/>
        <v>59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9.5" customHeight="1" x14ac:dyDescent="0.25">
      <c r="A12" s="55">
        <f>'Sessional + End Term Assessment'!A10</f>
        <v>3</v>
      </c>
      <c r="B12" s="21" t="s">
        <v>41</v>
      </c>
      <c r="C12" s="22" t="s">
        <v>42</v>
      </c>
      <c r="D12" s="23">
        <f>' MID Term 1'!D9+'MID Term 2'!D9</f>
        <v>21</v>
      </c>
      <c r="E12" s="23">
        <f>' MID Term 1'!H9+'MID Term 2'!E9</f>
        <v>22</v>
      </c>
      <c r="F12" s="23">
        <f>' MID Term 1'!L9+'MID Term 2'!F9</f>
        <v>24</v>
      </c>
      <c r="G12" s="23">
        <f>' MID Term 1'!Q9+'MID Term 2'!J9</f>
        <v>27</v>
      </c>
      <c r="H12" s="23">
        <f>' MID Term 1'!R9+'MID Term 2'!N9</f>
        <v>27</v>
      </c>
      <c r="I12" s="25">
        <f t="shared" si="0"/>
        <v>1</v>
      </c>
      <c r="J12" s="25">
        <f t="shared" si="1"/>
        <v>1</v>
      </c>
      <c r="K12" s="25">
        <f t="shared" si="2"/>
        <v>1</v>
      </c>
      <c r="L12" s="25">
        <f t="shared" si="3"/>
        <v>1</v>
      </c>
      <c r="M12" s="25">
        <f t="shared" si="4"/>
        <v>1</v>
      </c>
      <c r="N12" s="23">
        <f t="shared" si="5"/>
        <v>121</v>
      </c>
      <c r="O12" s="25">
        <f t="shared" si="6"/>
        <v>61</v>
      </c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9.5" customHeight="1" x14ac:dyDescent="0.25">
      <c r="A13" s="55">
        <f>'Sessional + End Term Assessment'!A11</f>
        <v>4</v>
      </c>
      <c r="B13" s="21" t="s">
        <v>43</v>
      </c>
      <c r="C13" s="22" t="s">
        <v>44</v>
      </c>
      <c r="D13" s="23">
        <f>' MID Term 1'!D10+'MID Term 2'!D10</f>
        <v>27</v>
      </c>
      <c r="E13" s="23">
        <f>' MID Term 1'!H10+'MID Term 2'!E10</f>
        <v>27</v>
      </c>
      <c r="F13" s="23">
        <f>' MID Term 1'!L10+'MID Term 2'!F10</f>
        <v>27</v>
      </c>
      <c r="G13" s="23">
        <f>' MID Term 1'!Q10+'MID Term 2'!J10</f>
        <v>27</v>
      </c>
      <c r="H13" s="23">
        <f>' MID Term 1'!R10+'MID Term 2'!N10</f>
        <v>27</v>
      </c>
      <c r="I13" s="25">
        <f t="shared" si="0"/>
        <v>1</v>
      </c>
      <c r="J13" s="25">
        <f t="shared" si="1"/>
        <v>1</v>
      </c>
      <c r="K13" s="25">
        <f t="shared" si="2"/>
        <v>1</v>
      </c>
      <c r="L13" s="25">
        <f t="shared" si="3"/>
        <v>1</v>
      </c>
      <c r="M13" s="25">
        <f t="shared" si="4"/>
        <v>1</v>
      </c>
      <c r="N13" s="23">
        <f t="shared" si="5"/>
        <v>135</v>
      </c>
      <c r="O13" s="25">
        <f t="shared" si="6"/>
        <v>68</v>
      </c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9.5" customHeight="1" x14ac:dyDescent="0.25">
      <c r="A14" s="55">
        <f>'Sessional + End Term Assessment'!A12</f>
        <v>5</v>
      </c>
      <c r="B14" s="21" t="s">
        <v>45</v>
      </c>
      <c r="C14" s="22" t="s">
        <v>46</v>
      </c>
      <c r="D14" s="23">
        <f>' MID Term 1'!D11+'MID Term 2'!D11</f>
        <v>22</v>
      </c>
      <c r="E14" s="23">
        <f>' MID Term 1'!H11+'MID Term 2'!E11</f>
        <v>22</v>
      </c>
      <c r="F14" s="23">
        <f>' MID Term 1'!L11+'MID Term 2'!F11</f>
        <v>25</v>
      </c>
      <c r="G14" s="23">
        <f>' MID Term 1'!Q11+'MID Term 2'!J11</f>
        <v>26</v>
      </c>
      <c r="H14" s="23">
        <f>' MID Term 1'!R11+'MID Term 2'!N11</f>
        <v>26</v>
      </c>
      <c r="I14" s="25">
        <f t="shared" si="0"/>
        <v>1</v>
      </c>
      <c r="J14" s="25">
        <f t="shared" si="1"/>
        <v>1</v>
      </c>
      <c r="K14" s="25">
        <f t="shared" si="2"/>
        <v>1</v>
      </c>
      <c r="L14" s="25">
        <f t="shared" si="3"/>
        <v>1</v>
      </c>
      <c r="M14" s="25">
        <f t="shared" si="4"/>
        <v>1</v>
      </c>
      <c r="N14" s="23">
        <f t="shared" si="5"/>
        <v>121</v>
      </c>
      <c r="O14" s="25">
        <f t="shared" si="6"/>
        <v>61</v>
      </c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9.5" customHeight="1" x14ac:dyDescent="0.25">
      <c r="A15" s="55">
        <f>'Sessional + End Term Assessment'!A13</f>
        <v>6</v>
      </c>
      <c r="B15" s="21" t="s">
        <v>47</v>
      </c>
      <c r="C15" s="22" t="s">
        <v>48</v>
      </c>
      <c r="D15" s="23">
        <f>' MID Term 1'!D12+'MID Term 2'!D12</f>
        <v>28</v>
      </c>
      <c r="E15" s="23">
        <f>' MID Term 1'!H12+'MID Term 2'!E12</f>
        <v>28</v>
      </c>
      <c r="F15" s="23">
        <f>' MID Term 1'!L12+'MID Term 2'!F12</f>
        <v>28</v>
      </c>
      <c r="G15" s="23">
        <f>' MID Term 1'!Q12+'MID Term 2'!J12</f>
        <v>28</v>
      </c>
      <c r="H15" s="23">
        <f>' MID Term 1'!R12+'MID Term 2'!N12</f>
        <v>28</v>
      </c>
      <c r="I15" s="25">
        <f t="shared" si="0"/>
        <v>1</v>
      </c>
      <c r="J15" s="25">
        <f t="shared" si="1"/>
        <v>1</v>
      </c>
      <c r="K15" s="25">
        <f t="shared" si="2"/>
        <v>1</v>
      </c>
      <c r="L15" s="25">
        <f t="shared" si="3"/>
        <v>1</v>
      </c>
      <c r="M15" s="25">
        <f t="shared" si="4"/>
        <v>1</v>
      </c>
      <c r="N15" s="23">
        <f t="shared" si="5"/>
        <v>140</v>
      </c>
      <c r="O15" s="25">
        <f t="shared" si="6"/>
        <v>70</v>
      </c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9.5" customHeight="1" x14ac:dyDescent="0.25">
      <c r="A16" s="55">
        <f>'Sessional + End Term Assessment'!A14</f>
        <v>7</v>
      </c>
      <c r="B16" s="26" t="s">
        <v>49</v>
      </c>
      <c r="C16" s="27" t="s">
        <v>50</v>
      </c>
      <c r="D16" s="23">
        <f>' MID Term 1'!D13+'MID Term 2'!D13</f>
        <v>21</v>
      </c>
      <c r="E16" s="23">
        <f>' MID Term 1'!H13+'MID Term 2'!E13</f>
        <v>21</v>
      </c>
      <c r="F16" s="23">
        <f>' MID Term 1'!L13+'MID Term 2'!F13</f>
        <v>24</v>
      </c>
      <c r="G16" s="23">
        <f>' MID Term 1'!Q13+'MID Term 2'!J13</f>
        <v>26</v>
      </c>
      <c r="H16" s="23">
        <f>' MID Term 1'!R13+'MID Term 2'!N13</f>
        <v>25</v>
      </c>
      <c r="I16" s="25">
        <f t="shared" si="0"/>
        <v>1</v>
      </c>
      <c r="J16" s="25">
        <f t="shared" si="1"/>
        <v>1</v>
      </c>
      <c r="K16" s="25">
        <f t="shared" si="2"/>
        <v>1</v>
      </c>
      <c r="L16" s="25">
        <f t="shared" si="3"/>
        <v>1</v>
      </c>
      <c r="M16" s="25">
        <f t="shared" si="4"/>
        <v>1</v>
      </c>
      <c r="N16" s="23">
        <f t="shared" si="5"/>
        <v>117</v>
      </c>
      <c r="O16" s="25">
        <f t="shared" si="6"/>
        <v>59</v>
      </c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9.5" customHeight="1" x14ac:dyDescent="0.25">
      <c r="A17" s="55">
        <f>'Sessional + End Term Assessment'!A15</f>
        <v>8</v>
      </c>
      <c r="B17" s="21" t="s">
        <v>51</v>
      </c>
      <c r="C17" s="22" t="s">
        <v>52</v>
      </c>
      <c r="D17" s="23">
        <f>' MID Term 1'!D14+'MID Term 2'!D14</f>
        <v>22</v>
      </c>
      <c r="E17" s="23">
        <f>' MID Term 1'!H14+'MID Term 2'!E14</f>
        <v>22</v>
      </c>
      <c r="F17" s="23">
        <f>' MID Term 1'!L14+'MID Term 2'!F14</f>
        <v>25</v>
      </c>
      <c r="G17" s="23">
        <f>' MID Term 1'!Q14+'MID Term 2'!J14</f>
        <v>26</v>
      </c>
      <c r="H17" s="23">
        <f>' MID Term 1'!R14+'MID Term 2'!N14</f>
        <v>26</v>
      </c>
      <c r="I17" s="25">
        <f t="shared" si="0"/>
        <v>1</v>
      </c>
      <c r="J17" s="25">
        <f t="shared" si="1"/>
        <v>1</v>
      </c>
      <c r="K17" s="25">
        <f t="shared" si="2"/>
        <v>1</v>
      </c>
      <c r="L17" s="25">
        <f t="shared" si="3"/>
        <v>1</v>
      </c>
      <c r="M17" s="25">
        <f t="shared" si="4"/>
        <v>1</v>
      </c>
      <c r="N17" s="23">
        <f t="shared" si="5"/>
        <v>121</v>
      </c>
      <c r="O17" s="25">
        <f t="shared" si="6"/>
        <v>61</v>
      </c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9.5" customHeight="1" x14ac:dyDescent="0.25">
      <c r="A18" s="55">
        <f>'Sessional + End Term Assessment'!A16</f>
        <v>9</v>
      </c>
      <c r="B18" s="21" t="s">
        <v>53</v>
      </c>
      <c r="C18" s="22" t="s">
        <v>54</v>
      </c>
      <c r="D18" s="23">
        <f>' MID Term 1'!D15+'MID Term 2'!D15</f>
        <v>26</v>
      </c>
      <c r="E18" s="23">
        <f>' MID Term 1'!H15+'MID Term 2'!E15</f>
        <v>26</v>
      </c>
      <c r="F18" s="23">
        <f>' MID Term 1'!L15+'MID Term 2'!F15</f>
        <v>26</v>
      </c>
      <c r="G18" s="23">
        <f>' MID Term 1'!Q15+'MID Term 2'!J15</f>
        <v>26</v>
      </c>
      <c r="H18" s="23">
        <f>' MID Term 1'!R15+'MID Term 2'!N15</f>
        <v>27</v>
      </c>
      <c r="I18" s="25">
        <f t="shared" si="0"/>
        <v>1</v>
      </c>
      <c r="J18" s="25">
        <f t="shared" si="1"/>
        <v>1</v>
      </c>
      <c r="K18" s="25">
        <f t="shared" si="2"/>
        <v>1</v>
      </c>
      <c r="L18" s="25">
        <f t="shared" si="3"/>
        <v>1</v>
      </c>
      <c r="M18" s="25">
        <f t="shared" si="4"/>
        <v>1</v>
      </c>
      <c r="N18" s="23">
        <f t="shared" si="5"/>
        <v>131</v>
      </c>
      <c r="O18" s="25">
        <f t="shared" si="6"/>
        <v>66</v>
      </c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9.5" customHeight="1" x14ac:dyDescent="0.25">
      <c r="A19" s="55">
        <f>'Sessional + End Term Assessment'!A17</f>
        <v>10</v>
      </c>
      <c r="B19" s="21" t="s">
        <v>55</v>
      </c>
      <c r="C19" s="22" t="s">
        <v>56</v>
      </c>
      <c r="D19" s="23">
        <f>' MID Term 1'!D16+'MID Term 2'!D16</f>
        <v>22</v>
      </c>
      <c r="E19" s="23">
        <f>' MID Term 1'!H16+'MID Term 2'!E16</f>
        <v>22</v>
      </c>
      <c r="F19" s="23">
        <f>' MID Term 1'!L16+'MID Term 2'!F16</f>
        <v>25</v>
      </c>
      <c r="G19" s="23">
        <f>' MID Term 1'!Q16+'MID Term 2'!J16</f>
        <v>26</v>
      </c>
      <c r="H19" s="23">
        <f>' MID Term 1'!R16+'MID Term 2'!N16</f>
        <v>26</v>
      </c>
      <c r="I19" s="25">
        <f t="shared" si="0"/>
        <v>1</v>
      </c>
      <c r="J19" s="25">
        <f t="shared" si="1"/>
        <v>1</v>
      </c>
      <c r="K19" s="25">
        <f t="shared" si="2"/>
        <v>1</v>
      </c>
      <c r="L19" s="25">
        <f t="shared" si="3"/>
        <v>1</v>
      </c>
      <c r="M19" s="25">
        <f t="shared" si="4"/>
        <v>1</v>
      </c>
      <c r="N19" s="23">
        <f t="shared" si="5"/>
        <v>121</v>
      </c>
      <c r="O19" s="25">
        <f t="shared" si="6"/>
        <v>61</v>
      </c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9.5" customHeight="1" x14ac:dyDescent="0.25">
      <c r="A20" s="55">
        <f>'Sessional + End Term Assessment'!A18</f>
        <v>11</v>
      </c>
      <c r="B20" s="21" t="s">
        <v>57</v>
      </c>
      <c r="C20" s="22" t="s">
        <v>58</v>
      </c>
      <c r="D20" s="23">
        <f>' MID Term 1'!D17+'MID Term 2'!D17</f>
        <v>22</v>
      </c>
      <c r="E20" s="23">
        <f>' MID Term 1'!H17+'MID Term 2'!E17</f>
        <v>22</v>
      </c>
      <c r="F20" s="23">
        <f>' MID Term 1'!L17+'MID Term 2'!F17</f>
        <v>24</v>
      </c>
      <c r="G20" s="23">
        <f>' MID Term 1'!Q17+'MID Term 2'!J17</f>
        <v>26</v>
      </c>
      <c r="H20" s="23">
        <f>' MID Term 1'!R17+'MID Term 2'!N17</f>
        <v>27</v>
      </c>
      <c r="I20" s="25">
        <f t="shared" si="0"/>
        <v>1</v>
      </c>
      <c r="J20" s="25">
        <f t="shared" si="1"/>
        <v>1</v>
      </c>
      <c r="K20" s="25">
        <f t="shared" si="2"/>
        <v>1</v>
      </c>
      <c r="L20" s="25">
        <f t="shared" si="3"/>
        <v>1</v>
      </c>
      <c r="M20" s="25">
        <f t="shared" si="4"/>
        <v>1</v>
      </c>
      <c r="N20" s="23">
        <f t="shared" si="5"/>
        <v>121</v>
      </c>
      <c r="O20" s="25">
        <f t="shared" si="6"/>
        <v>61</v>
      </c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9.5" customHeight="1" x14ac:dyDescent="0.25">
      <c r="A21" s="55">
        <f>'Sessional + End Term Assessment'!A19</f>
        <v>12</v>
      </c>
      <c r="B21" s="21" t="s">
        <v>59</v>
      </c>
      <c r="C21" s="22" t="s">
        <v>60</v>
      </c>
      <c r="D21" s="23">
        <f>' MID Term 1'!D18+'MID Term 2'!D18</f>
        <v>23</v>
      </c>
      <c r="E21" s="23">
        <f>' MID Term 1'!H18+'MID Term 2'!E18</f>
        <v>25</v>
      </c>
      <c r="F21" s="23">
        <f>' MID Term 1'!L18+'MID Term 2'!F18</f>
        <v>24</v>
      </c>
      <c r="G21" s="23">
        <f>' MID Term 1'!Q18+'MID Term 2'!J18</f>
        <v>23</v>
      </c>
      <c r="H21" s="23">
        <f>' MID Term 1'!R18+'MID Term 2'!N18</f>
        <v>26</v>
      </c>
      <c r="I21" s="25">
        <f t="shared" si="0"/>
        <v>1</v>
      </c>
      <c r="J21" s="25">
        <f t="shared" si="1"/>
        <v>1</v>
      </c>
      <c r="K21" s="25">
        <f t="shared" si="2"/>
        <v>1</v>
      </c>
      <c r="L21" s="25">
        <f t="shared" si="3"/>
        <v>1</v>
      </c>
      <c r="M21" s="25">
        <f t="shared" si="4"/>
        <v>1</v>
      </c>
      <c r="N21" s="23">
        <f t="shared" si="5"/>
        <v>121</v>
      </c>
      <c r="O21" s="25">
        <f t="shared" si="6"/>
        <v>61</v>
      </c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9.5" customHeight="1" x14ac:dyDescent="0.25">
      <c r="A22" s="55">
        <f>'Sessional + End Term Assessment'!A20</f>
        <v>13</v>
      </c>
      <c r="B22" s="21" t="s">
        <v>61</v>
      </c>
      <c r="C22" s="22" t="s">
        <v>62</v>
      </c>
      <c r="D22" s="23">
        <f>' MID Term 1'!D19+'MID Term 2'!D19</f>
        <v>22</v>
      </c>
      <c r="E22" s="23">
        <f>' MID Term 1'!H19+'MID Term 2'!E19</f>
        <v>25</v>
      </c>
      <c r="F22" s="23">
        <f>' MID Term 1'!L19+'MID Term 2'!F19</f>
        <v>25</v>
      </c>
      <c r="G22" s="23">
        <f>' MID Term 1'!Q19+'MID Term 2'!J19</f>
        <v>24</v>
      </c>
      <c r="H22" s="23">
        <f>' MID Term 1'!R19+'MID Term 2'!N19</f>
        <v>25</v>
      </c>
      <c r="I22" s="25">
        <f t="shared" si="0"/>
        <v>1</v>
      </c>
      <c r="J22" s="25">
        <f t="shared" si="1"/>
        <v>1</v>
      </c>
      <c r="K22" s="25">
        <f t="shared" si="2"/>
        <v>1</v>
      </c>
      <c r="L22" s="25">
        <f t="shared" si="3"/>
        <v>1</v>
      </c>
      <c r="M22" s="25">
        <f t="shared" si="4"/>
        <v>1</v>
      </c>
      <c r="N22" s="23">
        <f t="shared" si="5"/>
        <v>121</v>
      </c>
      <c r="O22" s="25">
        <f t="shared" si="6"/>
        <v>61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9.5" customHeight="1" x14ac:dyDescent="0.25">
      <c r="A23" s="55">
        <f>'Sessional + End Term Assessment'!A21</f>
        <v>14</v>
      </c>
      <c r="B23" s="21" t="s">
        <v>63</v>
      </c>
      <c r="C23" s="22" t="s">
        <v>64</v>
      </c>
      <c r="D23" s="23">
        <f>' MID Term 1'!D20+'MID Term 2'!D20</f>
        <v>24</v>
      </c>
      <c r="E23" s="23">
        <f>' MID Term 1'!H20+'MID Term 2'!E20</f>
        <v>24</v>
      </c>
      <c r="F23" s="23">
        <f>' MID Term 1'!L20+'MID Term 2'!F20</f>
        <v>24</v>
      </c>
      <c r="G23" s="23">
        <f>' MID Term 1'!Q20+'MID Term 2'!J20</f>
        <v>25</v>
      </c>
      <c r="H23" s="23">
        <f>' MID Term 1'!R20+'MID Term 2'!N20</f>
        <v>24</v>
      </c>
      <c r="I23" s="25">
        <f t="shared" si="0"/>
        <v>1</v>
      </c>
      <c r="J23" s="25">
        <f t="shared" si="1"/>
        <v>1</v>
      </c>
      <c r="K23" s="25">
        <f t="shared" si="2"/>
        <v>1</v>
      </c>
      <c r="L23" s="25">
        <f t="shared" si="3"/>
        <v>1</v>
      </c>
      <c r="M23" s="25">
        <f t="shared" si="4"/>
        <v>1</v>
      </c>
      <c r="N23" s="23">
        <f t="shared" si="5"/>
        <v>121</v>
      </c>
      <c r="O23" s="25">
        <f t="shared" si="6"/>
        <v>61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9.5" customHeight="1" x14ac:dyDescent="0.25">
      <c r="A24" s="55">
        <f>'Sessional + End Term Assessment'!A22</f>
        <v>15</v>
      </c>
      <c r="B24" s="21" t="s">
        <v>65</v>
      </c>
      <c r="C24" s="22" t="s">
        <v>66</v>
      </c>
      <c r="D24" s="23">
        <f>' MID Term 1'!D21+'MID Term 2'!D21</f>
        <v>23</v>
      </c>
      <c r="E24" s="23">
        <f>' MID Term 1'!H21+'MID Term 2'!E21</f>
        <v>23</v>
      </c>
      <c r="F24" s="23">
        <f>' MID Term 1'!L21+'MID Term 2'!F21</f>
        <v>25</v>
      </c>
      <c r="G24" s="23">
        <f>' MID Term 1'!Q21+'MID Term 2'!J21</f>
        <v>25</v>
      </c>
      <c r="H24" s="23">
        <f>' MID Term 1'!R21+'MID Term 2'!N21</f>
        <v>25</v>
      </c>
      <c r="I24" s="25">
        <f t="shared" si="0"/>
        <v>1</v>
      </c>
      <c r="J24" s="25">
        <f t="shared" si="1"/>
        <v>1</v>
      </c>
      <c r="K24" s="25">
        <f t="shared" si="2"/>
        <v>1</v>
      </c>
      <c r="L24" s="25">
        <f t="shared" si="3"/>
        <v>1</v>
      </c>
      <c r="M24" s="25">
        <f t="shared" si="4"/>
        <v>1</v>
      </c>
      <c r="N24" s="23">
        <f t="shared" si="5"/>
        <v>121</v>
      </c>
      <c r="O24" s="25">
        <f t="shared" si="6"/>
        <v>61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9.5" customHeight="1" x14ac:dyDescent="0.25">
      <c r="A25" s="55">
        <f>'Sessional + End Term Assessment'!A23</f>
        <v>16</v>
      </c>
      <c r="B25" s="21" t="s">
        <v>67</v>
      </c>
      <c r="C25" s="22" t="s">
        <v>68</v>
      </c>
      <c r="D25" s="23">
        <f>' MID Term 1'!D22+'MID Term 2'!D22</f>
        <v>26</v>
      </c>
      <c r="E25" s="23">
        <f>' MID Term 1'!H22+'MID Term 2'!E22</f>
        <v>26</v>
      </c>
      <c r="F25" s="23">
        <f>' MID Term 1'!L22+'MID Term 2'!F22</f>
        <v>26</v>
      </c>
      <c r="G25" s="23">
        <f>' MID Term 1'!Q22+'MID Term 2'!J22</f>
        <v>26</v>
      </c>
      <c r="H25" s="23">
        <f>' MID Term 1'!R22+'MID Term 2'!N22</f>
        <v>27</v>
      </c>
      <c r="I25" s="25">
        <f t="shared" si="0"/>
        <v>1</v>
      </c>
      <c r="J25" s="25">
        <f t="shared" si="1"/>
        <v>1</v>
      </c>
      <c r="K25" s="25">
        <f t="shared" si="2"/>
        <v>1</v>
      </c>
      <c r="L25" s="25">
        <f t="shared" si="3"/>
        <v>1</v>
      </c>
      <c r="M25" s="25">
        <f t="shared" si="4"/>
        <v>1</v>
      </c>
      <c r="N25" s="23">
        <f t="shared" si="5"/>
        <v>131</v>
      </c>
      <c r="O25" s="25">
        <f t="shared" si="6"/>
        <v>66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9.5" customHeight="1" x14ac:dyDescent="0.25">
      <c r="A26" s="55">
        <f>'Sessional + End Term Assessment'!A24</f>
        <v>17</v>
      </c>
      <c r="B26" s="21" t="s">
        <v>69</v>
      </c>
      <c r="C26" s="22" t="s">
        <v>70</v>
      </c>
      <c r="D26" s="23">
        <f>' MID Term 1'!D23+'MID Term 2'!D23</f>
        <v>25</v>
      </c>
      <c r="E26" s="23">
        <f>' MID Term 1'!H23+'MID Term 2'!E23</f>
        <v>25</v>
      </c>
      <c r="F26" s="23">
        <f>' MID Term 1'!L23+'MID Term 2'!F23</f>
        <v>23</v>
      </c>
      <c r="G26" s="23">
        <f>' MID Term 1'!Q23+'MID Term 2'!J23</f>
        <v>24</v>
      </c>
      <c r="H26" s="23">
        <f>' MID Term 1'!R23+'MID Term 2'!N23</f>
        <v>24</v>
      </c>
      <c r="I26" s="25">
        <f t="shared" si="0"/>
        <v>1</v>
      </c>
      <c r="J26" s="25">
        <f t="shared" si="1"/>
        <v>1</v>
      </c>
      <c r="K26" s="25">
        <f t="shared" si="2"/>
        <v>1</v>
      </c>
      <c r="L26" s="25">
        <f t="shared" si="3"/>
        <v>1</v>
      </c>
      <c r="M26" s="25">
        <f t="shared" si="4"/>
        <v>1</v>
      </c>
      <c r="N26" s="23">
        <f t="shared" si="5"/>
        <v>121</v>
      </c>
      <c r="O26" s="25">
        <f t="shared" si="6"/>
        <v>61</v>
      </c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9.5" customHeight="1" x14ac:dyDescent="0.25">
      <c r="A27" s="55">
        <f>'Sessional + End Term Assessment'!A25</f>
        <v>18</v>
      </c>
      <c r="B27" s="21" t="s">
        <v>71</v>
      </c>
      <c r="C27" s="22" t="s">
        <v>72</v>
      </c>
      <c r="D27" s="23">
        <f>' MID Term 1'!D24+'MID Term 2'!D24</f>
        <v>27</v>
      </c>
      <c r="E27" s="23">
        <f>' MID Term 1'!H24+'MID Term 2'!E24</f>
        <v>28</v>
      </c>
      <c r="F27" s="23">
        <f>' MID Term 1'!L24+'MID Term 2'!F24</f>
        <v>25</v>
      </c>
      <c r="G27" s="23">
        <f>' MID Term 1'!Q24+'MID Term 2'!J24</f>
        <v>28</v>
      </c>
      <c r="H27" s="23">
        <f>' MID Term 1'!R24+'MID Term 2'!N24</f>
        <v>27</v>
      </c>
      <c r="I27" s="25">
        <f t="shared" si="0"/>
        <v>1</v>
      </c>
      <c r="J27" s="25">
        <f t="shared" si="1"/>
        <v>1</v>
      </c>
      <c r="K27" s="25">
        <f t="shared" si="2"/>
        <v>1</v>
      </c>
      <c r="L27" s="25">
        <f t="shared" si="3"/>
        <v>1</v>
      </c>
      <c r="M27" s="25">
        <f t="shared" si="4"/>
        <v>1</v>
      </c>
      <c r="N27" s="23">
        <f t="shared" si="5"/>
        <v>135</v>
      </c>
      <c r="O27" s="25">
        <f t="shared" si="6"/>
        <v>68</v>
      </c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9.5" customHeight="1" x14ac:dyDescent="0.25">
      <c r="A28" s="55">
        <f>'Sessional + End Term Assessment'!A26</f>
        <v>19</v>
      </c>
      <c r="B28" s="21" t="s">
        <v>73</v>
      </c>
      <c r="C28" s="22" t="s">
        <v>74</v>
      </c>
      <c r="D28" s="23">
        <f>' MID Term 1'!D25+'MID Term 2'!D25</f>
        <v>23</v>
      </c>
      <c r="E28" s="23">
        <f>' MID Term 1'!H25+'MID Term 2'!E25</f>
        <v>22</v>
      </c>
      <c r="F28" s="23">
        <f>' MID Term 1'!L25+'MID Term 2'!F25</f>
        <v>22</v>
      </c>
      <c r="G28" s="23">
        <f>' MID Term 1'!Q25+'MID Term 2'!J25</f>
        <v>25</v>
      </c>
      <c r="H28" s="23">
        <f>' MID Term 1'!R25+'MID Term 2'!N25</f>
        <v>25</v>
      </c>
      <c r="I28" s="25">
        <f t="shared" si="0"/>
        <v>1</v>
      </c>
      <c r="J28" s="25">
        <f t="shared" si="1"/>
        <v>1</v>
      </c>
      <c r="K28" s="25">
        <f t="shared" si="2"/>
        <v>1</v>
      </c>
      <c r="L28" s="25">
        <f t="shared" si="3"/>
        <v>1</v>
      </c>
      <c r="M28" s="25">
        <f t="shared" si="4"/>
        <v>1</v>
      </c>
      <c r="N28" s="23">
        <f t="shared" si="5"/>
        <v>117</v>
      </c>
      <c r="O28" s="25">
        <f t="shared" si="6"/>
        <v>59</v>
      </c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9.5" customHeight="1" x14ac:dyDescent="0.25">
      <c r="A29" s="55">
        <f>'Sessional + End Term Assessment'!A27</f>
        <v>20</v>
      </c>
      <c r="B29" s="21" t="s">
        <v>75</v>
      </c>
      <c r="C29" s="22" t="s">
        <v>76</v>
      </c>
      <c r="D29" s="23">
        <f>' MID Term 1'!D26+'MID Term 2'!D26</f>
        <v>21</v>
      </c>
      <c r="E29" s="23">
        <f>' MID Term 1'!H26+'MID Term 2'!E26</f>
        <v>23</v>
      </c>
      <c r="F29" s="23">
        <f>' MID Term 1'!L26+'MID Term 2'!F26</f>
        <v>23</v>
      </c>
      <c r="G29" s="23">
        <f>' MID Term 1'!Q26+'MID Term 2'!J26</f>
        <v>25</v>
      </c>
      <c r="H29" s="23">
        <f>' MID Term 1'!R26+'MID Term 2'!N26</f>
        <v>25</v>
      </c>
      <c r="I29" s="25">
        <f t="shared" si="0"/>
        <v>1</v>
      </c>
      <c r="J29" s="25">
        <f t="shared" si="1"/>
        <v>1</v>
      </c>
      <c r="K29" s="25">
        <f t="shared" si="2"/>
        <v>1</v>
      </c>
      <c r="L29" s="25">
        <f t="shared" si="3"/>
        <v>1</v>
      </c>
      <c r="M29" s="25">
        <f t="shared" si="4"/>
        <v>1</v>
      </c>
      <c r="N29" s="23">
        <f t="shared" si="5"/>
        <v>117</v>
      </c>
      <c r="O29" s="25">
        <f t="shared" si="6"/>
        <v>59</v>
      </c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9.5" customHeight="1" x14ac:dyDescent="0.25">
      <c r="A30" s="55">
        <f>'Sessional + End Term Assessment'!A28</f>
        <v>21</v>
      </c>
      <c r="B30" s="21" t="s">
        <v>77</v>
      </c>
      <c r="C30" s="22" t="s">
        <v>78</v>
      </c>
      <c r="D30" s="23">
        <f>' MID Term 1'!D27+'MID Term 2'!D27</f>
        <v>26</v>
      </c>
      <c r="E30" s="23">
        <f>' MID Term 1'!H27+'MID Term 2'!E27</f>
        <v>26</v>
      </c>
      <c r="F30" s="23">
        <f>' MID Term 1'!L27+'MID Term 2'!F27</f>
        <v>27</v>
      </c>
      <c r="G30" s="23">
        <f>' MID Term 1'!Q27+'MID Term 2'!J27</f>
        <v>28</v>
      </c>
      <c r="H30" s="23">
        <f>' MID Term 1'!R27+'MID Term 2'!N27</f>
        <v>28</v>
      </c>
      <c r="I30" s="25">
        <f t="shared" si="0"/>
        <v>1</v>
      </c>
      <c r="J30" s="25">
        <f t="shared" si="1"/>
        <v>1</v>
      </c>
      <c r="K30" s="25">
        <f t="shared" si="2"/>
        <v>1</v>
      </c>
      <c r="L30" s="25">
        <f t="shared" si="3"/>
        <v>1</v>
      </c>
      <c r="M30" s="25">
        <f t="shared" si="4"/>
        <v>1</v>
      </c>
      <c r="N30" s="23">
        <f t="shared" si="5"/>
        <v>135</v>
      </c>
      <c r="O30" s="25">
        <f t="shared" si="6"/>
        <v>68</v>
      </c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9.5" customHeight="1" x14ac:dyDescent="0.25">
      <c r="A31" s="55">
        <f>'Sessional + End Term Assessment'!A29</f>
        <v>22</v>
      </c>
      <c r="B31" s="21" t="s">
        <v>79</v>
      </c>
      <c r="C31" s="22" t="s">
        <v>80</v>
      </c>
      <c r="D31" s="23">
        <f>' MID Term 1'!D28+'MID Term 2'!D28</f>
        <v>22</v>
      </c>
      <c r="E31" s="23">
        <f>' MID Term 1'!H28+'MID Term 2'!E28</f>
        <v>22</v>
      </c>
      <c r="F31" s="23">
        <f>' MID Term 1'!L28+'MID Term 2'!F28</f>
        <v>25</v>
      </c>
      <c r="G31" s="23">
        <f>' MID Term 1'!Q28+'MID Term 2'!J28</f>
        <v>24</v>
      </c>
      <c r="H31" s="23">
        <f>' MID Term 1'!R28+'MID Term 2'!N28</f>
        <v>24</v>
      </c>
      <c r="I31" s="25">
        <f t="shared" si="0"/>
        <v>1</v>
      </c>
      <c r="J31" s="25">
        <f t="shared" si="1"/>
        <v>1</v>
      </c>
      <c r="K31" s="25">
        <f t="shared" si="2"/>
        <v>1</v>
      </c>
      <c r="L31" s="25">
        <f t="shared" si="3"/>
        <v>1</v>
      </c>
      <c r="M31" s="25">
        <f t="shared" si="4"/>
        <v>1</v>
      </c>
      <c r="N31" s="23">
        <f t="shared" si="5"/>
        <v>117</v>
      </c>
      <c r="O31" s="25">
        <f t="shared" si="6"/>
        <v>59</v>
      </c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9.5" customHeight="1" x14ac:dyDescent="0.25">
      <c r="A32" s="55">
        <f>'Sessional + End Term Assessment'!A30</f>
        <v>23</v>
      </c>
      <c r="B32" s="21" t="s">
        <v>81</v>
      </c>
      <c r="C32" s="22" t="s">
        <v>82</v>
      </c>
      <c r="D32" s="23">
        <f>' MID Term 1'!D29+'MID Term 2'!D29</f>
        <v>26</v>
      </c>
      <c r="E32" s="23">
        <f>' MID Term 1'!H29+'MID Term 2'!E29</f>
        <v>25</v>
      </c>
      <c r="F32" s="23">
        <f>' MID Term 1'!L29+'MID Term 2'!F29</f>
        <v>24</v>
      </c>
      <c r="G32" s="23">
        <f>' MID Term 1'!Q29+'MID Term 2'!J29</f>
        <v>23</v>
      </c>
      <c r="H32" s="23">
        <f>' MID Term 1'!R29+'MID Term 2'!N29</f>
        <v>23</v>
      </c>
      <c r="I32" s="25">
        <f t="shared" si="0"/>
        <v>1</v>
      </c>
      <c r="J32" s="25">
        <f t="shared" si="1"/>
        <v>1</v>
      </c>
      <c r="K32" s="25">
        <f t="shared" si="2"/>
        <v>1</v>
      </c>
      <c r="L32" s="25">
        <f t="shared" si="3"/>
        <v>1</v>
      </c>
      <c r="M32" s="25">
        <f t="shared" si="4"/>
        <v>1</v>
      </c>
      <c r="N32" s="23">
        <f t="shared" si="5"/>
        <v>121</v>
      </c>
      <c r="O32" s="25">
        <f t="shared" si="6"/>
        <v>61</v>
      </c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9.5" customHeight="1" x14ac:dyDescent="0.25">
      <c r="A33" s="55">
        <f>'Sessional + End Term Assessment'!A31</f>
        <v>24</v>
      </c>
      <c r="B33" s="21" t="s">
        <v>83</v>
      </c>
      <c r="C33" s="22" t="s">
        <v>84</v>
      </c>
      <c r="D33" s="23">
        <f>' MID Term 1'!D30+'MID Term 2'!D30</f>
        <v>26</v>
      </c>
      <c r="E33" s="23">
        <f>' MID Term 1'!H30+'MID Term 2'!E30</f>
        <v>26</v>
      </c>
      <c r="F33" s="23">
        <f>' MID Term 1'!L30+'MID Term 2'!F30</f>
        <v>27</v>
      </c>
      <c r="G33" s="23">
        <f>' MID Term 1'!Q30+'MID Term 2'!J30</f>
        <v>26</v>
      </c>
      <c r="H33" s="23">
        <f>' MID Term 1'!R30+'MID Term 2'!N30</f>
        <v>26</v>
      </c>
      <c r="I33" s="25">
        <f t="shared" si="0"/>
        <v>1</v>
      </c>
      <c r="J33" s="25">
        <f t="shared" si="1"/>
        <v>1</v>
      </c>
      <c r="K33" s="25">
        <f t="shared" si="2"/>
        <v>1</v>
      </c>
      <c r="L33" s="25">
        <f t="shared" si="3"/>
        <v>1</v>
      </c>
      <c r="M33" s="25">
        <f t="shared" si="4"/>
        <v>1</v>
      </c>
      <c r="N33" s="23">
        <f t="shared" si="5"/>
        <v>131</v>
      </c>
      <c r="O33" s="25">
        <f t="shared" si="6"/>
        <v>66</v>
      </c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 x14ac:dyDescent="0.25">
      <c r="A34" s="55">
        <f>'Sessional + End Term Assessment'!A32</f>
        <v>25</v>
      </c>
      <c r="B34" s="21" t="s">
        <v>85</v>
      </c>
      <c r="C34" s="22" t="s">
        <v>86</v>
      </c>
      <c r="D34" s="23">
        <f>' MID Term 1'!D31+'MID Term 2'!D31</f>
        <v>26</v>
      </c>
      <c r="E34" s="23">
        <f>' MID Term 1'!H31+'MID Term 2'!E31</f>
        <v>22</v>
      </c>
      <c r="F34" s="23">
        <f>' MID Term 1'!L31+'MID Term 2'!F31</f>
        <v>23</v>
      </c>
      <c r="G34" s="23">
        <f>' MID Term 1'!Q31+'MID Term 2'!J31</f>
        <v>24</v>
      </c>
      <c r="H34" s="23">
        <f>' MID Term 1'!R31+'MID Term 2'!N31</f>
        <v>22</v>
      </c>
      <c r="I34" s="25">
        <f t="shared" si="0"/>
        <v>1</v>
      </c>
      <c r="J34" s="25">
        <f t="shared" si="1"/>
        <v>1</v>
      </c>
      <c r="K34" s="25">
        <f t="shared" si="2"/>
        <v>1</v>
      </c>
      <c r="L34" s="25">
        <f t="shared" si="3"/>
        <v>1</v>
      </c>
      <c r="M34" s="25">
        <f t="shared" si="4"/>
        <v>1</v>
      </c>
      <c r="N34" s="23">
        <f t="shared" si="5"/>
        <v>117</v>
      </c>
      <c r="O34" s="25">
        <f t="shared" si="6"/>
        <v>59</v>
      </c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 x14ac:dyDescent="0.25">
      <c r="A35" s="55">
        <f>'Sessional + End Term Assessment'!A33</f>
        <v>26</v>
      </c>
      <c r="B35" s="26" t="s">
        <v>87</v>
      </c>
      <c r="C35" s="27" t="s">
        <v>88</v>
      </c>
      <c r="D35" s="23">
        <f>' MID Term 1'!D32+'MID Term 2'!D32</f>
        <v>26</v>
      </c>
      <c r="E35" s="23">
        <f>' MID Term 1'!H32+'MID Term 2'!E32</f>
        <v>25</v>
      </c>
      <c r="F35" s="23">
        <f>' MID Term 1'!L32+'MID Term 2'!F32</f>
        <v>23</v>
      </c>
      <c r="G35" s="23">
        <f>' MID Term 1'!Q32+'MID Term 2'!J32</f>
        <v>23</v>
      </c>
      <c r="H35" s="23">
        <f>' MID Term 1'!R32+'MID Term 2'!N32</f>
        <v>24</v>
      </c>
      <c r="I35" s="25">
        <f t="shared" si="0"/>
        <v>1</v>
      </c>
      <c r="J35" s="25">
        <f t="shared" si="1"/>
        <v>1</v>
      </c>
      <c r="K35" s="25">
        <f t="shared" si="2"/>
        <v>1</v>
      </c>
      <c r="L35" s="25">
        <f t="shared" si="3"/>
        <v>1</v>
      </c>
      <c r="M35" s="25">
        <f t="shared" si="4"/>
        <v>1</v>
      </c>
      <c r="N35" s="23">
        <f t="shared" si="5"/>
        <v>121</v>
      </c>
      <c r="O35" s="25">
        <f t="shared" si="6"/>
        <v>61</v>
      </c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 x14ac:dyDescent="0.25">
      <c r="A36" s="55">
        <f>'Sessional + End Term Assessment'!A34</f>
        <v>27</v>
      </c>
      <c r="B36" s="21" t="s">
        <v>89</v>
      </c>
      <c r="C36" s="22" t="s">
        <v>90</v>
      </c>
      <c r="D36" s="23">
        <f>' MID Term 1'!D33+'MID Term 2'!D33</f>
        <v>24</v>
      </c>
      <c r="E36" s="23">
        <f>' MID Term 1'!H33+'MID Term 2'!E33</f>
        <v>22</v>
      </c>
      <c r="F36" s="23">
        <f>' MID Term 1'!L33+'MID Term 2'!F33</f>
        <v>24</v>
      </c>
      <c r="G36" s="23">
        <f>' MID Term 1'!Q33+'MID Term 2'!J33</f>
        <v>21</v>
      </c>
      <c r="H36" s="23">
        <f>' MID Term 1'!R33+'MID Term 2'!N33</f>
        <v>21</v>
      </c>
      <c r="I36" s="25">
        <f t="shared" si="0"/>
        <v>1</v>
      </c>
      <c r="J36" s="25">
        <f t="shared" si="1"/>
        <v>1</v>
      </c>
      <c r="K36" s="25">
        <f t="shared" si="2"/>
        <v>1</v>
      </c>
      <c r="L36" s="25">
        <f t="shared" si="3"/>
        <v>1</v>
      </c>
      <c r="M36" s="25">
        <f t="shared" si="4"/>
        <v>1</v>
      </c>
      <c r="N36" s="23">
        <f t="shared" si="5"/>
        <v>112</v>
      </c>
      <c r="O36" s="25">
        <f t="shared" si="6"/>
        <v>56</v>
      </c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9.5" customHeight="1" x14ac:dyDescent="0.25">
      <c r="A37" s="55">
        <f>'Sessional + End Term Assessment'!A35</f>
        <v>28</v>
      </c>
      <c r="B37" s="26" t="s">
        <v>91</v>
      </c>
      <c r="C37" s="27" t="s">
        <v>92</v>
      </c>
      <c r="D37" s="23">
        <f>' MID Term 1'!D34+'MID Term 2'!D34</f>
        <v>23</v>
      </c>
      <c r="E37" s="23">
        <f>' MID Term 1'!H34+'MID Term 2'!E34</f>
        <v>24</v>
      </c>
      <c r="F37" s="23">
        <f>' MID Term 1'!L34+'MID Term 2'!F34</f>
        <v>23</v>
      </c>
      <c r="G37" s="23">
        <f>' MID Term 1'!Q34+'MID Term 2'!J34</f>
        <v>21</v>
      </c>
      <c r="H37" s="23">
        <f>' MID Term 1'!R34+'MID Term 2'!N34</f>
        <v>21</v>
      </c>
      <c r="I37" s="25">
        <f t="shared" si="0"/>
        <v>1</v>
      </c>
      <c r="J37" s="25">
        <f t="shared" si="1"/>
        <v>1</v>
      </c>
      <c r="K37" s="25">
        <f t="shared" si="2"/>
        <v>1</v>
      </c>
      <c r="L37" s="25">
        <f t="shared" si="3"/>
        <v>1</v>
      </c>
      <c r="M37" s="25">
        <f t="shared" si="4"/>
        <v>1</v>
      </c>
      <c r="N37" s="23">
        <f t="shared" si="5"/>
        <v>112</v>
      </c>
      <c r="O37" s="25">
        <f t="shared" si="6"/>
        <v>56</v>
      </c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9.5" customHeight="1" x14ac:dyDescent="0.25">
      <c r="A38" s="55">
        <f>'Sessional + End Term Assessment'!A36</f>
        <v>29</v>
      </c>
      <c r="B38" s="21" t="s">
        <v>93</v>
      </c>
      <c r="C38" s="22" t="s">
        <v>94</v>
      </c>
      <c r="D38" s="23">
        <f>' MID Term 1'!D35+'MID Term 2'!D35</f>
        <v>24</v>
      </c>
      <c r="E38" s="23">
        <f>' MID Term 1'!H35+'MID Term 2'!E35</f>
        <v>25</v>
      </c>
      <c r="F38" s="23">
        <f>' MID Term 1'!L35+'MID Term 2'!F35</f>
        <v>26</v>
      </c>
      <c r="G38" s="23">
        <f>' MID Term 1'!Q35+'MID Term 2'!J35</f>
        <v>28</v>
      </c>
      <c r="H38" s="23">
        <f>' MID Term 1'!R35+'MID Term 2'!N35</f>
        <v>28</v>
      </c>
      <c r="I38" s="25">
        <f t="shared" si="0"/>
        <v>1</v>
      </c>
      <c r="J38" s="25">
        <f t="shared" si="1"/>
        <v>1</v>
      </c>
      <c r="K38" s="25">
        <f t="shared" si="2"/>
        <v>1</v>
      </c>
      <c r="L38" s="25">
        <f t="shared" si="3"/>
        <v>1</v>
      </c>
      <c r="M38" s="25">
        <f t="shared" si="4"/>
        <v>1</v>
      </c>
      <c r="N38" s="23">
        <f t="shared" si="5"/>
        <v>131</v>
      </c>
      <c r="O38" s="25">
        <f t="shared" si="6"/>
        <v>66</v>
      </c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9.5" customHeight="1" x14ac:dyDescent="0.25">
      <c r="A39" s="55">
        <f>'Sessional + End Term Assessment'!A37</f>
        <v>30</v>
      </c>
      <c r="B39" s="21" t="s">
        <v>95</v>
      </c>
      <c r="C39" s="22" t="s">
        <v>96</v>
      </c>
      <c r="D39" s="23">
        <f>' MID Term 1'!D36+'MID Term 2'!D36</f>
        <v>21</v>
      </c>
      <c r="E39" s="23">
        <f>' MID Term 1'!H36+'MID Term 2'!E36</f>
        <v>21</v>
      </c>
      <c r="F39" s="23">
        <f>' MID Term 1'!L36+'MID Term 2'!F36</f>
        <v>24</v>
      </c>
      <c r="G39" s="23">
        <f>' MID Term 1'!Q36+'MID Term 2'!J36</f>
        <v>25</v>
      </c>
      <c r="H39" s="23">
        <f>' MID Term 1'!R36+'MID Term 2'!N36</f>
        <v>21</v>
      </c>
      <c r="I39" s="25">
        <f t="shared" si="0"/>
        <v>1</v>
      </c>
      <c r="J39" s="25">
        <f t="shared" si="1"/>
        <v>1</v>
      </c>
      <c r="K39" s="25">
        <f t="shared" si="2"/>
        <v>1</v>
      </c>
      <c r="L39" s="25">
        <f t="shared" si="3"/>
        <v>1</v>
      </c>
      <c r="M39" s="25">
        <f t="shared" si="4"/>
        <v>1</v>
      </c>
      <c r="N39" s="23">
        <f t="shared" si="5"/>
        <v>112</v>
      </c>
      <c r="O39" s="25">
        <f t="shared" si="6"/>
        <v>56</v>
      </c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9.5" customHeight="1" x14ac:dyDescent="0.25">
      <c r="A40" s="55">
        <f>'Sessional + End Term Assessment'!A38</f>
        <v>31</v>
      </c>
      <c r="B40" s="21" t="s">
        <v>97</v>
      </c>
      <c r="C40" s="22" t="s">
        <v>98</v>
      </c>
      <c r="D40" s="23">
        <f>' MID Term 1'!D37+'MID Term 2'!D37</f>
        <v>26</v>
      </c>
      <c r="E40" s="23">
        <f>' MID Term 1'!H37+'MID Term 2'!E37</f>
        <v>26</v>
      </c>
      <c r="F40" s="23">
        <f>' MID Term 1'!L37+'MID Term 2'!F37</f>
        <v>24</v>
      </c>
      <c r="G40" s="23">
        <f>' MID Term 1'!Q37+'MID Term 2'!J37</f>
        <v>23</v>
      </c>
      <c r="H40" s="23">
        <f>' MID Term 1'!R37+'MID Term 2'!N37</f>
        <v>22</v>
      </c>
      <c r="I40" s="25">
        <f t="shared" si="0"/>
        <v>1</v>
      </c>
      <c r="J40" s="25">
        <f t="shared" si="1"/>
        <v>1</v>
      </c>
      <c r="K40" s="25">
        <f t="shared" si="2"/>
        <v>1</v>
      </c>
      <c r="L40" s="25">
        <f t="shared" si="3"/>
        <v>1</v>
      </c>
      <c r="M40" s="25">
        <f t="shared" si="4"/>
        <v>1</v>
      </c>
      <c r="N40" s="23">
        <f t="shared" si="5"/>
        <v>121</v>
      </c>
      <c r="O40" s="25">
        <f t="shared" si="6"/>
        <v>61</v>
      </c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9.5" customHeight="1" x14ac:dyDescent="0.25">
      <c r="A41" s="55">
        <f>'Sessional + End Term Assessment'!A39</f>
        <v>32</v>
      </c>
      <c r="B41" s="21" t="s">
        <v>99</v>
      </c>
      <c r="C41" s="22" t="s">
        <v>100</v>
      </c>
      <c r="D41" s="23">
        <f>' MID Term 1'!D38+'MID Term 2'!D38</f>
        <v>24</v>
      </c>
      <c r="E41" s="23">
        <f>' MID Term 1'!H38+'MID Term 2'!E38</f>
        <v>24</v>
      </c>
      <c r="F41" s="23">
        <f>' MID Term 1'!L38+'MID Term 2'!F38</f>
        <v>23</v>
      </c>
      <c r="G41" s="23">
        <f>' MID Term 1'!Q38+'MID Term 2'!J38</f>
        <v>23</v>
      </c>
      <c r="H41" s="23">
        <f>' MID Term 1'!R38+'MID Term 2'!N38</f>
        <v>23</v>
      </c>
      <c r="I41" s="25">
        <f t="shared" si="0"/>
        <v>1</v>
      </c>
      <c r="J41" s="25">
        <f t="shared" si="1"/>
        <v>1</v>
      </c>
      <c r="K41" s="25">
        <f t="shared" si="2"/>
        <v>1</v>
      </c>
      <c r="L41" s="25">
        <f t="shared" si="3"/>
        <v>1</v>
      </c>
      <c r="M41" s="25">
        <f t="shared" si="4"/>
        <v>1</v>
      </c>
      <c r="N41" s="23">
        <f t="shared" si="5"/>
        <v>117</v>
      </c>
      <c r="O41" s="25">
        <f t="shared" si="6"/>
        <v>59</v>
      </c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9.5" customHeight="1" x14ac:dyDescent="0.25">
      <c r="A42" s="55">
        <f>'Sessional + End Term Assessment'!A40</f>
        <v>33</v>
      </c>
      <c r="B42" s="21" t="s">
        <v>101</v>
      </c>
      <c r="C42" s="22" t="s">
        <v>102</v>
      </c>
      <c r="D42" s="23">
        <f>' MID Term 1'!D39+'MID Term 2'!D39</f>
        <v>25</v>
      </c>
      <c r="E42" s="23">
        <f>' MID Term 1'!H39+'MID Term 2'!E39</f>
        <v>25</v>
      </c>
      <c r="F42" s="23">
        <f>' MID Term 1'!L39+'MID Term 2'!F39</f>
        <v>25</v>
      </c>
      <c r="G42" s="23">
        <f>' MID Term 1'!Q39+'MID Term 2'!J39</f>
        <v>24</v>
      </c>
      <c r="H42" s="23">
        <f>' MID Term 1'!R39+'MID Term 2'!N39</f>
        <v>22</v>
      </c>
      <c r="I42" s="25">
        <f t="shared" si="0"/>
        <v>1</v>
      </c>
      <c r="J42" s="25">
        <f t="shared" si="1"/>
        <v>1</v>
      </c>
      <c r="K42" s="25">
        <f t="shared" si="2"/>
        <v>1</v>
      </c>
      <c r="L42" s="25">
        <f t="shared" si="3"/>
        <v>1</v>
      </c>
      <c r="M42" s="25">
        <f t="shared" si="4"/>
        <v>1</v>
      </c>
      <c r="N42" s="23">
        <f t="shared" si="5"/>
        <v>121</v>
      </c>
      <c r="O42" s="25">
        <f t="shared" si="6"/>
        <v>61</v>
      </c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9.5" customHeight="1" x14ac:dyDescent="0.25">
      <c r="A43" s="55">
        <f>'Sessional + End Term Assessment'!A41</f>
        <v>34</v>
      </c>
      <c r="B43" s="21" t="s">
        <v>103</v>
      </c>
      <c r="C43" s="22" t="s">
        <v>104</v>
      </c>
      <c r="D43" s="23">
        <f>' MID Term 1'!D40+'MID Term 2'!D40</f>
        <v>23</v>
      </c>
      <c r="E43" s="23">
        <f>' MID Term 1'!H40+'MID Term 2'!E40</f>
        <v>23</v>
      </c>
      <c r="F43" s="23">
        <f>' MID Term 1'!L40+'MID Term 2'!F40</f>
        <v>26</v>
      </c>
      <c r="G43" s="23">
        <f>' MID Term 1'!Q40+'MID Term 2'!J40</f>
        <v>28</v>
      </c>
      <c r="H43" s="23">
        <f>' MID Term 1'!R40+'MID Term 2'!N40</f>
        <v>26</v>
      </c>
      <c r="I43" s="25">
        <f t="shared" si="0"/>
        <v>1</v>
      </c>
      <c r="J43" s="25">
        <f t="shared" si="1"/>
        <v>1</v>
      </c>
      <c r="K43" s="25">
        <f t="shared" si="2"/>
        <v>1</v>
      </c>
      <c r="L43" s="25">
        <f t="shared" si="3"/>
        <v>1</v>
      </c>
      <c r="M43" s="25">
        <f t="shared" si="4"/>
        <v>1</v>
      </c>
      <c r="N43" s="23">
        <f t="shared" si="5"/>
        <v>126</v>
      </c>
      <c r="O43" s="25">
        <f t="shared" si="6"/>
        <v>63</v>
      </c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9.5" customHeight="1" x14ac:dyDescent="0.25">
      <c r="A44" s="55">
        <f>'Sessional + End Term Assessment'!A42</f>
        <v>35</v>
      </c>
      <c r="B44" s="21" t="s">
        <v>105</v>
      </c>
      <c r="C44" s="22" t="s">
        <v>106</v>
      </c>
      <c r="D44" s="23">
        <f>' MID Term 1'!D41+'MID Term 2'!D41</f>
        <v>19</v>
      </c>
      <c r="E44" s="23">
        <f>' MID Term 1'!H41+'MID Term 2'!E41</f>
        <v>20</v>
      </c>
      <c r="F44" s="23">
        <f>' MID Term 1'!L41+'MID Term 2'!F41</f>
        <v>25</v>
      </c>
      <c r="G44" s="23">
        <f>' MID Term 1'!Q41+'MID Term 2'!J41</f>
        <v>26</v>
      </c>
      <c r="H44" s="23">
        <f>' MID Term 1'!R41+'MID Term 2'!N41</f>
        <v>22</v>
      </c>
      <c r="I44" s="25">
        <f t="shared" si="0"/>
        <v>0</v>
      </c>
      <c r="J44" s="25">
        <f t="shared" si="1"/>
        <v>0</v>
      </c>
      <c r="K44" s="25">
        <f t="shared" si="2"/>
        <v>1</v>
      </c>
      <c r="L44" s="25">
        <f t="shared" si="3"/>
        <v>1</v>
      </c>
      <c r="M44" s="25">
        <f t="shared" si="4"/>
        <v>1</v>
      </c>
      <c r="N44" s="23">
        <f t="shared" si="5"/>
        <v>112</v>
      </c>
      <c r="O44" s="25">
        <f t="shared" si="6"/>
        <v>56</v>
      </c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9.5" customHeight="1" x14ac:dyDescent="0.25">
      <c r="A45" s="55">
        <f>'Sessional + End Term Assessment'!A43</f>
        <v>36</v>
      </c>
      <c r="B45" s="21" t="s">
        <v>107</v>
      </c>
      <c r="C45" s="22" t="s">
        <v>108</v>
      </c>
      <c r="D45" s="23">
        <f>' MID Term 1'!D42+'MID Term 2'!D42</f>
        <v>28</v>
      </c>
      <c r="E45" s="23">
        <f>' MID Term 1'!H42+'MID Term 2'!E42</f>
        <v>28</v>
      </c>
      <c r="F45" s="23">
        <f>' MID Term 1'!L42+'MID Term 2'!F42</f>
        <v>28</v>
      </c>
      <c r="G45" s="23">
        <f>' MID Term 1'!Q42+'MID Term 2'!J42</f>
        <v>28</v>
      </c>
      <c r="H45" s="23">
        <f>' MID Term 1'!R42+'MID Term 2'!N42</f>
        <v>28</v>
      </c>
      <c r="I45" s="25">
        <f t="shared" si="0"/>
        <v>1</v>
      </c>
      <c r="J45" s="25">
        <f t="shared" si="1"/>
        <v>1</v>
      </c>
      <c r="K45" s="25">
        <f t="shared" si="2"/>
        <v>1</v>
      </c>
      <c r="L45" s="25">
        <f t="shared" si="3"/>
        <v>1</v>
      </c>
      <c r="M45" s="25">
        <f t="shared" si="4"/>
        <v>1</v>
      </c>
      <c r="N45" s="23">
        <f t="shared" si="5"/>
        <v>140</v>
      </c>
      <c r="O45" s="25">
        <f t="shared" si="6"/>
        <v>70</v>
      </c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9.5" customHeight="1" x14ac:dyDescent="0.25">
      <c r="A46" s="55">
        <f>'Sessional + End Term Assessment'!A44</f>
        <v>37</v>
      </c>
      <c r="B46" s="21" t="s">
        <v>109</v>
      </c>
      <c r="C46" s="22" t="s">
        <v>110</v>
      </c>
      <c r="D46" s="23">
        <f>' MID Term 1'!D43+'MID Term 2'!D43</f>
        <v>22</v>
      </c>
      <c r="E46" s="23">
        <f>' MID Term 1'!H43+'MID Term 2'!E43</f>
        <v>22</v>
      </c>
      <c r="F46" s="23">
        <f>' MID Term 1'!L43+'MID Term 2'!F43</f>
        <v>24</v>
      </c>
      <c r="G46" s="23">
        <f>' MID Term 1'!Q43+'MID Term 2'!J43</f>
        <v>27</v>
      </c>
      <c r="H46" s="23">
        <f>' MID Term 1'!R43+'MID Term 2'!N43</f>
        <v>26</v>
      </c>
      <c r="I46" s="25">
        <f t="shared" si="0"/>
        <v>1</v>
      </c>
      <c r="J46" s="25">
        <f t="shared" si="1"/>
        <v>1</v>
      </c>
      <c r="K46" s="25">
        <f t="shared" si="2"/>
        <v>1</v>
      </c>
      <c r="L46" s="25">
        <f t="shared" si="3"/>
        <v>1</v>
      </c>
      <c r="M46" s="25">
        <f t="shared" si="4"/>
        <v>1</v>
      </c>
      <c r="N46" s="23">
        <f t="shared" si="5"/>
        <v>121</v>
      </c>
      <c r="O46" s="25">
        <f t="shared" si="6"/>
        <v>61</v>
      </c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9.5" customHeight="1" x14ac:dyDescent="0.25">
      <c r="A47" s="55">
        <f>'Sessional + End Term Assessment'!A45</f>
        <v>38</v>
      </c>
      <c r="B47" s="21" t="s">
        <v>111</v>
      </c>
      <c r="C47" s="22" t="s">
        <v>112</v>
      </c>
      <c r="D47" s="23">
        <f>' MID Term 1'!D44+'MID Term 2'!D44</f>
        <v>22</v>
      </c>
      <c r="E47" s="23">
        <f>' MID Term 1'!H44+'MID Term 2'!E44</f>
        <v>25</v>
      </c>
      <c r="F47" s="23">
        <f>' MID Term 1'!L44+'MID Term 2'!F44</f>
        <v>24</v>
      </c>
      <c r="G47" s="23">
        <f>' MID Term 1'!Q44+'MID Term 2'!J44</f>
        <v>26</v>
      </c>
      <c r="H47" s="23">
        <f>' MID Term 1'!R44+'MID Term 2'!N44</f>
        <v>24</v>
      </c>
      <c r="I47" s="25">
        <f t="shared" si="0"/>
        <v>1</v>
      </c>
      <c r="J47" s="25">
        <f t="shared" si="1"/>
        <v>1</v>
      </c>
      <c r="K47" s="25">
        <f t="shared" si="2"/>
        <v>1</v>
      </c>
      <c r="L47" s="25">
        <f t="shared" si="3"/>
        <v>1</v>
      </c>
      <c r="M47" s="25">
        <f t="shared" si="4"/>
        <v>1</v>
      </c>
      <c r="N47" s="23">
        <f t="shared" si="5"/>
        <v>121</v>
      </c>
      <c r="O47" s="25">
        <f t="shared" si="6"/>
        <v>61</v>
      </c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9.5" customHeight="1" x14ac:dyDescent="0.25">
      <c r="A48" s="55">
        <f>'Sessional + End Term Assessment'!A46</f>
        <v>39</v>
      </c>
      <c r="B48" s="21" t="s">
        <v>113</v>
      </c>
      <c r="C48" s="22" t="s">
        <v>114</v>
      </c>
      <c r="D48" s="23">
        <f>' MID Term 1'!D45+'MID Term 2'!D45</f>
        <v>24</v>
      </c>
      <c r="E48" s="23">
        <f>' MID Term 1'!H45+'MID Term 2'!E45</f>
        <v>24</v>
      </c>
      <c r="F48" s="23">
        <f>' MID Term 1'!L45+'MID Term 2'!F45</f>
        <v>23</v>
      </c>
      <c r="G48" s="23">
        <f>' MID Term 1'!Q45+'MID Term 2'!J45</f>
        <v>24</v>
      </c>
      <c r="H48" s="23">
        <f>' MID Term 1'!R45+'MID Term 2'!N45</f>
        <v>22</v>
      </c>
      <c r="I48" s="25">
        <f t="shared" si="0"/>
        <v>1</v>
      </c>
      <c r="J48" s="25">
        <f t="shared" si="1"/>
        <v>1</v>
      </c>
      <c r="K48" s="25">
        <f t="shared" si="2"/>
        <v>1</v>
      </c>
      <c r="L48" s="25">
        <f t="shared" si="3"/>
        <v>1</v>
      </c>
      <c r="M48" s="25">
        <f t="shared" si="4"/>
        <v>1</v>
      </c>
      <c r="N48" s="23">
        <f t="shared" si="5"/>
        <v>117</v>
      </c>
      <c r="O48" s="25">
        <f t="shared" si="6"/>
        <v>59</v>
      </c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9.5" customHeight="1" x14ac:dyDescent="0.25">
      <c r="A49" s="55">
        <f>'Sessional + End Term Assessment'!A47</f>
        <v>40</v>
      </c>
      <c r="B49" s="21" t="s">
        <v>115</v>
      </c>
      <c r="C49" s="22" t="s">
        <v>116</v>
      </c>
      <c r="D49" s="23">
        <f>' MID Term 1'!D46+'MID Term 2'!D46</f>
        <v>22</v>
      </c>
      <c r="E49" s="23">
        <f>' MID Term 1'!H46+'MID Term 2'!E46</f>
        <v>22</v>
      </c>
      <c r="F49" s="23">
        <f>' MID Term 1'!L46+'MID Term 2'!F46</f>
        <v>24</v>
      </c>
      <c r="G49" s="23">
        <f>' MID Term 1'!Q46+'MID Term 2'!J46</f>
        <v>27</v>
      </c>
      <c r="H49" s="23">
        <f>' MID Term 1'!R46+'MID Term 2'!N46</f>
        <v>26</v>
      </c>
      <c r="I49" s="25">
        <f t="shared" si="0"/>
        <v>1</v>
      </c>
      <c r="J49" s="25">
        <f t="shared" si="1"/>
        <v>1</v>
      </c>
      <c r="K49" s="25">
        <f t="shared" si="2"/>
        <v>1</v>
      </c>
      <c r="L49" s="25">
        <f t="shared" si="3"/>
        <v>1</v>
      </c>
      <c r="M49" s="25">
        <f t="shared" si="4"/>
        <v>1</v>
      </c>
      <c r="N49" s="23">
        <f t="shared" si="5"/>
        <v>121</v>
      </c>
      <c r="O49" s="25">
        <f t="shared" si="6"/>
        <v>61</v>
      </c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9.5" customHeight="1" x14ac:dyDescent="0.25">
      <c r="A50" s="55">
        <f>'Sessional + End Term Assessment'!A48</f>
        <v>41</v>
      </c>
      <c r="B50" s="21" t="s">
        <v>117</v>
      </c>
      <c r="C50" s="22" t="s">
        <v>118</v>
      </c>
      <c r="D50" s="23">
        <f>' MID Term 1'!D47+'MID Term 2'!D47</f>
        <v>25</v>
      </c>
      <c r="E50" s="23">
        <f>' MID Term 1'!H47+'MID Term 2'!E47</f>
        <v>25</v>
      </c>
      <c r="F50" s="23">
        <f>' MID Term 1'!L47+'MID Term 2'!F47</f>
        <v>24</v>
      </c>
      <c r="G50" s="23">
        <f>' MID Term 1'!Q47+'MID Term 2'!J47</f>
        <v>21</v>
      </c>
      <c r="H50" s="23">
        <f>' MID Term 1'!R47+'MID Term 2'!N47</f>
        <v>22</v>
      </c>
      <c r="I50" s="25">
        <f t="shared" si="0"/>
        <v>1</v>
      </c>
      <c r="J50" s="25">
        <f t="shared" si="1"/>
        <v>1</v>
      </c>
      <c r="K50" s="25">
        <f t="shared" si="2"/>
        <v>1</v>
      </c>
      <c r="L50" s="25">
        <f t="shared" si="3"/>
        <v>1</v>
      </c>
      <c r="M50" s="25">
        <f t="shared" si="4"/>
        <v>1</v>
      </c>
      <c r="N50" s="23">
        <f t="shared" si="5"/>
        <v>117</v>
      </c>
      <c r="O50" s="25">
        <f t="shared" si="6"/>
        <v>59</v>
      </c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9.5" customHeight="1" x14ac:dyDescent="0.25">
      <c r="A51" s="55">
        <f>'Sessional + End Term Assessment'!A49</f>
        <v>42</v>
      </c>
      <c r="B51" s="21" t="s">
        <v>119</v>
      </c>
      <c r="C51" s="22" t="s">
        <v>120</v>
      </c>
      <c r="D51" s="23">
        <f>' MID Term 1'!D48+'MID Term 2'!D48</f>
        <v>22</v>
      </c>
      <c r="E51" s="23">
        <f>' MID Term 1'!H48+'MID Term 2'!E48</f>
        <v>22</v>
      </c>
      <c r="F51" s="23">
        <f>' MID Term 1'!L48+'MID Term 2'!F48</f>
        <v>24</v>
      </c>
      <c r="G51" s="23">
        <f>' MID Term 1'!Q48+'MID Term 2'!J48</f>
        <v>26</v>
      </c>
      <c r="H51" s="23">
        <f>' MID Term 1'!R48+'MID Term 2'!N48</f>
        <v>27</v>
      </c>
      <c r="I51" s="25">
        <f t="shared" si="0"/>
        <v>1</v>
      </c>
      <c r="J51" s="25">
        <f t="shared" si="1"/>
        <v>1</v>
      </c>
      <c r="K51" s="25">
        <f t="shared" si="2"/>
        <v>1</v>
      </c>
      <c r="L51" s="25">
        <f t="shared" si="3"/>
        <v>1</v>
      </c>
      <c r="M51" s="25">
        <f t="shared" si="4"/>
        <v>1</v>
      </c>
      <c r="N51" s="23">
        <f t="shared" si="5"/>
        <v>121</v>
      </c>
      <c r="O51" s="25">
        <f t="shared" si="6"/>
        <v>61</v>
      </c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9.5" customHeight="1" x14ac:dyDescent="0.25">
      <c r="A52" s="55">
        <f>'Sessional + End Term Assessment'!A50</f>
        <v>43</v>
      </c>
      <c r="B52" s="21" t="s">
        <v>121</v>
      </c>
      <c r="C52" s="22" t="s">
        <v>122</v>
      </c>
      <c r="D52" s="23">
        <f>' MID Term 1'!D49+'MID Term 2'!D49</f>
        <v>25</v>
      </c>
      <c r="E52" s="23">
        <f>' MID Term 1'!H49+'MID Term 2'!E49</f>
        <v>26</v>
      </c>
      <c r="F52" s="23">
        <f>' MID Term 1'!L49+'MID Term 2'!F49</f>
        <v>27</v>
      </c>
      <c r="G52" s="23">
        <f>' MID Term 1'!Q49+'MID Term 2'!J49</f>
        <v>27</v>
      </c>
      <c r="H52" s="23">
        <f>' MID Term 1'!R49+'MID Term 2'!N49</f>
        <v>26</v>
      </c>
      <c r="I52" s="25">
        <f t="shared" si="0"/>
        <v>1</v>
      </c>
      <c r="J52" s="25">
        <f t="shared" si="1"/>
        <v>1</v>
      </c>
      <c r="K52" s="25">
        <f t="shared" si="2"/>
        <v>1</v>
      </c>
      <c r="L52" s="25">
        <f t="shared" si="3"/>
        <v>1</v>
      </c>
      <c r="M52" s="25">
        <f t="shared" si="4"/>
        <v>1</v>
      </c>
      <c r="N52" s="23">
        <f t="shared" si="5"/>
        <v>131</v>
      </c>
      <c r="O52" s="25">
        <f t="shared" si="6"/>
        <v>66</v>
      </c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9.5" customHeight="1" x14ac:dyDescent="0.25">
      <c r="A53" s="55">
        <f>'Sessional + End Term Assessment'!A51</f>
        <v>44</v>
      </c>
      <c r="B53" s="21" t="s">
        <v>123</v>
      </c>
      <c r="C53" s="22" t="s">
        <v>124</v>
      </c>
      <c r="D53" s="23">
        <f>' MID Term 1'!D50+'MID Term 2'!D50</f>
        <v>26</v>
      </c>
      <c r="E53" s="23">
        <f>' MID Term 1'!H50+'MID Term 2'!E50</f>
        <v>26</v>
      </c>
      <c r="F53" s="23">
        <f>' MID Term 1'!L50+'MID Term 2'!F50</f>
        <v>27</v>
      </c>
      <c r="G53" s="23">
        <f>' MID Term 1'!Q50+'MID Term 2'!J50</f>
        <v>28</v>
      </c>
      <c r="H53" s="23">
        <f>' MID Term 1'!R50+'MID Term 2'!N50</f>
        <v>28</v>
      </c>
      <c r="I53" s="25">
        <f t="shared" si="0"/>
        <v>1</v>
      </c>
      <c r="J53" s="25">
        <f t="shared" si="1"/>
        <v>1</v>
      </c>
      <c r="K53" s="25">
        <f t="shared" si="2"/>
        <v>1</v>
      </c>
      <c r="L53" s="25">
        <f t="shared" si="3"/>
        <v>1</v>
      </c>
      <c r="M53" s="25">
        <f t="shared" si="4"/>
        <v>1</v>
      </c>
      <c r="N53" s="23">
        <f t="shared" si="5"/>
        <v>135</v>
      </c>
      <c r="O53" s="25">
        <f t="shared" si="6"/>
        <v>68</v>
      </c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9.5" customHeight="1" x14ac:dyDescent="0.25">
      <c r="A54" s="55">
        <f>'Sessional + End Term Assessment'!A52</f>
        <v>45</v>
      </c>
      <c r="B54" s="21" t="s">
        <v>125</v>
      </c>
      <c r="C54" s="22" t="s">
        <v>126</v>
      </c>
      <c r="D54" s="23">
        <f>' MID Term 1'!D51+'MID Term 2'!D51</f>
        <v>26</v>
      </c>
      <c r="E54" s="23">
        <f>' MID Term 1'!H51+'MID Term 2'!E51</f>
        <v>23</v>
      </c>
      <c r="F54" s="23">
        <f>' MID Term 1'!L51+'MID Term 2'!F51</f>
        <v>24</v>
      </c>
      <c r="G54" s="23">
        <f>' MID Term 1'!Q51+'MID Term 2'!J51</f>
        <v>22</v>
      </c>
      <c r="H54" s="23">
        <f>' MID Term 1'!R51+'MID Term 2'!N51</f>
        <v>22</v>
      </c>
      <c r="I54" s="25">
        <f t="shared" si="0"/>
        <v>1</v>
      </c>
      <c r="J54" s="25">
        <f t="shared" si="1"/>
        <v>1</v>
      </c>
      <c r="K54" s="25">
        <f t="shared" si="2"/>
        <v>1</v>
      </c>
      <c r="L54" s="25">
        <f t="shared" si="3"/>
        <v>1</v>
      </c>
      <c r="M54" s="25">
        <f t="shared" si="4"/>
        <v>1</v>
      </c>
      <c r="N54" s="23">
        <f t="shared" si="5"/>
        <v>117</v>
      </c>
      <c r="O54" s="25">
        <f t="shared" si="6"/>
        <v>59</v>
      </c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9.5" customHeight="1" x14ac:dyDescent="0.25">
      <c r="A55" s="55">
        <f>'Sessional + End Term Assessment'!A53</f>
        <v>46</v>
      </c>
      <c r="B55" s="21" t="s">
        <v>127</v>
      </c>
      <c r="C55" s="22" t="s">
        <v>128</v>
      </c>
      <c r="D55" s="23">
        <f>' MID Term 1'!D52+'MID Term 2'!D52</f>
        <v>26</v>
      </c>
      <c r="E55" s="23">
        <f>' MID Term 1'!H52+'MID Term 2'!E52</f>
        <v>25</v>
      </c>
      <c r="F55" s="23">
        <f>' MID Term 1'!L52+'MID Term 2'!F52</f>
        <v>24</v>
      </c>
      <c r="G55" s="23">
        <f>' MID Term 1'!Q52+'MID Term 2'!J52</f>
        <v>21</v>
      </c>
      <c r="H55" s="23">
        <f>' MID Term 1'!R52+'MID Term 2'!N52</f>
        <v>21</v>
      </c>
      <c r="I55" s="25">
        <f t="shared" si="0"/>
        <v>1</v>
      </c>
      <c r="J55" s="25">
        <f t="shared" si="1"/>
        <v>1</v>
      </c>
      <c r="K55" s="25">
        <f t="shared" si="2"/>
        <v>1</v>
      </c>
      <c r="L55" s="25">
        <f t="shared" si="3"/>
        <v>1</v>
      </c>
      <c r="M55" s="25">
        <f t="shared" si="4"/>
        <v>1</v>
      </c>
      <c r="N55" s="23">
        <f t="shared" si="5"/>
        <v>117</v>
      </c>
      <c r="O55" s="25">
        <f t="shared" si="6"/>
        <v>59</v>
      </c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9.5" customHeight="1" x14ac:dyDescent="0.25">
      <c r="A56" s="55">
        <f>'Sessional + End Term Assessment'!A54</f>
        <v>47</v>
      </c>
      <c r="B56" s="26" t="s">
        <v>129</v>
      </c>
      <c r="C56" s="27" t="s">
        <v>130</v>
      </c>
      <c r="D56" s="23">
        <f>' MID Term 1'!D53+'MID Term 2'!D53</f>
        <v>20</v>
      </c>
      <c r="E56" s="23">
        <f>' MID Term 1'!H53+'MID Term 2'!E53</f>
        <v>21</v>
      </c>
      <c r="F56" s="23">
        <f>' MID Term 1'!L53+'MID Term 2'!F53</f>
        <v>21</v>
      </c>
      <c r="G56" s="23">
        <f>' MID Term 1'!Q53+'MID Term 2'!J53</f>
        <v>25</v>
      </c>
      <c r="H56" s="23">
        <f>' MID Term 1'!R53+'MID Term 2'!N53</f>
        <v>25</v>
      </c>
      <c r="I56" s="25">
        <f t="shared" si="0"/>
        <v>0</v>
      </c>
      <c r="J56" s="25">
        <f t="shared" si="1"/>
        <v>1</v>
      </c>
      <c r="K56" s="25">
        <f t="shared" si="2"/>
        <v>1</v>
      </c>
      <c r="L56" s="25">
        <f t="shared" si="3"/>
        <v>1</v>
      </c>
      <c r="M56" s="25">
        <f t="shared" si="4"/>
        <v>1</v>
      </c>
      <c r="N56" s="23">
        <f t="shared" si="5"/>
        <v>112</v>
      </c>
      <c r="O56" s="25">
        <f t="shared" si="6"/>
        <v>56</v>
      </c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9.5" customHeight="1" x14ac:dyDescent="0.25">
      <c r="A57" s="55">
        <f>'Sessional + End Term Assessment'!A55</f>
        <v>48</v>
      </c>
      <c r="B57" s="21" t="s">
        <v>131</v>
      </c>
      <c r="C57" s="22" t="s">
        <v>132</v>
      </c>
      <c r="D57" s="23">
        <f>' MID Term 1'!D54+'MID Term 2'!D54</f>
        <v>22</v>
      </c>
      <c r="E57" s="23">
        <f>' MID Term 1'!H54+'MID Term 2'!E54</f>
        <v>20</v>
      </c>
      <c r="F57" s="23">
        <f>' MID Term 1'!L54+'MID Term 2'!F54</f>
        <v>22</v>
      </c>
      <c r="G57" s="23">
        <f>' MID Term 1'!Q54+'MID Term 2'!J54</f>
        <v>24</v>
      </c>
      <c r="H57" s="23">
        <f>' MID Term 1'!R54+'MID Term 2'!N54</f>
        <v>24</v>
      </c>
      <c r="I57" s="25">
        <f t="shared" si="0"/>
        <v>1</v>
      </c>
      <c r="J57" s="25">
        <f t="shared" si="1"/>
        <v>0</v>
      </c>
      <c r="K57" s="25">
        <f t="shared" si="2"/>
        <v>1</v>
      </c>
      <c r="L57" s="25">
        <f t="shared" si="3"/>
        <v>1</v>
      </c>
      <c r="M57" s="25">
        <f t="shared" si="4"/>
        <v>1</v>
      </c>
      <c r="N57" s="23">
        <f t="shared" si="5"/>
        <v>112</v>
      </c>
      <c r="O57" s="25">
        <f t="shared" si="6"/>
        <v>56</v>
      </c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9.5" customHeight="1" x14ac:dyDescent="0.25">
      <c r="A58" s="55">
        <f>'Sessional + End Term Assessment'!A56</f>
        <v>49</v>
      </c>
      <c r="B58" s="21" t="s">
        <v>133</v>
      </c>
      <c r="C58" s="22" t="s">
        <v>134</v>
      </c>
      <c r="D58" s="23">
        <f>' MID Term 1'!D55+'MID Term 2'!D55</f>
        <v>23</v>
      </c>
      <c r="E58" s="23">
        <f>' MID Term 1'!H55+'MID Term 2'!E55</f>
        <v>26</v>
      </c>
      <c r="F58" s="23">
        <f>' MID Term 1'!L55+'MID Term 2'!F55</f>
        <v>23</v>
      </c>
      <c r="G58" s="23">
        <f>' MID Term 1'!Q55+'MID Term 2'!J55</f>
        <v>24</v>
      </c>
      <c r="H58" s="23">
        <f>' MID Term 1'!R55+'MID Term 2'!N55</f>
        <v>21</v>
      </c>
      <c r="I58" s="25">
        <f t="shared" si="0"/>
        <v>1</v>
      </c>
      <c r="J58" s="25">
        <f t="shared" si="1"/>
        <v>1</v>
      </c>
      <c r="K58" s="25">
        <f t="shared" si="2"/>
        <v>1</v>
      </c>
      <c r="L58" s="25">
        <f t="shared" si="3"/>
        <v>1</v>
      </c>
      <c r="M58" s="25">
        <f t="shared" si="4"/>
        <v>1</v>
      </c>
      <c r="N58" s="23">
        <f t="shared" si="5"/>
        <v>117</v>
      </c>
      <c r="O58" s="25">
        <f t="shared" si="6"/>
        <v>59</v>
      </c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9.5" customHeight="1" x14ac:dyDescent="0.25">
      <c r="A59" s="55">
        <f>'Sessional + End Term Assessment'!A57</f>
        <v>50</v>
      </c>
      <c r="B59" s="21" t="s">
        <v>135</v>
      </c>
      <c r="C59" s="22" t="s">
        <v>136</v>
      </c>
      <c r="D59" s="23">
        <f>' MID Term 1'!D56+'MID Term 2'!D56</f>
        <v>28</v>
      </c>
      <c r="E59" s="23">
        <f>' MID Term 1'!H56+'MID Term 2'!E56</f>
        <v>28</v>
      </c>
      <c r="F59" s="23">
        <f>' MID Term 1'!L56+'MID Term 2'!F56</f>
        <v>28</v>
      </c>
      <c r="G59" s="23">
        <f>' MID Term 1'!Q56+'MID Term 2'!J56</f>
        <v>28</v>
      </c>
      <c r="H59" s="23">
        <f>' MID Term 1'!R56+'MID Term 2'!N56</f>
        <v>28</v>
      </c>
      <c r="I59" s="25">
        <f t="shared" si="0"/>
        <v>1</v>
      </c>
      <c r="J59" s="25">
        <f t="shared" si="1"/>
        <v>1</v>
      </c>
      <c r="K59" s="25">
        <f t="shared" si="2"/>
        <v>1</v>
      </c>
      <c r="L59" s="25">
        <f t="shared" si="3"/>
        <v>1</v>
      </c>
      <c r="M59" s="25">
        <f t="shared" si="4"/>
        <v>1</v>
      </c>
      <c r="N59" s="23">
        <f t="shared" si="5"/>
        <v>140</v>
      </c>
      <c r="O59" s="25">
        <f t="shared" si="6"/>
        <v>70</v>
      </c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9.5" customHeight="1" x14ac:dyDescent="0.25">
      <c r="A60" s="55">
        <f>'Sessional + End Term Assessment'!A58</f>
        <v>51</v>
      </c>
      <c r="B60" s="21" t="s">
        <v>137</v>
      </c>
      <c r="C60" s="22" t="s">
        <v>138</v>
      </c>
      <c r="D60" s="23">
        <f>' MID Term 1'!D57+'MID Term 2'!D57</f>
        <v>22</v>
      </c>
      <c r="E60" s="23">
        <f>' MID Term 1'!H57+'MID Term 2'!E57</f>
        <v>22</v>
      </c>
      <c r="F60" s="23">
        <f>' MID Term 1'!L57+'MID Term 2'!F57</f>
        <v>24</v>
      </c>
      <c r="G60" s="23">
        <f>' MID Term 1'!Q57+'MID Term 2'!J57</f>
        <v>23</v>
      </c>
      <c r="H60" s="23">
        <f>' MID Term 1'!R57+'MID Term 2'!N57</f>
        <v>21</v>
      </c>
      <c r="I60" s="25">
        <f t="shared" si="0"/>
        <v>1</v>
      </c>
      <c r="J60" s="25">
        <f t="shared" si="1"/>
        <v>1</v>
      </c>
      <c r="K60" s="25">
        <f t="shared" si="2"/>
        <v>1</v>
      </c>
      <c r="L60" s="25">
        <f t="shared" si="3"/>
        <v>1</v>
      </c>
      <c r="M60" s="25">
        <f t="shared" si="4"/>
        <v>1</v>
      </c>
      <c r="N60" s="23">
        <f t="shared" si="5"/>
        <v>112</v>
      </c>
      <c r="O60" s="25">
        <f t="shared" si="6"/>
        <v>56</v>
      </c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9.5" customHeight="1" x14ac:dyDescent="0.25">
      <c r="A61" s="55">
        <f>'Sessional + End Term Assessment'!A59</f>
        <v>52</v>
      </c>
      <c r="B61" s="21" t="s">
        <v>139</v>
      </c>
      <c r="C61" s="22" t="s">
        <v>140</v>
      </c>
      <c r="D61" s="23">
        <f>' MID Term 1'!D58+'MID Term 2'!D58</f>
        <v>22</v>
      </c>
      <c r="E61" s="23">
        <f>' MID Term 1'!H58+'MID Term 2'!E58</f>
        <v>22</v>
      </c>
      <c r="F61" s="23">
        <f>' MID Term 1'!L58+'MID Term 2'!F58</f>
        <v>25</v>
      </c>
      <c r="G61" s="23">
        <f>' MID Term 1'!Q58+'MID Term 2'!J58</f>
        <v>26</v>
      </c>
      <c r="H61" s="23">
        <f>' MID Term 1'!R58+'MID Term 2'!N58</f>
        <v>26</v>
      </c>
      <c r="I61" s="25">
        <f t="shared" si="0"/>
        <v>1</v>
      </c>
      <c r="J61" s="25">
        <f t="shared" si="1"/>
        <v>1</v>
      </c>
      <c r="K61" s="25">
        <f t="shared" si="2"/>
        <v>1</v>
      </c>
      <c r="L61" s="25">
        <f t="shared" si="3"/>
        <v>1</v>
      </c>
      <c r="M61" s="25">
        <f t="shared" si="4"/>
        <v>1</v>
      </c>
      <c r="N61" s="23">
        <f t="shared" si="5"/>
        <v>121</v>
      </c>
      <c r="O61" s="25">
        <f t="shared" si="6"/>
        <v>61</v>
      </c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9.5" customHeight="1" x14ac:dyDescent="0.25">
      <c r="A62" s="55">
        <f>'Sessional + End Term Assessment'!A60</f>
        <v>53</v>
      </c>
      <c r="B62" s="21" t="s">
        <v>141</v>
      </c>
      <c r="C62" s="22" t="s">
        <v>142</v>
      </c>
      <c r="D62" s="23">
        <f>' MID Term 1'!D59+'MID Term 2'!D59</f>
        <v>23</v>
      </c>
      <c r="E62" s="23">
        <f>' MID Term 1'!H59+'MID Term 2'!E59</f>
        <v>23</v>
      </c>
      <c r="F62" s="23">
        <f>' MID Term 1'!L59+'MID Term 2'!F59</f>
        <v>25</v>
      </c>
      <c r="G62" s="23">
        <f>' MID Term 1'!Q59+'MID Term 2'!J59</f>
        <v>28</v>
      </c>
      <c r="H62" s="23">
        <f>' MID Term 1'!R59+'MID Term 2'!N59</f>
        <v>27</v>
      </c>
      <c r="I62" s="25">
        <f t="shared" si="0"/>
        <v>1</v>
      </c>
      <c r="J62" s="25">
        <f t="shared" si="1"/>
        <v>1</v>
      </c>
      <c r="K62" s="25">
        <f t="shared" si="2"/>
        <v>1</v>
      </c>
      <c r="L62" s="25">
        <f t="shared" si="3"/>
        <v>1</v>
      </c>
      <c r="M62" s="25">
        <f t="shared" si="4"/>
        <v>1</v>
      </c>
      <c r="N62" s="23">
        <f t="shared" si="5"/>
        <v>126</v>
      </c>
      <c r="O62" s="25">
        <f t="shared" si="6"/>
        <v>63</v>
      </c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9.5" customHeight="1" x14ac:dyDescent="0.25">
      <c r="A63" s="55">
        <f>'Sessional + End Term Assessment'!A61</f>
        <v>54</v>
      </c>
      <c r="B63" s="21" t="s">
        <v>143</v>
      </c>
      <c r="C63" s="22" t="s">
        <v>144</v>
      </c>
      <c r="D63" s="23">
        <f>' MID Term 1'!D60+'MID Term 2'!D60</f>
        <v>22</v>
      </c>
      <c r="E63" s="23">
        <f>' MID Term 1'!H60+'MID Term 2'!E60</f>
        <v>22</v>
      </c>
      <c r="F63" s="23">
        <f>' MID Term 1'!L60+'MID Term 2'!F60</f>
        <v>25</v>
      </c>
      <c r="G63" s="23">
        <f>' MID Term 1'!Q60+'MID Term 2'!J60</f>
        <v>26</v>
      </c>
      <c r="H63" s="23">
        <f>' MID Term 1'!R60+'MID Term 2'!N60</f>
        <v>26</v>
      </c>
      <c r="I63" s="25">
        <f t="shared" si="0"/>
        <v>1</v>
      </c>
      <c r="J63" s="25">
        <f t="shared" si="1"/>
        <v>1</v>
      </c>
      <c r="K63" s="25">
        <f t="shared" si="2"/>
        <v>1</v>
      </c>
      <c r="L63" s="25">
        <f t="shared" si="3"/>
        <v>1</v>
      </c>
      <c r="M63" s="25">
        <f t="shared" si="4"/>
        <v>1</v>
      </c>
      <c r="N63" s="23">
        <f t="shared" si="5"/>
        <v>121</v>
      </c>
      <c r="O63" s="25">
        <f t="shared" si="6"/>
        <v>61</v>
      </c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9.5" customHeight="1" x14ac:dyDescent="0.25">
      <c r="A64" s="55">
        <f>'Sessional + End Term Assessment'!A62</f>
        <v>55</v>
      </c>
      <c r="B64" s="21" t="s">
        <v>145</v>
      </c>
      <c r="C64" s="22" t="s">
        <v>146</v>
      </c>
      <c r="D64" s="23">
        <f>' MID Term 1'!D61+'MID Term 2'!D61</f>
        <v>23</v>
      </c>
      <c r="E64" s="23">
        <f>' MID Term 1'!H61+'MID Term 2'!E61</f>
        <v>23</v>
      </c>
      <c r="F64" s="23">
        <f>' MID Term 1'!L61+'MID Term 2'!F61</f>
        <v>25</v>
      </c>
      <c r="G64" s="23">
        <f>' MID Term 1'!Q61+'MID Term 2'!J61</f>
        <v>25</v>
      </c>
      <c r="H64" s="23">
        <f>' MID Term 1'!R61+'MID Term 2'!N61</f>
        <v>25</v>
      </c>
      <c r="I64" s="25">
        <f t="shared" si="0"/>
        <v>1</v>
      </c>
      <c r="J64" s="25">
        <f t="shared" si="1"/>
        <v>1</v>
      </c>
      <c r="K64" s="25">
        <f t="shared" si="2"/>
        <v>1</v>
      </c>
      <c r="L64" s="25">
        <f t="shared" si="3"/>
        <v>1</v>
      </c>
      <c r="M64" s="25">
        <f t="shared" si="4"/>
        <v>1</v>
      </c>
      <c r="N64" s="23">
        <f t="shared" si="5"/>
        <v>121</v>
      </c>
      <c r="O64" s="25">
        <f t="shared" si="6"/>
        <v>61</v>
      </c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9.5" customHeight="1" x14ac:dyDescent="0.25">
      <c r="A65" s="55">
        <f>'Sessional + End Term Assessment'!A63</f>
        <v>56</v>
      </c>
      <c r="B65" s="21" t="s">
        <v>147</v>
      </c>
      <c r="C65" s="22" t="s">
        <v>148</v>
      </c>
      <c r="D65" s="23">
        <f>' MID Term 1'!D62+'MID Term 2'!D62</f>
        <v>24</v>
      </c>
      <c r="E65" s="23">
        <f>' MID Term 1'!H62+'MID Term 2'!E62</f>
        <v>24</v>
      </c>
      <c r="F65" s="23">
        <f>' MID Term 1'!L62+'MID Term 2'!F62</f>
        <v>23</v>
      </c>
      <c r="G65" s="23">
        <f>' MID Term 1'!Q62+'MID Term 2'!J62</f>
        <v>25</v>
      </c>
      <c r="H65" s="23">
        <f>' MID Term 1'!R62+'MID Term 2'!N62</f>
        <v>25</v>
      </c>
      <c r="I65" s="25">
        <f t="shared" si="0"/>
        <v>1</v>
      </c>
      <c r="J65" s="25">
        <f t="shared" si="1"/>
        <v>1</v>
      </c>
      <c r="K65" s="25">
        <f t="shared" si="2"/>
        <v>1</v>
      </c>
      <c r="L65" s="25">
        <f t="shared" si="3"/>
        <v>1</v>
      </c>
      <c r="M65" s="25">
        <f t="shared" si="4"/>
        <v>1</v>
      </c>
      <c r="N65" s="23">
        <f t="shared" si="5"/>
        <v>121</v>
      </c>
      <c r="O65" s="25">
        <f t="shared" si="6"/>
        <v>61</v>
      </c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9.5" customHeight="1" x14ac:dyDescent="0.25">
      <c r="A66" s="55">
        <f>'Sessional + End Term Assessment'!A64</f>
        <v>57</v>
      </c>
      <c r="B66" s="21" t="s">
        <v>149</v>
      </c>
      <c r="C66" s="22" t="s">
        <v>150</v>
      </c>
      <c r="D66" s="23">
        <f>' MID Term 1'!D63+'MID Term 2'!D63</f>
        <v>23</v>
      </c>
      <c r="E66" s="23">
        <f>' MID Term 1'!H63+'MID Term 2'!E63</f>
        <v>23</v>
      </c>
      <c r="F66" s="23">
        <f>' MID Term 1'!L63+'MID Term 2'!F63</f>
        <v>25</v>
      </c>
      <c r="G66" s="23">
        <f>' MID Term 1'!Q63+'MID Term 2'!J63</f>
        <v>25</v>
      </c>
      <c r="H66" s="23">
        <f>' MID Term 1'!R63+'MID Term 2'!N63</f>
        <v>25</v>
      </c>
      <c r="I66" s="25">
        <f t="shared" si="0"/>
        <v>1</v>
      </c>
      <c r="J66" s="25">
        <f t="shared" si="1"/>
        <v>1</v>
      </c>
      <c r="K66" s="25">
        <f t="shared" si="2"/>
        <v>1</v>
      </c>
      <c r="L66" s="25">
        <f t="shared" si="3"/>
        <v>1</v>
      </c>
      <c r="M66" s="25">
        <f t="shared" si="4"/>
        <v>1</v>
      </c>
      <c r="N66" s="23">
        <f t="shared" si="5"/>
        <v>121</v>
      </c>
      <c r="O66" s="25">
        <f t="shared" si="6"/>
        <v>61</v>
      </c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9.5" customHeight="1" x14ac:dyDescent="0.25">
      <c r="A67" s="55">
        <f>'Sessional + End Term Assessment'!A65</f>
        <v>58</v>
      </c>
      <c r="B67" s="21" t="s">
        <v>151</v>
      </c>
      <c r="C67" s="22" t="s">
        <v>152</v>
      </c>
      <c r="D67" s="23">
        <f>' MID Term 1'!D64+'MID Term 2'!D64</f>
        <v>25</v>
      </c>
      <c r="E67" s="23">
        <f>' MID Term 1'!H64+'MID Term 2'!E64</f>
        <v>24</v>
      </c>
      <c r="F67" s="23">
        <f>' MID Term 1'!L64+'MID Term 2'!F64</f>
        <v>24</v>
      </c>
      <c r="G67" s="23">
        <f>' MID Term 1'!Q64+'MID Term 2'!J64</f>
        <v>24</v>
      </c>
      <c r="H67" s="23">
        <f>' MID Term 1'!R64+'MID Term 2'!N64</f>
        <v>24</v>
      </c>
      <c r="I67" s="25">
        <f t="shared" si="0"/>
        <v>1</v>
      </c>
      <c r="J67" s="25">
        <f t="shared" si="1"/>
        <v>1</v>
      </c>
      <c r="K67" s="25">
        <f t="shared" si="2"/>
        <v>1</v>
      </c>
      <c r="L67" s="25">
        <f t="shared" si="3"/>
        <v>1</v>
      </c>
      <c r="M67" s="25">
        <f t="shared" si="4"/>
        <v>1</v>
      </c>
      <c r="N67" s="23">
        <f t="shared" si="5"/>
        <v>121</v>
      </c>
      <c r="O67" s="25">
        <f t="shared" si="6"/>
        <v>61</v>
      </c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9.5" customHeight="1" x14ac:dyDescent="0.25">
      <c r="A68" s="55">
        <f>'Sessional + End Term Assessment'!A66</f>
        <v>59</v>
      </c>
      <c r="B68" s="21" t="s">
        <v>153</v>
      </c>
      <c r="C68" s="22" t="s">
        <v>154</v>
      </c>
      <c r="D68" s="23">
        <f>' MID Term 1'!D65+'MID Term 2'!D65</f>
        <v>21</v>
      </c>
      <c r="E68" s="23">
        <f>' MID Term 1'!H65+'MID Term 2'!E65</f>
        <v>23</v>
      </c>
      <c r="F68" s="23">
        <f>' MID Term 1'!L65+'MID Term 2'!F65</f>
        <v>21</v>
      </c>
      <c r="G68" s="23">
        <f>' MID Term 1'!Q65+'MID Term 2'!J65</f>
        <v>26</v>
      </c>
      <c r="H68" s="23">
        <f>' MID Term 1'!R65+'MID Term 2'!N65</f>
        <v>26</v>
      </c>
      <c r="I68" s="25">
        <f t="shared" si="0"/>
        <v>1</v>
      </c>
      <c r="J68" s="25">
        <f t="shared" si="1"/>
        <v>1</v>
      </c>
      <c r="K68" s="25">
        <f t="shared" si="2"/>
        <v>1</v>
      </c>
      <c r="L68" s="25">
        <f t="shared" si="3"/>
        <v>1</v>
      </c>
      <c r="M68" s="25">
        <f t="shared" si="4"/>
        <v>1</v>
      </c>
      <c r="N68" s="23">
        <f t="shared" si="5"/>
        <v>117</v>
      </c>
      <c r="O68" s="25">
        <f t="shared" si="6"/>
        <v>59</v>
      </c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9.5" customHeight="1" x14ac:dyDescent="0.25">
      <c r="A69" s="55">
        <f>'Sessional + End Term Assessment'!A67</f>
        <v>60</v>
      </c>
      <c r="B69" s="21" t="s">
        <v>155</v>
      </c>
      <c r="C69" s="22" t="s">
        <v>156</v>
      </c>
      <c r="D69" s="23">
        <f>' MID Term 1'!D66+'MID Term 2'!D66</f>
        <v>23</v>
      </c>
      <c r="E69" s="23">
        <f>' MID Term 1'!H66+'MID Term 2'!E66</f>
        <v>23</v>
      </c>
      <c r="F69" s="23">
        <f>' MID Term 1'!L66+'MID Term 2'!F66</f>
        <v>26</v>
      </c>
      <c r="G69" s="23">
        <f>' MID Term 1'!Q66+'MID Term 2'!J66</f>
        <v>27</v>
      </c>
      <c r="H69" s="23">
        <f>' MID Term 1'!R66+'MID Term 2'!N66</f>
        <v>27</v>
      </c>
      <c r="I69" s="25">
        <f t="shared" si="0"/>
        <v>1</v>
      </c>
      <c r="J69" s="25">
        <f t="shared" si="1"/>
        <v>1</v>
      </c>
      <c r="K69" s="25">
        <f t="shared" si="2"/>
        <v>1</v>
      </c>
      <c r="L69" s="25">
        <f t="shared" si="3"/>
        <v>1</v>
      </c>
      <c r="M69" s="25">
        <f t="shared" si="4"/>
        <v>1</v>
      </c>
      <c r="N69" s="23">
        <f t="shared" si="5"/>
        <v>126</v>
      </c>
      <c r="O69" s="25">
        <f t="shared" si="6"/>
        <v>63</v>
      </c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9.5" customHeight="1" x14ac:dyDescent="0.25">
      <c r="A70" s="55">
        <f>'Sessional + End Term Assessment'!A68</f>
        <v>61</v>
      </c>
      <c r="B70" s="21" t="s">
        <v>157</v>
      </c>
      <c r="C70" s="22" t="s">
        <v>158</v>
      </c>
      <c r="D70" s="23">
        <f>' MID Term 1'!D67+'MID Term 2'!D67</f>
        <v>26</v>
      </c>
      <c r="E70" s="23">
        <f>' MID Term 1'!H67+'MID Term 2'!E67</f>
        <v>26</v>
      </c>
      <c r="F70" s="23">
        <f>' MID Term 1'!L67+'MID Term 2'!F67</f>
        <v>25</v>
      </c>
      <c r="G70" s="23">
        <f>' MID Term 1'!Q67+'MID Term 2'!J67</f>
        <v>23</v>
      </c>
      <c r="H70" s="23">
        <f>' MID Term 1'!R67+'MID Term 2'!N67</f>
        <v>21</v>
      </c>
      <c r="I70" s="25">
        <f t="shared" si="0"/>
        <v>1</v>
      </c>
      <c r="J70" s="25">
        <f t="shared" si="1"/>
        <v>1</v>
      </c>
      <c r="K70" s="25">
        <f t="shared" si="2"/>
        <v>1</v>
      </c>
      <c r="L70" s="25">
        <f t="shared" si="3"/>
        <v>1</v>
      </c>
      <c r="M70" s="25">
        <f t="shared" si="4"/>
        <v>1</v>
      </c>
      <c r="N70" s="23">
        <f t="shared" si="5"/>
        <v>121</v>
      </c>
      <c r="O70" s="25">
        <f t="shared" si="6"/>
        <v>61</v>
      </c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9.5" customHeight="1" x14ac:dyDescent="0.25">
      <c r="A71" s="55">
        <f>'Sessional + End Term Assessment'!A69</f>
        <v>62</v>
      </c>
      <c r="B71" s="21" t="s">
        <v>159</v>
      </c>
      <c r="C71" s="22" t="s">
        <v>160</v>
      </c>
      <c r="D71" s="23">
        <f>' MID Term 1'!D68+'MID Term 2'!D68</f>
        <v>28</v>
      </c>
      <c r="E71" s="23">
        <f>' MID Term 1'!H68+'MID Term 2'!E68</f>
        <v>28</v>
      </c>
      <c r="F71" s="23">
        <f>' MID Term 1'!L68+'MID Term 2'!F68</f>
        <v>28</v>
      </c>
      <c r="G71" s="23">
        <f>' MID Term 1'!Q68+'MID Term 2'!J68</f>
        <v>28</v>
      </c>
      <c r="H71" s="23">
        <f>' MID Term 1'!R68+'MID Term 2'!N68</f>
        <v>28</v>
      </c>
      <c r="I71" s="25">
        <f t="shared" si="0"/>
        <v>1</v>
      </c>
      <c r="J71" s="25">
        <f t="shared" si="1"/>
        <v>1</v>
      </c>
      <c r="K71" s="25">
        <f t="shared" si="2"/>
        <v>1</v>
      </c>
      <c r="L71" s="25">
        <f t="shared" si="3"/>
        <v>1</v>
      </c>
      <c r="M71" s="25">
        <f t="shared" si="4"/>
        <v>1</v>
      </c>
      <c r="N71" s="23">
        <f t="shared" si="5"/>
        <v>140</v>
      </c>
      <c r="O71" s="25">
        <f t="shared" si="6"/>
        <v>70</v>
      </c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9.5" customHeight="1" x14ac:dyDescent="0.25">
      <c r="A72" s="55">
        <f>'Sessional + End Term Assessment'!A70</f>
        <v>63</v>
      </c>
      <c r="B72" s="21" t="s">
        <v>161</v>
      </c>
      <c r="C72" s="22" t="s">
        <v>162</v>
      </c>
      <c r="D72" s="23">
        <f>' MID Term 1'!D69+'MID Term 2'!D69</f>
        <v>26</v>
      </c>
      <c r="E72" s="23">
        <f>' MID Term 1'!H69+'MID Term 2'!E69</f>
        <v>24</v>
      </c>
      <c r="F72" s="23">
        <f>' MID Term 1'!L69+'MID Term 2'!F69</f>
        <v>25</v>
      </c>
      <c r="G72" s="23">
        <f>' MID Term 1'!Q69+'MID Term 2'!J69</f>
        <v>23</v>
      </c>
      <c r="H72" s="23">
        <f>' MID Term 1'!R69+'MID Term 2'!N69</f>
        <v>23</v>
      </c>
      <c r="I72" s="25">
        <f t="shared" si="0"/>
        <v>1</v>
      </c>
      <c r="J72" s="25">
        <f t="shared" si="1"/>
        <v>1</v>
      </c>
      <c r="K72" s="25">
        <f t="shared" si="2"/>
        <v>1</v>
      </c>
      <c r="L72" s="25">
        <f t="shared" si="3"/>
        <v>1</v>
      </c>
      <c r="M72" s="25">
        <f t="shared" si="4"/>
        <v>1</v>
      </c>
      <c r="N72" s="23">
        <f t="shared" si="5"/>
        <v>121</v>
      </c>
      <c r="O72" s="25">
        <f t="shared" si="6"/>
        <v>61</v>
      </c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9.5" customHeight="1" x14ac:dyDescent="0.25">
      <c r="A73" s="55">
        <f>'Sessional + End Term Assessment'!A71</f>
        <v>64</v>
      </c>
      <c r="B73" s="26" t="s">
        <v>163</v>
      </c>
      <c r="C73" s="27" t="s">
        <v>164</v>
      </c>
      <c r="D73" s="23">
        <f>' MID Term 1'!D70+'MID Term 2'!D70</f>
        <v>22</v>
      </c>
      <c r="E73" s="23">
        <f>' MID Term 1'!H70+'MID Term 2'!E70</f>
        <v>24</v>
      </c>
      <c r="F73" s="23">
        <f>' MID Term 1'!L70+'MID Term 2'!F70</f>
        <v>24</v>
      </c>
      <c r="G73" s="23">
        <f>' MID Term 1'!Q70+'MID Term 2'!J70</f>
        <v>25</v>
      </c>
      <c r="H73" s="23">
        <f>' MID Term 1'!R70+'MID Term 2'!N70</f>
        <v>22</v>
      </c>
      <c r="I73" s="25">
        <f t="shared" si="0"/>
        <v>1</v>
      </c>
      <c r="J73" s="25">
        <f t="shared" si="1"/>
        <v>1</v>
      </c>
      <c r="K73" s="25">
        <f t="shared" si="2"/>
        <v>1</v>
      </c>
      <c r="L73" s="25">
        <f t="shared" si="3"/>
        <v>1</v>
      </c>
      <c r="M73" s="25">
        <f t="shared" si="4"/>
        <v>1</v>
      </c>
      <c r="N73" s="23">
        <f t="shared" si="5"/>
        <v>117</v>
      </c>
      <c r="O73" s="25">
        <f t="shared" si="6"/>
        <v>59</v>
      </c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9.5" customHeight="1" x14ac:dyDescent="0.25">
      <c r="A74" s="55">
        <f>'Sessional + End Term Assessment'!A72</f>
        <v>65</v>
      </c>
      <c r="B74" s="21" t="s">
        <v>165</v>
      </c>
      <c r="C74" s="22" t="s">
        <v>166</v>
      </c>
      <c r="D74" s="23">
        <f>' MID Term 1'!D71+'MID Term 2'!D71</f>
        <v>22</v>
      </c>
      <c r="E74" s="23">
        <f>' MID Term 1'!H71+'MID Term 2'!E71</f>
        <v>22</v>
      </c>
      <c r="F74" s="23">
        <f>' MID Term 1'!L71+'MID Term 2'!F71</f>
        <v>23</v>
      </c>
      <c r="G74" s="23">
        <f>' MID Term 1'!Q71+'MID Term 2'!J71</f>
        <v>25</v>
      </c>
      <c r="H74" s="23">
        <f>' MID Term 1'!R71+'MID Term 2'!N71</f>
        <v>25</v>
      </c>
      <c r="I74" s="25">
        <f t="shared" si="0"/>
        <v>1</v>
      </c>
      <c r="J74" s="25">
        <f t="shared" si="1"/>
        <v>1</v>
      </c>
      <c r="K74" s="25">
        <f t="shared" si="2"/>
        <v>1</v>
      </c>
      <c r="L74" s="25">
        <f t="shared" si="3"/>
        <v>1</v>
      </c>
      <c r="M74" s="25">
        <f t="shared" si="4"/>
        <v>1</v>
      </c>
      <c r="N74" s="23">
        <f t="shared" si="5"/>
        <v>117</v>
      </c>
      <c r="O74" s="25">
        <f t="shared" si="6"/>
        <v>59</v>
      </c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9.5" customHeight="1" x14ac:dyDescent="0.25">
      <c r="A75" s="55">
        <f>'Sessional + End Term Assessment'!A73</f>
        <v>66</v>
      </c>
      <c r="B75" s="26" t="s">
        <v>167</v>
      </c>
      <c r="C75" s="27" t="s">
        <v>168</v>
      </c>
      <c r="D75" s="23">
        <f>' MID Term 1'!D72+'MID Term 2'!D72</f>
        <v>22</v>
      </c>
      <c r="E75" s="23">
        <f>' MID Term 1'!H72+'MID Term 2'!E72</f>
        <v>24</v>
      </c>
      <c r="F75" s="23">
        <f>' MID Term 1'!L72+'MID Term 2'!F72</f>
        <v>23</v>
      </c>
      <c r="G75" s="23">
        <f>' MID Term 1'!Q72+'MID Term 2'!J72</f>
        <v>24</v>
      </c>
      <c r="H75" s="23">
        <f>' MID Term 1'!R72+'MID Term 2'!N72</f>
        <v>24</v>
      </c>
      <c r="I75" s="25">
        <f t="shared" si="0"/>
        <v>1</v>
      </c>
      <c r="J75" s="25">
        <f t="shared" si="1"/>
        <v>1</v>
      </c>
      <c r="K75" s="25">
        <f t="shared" si="2"/>
        <v>1</v>
      </c>
      <c r="L75" s="25">
        <f t="shared" si="3"/>
        <v>1</v>
      </c>
      <c r="M75" s="25">
        <f t="shared" si="4"/>
        <v>1</v>
      </c>
      <c r="N75" s="23">
        <f t="shared" si="5"/>
        <v>117</v>
      </c>
      <c r="O75" s="25">
        <f t="shared" si="6"/>
        <v>59</v>
      </c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9.5" customHeight="1" x14ac:dyDescent="0.25">
      <c r="A76" s="55">
        <f>'Sessional + End Term Assessment'!A74</f>
        <v>67</v>
      </c>
      <c r="B76" s="21" t="s">
        <v>169</v>
      </c>
      <c r="C76" s="22" t="s">
        <v>170</v>
      </c>
      <c r="D76" s="23">
        <f>' MID Term 1'!D73+'MID Term 2'!D73</f>
        <v>26</v>
      </c>
      <c r="E76" s="23">
        <f>' MID Term 1'!H73+'MID Term 2'!E73</f>
        <v>26</v>
      </c>
      <c r="F76" s="23">
        <f>' MID Term 1'!L73+'MID Term 2'!F73</f>
        <v>24</v>
      </c>
      <c r="G76" s="23">
        <f>' MID Term 1'!Q73+'MID Term 2'!J73</f>
        <v>23</v>
      </c>
      <c r="H76" s="23">
        <f>' MID Term 1'!R73+'MID Term 2'!N73</f>
        <v>22</v>
      </c>
      <c r="I76" s="25">
        <f t="shared" si="0"/>
        <v>1</v>
      </c>
      <c r="J76" s="25">
        <f t="shared" si="1"/>
        <v>1</v>
      </c>
      <c r="K76" s="25">
        <f t="shared" si="2"/>
        <v>1</v>
      </c>
      <c r="L76" s="25">
        <f t="shared" si="3"/>
        <v>1</v>
      </c>
      <c r="M76" s="25">
        <f t="shared" si="4"/>
        <v>1</v>
      </c>
      <c r="N76" s="23">
        <f t="shared" si="5"/>
        <v>121</v>
      </c>
      <c r="O76" s="25">
        <f t="shared" si="6"/>
        <v>61</v>
      </c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9.5" customHeight="1" x14ac:dyDescent="0.25">
      <c r="A77" s="55">
        <f>'Sessional + End Term Assessment'!A75</f>
        <v>68</v>
      </c>
      <c r="B77" s="26" t="s">
        <v>171</v>
      </c>
      <c r="C77" s="27" t="s">
        <v>172</v>
      </c>
      <c r="D77" s="23">
        <f>' MID Term 1'!D74+'MID Term 2'!D74</f>
        <v>23</v>
      </c>
      <c r="E77" s="23">
        <f>' MID Term 1'!H74+'MID Term 2'!E74</f>
        <v>23</v>
      </c>
      <c r="F77" s="23">
        <f>' MID Term 1'!L74+'MID Term 2'!F74</f>
        <v>26</v>
      </c>
      <c r="G77" s="23">
        <f>' MID Term 1'!Q74+'MID Term 2'!J74</f>
        <v>27</v>
      </c>
      <c r="H77" s="23">
        <f>' MID Term 1'!R74+'MID Term 2'!N74</f>
        <v>27</v>
      </c>
      <c r="I77" s="25">
        <f t="shared" si="0"/>
        <v>1</v>
      </c>
      <c r="J77" s="25">
        <f t="shared" si="1"/>
        <v>1</v>
      </c>
      <c r="K77" s="25">
        <f t="shared" si="2"/>
        <v>1</v>
      </c>
      <c r="L77" s="25">
        <f t="shared" si="3"/>
        <v>1</v>
      </c>
      <c r="M77" s="25">
        <f t="shared" si="4"/>
        <v>1</v>
      </c>
      <c r="N77" s="23">
        <f t="shared" si="5"/>
        <v>126</v>
      </c>
      <c r="O77" s="25">
        <f t="shared" si="6"/>
        <v>63</v>
      </c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9.5" customHeight="1" x14ac:dyDescent="0.25">
      <c r="A78" s="55">
        <f>'Sessional + End Term Assessment'!A76</f>
        <v>69</v>
      </c>
      <c r="B78" s="26" t="s">
        <v>173</v>
      </c>
      <c r="C78" s="27" t="s">
        <v>174</v>
      </c>
      <c r="D78" s="23">
        <f>' MID Term 1'!D75+'MID Term 2'!D75</f>
        <v>25</v>
      </c>
      <c r="E78" s="23">
        <f>' MID Term 1'!H75+'MID Term 2'!E75</f>
        <v>25</v>
      </c>
      <c r="F78" s="23">
        <f>' MID Term 1'!L75+'MID Term 2'!F75</f>
        <v>23</v>
      </c>
      <c r="G78" s="23">
        <f>' MID Term 1'!Q75+'MID Term 2'!J75</f>
        <v>22</v>
      </c>
      <c r="H78" s="23">
        <f>' MID Term 1'!R75+'MID Term 2'!N75</f>
        <v>22</v>
      </c>
      <c r="I78" s="25">
        <f t="shared" si="0"/>
        <v>1</v>
      </c>
      <c r="J78" s="25">
        <f t="shared" si="1"/>
        <v>1</v>
      </c>
      <c r="K78" s="25">
        <f t="shared" si="2"/>
        <v>1</v>
      </c>
      <c r="L78" s="25">
        <f t="shared" si="3"/>
        <v>1</v>
      </c>
      <c r="M78" s="25">
        <f t="shared" si="4"/>
        <v>1</v>
      </c>
      <c r="N78" s="23">
        <f t="shared" si="5"/>
        <v>117</v>
      </c>
      <c r="O78" s="25">
        <f t="shared" si="6"/>
        <v>59</v>
      </c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9.5" customHeight="1" x14ac:dyDescent="0.25">
      <c r="A79" s="55">
        <f>'Sessional + End Term Assessment'!A77</f>
        <v>70</v>
      </c>
      <c r="B79" s="21" t="s">
        <v>175</v>
      </c>
      <c r="C79" s="22" t="s">
        <v>176</v>
      </c>
      <c r="D79" s="23">
        <f>' MID Term 1'!D76+'MID Term 2'!D76</f>
        <v>21</v>
      </c>
      <c r="E79" s="23">
        <f>' MID Term 1'!H76+'MID Term 2'!E76</f>
        <v>21</v>
      </c>
      <c r="F79" s="23">
        <f>' MID Term 1'!L76+'MID Term 2'!F76</f>
        <v>23</v>
      </c>
      <c r="G79" s="23">
        <f>' MID Term 1'!Q76+'MID Term 2'!J76</f>
        <v>27</v>
      </c>
      <c r="H79" s="23">
        <f>' MID Term 1'!R76+'MID Term 2'!N76</f>
        <v>25</v>
      </c>
      <c r="I79" s="25">
        <f t="shared" si="0"/>
        <v>1</v>
      </c>
      <c r="J79" s="25">
        <f t="shared" si="1"/>
        <v>1</v>
      </c>
      <c r="K79" s="25">
        <f t="shared" si="2"/>
        <v>1</v>
      </c>
      <c r="L79" s="25">
        <f t="shared" si="3"/>
        <v>1</v>
      </c>
      <c r="M79" s="25">
        <f t="shared" si="4"/>
        <v>1</v>
      </c>
      <c r="N79" s="23">
        <f t="shared" si="5"/>
        <v>117</v>
      </c>
      <c r="O79" s="25">
        <f t="shared" si="6"/>
        <v>59</v>
      </c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9.5" customHeight="1" x14ac:dyDescent="0.25">
      <c r="A80" s="55">
        <f>'Sessional + End Term Assessment'!A78</f>
        <v>71</v>
      </c>
      <c r="B80" s="21" t="s">
        <v>177</v>
      </c>
      <c r="C80" s="22" t="s">
        <v>178</v>
      </c>
      <c r="D80" s="23">
        <f>' MID Term 1'!D77+'MID Term 2'!D77</f>
        <v>21</v>
      </c>
      <c r="E80" s="23">
        <f>' MID Term 1'!H77+'MID Term 2'!E77</f>
        <v>23</v>
      </c>
      <c r="F80" s="23">
        <f>' MID Term 1'!L77+'MID Term 2'!F77</f>
        <v>23</v>
      </c>
      <c r="G80" s="23">
        <f>' MID Term 1'!Q77+'MID Term 2'!J77</f>
        <v>26</v>
      </c>
      <c r="H80" s="23">
        <f>' MID Term 1'!R77+'MID Term 2'!N77</f>
        <v>24</v>
      </c>
      <c r="I80" s="25">
        <f t="shared" si="0"/>
        <v>1</v>
      </c>
      <c r="J80" s="25">
        <f t="shared" si="1"/>
        <v>1</v>
      </c>
      <c r="K80" s="25">
        <f t="shared" si="2"/>
        <v>1</v>
      </c>
      <c r="L80" s="25">
        <f t="shared" si="3"/>
        <v>1</v>
      </c>
      <c r="M80" s="25">
        <f t="shared" si="4"/>
        <v>1</v>
      </c>
      <c r="N80" s="23">
        <f t="shared" si="5"/>
        <v>117</v>
      </c>
      <c r="O80" s="25">
        <f t="shared" si="6"/>
        <v>59</v>
      </c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9.5" customHeight="1" x14ac:dyDescent="0.25">
      <c r="A81" s="55">
        <f>'Sessional + End Term Assessment'!A79</f>
        <v>72</v>
      </c>
      <c r="B81" s="26" t="s">
        <v>179</v>
      </c>
      <c r="C81" s="27" t="s">
        <v>180</v>
      </c>
      <c r="D81" s="23">
        <f>' MID Term 1'!D78+'MID Term 2'!D78</f>
        <v>22</v>
      </c>
      <c r="E81" s="23">
        <f>' MID Term 1'!H78+'MID Term 2'!E78</f>
        <v>22</v>
      </c>
      <c r="F81" s="23">
        <f>' MID Term 1'!L78+'MID Term 2'!F78</f>
        <v>22</v>
      </c>
      <c r="G81" s="23">
        <f>' MID Term 1'!Q78+'MID Term 2'!J78</f>
        <v>23</v>
      </c>
      <c r="H81" s="23">
        <f>' MID Term 1'!R78+'MID Term 2'!N78</f>
        <v>23</v>
      </c>
      <c r="I81" s="25">
        <f t="shared" si="0"/>
        <v>1</v>
      </c>
      <c r="J81" s="25">
        <f t="shared" si="1"/>
        <v>1</v>
      </c>
      <c r="K81" s="25">
        <f t="shared" si="2"/>
        <v>1</v>
      </c>
      <c r="L81" s="25">
        <f t="shared" si="3"/>
        <v>1</v>
      </c>
      <c r="M81" s="25">
        <f t="shared" si="4"/>
        <v>1</v>
      </c>
      <c r="N81" s="23">
        <f t="shared" si="5"/>
        <v>112</v>
      </c>
      <c r="O81" s="25">
        <f t="shared" si="6"/>
        <v>56</v>
      </c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9.5" customHeight="1" x14ac:dyDescent="0.25">
      <c r="A82" s="55">
        <f>'Sessional + End Term Assessment'!A80</f>
        <v>73</v>
      </c>
      <c r="B82" s="21" t="s">
        <v>181</v>
      </c>
      <c r="C82" s="22" t="s">
        <v>182</v>
      </c>
      <c r="D82" s="23">
        <f>' MID Term 1'!D79+'MID Term 2'!D79</f>
        <v>21</v>
      </c>
      <c r="E82" s="23">
        <f>' MID Term 1'!H79+'MID Term 2'!E79</f>
        <v>26</v>
      </c>
      <c r="F82" s="23">
        <f>' MID Term 1'!L79+'MID Term 2'!F79</f>
        <v>24</v>
      </c>
      <c r="G82" s="23">
        <f>' MID Term 1'!Q79+'MID Term 2'!J79</f>
        <v>25</v>
      </c>
      <c r="H82" s="23">
        <f>' MID Term 1'!R79+'MID Term 2'!N79</f>
        <v>21</v>
      </c>
      <c r="I82" s="25">
        <f t="shared" si="0"/>
        <v>1</v>
      </c>
      <c r="J82" s="25">
        <f t="shared" si="1"/>
        <v>1</v>
      </c>
      <c r="K82" s="25">
        <f t="shared" si="2"/>
        <v>1</v>
      </c>
      <c r="L82" s="25">
        <f t="shared" si="3"/>
        <v>1</v>
      </c>
      <c r="M82" s="25">
        <f t="shared" si="4"/>
        <v>1</v>
      </c>
      <c r="N82" s="23">
        <f t="shared" si="5"/>
        <v>117</v>
      </c>
      <c r="O82" s="25">
        <f t="shared" si="6"/>
        <v>59</v>
      </c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9.5" customHeight="1" x14ac:dyDescent="0.25">
      <c r="A83" s="55">
        <f>'Sessional + End Term Assessment'!A81</f>
        <v>74</v>
      </c>
      <c r="B83" s="21" t="s">
        <v>183</v>
      </c>
      <c r="C83" s="22" t="s">
        <v>184</v>
      </c>
      <c r="D83" s="23">
        <f>' MID Term 1'!D80+'MID Term 2'!D80</f>
        <v>26</v>
      </c>
      <c r="E83" s="23">
        <f>' MID Term 1'!H80+'MID Term 2'!E80</f>
        <v>26</v>
      </c>
      <c r="F83" s="23">
        <f>' MID Term 1'!L80+'MID Term 2'!F80</f>
        <v>27</v>
      </c>
      <c r="G83" s="23">
        <f>' MID Term 1'!Q80+'MID Term 2'!J80</f>
        <v>28</v>
      </c>
      <c r="H83" s="23">
        <f>' MID Term 1'!R80+'MID Term 2'!N80</f>
        <v>28</v>
      </c>
      <c r="I83" s="25">
        <f t="shared" si="0"/>
        <v>1</v>
      </c>
      <c r="J83" s="25">
        <f t="shared" si="1"/>
        <v>1</v>
      </c>
      <c r="K83" s="25">
        <f t="shared" si="2"/>
        <v>1</v>
      </c>
      <c r="L83" s="25">
        <f t="shared" si="3"/>
        <v>1</v>
      </c>
      <c r="M83" s="25">
        <f t="shared" si="4"/>
        <v>1</v>
      </c>
      <c r="N83" s="23">
        <f t="shared" si="5"/>
        <v>135</v>
      </c>
      <c r="O83" s="25">
        <f t="shared" si="6"/>
        <v>68</v>
      </c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9.5" customHeight="1" x14ac:dyDescent="0.25">
      <c r="A84" s="55">
        <f>'Sessional + End Term Assessment'!A82</f>
        <v>75</v>
      </c>
      <c r="B84" s="21" t="s">
        <v>185</v>
      </c>
      <c r="C84" s="22" t="s">
        <v>186</v>
      </c>
      <c r="D84" s="23">
        <f>' MID Term 1'!D81+'MID Term 2'!D81</f>
        <v>25</v>
      </c>
      <c r="E84" s="23">
        <f>' MID Term 1'!H81+'MID Term 2'!E81</f>
        <v>25</v>
      </c>
      <c r="F84" s="23">
        <f>' MID Term 1'!L81+'MID Term 2'!F81</f>
        <v>25</v>
      </c>
      <c r="G84" s="23">
        <f>' MID Term 1'!Q81+'MID Term 2'!J81</f>
        <v>23</v>
      </c>
      <c r="H84" s="23">
        <f>' MID Term 1'!R81+'MID Term 2'!N81</f>
        <v>23</v>
      </c>
      <c r="I84" s="25">
        <f t="shared" si="0"/>
        <v>1</v>
      </c>
      <c r="J84" s="25">
        <f t="shared" si="1"/>
        <v>1</v>
      </c>
      <c r="K84" s="25">
        <f t="shared" si="2"/>
        <v>1</v>
      </c>
      <c r="L84" s="25">
        <f t="shared" si="3"/>
        <v>1</v>
      </c>
      <c r="M84" s="25">
        <f t="shared" si="4"/>
        <v>1</v>
      </c>
      <c r="N84" s="23">
        <f t="shared" si="5"/>
        <v>121</v>
      </c>
      <c r="O84" s="25">
        <f t="shared" si="6"/>
        <v>61</v>
      </c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9.5" customHeight="1" x14ac:dyDescent="0.25">
      <c r="A85" s="55">
        <f>'Sessional + End Term Assessment'!A83</f>
        <v>76</v>
      </c>
      <c r="B85" s="26" t="s">
        <v>187</v>
      </c>
      <c r="C85" s="27" t="s">
        <v>188</v>
      </c>
      <c r="D85" s="23">
        <f>' MID Term 1'!D82+'MID Term 2'!D82</f>
        <v>22</v>
      </c>
      <c r="E85" s="23">
        <f>' MID Term 1'!H82+'MID Term 2'!E82</f>
        <v>25</v>
      </c>
      <c r="F85" s="23">
        <f>' MID Term 1'!L82+'MID Term 2'!F82</f>
        <v>24</v>
      </c>
      <c r="G85" s="23">
        <f>' MID Term 1'!Q82+'MID Term 2'!J82</f>
        <v>27</v>
      </c>
      <c r="H85" s="23">
        <f>' MID Term 1'!R82+'MID Term 2'!N82</f>
        <v>23</v>
      </c>
      <c r="I85" s="25">
        <f t="shared" si="0"/>
        <v>1</v>
      </c>
      <c r="J85" s="25">
        <f t="shared" si="1"/>
        <v>1</v>
      </c>
      <c r="K85" s="25">
        <f t="shared" si="2"/>
        <v>1</v>
      </c>
      <c r="L85" s="25">
        <f t="shared" si="3"/>
        <v>1</v>
      </c>
      <c r="M85" s="25">
        <f t="shared" si="4"/>
        <v>1</v>
      </c>
      <c r="N85" s="23">
        <f t="shared" si="5"/>
        <v>121</v>
      </c>
      <c r="O85" s="25">
        <f t="shared" si="6"/>
        <v>61</v>
      </c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9.5" customHeight="1" x14ac:dyDescent="0.25">
      <c r="A86" s="55">
        <f>'Sessional + End Term Assessment'!A84</f>
        <v>77</v>
      </c>
      <c r="B86" s="21" t="s">
        <v>189</v>
      </c>
      <c r="C86" s="22" t="s">
        <v>190</v>
      </c>
      <c r="D86" s="23">
        <f>' MID Term 1'!D83+'MID Term 2'!D83</f>
        <v>22</v>
      </c>
      <c r="E86" s="23">
        <f>' MID Term 1'!H83+'MID Term 2'!E83</f>
        <v>22</v>
      </c>
      <c r="F86" s="23">
        <f>' MID Term 1'!L83+'MID Term 2'!F83</f>
        <v>24</v>
      </c>
      <c r="G86" s="23">
        <f>' MID Term 1'!Q83+'MID Term 2'!J83</f>
        <v>25</v>
      </c>
      <c r="H86" s="23">
        <f>' MID Term 1'!R83+'MID Term 2'!N83</f>
        <v>24</v>
      </c>
      <c r="I86" s="25">
        <f t="shared" si="0"/>
        <v>1</v>
      </c>
      <c r="J86" s="25">
        <f t="shared" si="1"/>
        <v>1</v>
      </c>
      <c r="K86" s="25">
        <f t="shared" si="2"/>
        <v>1</v>
      </c>
      <c r="L86" s="25">
        <f t="shared" si="3"/>
        <v>1</v>
      </c>
      <c r="M86" s="25">
        <f t="shared" si="4"/>
        <v>1</v>
      </c>
      <c r="N86" s="23">
        <f t="shared" si="5"/>
        <v>117</v>
      </c>
      <c r="O86" s="25">
        <f t="shared" si="6"/>
        <v>59</v>
      </c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9.5" customHeight="1" x14ac:dyDescent="0.25">
      <c r="A87" s="55">
        <f>'Sessional + End Term Assessment'!A85</f>
        <v>78</v>
      </c>
      <c r="B87" s="21" t="s">
        <v>191</v>
      </c>
      <c r="C87" s="22" t="s">
        <v>192</v>
      </c>
      <c r="D87" s="23">
        <f>' MID Term 1'!D84+'MID Term 2'!D84</f>
        <v>27</v>
      </c>
      <c r="E87" s="23">
        <f>' MID Term 1'!H84+'MID Term 2'!E84</f>
        <v>27</v>
      </c>
      <c r="F87" s="23">
        <f>' MID Term 1'!L84+'MID Term 2'!F84</f>
        <v>27</v>
      </c>
      <c r="G87" s="23">
        <f>' MID Term 1'!Q84+'MID Term 2'!J84</f>
        <v>27</v>
      </c>
      <c r="H87" s="23">
        <f>' MID Term 1'!R84+'MID Term 2'!N84</f>
        <v>27</v>
      </c>
      <c r="I87" s="25">
        <f t="shared" si="0"/>
        <v>1</v>
      </c>
      <c r="J87" s="25">
        <f t="shared" si="1"/>
        <v>1</v>
      </c>
      <c r="K87" s="25">
        <f t="shared" si="2"/>
        <v>1</v>
      </c>
      <c r="L87" s="25">
        <f t="shared" si="3"/>
        <v>1</v>
      </c>
      <c r="M87" s="25">
        <f t="shared" si="4"/>
        <v>1</v>
      </c>
      <c r="N87" s="23">
        <f t="shared" si="5"/>
        <v>135</v>
      </c>
      <c r="O87" s="25">
        <f t="shared" si="6"/>
        <v>68</v>
      </c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9.5" customHeight="1" x14ac:dyDescent="0.25">
      <c r="A88" s="55">
        <f>'Sessional + End Term Assessment'!A86</f>
        <v>79</v>
      </c>
      <c r="B88" s="21" t="s">
        <v>193</v>
      </c>
      <c r="C88" s="22" t="s">
        <v>194</v>
      </c>
      <c r="D88" s="23">
        <f>' MID Term 1'!D85+'MID Term 2'!D85</f>
        <v>26</v>
      </c>
      <c r="E88" s="23">
        <f>' MID Term 1'!H85+'MID Term 2'!E85</f>
        <v>27</v>
      </c>
      <c r="F88" s="23">
        <f>' MID Term 1'!L85+'MID Term 2'!F85</f>
        <v>24</v>
      </c>
      <c r="G88" s="23">
        <f>' MID Term 1'!Q85+'MID Term 2'!J85</f>
        <v>22</v>
      </c>
      <c r="H88" s="23">
        <f>' MID Term 1'!R85+'MID Term 2'!N85</f>
        <v>22</v>
      </c>
      <c r="I88" s="25">
        <f t="shared" si="0"/>
        <v>1</v>
      </c>
      <c r="J88" s="25">
        <f t="shared" si="1"/>
        <v>1</v>
      </c>
      <c r="K88" s="25">
        <f t="shared" si="2"/>
        <v>1</v>
      </c>
      <c r="L88" s="25">
        <f t="shared" si="3"/>
        <v>1</v>
      </c>
      <c r="M88" s="25">
        <f t="shared" si="4"/>
        <v>1</v>
      </c>
      <c r="N88" s="23">
        <f t="shared" si="5"/>
        <v>121</v>
      </c>
      <c r="O88" s="25">
        <f t="shared" si="6"/>
        <v>61</v>
      </c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9.5" customHeight="1" x14ac:dyDescent="0.25">
      <c r="A89" s="55">
        <f>'Sessional + End Term Assessment'!A87</f>
        <v>80</v>
      </c>
      <c r="B89" s="21" t="s">
        <v>195</v>
      </c>
      <c r="C89" s="22" t="s">
        <v>196</v>
      </c>
      <c r="D89" s="23">
        <f>' MID Term 1'!D86+'MID Term 2'!D86</f>
        <v>27</v>
      </c>
      <c r="E89" s="23">
        <f>' MID Term 1'!H86+'MID Term 2'!E86</f>
        <v>22</v>
      </c>
      <c r="F89" s="23">
        <f>' MID Term 1'!L86+'MID Term 2'!F86</f>
        <v>24</v>
      </c>
      <c r="G89" s="23">
        <f>' MID Term 1'!Q86+'MID Term 2'!J86</f>
        <v>23</v>
      </c>
      <c r="H89" s="23">
        <f>' MID Term 1'!R86+'MID Term 2'!N86</f>
        <v>25</v>
      </c>
      <c r="I89" s="25">
        <f t="shared" si="0"/>
        <v>1</v>
      </c>
      <c r="J89" s="25">
        <f t="shared" si="1"/>
        <v>1</v>
      </c>
      <c r="K89" s="25">
        <f t="shared" si="2"/>
        <v>1</v>
      </c>
      <c r="L89" s="25">
        <f t="shared" si="3"/>
        <v>1</v>
      </c>
      <c r="M89" s="25">
        <f t="shared" si="4"/>
        <v>1</v>
      </c>
      <c r="N89" s="23">
        <f t="shared" si="5"/>
        <v>121</v>
      </c>
      <c r="O89" s="25">
        <f t="shared" si="6"/>
        <v>61</v>
      </c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9.5" customHeight="1" x14ac:dyDescent="0.25">
      <c r="A90" s="55">
        <f>'Sessional + End Term Assessment'!A88</f>
        <v>81</v>
      </c>
      <c r="B90" s="21" t="s">
        <v>197</v>
      </c>
      <c r="C90" s="22" t="s">
        <v>198</v>
      </c>
      <c r="D90" s="23">
        <f>' MID Term 1'!D87+'MID Term 2'!D87</f>
        <v>24</v>
      </c>
      <c r="E90" s="23">
        <f>' MID Term 1'!H87+'MID Term 2'!E87</f>
        <v>25</v>
      </c>
      <c r="F90" s="23">
        <f>' MID Term 1'!L87+'MID Term 2'!F87</f>
        <v>26</v>
      </c>
      <c r="G90" s="23">
        <f>' MID Term 1'!Q87+'MID Term 2'!J87</f>
        <v>28</v>
      </c>
      <c r="H90" s="23">
        <f>' MID Term 1'!R87+'MID Term 2'!N87</f>
        <v>28</v>
      </c>
      <c r="I90" s="25">
        <f t="shared" si="0"/>
        <v>1</v>
      </c>
      <c r="J90" s="25">
        <f t="shared" si="1"/>
        <v>1</v>
      </c>
      <c r="K90" s="25">
        <f t="shared" si="2"/>
        <v>1</v>
      </c>
      <c r="L90" s="25">
        <f t="shared" si="3"/>
        <v>1</v>
      </c>
      <c r="M90" s="25">
        <f t="shared" si="4"/>
        <v>1</v>
      </c>
      <c r="N90" s="23">
        <f t="shared" si="5"/>
        <v>131</v>
      </c>
      <c r="O90" s="25">
        <f t="shared" si="6"/>
        <v>66</v>
      </c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9.5" customHeight="1" x14ac:dyDescent="0.25">
      <c r="A91" s="55">
        <f>'Sessional + End Term Assessment'!A89</f>
        <v>82</v>
      </c>
      <c r="B91" s="21" t="s">
        <v>199</v>
      </c>
      <c r="C91" s="22" t="s">
        <v>200</v>
      </c>
      <c r="D91" s="23">
        <f>' MID Term 1'!D88+'MID Term 2'!D88</f>
        <v>28</v>
      </c>
      <c r="E91" s="23">
        <f>' MID Term 1'!H88+'MID Term 2'!E88</f>
        <v>28</v>
      </c>
      <c r="F91" s="23">
        <f>' MID Term 1'!L88+'MID Term 2'!F88</f>
        <v>28</v>
      </c>
      <c r="G91" s="23">
        <f>' MID Term 1'!Q88+'MID Term 2'!J88</f>
        <v>28</v>
      </c>
      <c r="H91" s="23">
        <f>' MID Term 1'!R88+'MID Term 2'!N88</f>
        <v>28</v>
      </c>
      <c r="I91" s="25">
        <f t="shared" si="0"/>
        <v>1</v>
      </c>
      <c r="J91" s="25">
        <f t="shared" si="1"/>
        <v>1</v>
      </c>
      <c r="K91" s="25">
        <f t="shared" si="2"/>
        <v>1</v>
      </c>
      <c r="L91" s="25">
        <f t="shared" si="3"/>
        <v>1</v>
      </c>
      <c r="M91" s="25">
        <f t="shared" si="4"/>
        <v>1</v>
      </c>
      <c r="N91" s="23">
        <f t="shared" si="5"/>
        <v>140</v>
      </c>
      <c r="O91" s="25">
        <f t="shared" si="6"/>
        <v>70</v>
      </c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9.5" customHeight="1" x14ac:dyDescent="0.25">
      <c r="A92" s="55">
        <f>'Sessional + End Term Assessment'!A90</f>
        <v>83</v>
      </c>
      <c r="B92" s="21" t="s">
        <v>201</v>
      </c>
      <c r="C92" s="22" t="s">
        <v>202</v>
      </c>
      <c r="D92" s="23">
        <f>' MID Term 1'!D89+'MID Term 2'!D89</f>
        <v>22</v>
      </c>
      <c r="E92" s="23">
        <f>' MID Term 1'!H89+'MID Term 2'!E89</f>
        <v>24</v>
      </c>
      <c r="F92" s="23">
        <f>' MID Term 1'!L89+'MID Term 2'!F89</f>
        <v>24</v>
      </c>
      <c r="G92" s="23">
        <f>' MID Term 1'!Q89+'MID Term 2'!J89</f>
        <v>26</v>
      </c>
      <c r="H92" s="23">
        <f>' MID Term 1'!R89+'MID Term 2'!N89</f>
        <v>25</v>
      </c>
      <c r="I92" s="25">
        <f t="shared" si="0"/>
        <v>1</v>
      </c>
      <c r="J92" s="25">
        <f t="shared" si="1"/>
        <v>1</v>
      </c>
      <c r="K92" s="25">
        <f t="shared" si="2"/>
        <v>1</v>
      </c>
      <c r="L92" s="25">
        <f t="shared" si="3"/>
        <v>1</v>
      </c>
      <c r="M92" s="25">
        <f t="shared" si="4"/>
        <v>1</v>
      </c>
      <c r="N92" s="23">
        <f t="shared" si="5"/>
        <v>121</v>
      </c>
      <c r="O92" s="25">
        <f t="shared" si="6"/>
        <v>61</v>
      </c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9.5" customHeight="1" x14ac:dyDescent="0.25">
      <c r="A93" s="55">
        <f>'Sessional + End Term Assessment'!A91</f>
        <v>84</v>
      </c>
      <c r="B93" s="21" t="s">
        <v>203</v>
      </c>
      <c r="C93" s="22" t="s">
        <v>204</v>
      </c>
      <c r="D93" s="23">
        <f>' MID Term 1'!D90+'MID Term 2'!D90</f>
        <v>24</v>
      </c>
      <c r="E93" s="23">
        <f>' MID Term 1'!H90+'MID Term 2'!E90</f>
        <v>22</v>
      </c>
      <c r="F93" s="23">
        <f>' MID Term 1'!L90+'MID Term 2'!F90</f>
        <v>21</v>
      </c>
      <c r="G93" s="23">
        <f>' MID Term 1'!Q90+'MID Term 2'!J90</f>
        <v>25</v>
      </c>
      <c r="H93" s="23">
        <f>' MID Term 1'!R90+'MID Term 2'!N90</f>
        <v>25</v>
      </c>
      <c r="I93" s="25">
        <f t="shared" si="0"/>
        <v>1</v>
      </c>
      <c r="J93" s="25">
        <f t="shared" si="1"/>
        <v>1</v>
      </c>
      <c r="K93" s="25">
        <f t="shared" si="2"/>
        <v>1</v>
      </c>
      <c r="L93" s="25">
        <f t="shared" si="3"/>
        <v>1</v>
      </c>
      <c r="M93" s="25">
        <f t="shared" si="4"/>
        <v>1</v>
      </c>
      <c r="N93" s="23">
        <f t="shared" si="5"/>
        <v>117</v>
      </c>
      <c r="O93" s="25">
        <f t="shared" si="6"/>
        <v>59</v>
      </c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9.5" customHeight="1" x14ac:dyDescent="0.25">
      <c r="A94" s="55">
        <f>'Sessional + End Term Assessment'!A92</f>
        <v>85</v>
      </c>
      <c r="B94" s="21" t="s">
        <v>205</v>
      </c>
      <c r="C94" s="22" t="s">
        <v>206</v>
      </c>
      <c r="D94" s="23">
        <f>' MID Term 1'!D91+'MID Term 2'!D91</f>
        <v>24</v>
      </c>
      <c r="E94" s="23">
        <f>' MID Term 1'!H91+'MID Term 2'!E91</f>
        <v>22</v>
      </c>
      <c r="F94" s="23">
        <f>' MID Term 1'!L91+'MID Term 2'!F91</f>
        <v>23</v>
      </c>
      <c r="G94" s="23">
        <f>' MID Term 1'!Q91+'MID Term 2'!J91</f>
        <v>24</v>
      </c>
      <c r="H94" s="23">
        <f>' MID Term 1'!R91+'MID Term 2'!N91</f>
        <v>24</v>
      </c>
      <c r="I94" s="25">
        <f t="shared" si="0"/>
        <v>1</v>
      </c>
      <c r="J94" s="25">
        <f t="shared" si="1"/>
        <v>1</v>
      </c>
      <c r="K94" s="25">
        <f t="shared" si="2"/>
        <v>1</v>
      </c>
      <c r="L94" s="25">
        <f t="shared" si="3"/>
        <v>1</v>
      </c>
      <c r="M94" s="25">
        <f t="shared" si="4"/>
        <v>1</v>
      </c>
      <c r="N94" s="23">
        <f t="shared" si="5"/>
        <v>117</v>
      </c>
      <c r="O94" s="25">
        <f t="shared" si="6"/>
        <v>59</v>
      </c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9.5" customHeight="1" x14ac:dyDescent="0.25">
      <c r="A95" s="55">
        <f>'Sessional + End Term Assessment'!A93</f>
        <v>86</v>
      </c>
      <c r="B95" s="21" t="s">
        <v>207</v>
      </c>
      <c r="C95" s="22" t="s">
        <v>208</v>
      </c>
      <c r="D95" s="23">
        <f>' MID Term 1'!D92+'MID Term 2'!D92</f>
        <v>25</v>
      </c>
      <c r="E95" s="23">
        <f>' MID Term 1'!H92+'MID Term 2'!E92</f>
        <v>18</v>
      </c>
      <c r="F95" s="23">
        <f>' MID Term 1'!L92+'MID Term 2'!F92</f>
        <v>23</v>
      </c>
      <c r="G95" s="23">
        <f>' MID Term 1'!Q92+'MID Term 2'!J92</f>
        <v>26</v>
      </c>
      <c r="H95" s="23">
        <f>' MID Term 1'!R92+'MID Term 2'!N92</f>
        <v>20</v>
      </c>
      <c r="I95" s="25">
        <f t="shared" si="0"/>
        <v>1</v>
      </c>
      <c r="J95" s="25">
        <f t="shared" si="1"/>
        <v>0</v>
      </c>
      <c r="K95" s="25">
        <f t="shared" si="2"/>
        <v>1</v>
      </c>
      <c r="L95" s="25">
        <f t="shared" si="3"/>
        <v>1</v>
      </c>
      <c r="M95" s="25">
        <f t="shared" si="4"/>
        <v>0</v>
      </c>
      <c r="N95" s="23">
        <f t="shared" si="5"/>
        <v>112</v>
      </c>
      <c r="O95" s="25">
        <f t="shared" si="6"/>
        <v>56</v>
      </c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9.5" customHeight="1" x14ac:dyDescent="0.25">
      <c r="A96" s="55">
        <f>'Sessional + End Term Assessment'!A94</f>
        <v>87</v>
      </c>
      <c r="B96" s="21" t="s">
        <v>209</v>
      </c>
      <c r="C96" s="22" t="s">
        <v>210</v>
      </c>
      <c r="D96" s="23">
        <f>' MID Term 1'!D93+'MID Term 2'!D93</f>
        <v>18</v>
      </c>
      <c r="E96" s="23">
        <f>' MID Term 1'!H93+'MID Term 2'!E93</f>
        <v>18</v>
      </c>
      <c r="F96" s="23">
        <f>' MID Term 1'!L93+'MID Term 2'!F93</f>
        <v>22</v>
      </c>
      <c r="G96" s="23">
        <f>' MID Term 1'!Q93+'MID Term 2'!J93</f>
        <v>27</v>
      </c>
      <c r="H96" s="23">
        <f>' MID Term 1'!R93+'MID Term 2'!N93</f>
        <v>27</v>
      </c>
      <c r="I96" s="25">
        <f t="shared" si="0"/>
        <v>0</v>
      </c>
      <c r="J96" s="25">
        <f t="shared" si="1"/>
        <v>0</v>
      </c>
      <c r="K96" s="25">
        <f t="shared" si="2"/>
        <v>1</v>
      </c>
      <c r="L96" s="25">
        <f t="shared" si="3"/>
        <v>1</v>
      </c>
      <c r="M96" s="25">
        <f t="shared" si="4"/>
        <v>1</v>
      </c>
      <c r="N96" s="23">
        <f t="shared" si="5"/>
        <v>112</v>
      </c>
      <c r="O96" s="25">
        <f t="shared" si="6"/>
        <v>56</v>
      </c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9.5" customHeight="1" x14ac:dyDescent="0.25">
      <c r="A97" s="55">
        <f>'Sessional + End Term Assessment'!A95</f>
        <v>88</v>
      </c>
      <c r="B97" s="21" t="s">
        <v>211</v>
      </c>
      <c r="C97" s="22" t="s">
        <v>212</v>
      </c>
      <c r="D97" s="23">
        <f>' MID Term 1'!D94+'MID Term 2'!D94</f>
        <v>22</v>
      </c>
      <c r="E97" s="23">
        <f>' MID Term 1'!H94+'MID Term 2'!E94</f>
        <v>23</v>
      </c>
      <c r="F97" s="23">
        <f>' MID Term 1'!L94+'MID Term 2'!F94</f>
        <v>24</v>
      </c>
      <c r="G97" s="23">
        <f>' MID Term 1'!Q94+'MID Term 2'!J94</f>
        <v>26</v>
      </c>
      <c r="H97" s="23">
        <f>' MID Term 1'!R94+'MID Term 2'!N94</f>
        <v>26</v>
      </c>
      <c r="I97" s="25">
        <f t="shared" si="0"/>
        <v>1</v>
      </c>
      <c r="J97" s="25">
        <f t="shared" si="1"/>
        <v>1</v>
      </c>
      <c r="K97" s="25">
        <f t="shared" si="2"/>
        <v>1</v>
      </c>
      <c r="L97" s="25">
        <f t="shared" si="3"/>
        <v>1</v>
      </c>
      <c r="M97" s="25">
        <f t="shared" si="4"/>
        <v>1</v>
      </c>
      <c r="N97" s="23">
        <f t="shared" si="5"/>
        <v>121</v>
      </c>
      <c r="O97" s="25">
        <f t="shared" si="6"/>
        <v>61</v>
      </c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9.5" customHeight="1" x14ac:dyDescent="0.25">
      <c r="A98" s="55">
        <f>'Sessional + End Term Assessment'!A96</f>
        <v>89</v>
      </c>
      <c r="B98" s="26" t="s">
        <v>213</v>
      </c>
      <c r="C98" s="27" t="s">
        <v>214</v>
      </c>
      <c r="D98" s="23">
        <f>' MID Term 1'!D95+'MID Term 2'!D95</f>
        <v>22</v>
      </c>
      <c r="E98" s="23">
        <f>' MID Term 1'!H95+'MID Term 2'!E95</f>
        <v>24</v>
      </c>
      <c r="F98" s="23">
        <f>' MID Term 1'!L95+'MID Term 2'!F95</f>
        <v>23</v>
      </c>
      <c r="G98" s="23">
        <f>' MID Term 1'!Q95+'MID Term 2'!J95</f>
        <v>23</v>
      </c>
      <c r="H98" s="23">
        <f>' MID Term 1'!R95+'MID Term 2'!N95</f>
        <v>25</v>
      </c>
      <c r="I98" s="25">
        <f t="shared" si="0"/>
        <v>1</v>
      </c>
      <c r="J98" s="25">
        <f t="shared" si="1"/>
        <v>1</v>
      </c>
      <c r="K98" s="25">
        <f t="shared" si="2"/>
        <v>1</v>
      </c>
      <c r="L98" s="25">
        <f t="shared" si="3"/>
        <v>1</v>
      </c>
      <c r="M98" s="25">
        <f t="shared" si="4"/>
        <v>1</v>
      </c>
      <c r="N98" s="23">
        <f t="shared" si="5"/>
        <v>117</v>
      </c>
      <c r="O98" s="25">
        <f t="shared" si="6"/>
        <v>59</v>
      </c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9.5" customHeight="1" x14ac:dyDescent="0.25">
      <c r="A99" s="55">
        <f>'Sessional + End Term Assessment'!A97</f>
        <v>90</v>
      </c>
      <c r="B99" s="26" t="s">
        <v>215</v>
      </c>
      <c r="C99" s="27" t="s">
        <v>216</v>
      </c>
      <c r="D99" s="23">
        <f>' MID Term 1'!D96+'MID Term 2'!D96</f>
        <v>22</v>
      </c>
      <c r="E99" s="23">
        <f>' MID Term 1'!H96+'MID Term 2'!E96</f>
        <v>22</v>
      </c>
      <c r="F99" s="23">
        <f>' MID Term 1'!L96+'MID Term 2'!F96</f>
        <v>25</v>
      </c>
      <c r="G99" s="23">
        <f>' MID Term 1'!Q96+'MID Term 2'!J96</f>
        <v>26</v>
      </c>
      <c r="H99" s="23">
        <f>' MID Term 1'!R96+'MID Term 2'!N96</f>
        <v>26</v>
      </c>
      <c r="I99" s="25">
        <f t="shared" si="0"/>
        <v>1</v>
      </c>
      <c r="J99" s="25">
        <f t="shared" si="1"/>
        <v>1</v>
      </c>
      <c r="K99" s="25">
        <f t="shared" si="2"/>
        <v>1</v>
      </c>
      <c r="L99" s="25">
        <f t="shared" si="3"/>
        <v>1</v>
      </c>
      <c r="M99" s="25">
        <f t="shared" si="4"/>
        <v>1</v>
      </c>
      <c r="N99" s="23">
        <f t="shared" si="5"/>
        <v>121</v>
      </c>
      <c r="O99" s="25">
        <f t="shared" si="6"/>
        <v>61</v>
      </c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9.5" customHeight="1" x14ac:dyDescent="0.25">
      <c r="A100" s="55">
        <f>'Sessional + End Term Assessment'!A98</f>
        <v>91</v>
      </c>
      <c r="B100" s="21" t="s">
        <v>217</v>
      </c>
      <c r="C100" s="22" t="s">
        <v>218</v>
      </c>
      <c r="D100" s="23">
        <f>' MID Term 1'!D97+'MID Term 2'!D97</f>
        <v>24</v>
      </c>
      <c r="E100" s="23">
        <f>' MID Term 1'!H97+'MID Term 2'!E97</f>
        <v>25</v>
      </c>
      <c r="F100" s="23">
        <f>' MID Term 1'!L97+'MID Term 2'!F97</f>
        <v>23</v>
      </c>
      <c r="G100" s="23">
        <f>' MID Term 1'!Q97+'MID Term 2'!J97</f>
        <v>22</v>
      </c>
      <c r="H100" s="23">
        <f>' MID Term 1'!R97+'MID Term 2'!N97</f>
        <v>23</v>
      </c>
      <c r="I100" s="25">
        <f t="shared" si="0"/>
        <v>1</v>
      </c>
      <c r="J100" s="25">
        <f t="shared" si="1"/>
        <v>1</v>
      </c>
      <c r="K100" s="25">
        <f t="shared" si="2"/>
        <v>1</v>
      </c>
      <c r="L100" s="25">
        <f t="shared" si="3"/>
        <v>1</v>
      </c>
      <c r="M100" s="25">
        <f t="shared" si="4"/>
        <v>1</v>
      </c>
      <c r="N100" s="23">
        <f t="shared" si="5"/>
        <v>117</v>
      </c>
      <c r="O100" s="25">
        <f t="shared" si="6"/>
        <v>59</v>
      </c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9.5" customHeight="1" x14ac:dyDescent="0.25">
      <c r="A101" s="55">
        <f>'Sessional + End Term Assessment'!A99</f>
        <v>92</v>
      </c>
      <c r="B101" s="21" t="s">
        <v>219</v>
      </c>
      <c r="C101" s="22" t="s">
        <v>220</v>
      </c>
      <c r="D101" s="23">
        <f>' MID Term 1'!D98+'MID Term 2'!D98</f>
        <v>23</v>
      </c>
      <c r="E101" s="23">
        <f>' MID Term 1'!H98+'MID Term 2'!E98</f>
        <v>23</v>
      </c>
      <c r="F101" s="23">
        <f>' MID Term 1'!L98+'MID Term 2'!F98</f>
        <v>26</v>
      </c>
      <c r="G101" s="23">
        <f>' MID Term 1'!Q98+'MID Term 2'!J98</f>
        <v>24</v>
      </c>
      <c r="H101" s="23">
        <f>' MID Term 1'!R98+'MID Term 2'!N98</f>
        <v>25</v>
      </c>
      <c r="I101" s="25">
        <f t="shared" si="0"/>
        <v>1</v>
      </c>
      <c r="J101" s="25">
        <f t="shared" si="1"/>
        <v>1</v>
      </c>
      <c r="K101" s="25">
        <f t="shared" si="2"/>
        <v>1</v>
      </c>
      <c r="L101" s="25">
        <f t="shared" si="3"/>
        <v>1</v>
      </c>
      <c r="M101" s="25">
        <f t="shared" si="4"/>
        <v>1</v>
      </c>
      <c r="N101" s="23">
        <f t="shared" si="5"/>
        <v>121</v>
      </c>
      <c r="O101" s="25">
        <f t="shared" si="6"/>
        <v>61</v>
      </c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9.5" customHeight="1" x14ac:dyDescent="0.25">
      <c r="A102" s="55">
        <f>'Sessional + End Term Assessment'!A100</f>
        <v>93</v>
      </c>
      <c r="B102" s="21" t="s">
        <v>221</v>
      </c>
      <c r="C102" s="22" t="s">
        <v>222</v>
      </c>
      <c r="D102" s="23">
        <f>' MID Term 1'!D99+'MID Term 2'!D99</f>
        <v>27</v>
      </c>
      <c r="E102" s="23">
        <f>' MID Term 1'!H99+'MID Term 2'!E99</f>
        <v>24</v>
      </c>
      <c r="F102" s="23">
        <f>' MID Term 1'!L99+'MID Term 2'!F99</f>
        <v>24</v>
      </c>
      <c r="G102" s="23">
        <f>' MID Term 1'!Q99+'MID Term 2'!J99</f>
        <v>25</v>
      </c>
      <c r="H102" s="23">
        <f>' MID Term 1'!R99+'MID Term 2'!N99</f>
        <v>21</v>
      </c>
      <c r="I102" s="25">
        <f t="shared" si="0"/>
        <v>1</v>
      </c>
      <c r="J102" s="25">
        <f t="shared" si="1"/>
        <v>1</v>
      </c>
      <c r="K102" s="25">
        <f t="shared" si="2"/>
        <v>1</v>
      </c>
      <c r="L102" s="25">
        <f t="shared" si="3"/>
        <v>1</v>
      </c>
      <c r="M102" s="25">
        <f t="shared" si="4"/>
        <v>1</v>
      </c>
      <c r="N102" s="23">
        <f t="shared" si="5"/>
        <v>121</v>
      </c>
      <c r="O102" s="25">
        <f t="shared" si="6"/>
        <v>61</v>
      </c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9.5" customHeight="1" x14ac:dyDescent="0.25">
      <c r="A103" s="55">
        <f>'Sessional + End Term Assessment'!A101</f>
        <v>94</v>
      </c>
      <c r="B103" s="21" t="s">
        <v>223</v>
      </c>
      <c r="C103" s="22" t="s">
        <v>224</v>
      </c>
      <c r="D103" s="23">
        <f>' MID Term 1'!D100+'MID Term 2'!D100</f>
        <v>23</v>
      </c>
      <c r="E103" s="23">
        <f>' MID Term 1'!H100+'MID Term 2'!E100</f>
        <v>23</v>
      </c>
      <c r="F103" s="23">
        <f>' MID Term 1'!L100+'MID Term 2'!F100</f>
        <v>25</v>
      </c>
      <c r="G103" s="23">
        <f>' MID Term 1'!Q100+'MID Term 2'!J100</f>
        <v>25</v>
      </c>
      <c r="H103" s="23">
        <f>' MID Term 1'!R100+'MID Term 2'!N100</f>
        <v>25</v>
      </c>
      <c r="I103" s="25">
        <f t="shared" si="0"/>
        <v>1</v>
      </c>
      <c r="J103" s="25">
        <f t="shared" si="1"/>
        <v>1</v>
      </c>
      <c r="K103" s="25">
        <f t="shared" si="2"/>
        <v>1</v>
      </c>
      <c r="L103" s="25">
        <f t="shared" si="3"/>
        <v>1</v>
      </c>
      <c r="M103" s="25">
        <f t="shared" si="4"/>
        <v>1</v>
      </c>
      <c r="N103" s="23">
        <f t="shared" si="5"/>
        <v>121</v>
      </c>
      <c r="O103" s="25">
        <f t="shared" si="6"/>
        <v>61</v>
      </c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9.5" customHeight="1" x14ac:dyDescent="0.25">
      <c r="A104" s="55">
        <f>'Sessional + End Term Assessment'!A102</f>
        <v>95</v>
      </c>
      <c r="B104" s="21" t="s">
        <v>225</v>
      </c>
      <c r="C104" s="22" t="s">
        <v>226</v>
      </c>
      <c r="D104" s="23">
        <f>' MID Term 1'!D101+'MID Term 2'!D101</f>
        <v>25</v>
      </c>
      <c r="E104" s="23">
        <f>' MID Term 1'!H101+'MID Term 2'!E101</f>
        <v>25</v>
      </c>
      <c r="F104" s="23">
        <f>' MID Term 1'!L101+'MID Term 2'!F101</f>
        <v>24</v>
      </c>
      <c r="G104" s="23">
        <f>' MID Term 1'!Q101+'MID Term 2'!J101</f>
        <v>24</v>
      </c>
      <c r="H104" s="23">
        <f>' MID Term 1'!R101+'MID Term 2'!N101</f>
        <v>23</v>
      </c>
      <c r="I104" s="25">
        <f t="shared" si="0"/>
        <v>1</v>
      </c>
      <c r="J104" s="25">
        <f t="shared" si="1"/>
        <v>1</v>
      </c>
      <c r="K104" s="25">
        <f t="shared" si="2"/>
        <v>1</v>
      </c>
      <c r="L104" s="25">
        <f t="shared" si="3"/>
        <v>1</v>
      </c>
      <c r="M104" s="25">
        <f t="shared" si="4"/>
        <v>1</v>
      </c>
      <c r="N104" s="23">
        <f t="shared" si="5"/>
        <v>121</v>
      </c>
      <c r="O104" s="25">
        <f t="shared" si="6"/>
        <v>61</v>
      </c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9.5" customHeight="1" x14ac:dyDescent="0.25">
      <c r="A105" s="55">
        <f>'Sessional + End Term Assessment'!A103</f>
        <v>96</v>
      </c>
      <c r="B105" s="21" t="s">
        <v>227</v>
      </c>
      <c r="C105" s="22" t="s">
        <v>228</v>
      </c>
      <c r="D105" s="23">
        <f>' MID Term 1'!D102+'MID Term 2'!D102</f>
        <v>26</v>
      </c>
      <c r="E105" s="23">
        <f>' MID Term 1'!H102+'MID Term 2'!E102</f>
        <v>25</v>
      </c>
      <c r="F105" s="23">
        <f>' MID Term 1'!L102+'MID Term 2'!F102</f>
        <v>24</v>
      </c>
      <c r="G105" s="23">
        <f>' MID Term 1'!Q102+'MID Term 2'!J102</f>
        <v>23</v>
      </c>
      <c r="H105" s="23">
        <f>' MID Term 1'!R102+'MID Term 2'!N102</f>
        <v>23</v>
      </c>
      <c r="I105" s="25">
        <f t="shared" si="0"/>
        <v>1</v>
      </c>
      <c r="J105" s="25">
        <f t="shared" si="1"/>
        <v>1</v>
      </c>
      <c r="K105" s="25">
        <f t="shared" si="2"/>
        <v>1</v>
      </c>
      <c r="L105" s="25">
        <f t="shared" si="3"/>
        <v>1</v>
      </c>
      <c r="M105" s="25">
        <f t="shared" si="4"/>
        <v>1</v>
      </c>
      <c r="N105" s="23">
        <f t="shared" si="5"/>
        <v>121</v>
      </c>
      <c r="O105" s="25">
        <f t="shared" si="6"/>
        <v>61</v>
      </c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9.5" customHeight="1" x14ac:dyDescent="0.25">
      <c r="A106" s="55">
        <f>'Sessional + End Term Assessment'!A104</f>
        <v>97</v>
      </c>
      <c r="B106" s="21" t="s">
        <v>229</v>
      </c>
      <c r="C106" s="22" t="s">
        <v>230</v>
      </c>
      <c r="D106" s="23">
        <f>' MID Term 1'!D103+'MID Term 2'!D103</f>
        <v>25</v>
      </c>
      <c r="E106" s="23">
        <f>' MID Term 1'!H103+'MID Term 2'!E103</f>
        <v>25</v>
      </c>
      <c r="F106" s="23">
        <f>' MID Term 1'!L103+'MID Term 2'!F103</f>
        <v>25</v>
      </c>
      <c r="G106" s="23">
        <f>' MID Term 1'!Q103+'MID Term 2'!J103</f>
        <v>23</v>
      </c>
      <c r="H106" s="23">
        <f>' MID Term 1'!R103+'MID Term 2'!N103</f>
        <v>23</v>
      </c>
      <c r="I106" s="25">
        <f t="shared" si="0"/>
        <v>1</v>
      </c>
      <c r="J106" s="25">
        <f t="shared" si="1"/>
        <v>1</v>
      </c>
      <c r="K106" s="25">
        <f t="shared" si="2"/>
        <v>1</v>
      </c>
      <c r="L106" s="25">
        <f t="shared" si="3"/>
        <v>1</v>
      </c>
      <c r="M106" s="25">
        <f t="shared" si="4"/>
        <v>1</v>
      </c>
      <c r="N106" s="23">
        <f t="shared" si="5"/>
        <v>121</v>
      </c>
      <c r="O106" s="25">
        <f t="shared" si="6"/>
        <v>61</v>
      </c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9.5" customHeight="1" x14ac:dyDescent="0.25">
      <c r="A107" s="55">
        <f>'Sessional + End Term Assessment'!A105</f>
        <v>98</v>
      </c>
      <c r="B107" s="21" t="s">
        <v>231</v>
      </c>
      <c r="C107" s="22" t="s">
        <v>232</v>
      </c>
      <c r="D107" s="23">
        <f>' MID Term 1'!D104+'MID Term 2'!D104</f>
        <v>28</v>
      </c>
      <c r="E107" s="23">
        <f>' MID Term 1'!H104+'MID Term 2'!E104</f>
        <v>28</v>
      </c>
      <c r="F107" s="23">
        <f>' MID Term 1'!L104+'MID Term 2'!F104</f>
        <v>28</v>
      </c>
      <c r="G107" s="23">
        <f>' MID Term 1'!Q104+'MID Term 2'!J104</f>
        <v>28</v>
      </c>
      <c r="H107" s="23">
        <f>' MID Term 1'!R104+'MID Term 2'!N104</f>
        <v>28</v>
      </c>
      <c r="I107" s="25">
        <f t="shared" si="0"/>
        <v>1</v>
      </c>
      <c r="J107" s="25">
        <f t="shared" si="1"/>
        <v>1</v>
      </c>
      <c r="K107" s="25">
        <f t="shared" si="2"/>
        <v>1</v>
      </c>
      <c r="L107" s="25">
        <f t="shared" si="3"/>
        <v>1</v>
      </c>
      <c r="M107" s="25">
        <f t="shared" si="4"/>
        <v>1</v>
      </c>
      <c r="N107" s="23">
        <f t="shared" si="5"/>
        <v>140</v>
      </c>
      <c r="O107" s="25">
        <f t="shared" si="6"/>
        <v>70</v>
      </c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9.5" customHeight="1" x14ac:dyDescent="0.25">
      <c r="A108" s="55">
        <f>'Sessional + End Term Assessment'!A106</f>
        <v>99</v>
      </c>
      <c r="B108" s="26" t="s">
        <v>233</v>
      </c>
      <c r="C108" s="27" t="s">
        <v>234</v>
      </c>
      <c r="D108" s="23">
        <f>' MID Term 1'!D105+'MID Term 2'!D105</f>
        <v>26</v>
      </c>
      <c r="E108" s="23">
        <f>' MID Term 1'!H105+'MID Term 2'!E105</f>
        <v>27</v>
      </c>
      <c r="F108" s="23">
        <f>' MID Term 1'!L105+'MID Term 2'!F105</f>
        <v>24</v>
      </c>
      <c r="G108" s="23">
        <f>' MID Term 1'!Q105+'MID Term 2'!J105</f>
        <v>23</v>
      </c>
      <c r="H108" s="23">
        <f>' MID Term 1'!R105+'MID Term 2'!N105</f>
        <v>21</v>
      </c>
      <c r="I108" s="25">
        <f t="shared" si="0"/>
        <v>1</v>
      </c>
      <c r="J108" s="25">
        <f t="shared" si="1"/>
        <v>1</v>
      </c>
      <c r="K108" s="25">
        <f t="shared" si="2"/>
        <v>1</v>
      </c>
      <c r="L108" s="25">
        <f t="shared" si="3"/>
        <v>1</v>
      </c>
      <c r="M108" s="25">
        <f t="shared" si="4"/>
        <v>1</v>
      </c>
      <c r="N108" s="23">
        <f t="shared" si="5"/>
        <v>121</v>
      </c>
      <c r="O108" s="25">
        <f t="shared" si="6"/>
        <v>61</v>
      </c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9.5" customHeight="1" x14ac:dyDescent="0.25">
      <c r="A109" s="55">
        <f>'Sessional + End Term Assessment'!A107</f>
        <v>100</v>
      </c>
      <c r="B109" s="26" t="s">
        <v>235</v>
      </c>
      <c r="C109" s="27" t="s">
        <v>236</v>
      </c>
      <c r="D109" s="23">
        <f>' MID Term 1'!D106+'MID Term 2'!D106</f>
        <v>21</v>
      </c>
      <c r="E109" s="23">
        <f>' MID Term 1'!H106+'MID Term 2'!E106</f>
        <v>22</v>
      </c>
      <c r="F109" s="23">
        <f>' MID Term 1'!L106+'MID Term 2'!F106</f>
        <v>22</v>
      </c>
      <c r="G109" s="23">
        <f>' MID Term 1'!Q106+'MID Term 2'!J106</f>
        <v>21</v>
      </c>
      <c r="H109" s="23">
        <f>' MID Term 1'!R106+'MID Term 2'!N106</f>
        <v>26</v>
      </c>
      <c r="I109" s="25">
        <f t="shared" si="0"/>
        <v>1</v>
      </c>
      <c r="J109" s="25">
        <f t="shared" si="1"/>
        <v>1</v>
      </c>
      <c r="K109" s="25">
        <f t="shared" si="2"/>
        <v>1</v>
      </c>
      <c r="L109" s="25">
        <f t="shared" si="3"/>
        <v>1</v>
      </c>
      <c r="M109" s="25">
        <f t="shared" si="4"/>
        <v>1</v>
      </c>
      <c r="N109" s="23">
        <f t="shared" si="5"/>
        <v>112</v>
      </c>
      <c r="O109" s="25">
        <f t="shared" si="6"/>
        <v>56</v>
      </c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9.5" customHeight="1" x14ac:dyDescent="0.25">
      <c r="A110" s="55">
        <f>'Sessional + End Term Assessment'!A108</f>
        <v>101</v>
      </c>
      <c r="B110" s="21" t="s">
        <v>237</v>
      </c>
      <c r="C110" s="22" t="s">
        <v>238</v>
      </c>
      <c r="D110" s="23">
        <f>' MID Term 1'!D107+'MID Term 2'!D107</f>
        <v>25</v>
      </c>
      <c r="E110" s="23">
        <f>' MID Term 1'!H107+'MID Term 2'!E107</f>
        <v>25</v>
      </c>
      <c r="F110" s="23">
        <f>' MID Term 1'!L107+'MID Term 2'!F107</f>
        <v>25</v>
      </c>
      <c r="G110" s="23">
        <f>' MID Term 1'!Q107+'MID Term 2'!J107</f>
        <v>23</v>
      </c>
      <c r="H110" s="23">
        <f>' MID Term 1'!R107+'MID Term 2'!N107</f>
        <v>23</v>
      </c>
      <c r="I110" s="25">
        <f t="shared" si="0"/>
        <v>1</v>
      </c>
      <c r="J110" s="25">
        <f t="shared" si="1"/>
        <v>1</v>
      </c>
      <c r="K110" s="25">
        <f t="shared" si="2"/>
        <v>1</v>
      </c>
      <c r="L110" s="25">
        <f t="shared" si="3"/>
        <v>1</v>
      </c>
      <c r="M110" s="25">
        <f t="shared" si="4"/>
        <v>1</v>
      </c>
      <c r="N110" s="23">
        <f t="shared" si="5"/>
        <v>121</v>
      </c>
      <c r="O110" s="25">
        <f t="shared" si="6"/>
        <v>61</v>
      </c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9.5" customHeight="1" x14ac:dyDescent="0.25">
      <c r="A111" s="55">
        <f>'Sessional + End Term Assessment'!A109</f>
        <v>102</v>
      </c>
      <c r="B111" s="21" t="s">
        <v>239</v>
      </c>
      <c r="C111" s="22" t="s">
        <v>240</v>
      </c>
      <c r="D111" s="23">
        <f>' MID Term 1'!D108+'MID Term 2'!D108</f>
        <v>24</v>
      </c>
      <c r="E111" s="23">
        <f>' MID Term 1'!H108+'MID Term 2'!E108</f>
        <v>25</v>
      </c>
      <c r="F111" s="23">
        <f>' MID Term 1'!L108+'MID Term 2'!F108</f>
        <v>23</v>
      </c>
      <c r="G111" s="23">
        <f>' MID Term 1'!Q108+'MID Term 2'!J108</f>
        <v>24</v>
      </c>
      <c r="H111" s="23">
        <f>' MID Term 1'!R108+'MID Term 2'!N108</f>
        <v>21</v>
      </c>
      <c r="I111" s="25">
        <f t="shared" si="0"/>
        <v>1</v>
      </c>
      <c r="J111" s="25">
        <f t="shared" si="1"/>
        <v>1</v>
      </c>
      <c r="K111" s="25">
        <f t="shared" si="2"/>
        <v>1</v>
      </c>
      <c r="L111" s="25">
        <f t="shared" si="3"/>
        <v>1</v>
      </c>
      <c r="M111" s="25">
        <f t="shared" si="4"/>
        <v>1</v>
      </c>
      <c r="N111" s="23">
        <f t="shared" si="5"/>
        <v>117</v>
      </c>
      <c r="O111" s="25">
        <f t="shared" si="6"/>
        <v>59</v>
      </c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9.5" customHeight="1" x14ac:dyDescent="0.25">
      <c r="A112" s="55">
        <f>'Sessional + End Term Assessment'!A110</f>
        <v>103</v>
      </c>
      <c r="B112" s="21" t="s">
        <v>241</v>
      </c>
      <c r="C112" s="22" t="s">
        <v>242</v>
      </c>
      <c r="D112" s="23">
        <f>' MID Term 1'!D109+'MID Term 2'!D109</f>
        <v>23</v>
      </c>
      <c r="E112" s="23">
        <f>' MID Term 1'!H109+'MID Term 2'!E109</f>
        <v>25</v>
      </c>
      <c r="F112" s="23">
        <f>' MID Term 1'!L109+'MID Term 2'!F109</f>
        <v>25</v>
      </c>
      <c r="G112" s="23">
        <f>' MID Term 1'!Q109+'MID Term 2'!J109</f>
        <v>26</v>
      </c>
      <c r="H112" s="23">
        <f>' MID Term 1'!R109+'MID Term 2'!N109</f>
        <v>22</v>
      </c>
      <c r="I112" s="25">
        <f t="shared" si="0"/>
        <v>1</v>
      </c>
      <c r="J112" s="25">
        <f t="shared" si="1"/>
        <v>1</v>
      </c>
      <c r="K112" s="25">
        <f t="shared" si="2"/>
        <v>1</v>
      </c>
      <c r="L112" s="25">
        <f t="shared" si="3"/>
        <v>1</v>
      </c>
      <c r="M112" s="25">
        <f t="shared" si="4"/>
        <v>1</v>
      </c>
      <c r="N112" s="23">
        <f t="shared" si="5"/>
        <v>121</v>
      </c>
      <c r="O112" s="25">
        <f t="shared" si="6"/>
        <v>61</v>
      </c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9.5" customHeight="1" x14ac:dyDescent="0.25">
      <c r="A113" s="55">
        <f>'Sessional + End Term Assessment'!A111</f>
        <v>104</v>
      </c>
      <c r="B113" s="21" t="s">
        <v>243</v>
      </c>
      <c r="C113" s="22" t="s">
        <v>244</v>
      </c>
      <c r="D113" s="23">
        <f>' MID Term 1'!D110+'MID Term 2'!D110</f>
        <v>23</v>
      </c>
      <c r="E113" s="23">
        <f>' MID Term 1'!H110+'MID Term 2'!E110</f>
        <v>25</v>
      </c>
      <c r="F113" s="23">
        <f>' MID Term 1'!L110+'MID Term 2'!F110</f>
        <v>25</v>
      </c>
      <c r="G113" s="23">
        <f>' MID Term 1'!Q110+'MID Term 2'!J110</f>
        <v>22</v>
      </c>
      <c r="H113" s="23">
        <f>' MID Term 1'!R110+'MID Term 2'!N110</f>
        <v>26</v>
      </c>
      <c r="I113" s="25">
        <f t="shared" si="0"/>
        <v>1</v>
      </c>
      <c r="J113" s="25">
        <f t="shared" si="1"/>
        <v>1</v>
      </c>
      <c r="K113" s="25">
        <f t="shared" si="2"/>
        <v>1</v>
      </c>
      <c r="L113" s="25">
        <f t="shared" si="3"/>
        <v>1</v>
      </c>
      <c r="M113" s="25">
        <f t="shared" si="4"/>
        <v>1</v>
      </c>
      <c r="N113" s="23">
        <f t="shared" si="5"/>
        <v>121</v>
      </c>
      <c r="O113" s="25">
        <f t="shared" si="6"/>
        <v>61</v>
      </c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9.5" customHeight="1" x14ac:dyDescent="0.25">
      <c r="A114" s="55">
        <f>'Sessional + End Term Assessment'!A112</f>
        <v>105</v>
      </c>
      <c r="B114" s="21" t="s">
        <v>245</v>
      </c>
      <c r="C114" s="22" t="s">
        <v>246</v>
      </c>
      <c r="D114" s="23">
        <f>' MID Term 1'!D111+'MID Term 2'!D111</f>
        <v>25</v>
      </c>
      <c r="E114" s="23">
        <f>' MID Term 1'!H111+'MID Term 2'!E111</f>
        <v>23</v>
      </c>
      <c r="F114" s="23">
        <f>' MID Term 1'!L111+'MID Term 2'!F111</f>
        <v>23</v>
      </c>
      <c r="G114" s="23">
        <f>' MID Term 1'!Q111+'MID Term 2'!J111</f>
        <v>22</v>
      </c>
      <c r="H114" s="23">
        <f>' MID Term 1'!R111+'MID Term 2'!N111</f>
        <v>24</v>
      </c>
      <c r="I114" s="25">
        <f t="shared" si="0"/>
        <v>1</v>
      </c>
      <c r="J114" s="25">
        <f t="shared" si="1"/>
        <v>1</v>
      </c>
      <c r="K114" s="25">
        <f t="shared" si="2"/>
        <v>1</v>
      </c>
      <c r="L114" s="25">
        <f t="shared" si="3"/>
        <v>1</v>
      </c>
      <c r="M114" s="25">
        <f t="shared" si="4"/>
        <v>1</v>
      </c>
      <c r="N114" s="23">
        <f t="shared" si="5"/>
        <v>117</v>
      </c>
      <c r="O114" s="25">
        <f t="shared" si="6"/>
        <v>59</v>
      </c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9.5" customHeight="1" x14ac:dyDescent="0.25">
      <c r="A115" s="55">
        <f>'Sessional + End Term Assessment'!A113</f>
        <v>106</v>
      </c>
      <c r="B115" s="21" t="s">
        <v>247</v>
      </c>
      <c r="C115" s="22" t="s">
        <v>248</v>
      </c>
      <c r="D115" s="23">
        <f>' MID Term 1'!D112+'MID Term 2'!D112</f>
        <v>22</v>
      </c>
      <c r="E115" s="23">
        <f>' MID Term 1'!H112+'MID Term 2'!E112</f>
        <v>22</v>
      </c>
      <c r="F115" s="23">
        <f>' MID Term 1'!L112+'MID Term 2'!F112</f>
        <v>25</v>
      </c>
      <c r="G115" s="23">
        <f>' MID Term 1'!Q112+'MID Term 2'!J112</f>
        <v>26</v>
      </c>
      <c r="H115" s="23">
        <f>' MID Term 1'!R112+'MID Term 2'!N112</f>
        <v>26</v>
      </c>
      <c r="I115" s="25">
        <f t="shared" si="0"/>
        <v>1</v>
      </c>
      <c r="J115" s="25">
        <f t="shared" si="1"/>
        <v>1</v>
      </c>
      <c r="K115" s="25">
        <f t="shared" si="2"/>
        <v>1</v>
      </c>
      <c r="L115" s="25">
        <f t="shared" si="3"/>
        <v>1</v>
      </c>
      <c r="M115" s="25">
        <f t="shared" si="4"/>
        <v>1</v>
      </c>
      <c r="N115" s="23">
        <f t="shared" si="5"/>
        <v>121</v>
      </c>
      <c r="O115" s="25">
        <f t="shared" si="6"/>
        <v>61</v>
      </c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9.5" customHeight="1" x14ac:dyDescent="0.25">
      <c r="A116" s="55">
        <f>'Sessional + End Term Assessment'!A114</f>
        <v>107</v>
      </c>
      <c r="B116" s="21" t="s">
        <v>249</v>
      </c>
      <c r="C116" s="22" t="s">
        <v>250</v>
      </c>
      <c r="D116" s="23">
        <f>' MID Term 1'!D113+'MID Term 2'!D113</f>
        <v>22</v>
      </c>
      <c r="E116" s="23">
        <f>' MID Term 1'!H113+'MID Term 2'!E113</f>
        <v>24</v>
      </c>
      <c r="F116" s="23">
        <f>' MID Term 1'!L113+'MID Term 2'!F113</f>
        <v>23</v>
      </c>
      <c r="G116" s="23">
        <f>' MID Term 1'!Q113+'MID Term 2'!J113</f>
        <v>26</v>
      </c>
      <c r="H116" s="23">
        <f>' MID Term 1'!R113+'MID Term 2'!N113</f>
        <v>26</v>
      </c>
      <c r="I116" s="25">
        <f t="shared" si="0"/>
        <v>1</v>
      </c>
      <c r="J116" s="25">
        <f t="shared" si="1"/>
        <v>1</v>
      </c>
      <c r="K116" s="25">
        <f t="shared" si="2"/>
        <v>1</v>
      </c>
      <c r="L116" s="25">
        <f t="shared" si="3"/>
        <v>1</v>
      </c>
      <c r="M116" s="25">
        <f t="shared" si="4"/>
        <v>1</v>
      </c>
      <c r="N116" s="23">
        <f t="shared" si="5"/>
        <v>121</v>
      </c>
      <c r="O116" s="25">
        <f t="shared" si="6"/>
        <v>61</v>
      </c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9.5" customHeight="1" x14ac:dyDescent="0.25">
      <c r="A117" s="55">
        <f>'Sessional + End Term Assessment'!A115</f>
        <v>108</v>
      </c>
      <c r="B117" s="21" t="s">
        <v>251</v>
      </c>
      <c r="C117" s="22" t="s">
        <v>252</v>
      </c>
      <c r="D117" s="23">
        <f>' MID Term 1'!D114+'MID Term 2'!D114</f>
        <v>22</v>
      </c>
      <c r="E117" s="23">
        <f>' MID Term 1'!H114+'MID Term 2'!E114</f>
        <v>22</v>
      </c>
      <c r="F117" s="23">
        <f>' MID Term 1'!L114+'MID Term 2'!F114</f>
        <v>25</v>
      </c>
      <c r="G117" s="23">
        <f>' MID Term 1'!Q114+'MID Term 2'!J114</f>
        <v>26</v>
      </c>
      <c r="H117" s="23">
        <f>' MID Term 1'!R114+'MID Term 2'!N114</f>
        <v>26</v>
      </c>
      <c r="I117" s="25">
        <f t="shared" si="0"/>
        <v>1</v>
      </c>
      <c r="J117" s="25">
        <f t="shared" si="1"/>
        <v>1</v>
      </c>
      <c r="K117" s="25">
        <f t="shared" si="2"/>
        <v>1</v>
      </c>
      <c r="L117" s="25">
        <f t="shared" si="3"/>
        <v>1</v>
      </c>
      <c r="M117" s="25">
        <f t="shared" si="4"/>
        <v>1</v>
      </c>
      <c r="N117" s="23">
        <f t="shared" si="5"/>
        <v>121</v>
      </c>
      <c r="O117" s="25">
        <f t="shared" si="6"/>
        <v>61</v>
      </c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9.5" customHeight="1" x14ac:dyDescent="0.25">
      <c r="A118" s="55">
        <f>'Sessional + End Term Assessment'!A116</f>
        <v>109</v>
      </c>
      <c r="B118" s="21" t="s">
        <v>253</v>
      </c>
      <c r="C118" s="22" t="s">
        <v>254</v>
      </c>
      <c r="D118" s="23">
        <f>' MID Term 1'!D115+'MID Term 2'!D115</f>
        <v>23</v>
      </c>
      <c r="E118" s="23">
        <f>' MID Term 1'!H115+'MID Term 2'!E115</f>
        <v>22</v>
      </c>
      <c r="F118" s="23">
        <f>' MID Term 1'!L115+'MID Term 2'!F115</f>
        <v>25</v>
      </c>
      <c r="G118" s="23">
        <f>' MID Term 1'!Q115+'MID Term 2'!J115</f>
        <v>25</v>
      </c>
      <c r="H118" s="23">
        <f>' MID Term 1'!R115+'MID Term 2'!N115</f>
        <v>26</v>
      </c>
      <c r="I118" s="25">
        <f t="shared" si="0"/>
        <v>1</v>
      </c>
      <c r="J118" s="25">
        <f t="shared" si="1"/>
        <v>1</v>
      </c>
      <c r="K118" s="25">
        <f t="shared" si="2"/>
        <v>1</v>
      </c>
      <c r="L118" s="25">
        <f t="shared" si="3"/>
        <v>1</v>
      </c>
      <c r="M118" s="25">
        <f t="shared" si="4"/>
        <v>1</v>
      </c>
      <c r="N118" s="23">
        <f t="shared" si="5"/>
        <v>121</v>
      </c>
      <c r="O118" s="25">
        <f t="shared" si="6"/>
        <v>61</v>
      </c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9.5" customHeight="1" x14ac:dyDescent="0.25">
      <c r="A119" s="55">
        <f>'Sessional + End Term Assessment'!A117</f>
        <v>110</v>
      </c>
      <c r="B119" s="21" t="s">
        <v>255</v>
      </c>
      <c r="C119" s="22" t="s">
        <v>256</v>
      </c>
      <c r="D119" s="23">
        <f>' MID Term 1'!D116+'MID Term 2'!D116</f>
        <v>25</v>
      </c>
      <c r="E119" s="23">
        <f>' MID Term 1'!H116+'MID Term 2'!E116</f>
        <v>25</v>
      </c>
      <c r="F119" s="23">
        <f>' MID Term 1'!L116+'MID Term 2'!F116</f>
        <v>23</v>
      </c>
      <c r="G119" s="23">
        <f>' MID Term 1'!Q116+'MID Term 2'!J116</f>
        <v>22</v>
      </c>
      <c r="H119" s="23">
        <f>' MID Term 1'!R116+'MID Term 2'!N116</f>
        <v>22</v>
      </c>
      <c r="I119" s="25">
        <f t="shared" si="0"/>
        <v>1</v>
      </c>
      <c r="J119" s="25">
        <f t="shared" si="1"/>
        <v>1</v>
      </c>
      <c r="K119" s="25">
        <f t="shared" si="2"/>
        <v>1</v>
      </c>
      <c r="L119" s="25">
        <f t="shared" si="3"/>
        <v>1</v>
      </c>
      <c r="M119" s="25">
        <f t="shared" si="4"/>
        <v>1</v>
      </c>
      <c r="N119" s="23">
        <f t="shared" si="5"/>
        <v>117</v>
      </c>
      <c r="O119" s="25">
        <f t="shared" si="6"/>
        <v>59</v>
      </c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9.5" customHeight="1" x14ac:dyDescent="0.25">
      <c r="A120" s="55">
        <f>'Sessional + End Term Assessment'!A118</f>
        <v>111</v>
      </c>
      <c r="B120" s="21" t="s">
        <v>257</v>
      </c>
      <c r="C120" s="22" t="s">
        <v>258</v>
      </c>
      <c r="D120" s="23">
        <f>' MID Term 1'!D117+'MID Term 2'!D117</f>
        <v>24</v>
      </c>
      <c r="E120" s="23">
        <f>' MID Term 1'!H117+'MID Term 2'!E117</f>
        <v>24</v>
      </c>
      <c r="F120" s="23">
        <f>' MID Term 1'!L117+'MID Term 2'!F117</f>
        <v>25</v>
      </c>
      <c r="G120" s="23">
        <f>' MID Term 1'!Q117+'MID Term 2'!J117</f>
        <v>27</v>
      </c>
      <c r="H120" s="23">
        <f>' MID Term 1'!R117+'MID Term 2'!N117</f>
        <v>26</v>
      </c>
      <c r="I120" s="25">
        <f t="shared" si="0"/>
        <v>1</v>
      </c>
      <c r="J120" s="25">
        <f t="shared" si="1"/>
        <v>1</v>
      </c>
      <c r="K120" s="25">
        <f t="shared" si="2"/>
        <v>1</v>
      </c>
      <c r="L120" s="25">
        <f t="shared" si="3"/>
        <v>1</v>
      </c>
      <c r="M120" s="25">
        <f t="shared" si="4"/>
        <v>1</v>
      </c>
      <c r="N120" s="23">
        <f t="shared" si="5"/>
        <v>126</v>
      </c>
      <c r="O120" s="25">
        <f t="shared" si="6"/>
        <v>63</v>
      </c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9.5" customHeight="1" x14ac:dyDescent="0.25">
      <c r="A121" s="55">
        <f>'Sessional + End Term Assessment'!A119</f>
        <v>112</v>
      </c>
      <c r="B121" s="21" t="s">
        <v>259</v>
      </c>
      <c r="C121" s="22" t="s">
        <v>260</v>
      </c>
      <c r="D121" s="23">
        <f>' MID Term 1'!D118+'MID Term 2'!D118</f>
        <v>23</v>
      </c>
      <c r="E121" s="23">
        <f>' MID Term 1'!H118+'MID Term 2'!E118</f>
        <v>25</v>
      </c>
      <c r="F121" s="23">
        <f>' MID Term 1'!L118+'MID Term 2'!F118</f>
        <v>24</v>
      </c>
      <c r="G121" s="23">
        <f>' MID Term 1'!Q118+'MID Term 2'!J118</f>
        <v>26</v>
      </c>
      <c r="H121" s="23">
        <f>' MID Term 1'!R118+'MID Term 2'!N118</f>
        <v>23</v>
      </c>
      <c r="I121" s="25">
        <f t="shared" si="0"/>
        <v>1</v>
      </c>
      <c r="J121" s="25">
        <f t="shared" si="1"/>
        <v>1</v>
      </c>
      <c r="K121" s="25">
        <f t="shared" si="2"/>
        <v>1</v>
      </c>
      <c r="L121" s="25">
        <f t="shared" si="3"/>
        <v>1</v>
      </c>
      <c r="M121" s="25">
        <f t="shared" si="4"/>
        <v>1</v>
      </c>
      <c r="N121" s="23">
        <f t="shared" si="5"/>
        <v>121</v>
      </c>
      <c r="O121" s="25">
        <f t="shared" si="6"/>
        <v>61</v>
      </c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9.5" customHeight="1" x14ac:dyDescent="0.25">
      <c r="A122" s="55">
        <f>'Sessional + End Term Assessment'!A120</f>
        <v>113</v>
      </c>
      <c r="B122" s="21" t="s">
        <v>261</v>
      </c>
      <c r="C122" s="22" t="s">
        <v>262</v>
      </c>
      <c r="D122" s="23">
        <f>' MID Term 1'!D119+'MID Term 2'!D119</f>
        <v>24</v>
      </c>
      <c r="E122" s="23">
        <f>' MID Term 1'!H119+'MID Term 2'!E119</f>
        <v>24</v>
      </c>
      <c r="F122" s="23">
        <f>' MID Term 1'!L119+'MID Term 2'!F119</f>
        <v>25</v>
      </c>
      <c r="G122" s="23">
        <f>' MID Term 1'!Q119+'MID Term 2'!J119</f>
        <v>27</v>
      </c>
      <c r="H122" s="23">
        <f>' MID Term 1'!R119+'MID Term 2'!N119</f>
        <v>26</v>
      </c>
      <c r="I122" s="25">
        <f t="shared" si="0"/>
        <v>1</v>
      </c>
      <c r="J122" s="25">
        <f t="shared" si="1"/>
        <v>1</v>
      </c>
      <c r="K122" s="25">
        <f t="shared" si="2"/>
        <v>1</v>
      </c>
      <c r="L122" s="25">
        <f t="shared" si="3"/>
        <v>1</v>
      </c>
      <c r="M122" s="25">
        <f t="shared" si="4"/>
        <v>1</v>
      </c>
      <c r="N122" s="23">
        <f t="shared" si="5"/>
        <v>126</v>
      </c>
      <c r="O122" s="25">
        <f t="shared" si="6"/>
        <v>63</v>
      </c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9.5" customHeight="1" x14ac:dyDescent="0.25">
      <c r="A123" s="55">
        <f>'Sessional + End Term Assessment'!A121</f>
        <v>114</v>
      </c>
      <c r="B123" s="21" t="s">
        <v>263</v>
      </c>
      <c r="C123" s="22" t="s">
        <v>264</v>
      </c>
      <c r="D123" s="23">
        <f>' MID Term 1'!D120+'MID Term 2'!D120</f>
        <v>24</v>
      </c>
      <c r="E123" s="23">
        <f>' MID Term 1'!H120+'MID Term 2'!E120</f>
        <v>24</v>
      </c>
      <c r="F123" s="23">
        <f>' MID Term 1'!L120+'MID Term 2'!F120</f>
        <v>24</v>
      </c>
      <c r="G123" s="23">
        <f>' MID Term 1'!Q120+'MID Term 2'!J120</f>
        <v>25</v>
      </c>
      <c r="H123" s="23">
        <f>' MID Term 1'!R120+'MID Term 2'!N120</f>
        <v>24</v>
      </c>
      <c r="I123" s="25">
        <f t="shared" si="0"/>
        <v>1</v>
      </c>
      <c r="J123" s="25">
        <f t="shared" si="1"/>
        <v>1</v>
      </c>
      <c r="K123" s="25">
        <f t="shared" si="2"/>
        <v>1</v>
      </c>
      <c r="L123" s="25">
        <f t="shared" si="3"/>
        <v>1</v>
      </c>
      <c r="M123" s="25">
        <f t="shared" si="4"/>
        <v>1</v>
      </c>
      <c r="N123" s="23">
        <f t="shared" si="5"/>
        <v>121</v>
      </c>
      <c r="O123" s="25">
        <f t="shared" si="6"/>
        <v>61</v>
      </c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9.5" customHeight="1" x14ac:dyDescent="0.25">
      <c r="A124" s="55">
        <f>'Sessional + End Term Assessment'!A122</f>
        <v>115</v>
      </c>
      <c r="B124" s="21" t="s">
        <v>265</v>
      </c>
      <c r="C124" s="22" t="s">
        <v>266</v>
      </c>
      <c r="D124" s="23">
        <f>' MID Term 1'!D121+'MID Term 2'!D121</f>
        <v>26</v>
      </c>
      <c r="E124" s="23">
        <f>' MID Term 1'!H121+'MID Term 2'!E121</f>
        <v>25</v>
      </c>
      <c r="F124" s="23">
        <f>' MID Term 1'!L121+'MID Term 2'!F121</f>
        <v>24</v>
      </c>
      <c r="G124" s="23">
        <f>' MID Term 1'!Q121+'MID Term 2'!J121</f>
        <v>21</v>
      </c>
      <c r="H124" s="23">
        <f>' MID Term 1'!R121+'MID Term 2'!N121</f>
        <v>21</v>
      </c>
      <c r="I124" s="25">
        <f t="shared" si="0"/>
        <v>1</v>
      </c>
      <c r="J124" s="25">
        <f t="shared" si="1"/>
        <v>1</v>
      </c>
      <c r="K124" s="25">
        <f t="shared" si="2"/>
        <v>1</v>
      </c>
      <c r="L124" s="25">
        <f t="shared" si="3"/>
        <v>1</v>
      </c>
      <c r="M124" s="25">
        <f t="shared" si="4"/>
        <v>1</v>
      </c>
      <c r="N124" s="23">
        <f t="shared" si="5"/>
        <v>117</v>
      </c>
      <c r="O124" s="25">
        <f t="shared" si="6"/>
        <v>59</v>
      </c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9.5" customHeight="1" x14ac:dyDescent="0.25">
      <c r="A125" s="55">
        <f>'Sessional + End Term Assessment'!A123</f>
        <v>116</v>
      </c>
      <c r="B125" s="21" t="s">
        <v>267</v>
      </c>
      <c r="C125" s="22" t="s">
        <v>268</v>
      </c>
      <c r="D125" s="23">
        <f>' MID Term 1'!D122+'MID Term 2'!D122</f>
        <v>24</v>
      </c>
      <c r="E125" s="23">
        <f>' MID Term 1'!H122+'MID Term 2'!E122</f>
        <v>24</v>
      </c>
      <c r="F125" s="23">
        <f>' MID Term 1'!L122+'MID Term 2'!F122</f>
        <v>25</v>
      </c>
      <c r="G125" s="23">
        <f>' MID Term 1'!Q122+'MID Term 2'!J122</f>
        <v>23</v>
      </c>
      <c r="H125" s="23">
        <f>' MID Term 1'!R122+'MID Term 2'!N122</f>
        <v>25</v>
      </c>
      <c r="I125" s="25">
        <f t="shared" si="0"/>
        <v>1</v>
      </c>
      <c r="J125" s="25">
        <f t="shared" si="1"/>
        <v>1</v>
      </c>
      <c r="K125" s="25">
        <f t="shared" si="2"/>
        <v>1</v>
      </c>
      <c r="L125" s="25">
        <f t="shared" si="3"/>
        <v>1</v>
      </c>
      <c r="M125" s="25">
        <f t="shared" si="4"/>
        <v>1</v>
      </c>
      <c r="N125" s="23">
        <f t="shared" si="5"/>
        <v>121</v>
      </c>
      <c r="O125" s="25">
        <f t="shared" si="6"/>
        <v>61</v>
      </c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9.5" customHeight="1" x14ac:dyDescent="0.25">
      <c r="A126" s="55">
        <f>'Sessional + End Term Assessment'!A124</f>
        <v>117</v>
      </c>
      <c r="B126" s="21" t="s">
        <v>269</v>
      </c>
      <c r="C126" s="22" t="s">
        <v>270</v>
      </c>
      <c r="D126" s="23">
        <f>' MID Term 1'!D123+'MID Term 2'!D123</f>
        <v>26</v>
      </c>
      <c r="E126" s="23">
        <f>' MID Term 1'!H123+'MID Term 2'!E123</f>
        <v>27</v>
      </c>
      <c r="F126" s="23">
        <f>' MID Term 1'!L123+'MID Term 2'!F123</f>
        <v>26</v>
      </c>
      <c r="G126" s="23">
        <f>' MID Term 1'!Q123+'MID Term 2'!J123</f>
        <v>27</v>
      </c>
      <c r="H126" s="23">
        <f>' MID Term 1'!R123+'MID Term 2'!N123</f>
        <v>25</v>
      </c>
      <c r="I126" s="25">
        <f t="shared" si="0"/>
        <v>1</v>
      </c>
      <c r="J126" s="25">
        <f t="shared" si="1"/>
        <v>1</v>
      </c>
      <c r="K126" s="25">
        <f t="shared" si="2"/>
        <v>1</v>
      </c>
      <c r="L126" s="25">
        <f t="shared" si="3"/>
        <v>1</v>
      </c>
      <c r="M126" s="25">
        <f t="shared" si="4"/>
        <v>1</v>
      </c>
      <c r="N126" s="23">
        <f t="shared" si="5"/>
        <v>131</v>
      </c>
      <c r="O126" s="25">
        <f t="shared" si="6"/>
        <v>66</v>
      </c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9.5" customHeight="1" x14ac:dyDescent="0.25">
      <c r="A127" s="55">
        <f>'Sessional + End Term Assessment'!A125</f>
        <v>118</v>
      </c>
      <c r="B127" s="21" t="s">
        <v>271</v>
      </c>
      <c r="C127" s="22" t="s">
        <v>272</v>
      </c>
      <c r="D127" s="23">
        <f>' MID Term 1'!D124+'MID Term 2'!D124</f>
        <v>27</v>
      </c>
      <c r="E127" s="23">
        <f>' MID Term 1'!H124+'MID Term 2'!E124</f>
        <v>25</v>
      </c>
      <c r="F127" s="23">
        <f>' MID Term 1'!L124+'MID Term 2'!F124</f>
        <v>24</v>
      </c>
      <c r="G127" s="23">
        <f>' MID Term 1'!Q124+'MID Term 2'!J124</f>
        <v>23</v>
      </c>
      <c r="H127" s="23">
        <f>' MID Term 1'!R124+'MID Term 2'!N124</f>
        <v>22</v>
      </c>
      <c r="I127" s="25">
        <f t="shared" si="0"/>
        <v>1</v>
      </c>
      <c r="J127" s="25">
        <f t="shared" si="1"/>
        <v>1</v>
      </c>
      <c r="K127" s="25">
        <f t="shared" si="2"/>
        <v>1</v>
      </c>
      <c r="L127" s="25">
        <f t="shared" si="3"/>
        <v>1</v>
      </c>
      <c r="M127" s="25">
        <f t="shared" si="4"/>
        <v>1</v>
      </c>
      <c r="N127" s="23">
        <f t="shared" si="5"/>
        <v>121</v>
      </c>
      <c r="O127" s="25">
        <f t="shared" si="6"/>
        <v>61</v>
      </c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9.5" customHeight="1" x14ac:dyDescent="0.25">
      <c r="A128" s="55">
        <f>'Sessional + End Term Assessment'!A126</f>
        <v>119</v>
      </c>
      <c r="B128" s="21" t="s">
        <v>273</v>
      </c>
      <c r="C128" s="56" t="s">
        <v>274</v>
      </c>
      <c r="D128" s="23">
        <f>' MID Term 1'!D125+'MID Term 2'!D125</f>
        <v>26</v>
      </c>
      <c r="E128" s="23">
        <f>' MID Term 1'!H125+'MID Term 2'!E125</f>
        <v>26</v>
      </c>
      <c r="F128" s="23">
        <f>' MID Term 1'!L125+'MID Term 2'!F125</f>
        <v>24</v>
      </c>
      <c r="G128" s="23">
        <f>' MID Term 1'!Q125+'MID Term 2'!J125</f>
        <v>22</v>
      </c>
      <c r="H128" s="23">
        <f>' MID Term 1'!R125+'MID Term 2'!N125</f>
        <v>23</v>
      </c>
      <c r="I128" s="25">
        <f t="shared" si="0"/>
        <v>1</v>
      </c>
      <c r="J128" s="25">
        <f t="shared" si="1"/>
        <v>1</v>
      </c>
      <c r="K128" s="25">
        <f t="shared" si="2"/>
        <v>1</v>
      </c>
      <c r="L128" s="25">
        <f t="shared" si="3"/>
        <v>1</v>
      </c>
      <c r="M128" s="25">
        <f t="shared" si="4"/>
        <v>1</v>
      </c>
      <c r="N128" s="23">
        <f t="shared" si="5"/>
        <v>121</v>
      </c>
      <c r="O128" s="25">
        <f t="shared" si="6"/>
        <v>61</v>
      </c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6" ht="19.5" customHeight="1" x14ac:dyDescent="0.25">
      <c r="A129" s="55">
        <f>'Sessional + End Term Assessment'!A127</f>
        <v>120</v>
      </c>
      <c r="B129" s="21" t="s">
        <v>275</v>
      </c>
      <c r="C129" s="56" t="s">
        <v>276</v>
      </c>
      <c r="D129" s="23">
        <f>' MID Term 1'!D126+'MID Term 2'!D126</f>
        <v>19</v>
      </c>
      <c r="E129" s="23">
        <f>' MID Term 1'!H126+'MID Term 2'!E126</f>
        <v>19</v>
      </c>
      <c r="F129" s="23">
        <f>' MID Term 1'!L126+'MID Term 2'!F126</f>
        <v>22</v>
      </c>
      <c r="G129" s="23">
        <f>' MID Term 1'!Q126+'MID Term 2'!J126</f>
        <v>26</v>
      </c>
      <c r="H129" s="23">
        <f>' MID Term 1'!R126+'MID Term 2'!N126</f>
        <v>26</v>
      </c>
      <c r="I129" s="25">
        <f t="shared" si="0"/>
        <v>0</v>
      </c>
      <c r="J129" s="25">
        <f t="shared" si="1"/>
        <v>0</v>
      </c>
      <c r="K129" s="25">
        <f t="shared" si="2"/>
        <v>1</v>
      </c>
      <c r="L129" s="25">
        <f t="shared" si="3"/>
        <v>1</v>
      </c>
      <c r="M129" s="25">
        <f t="shared" si="4"/>
        <v>1</v>
      </c>
      <c r="N129" s="23">
        <f t="shared" si="5"/>
        <v>112</v>
      </c>
      <c r="O129" s="25">
        <f t="shared" si="6"/>
        <v>56</v>
      </c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28"/>
    </row>
    <row r="130" spans="1:26" ht="19.5" customHeight="1" x14ac:dyDescent="0.25">
      <c r="A130" s="55">
        <f>'Sessional + End Term Assessment'!A128</f>
        <v>121</v>
      </c>
      <c r="B130" s="21" t="s">
        <v>277</v>
      </c>
      <c r="C130" s="56" t="s">
        <v>278</v>
      </c>
      <c r="D130" s="23">
        <f>' MID Term 1'!D127+'MID Term 2'!D127</f>
        <v>26</v>
      </c>
      <c r="E130" s="23">
        <f>' MID Term 1'!H127+'MID Term 2'!E127</f>
        <v>26</v>
      </c>
      <c r="F130" s="23">
        <f>' MID Term 1'!L127+'MID Term 2'!F127</f>
        <v>23</v>
      </c>
      <c r="G130" s="23">
        <f>' MID Term 1'!Q127+'MID Term 2'!J127</f>
        <v>21</v>
      </c>
      <c r="H130" s="23">
        <f>' MID Term 1'!R127+'MID Term 2'!N127</f>
        <v>21</v>
      </c>
      <c r="I130" s="25">
        <f t="shared" si="0"/>
        <v>1</v>
      </c>
      <c r="J130" s="25">
        <f t="shared" si="1"/>
        <v>1</v>
      </c>
      <c r="K130" s="25">
        <f t="shared" si="2"/>
        <v>1</v>
      </c>
      <c r="L130" s="25">
        <f t="shared" si="3"/>
        <v>1</v>
      </c>
      <c r="M130" s="25">
        <f t="shared" si="4"/>
        <v>1</v>
      </c>
      <c r="N130" s="23">
        <f t="shared" si="5"/>
        <v>117</v>
      </c>
      <c r="O130" s="25">
        <f t="shared" si="6"/>
        <v>59</v>
      </c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28"/>
    </row>
    <row r="131" spans="1:26" ht="19.5" customHeight="1" x14ac:dyDescent="0.25">
      <c r="A131" s="55">
        <f>'Sessional + End Term Assessment'!A129</f>
        <v>122</v>
      </c>
      <c r="B131" s="21" t="s">
        <v>279</v>
      </c>
      <c r="C131" s="56" t="s">
        <v>280</v>
      </c>
      <c r="D131" s="23">
        <f>' MID Term 1'!D128+'MID Term 2'!D128</f>
        <v>28</v>
      </c>
      <c r="E131" s="23">
        <f>' MID Term 1'!H128+'MID Term 2'!E128</f>
        <v>26</v>
      </c>
      <c r="F131" s="23">
        <f>' MID Term 1'!L128+'MID Term 2'!F128</f>
        <v>25</v>
      </c>
      <c r="G131" s="23">
        <f>' MID Term 1'!Q128+'MID Term 2'!J128</f>
        <v>26</v>
      </c>
      <c r="H131" s="23">
        <f>' MID Term 1'!R128+'MID Term 2'!N128</f>
        <v>26</v>
      </c>
      <c r="I131" s="25">
        <f t="shared" si="0"/>
        <v>1</v>
      </c>
      <c r="J131" s="25">
        <f t="shared" si="1"/>
        <v>1</v>
      </c>
      <c r="K131" s="25">
        <f t="shared" si="2"/>
        <v>1</v>
      </c>
      <c r="L131" s="25">
        <f t="shared" si="3"/>
        <v>1</v>
      </c>
      <c r="M131" s="25">
        <f t="shared" si="4"/>
        <v>1</v>
      </c>
      <c r="N131" s="23">
        <f t="shared" si="5"/>
        <v>131</v>
      </c>
      <c r="O131" s="25">
        <f t="shared" si="6"/>
        <v>66</v>
      </c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28"/>
    </row>
    <row r="132" spans="1:26" ht="19.5" customHeight="1" x14ac:dyDescent="0.25">
      <c r="A132" s="55">
        <f>'Sessional + End Term Assessment'!A130</f>
        <v>123</v>
      </c>
      <c r="B132" s="21" t="s">
        <v>281</v>
      </c>
      <c r="C132" s="56" t="s">
        <v>282</v>
      </c>
      <c r="D132" s="23">
        <f>' MID Term 1'!D129+'MID Term 2'!D129</f>
        <v>21</v>
      </c>
      <c r="E132" s="23">
        <f>' MID Term 1'!H129+'MID Term 2'!E129</f>
        <v>21</v>
      </c>
      <c r="F132" s="23">
        <f>' MID Term 1'!L129+'MID Term 2'!F129</f>
        <v>24</v>
      </c>
      <c r="G132" s="23">
        <f>' MID Term 1'!Q129+'MID Term 2'!J129</f>
        <v>25</v>
      </c>
      <c r="H132" s="23">
        <f>' MID Term 1'!R129+'MID Term 2'!N129</f>
        <v>26</v>
      </c>
      <c r="I132" s="25">
        <f t="shared" si="0"/>
        <v>1</v>
      </c>
      <c r="J132" s="25">
        <f t="shared" si="1"/>
        <v>1</v>
      </c>
      <c r="K132" s="25">
        <f t="shared" si="2"/>
        <v>1</v>
      </c>
      <c r="L132" s="25">
        <f t="shared" si="3"/>
        <v>1</v>
      </c>
      <c r="M132" s="25">
        <f t="shared" si="4"/>
        <v>1</v>
      </c>
      <c r="N132" s="23">
        <f t="shared" si="5"/>
        <v>117</v>
      </c>
      <c r="O132" s="25">
        <f t="shared" si="6"/>
        <v>59</v>
      </c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28"/>
    </row>
    <row r="133" spans="1:26" ht="19.5" customHeight="1" x14ac:dyDescent="0.25">
      <c r="A133" s="55">
        <f>'Sessional + End Term Assessment'!A131</f>
        <v>124</v>
      </c>
      <c r="B133" s="21" t="s">
        <v>283</v>
      </c>
      <c r="C133" s="56" t="s">
        <v>284</v>
      </c>
      <c r="D133" s="23">
        <f>' MID Term 1'!D130+'MID Term 2'!D130</f>
        <v>25</v>
      </c>
      <c r="E133" s="23">
        <f>' MID Term 1'!H130+'MID Term 2'!E130</f>
        <v>25</v>
      </c>
      <c r="F133" s="23">
        <f>' MID Term 1'!L130+'MID Term 2'!F130</f>
        <v>27</v>
      </c>
      <c r="G133" s="23">
        <f>' MID Term 1'!Q130+'MID Term 2'!J130</f>
        <v>24</v>
      </c>
      <c r="H133" s="23">
        <f>' MID Term 1'!R130+'MID Term 2'!N130</f>
        <v>20</v>
      </c>
      <c r="I133" s="25">
        <f t="shared" si="0"/>
        <v>1</v>
      </c>
      <c r="J133" s="25">
        <f t="shared" si="1"/>
        <v>1</v>
      </c>
      <c r="K133" s="25">
        <f t="shared" si="2"/>
        <v>1</v>
      </c>
      <c r="L133" s="25">
        <f t="shared" si="3"/>
        <v>1</v>
      </c>
      <c r="M133" s="25">
        <f t="shared" si="4"/>
        <v>0</v>
      </c>
      <c r="N133" s="23">
        <f t="shared" si="5"/>
        <v>121</v>
      </c>
      <c r="O133" s="25">
        <f t="shared" si="6"/>
        <v>61</v>
      </c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28"/>
    </row>
    <row r="134" spans="1:26" ht="19.5" customHeight="1" x14ac:dyDescent="0.25">
      <c r="A134" s="55">
        <f>'Sessional + End Term Assessment'!A132</f>
        <v>125</v>
      </c>
      <c r="B134" s="21" t="s">
        <v>285</v>
      </c>
      <c r="C134" s="56" t="s">
        <v>286</v>
      </c>
      <c r="D134" s="23">
        <f>' MID Term 1'!D131+'MID Term 2'!D131</f>
        <v>23</v>
      </c>
      <c r="E134" s="23">
        <f>' MID Term 1'!H131+'MID Term 2'!E131</f>
        <v>26</v>
      </c>
      <c r="F134" s="23">
        <f>' MID Term 1'!L131+'MID Term 2'!F131</f>
        <v>23</v>
      </c>
      <c r="G134" s="23">
        <f>' MID Term 1'!Q131+'MID Term 2'!J131</f>
        <v>24</v>
      </c>
      <c r="H134" s="23">
        <f>' MID Term 1'!R131+'MID Term 2'!N131</f>
        <v>21</v>
      </c>
      <c r="I134" s="25">
        <f t="shared" si="0"/>
        <v>1</v>
      </c>
      <c r="J134" s="25">
        <f t="shared" si="1"/>
        <v>1</v>
      </c>
      <c r="K134" s="25">
        <f t="shared" si="2"/>
        <v>1</v>
      </c>
      <c r="L134" s="25">
        <f t="shared" si="3"/>
        <v>1</v>
      </c>
      <c r="M134" s="25">
        <f t="shared" si="4"/>
        <v>1</v>
      </c>
      <c r="N134" s="23">
        <f t="shared" si="5"/>
        <v>117</v>
      </c>
      <c r="O134" s="25">
        <f t="shared" si="6"/>
        <v>59</v>
      </c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28"/>
    </row>
    <row r="135" spans="1:26" ht="19.5" customHeight="1" x14ac:dyDescent="0.25">
      <c r="A135" s="55">
        <f>'Sessional + End Term Assessment'!A133</f>
        <v>126</v>
      </c>
      <c r="B135" s="21" t="s">
        <v>287</v>
      </c>
      <c r="C135" s="56" t="s">
        <v>288</v>
      </c>
      <c r="D135" s="23">
        <f>' MID Term 1'!D132+'MID Term 2'!D132</f>
        <v>24</v>
      </c>
      <c r="E135" s="23">
        <f>' MID Term 1'!H132+'MID Term 2'!E132</f>
        <v>24</v>
      </c>
      <c r="F135" s="23">
        <f>' MID Term 1'!L132+'MID Term 2'!F132</f>
        <v>25</v>
      </c>
      <c r="G135" s="23">
        <f>' MID Term 1'!Q132+'MID Term 2'!J132</f>
        <v>26</v>
      </c>
      <c r="H135" s="23">
        <f>' MID Term 1'!R132+'MID Term 2'!N132</f>
        <v>27</v>
      </c>
      <c r="I135" s="25">
        <f t="shared" si="0"/>
        <v>1</v>
      </c>
      <c r="J135" s="25">
        <f t="shared" si="1"/>
        <v>1</v>
      </c>
      <c r="K135" s="25">
        <f t="shared" si="2"/>
        <v>1</v>
      </c>
      <c r="L135" s="25">
        <f t="shared" si="3"/>
        <v>1</v>
      </c>
      <c r="M135" s="25">
        <f t="shared" si="4"/>
        <v>1</v>
      </c>
      <c r="N135" s="23">
        <f t="shared" si="5"/>
        <v>126</v>
      </c>
      <c r="O135" s="25">
        <f t="shared" si="6"/>
        <v>63</v>
      </c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28"/>
    </row>
    <row r="136" spans="1:26" ht="19.5" customHeight="1" x14ac:dyDescent="0.25">
      <c r="A136" s="55">
        <f>'Sessional + End Term Assessment'!A134</f>
        <v>127</v>
      </c>
      <c r="B136" s="21" t="s">
        <v>289</v>
      </c>
      <c r="C136" s="56" t="s">
        <v>290</v>
      </c>
      <c r="D136" s="23">
        <f>' MID Term 1'!D133+'MID Term 2'!D133</f>
        <v>26</v>
      </c>
      <c r="E136" s="23">
        <f>' MID Term 1'!H133+'MID Term 2'!E133</f>
        <v>26</v>
      </c>
      <c r="F136" s="23">
        <f>' MID Term 1'!L133+'MID Term 2'!F133</f>
        <v>26</v>
      </c>
      <c r="G136" s="23">
        <f>' MID Term 1'!Q133+'MID Term 2'!J133</f>
        <v>21</v>
      </c>
      <c r="H136" s="23">
        <f>' MID Term 1'!R133+'MID Term 2'!N133</f>
        <v>22</v>
      </c>
      <c r="I136" s="25">
        <f t="shared" si="0"/>
        <v>1</v>
      </c>
      <c r="J136" s="25">
        <f t="shared" si="1"/>
        <v>1</v>
      </c>
      <c r="K136" s="25">
        <f t="shared" si="2"/>
        <v>1</v>
      </c>
      <c r="L136" s="25">
        <f t="shared" si="3"/>
        <v>1</v>
      </c>
      <c r="M136" s="25">
        <f t="shared" si="4"/>
        <v>1</v>
      </c>
      <c r="N136" s="23">
        <f t="shared" si="5"/>
        <v>121</v>
      </c>
      <c r="O136" s="25">
        <f t="shared" si="6"/>
        <v>61</v>
      </c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28"/>
    </row>
    <row r="137" spans="1:26" ht="19.5" customHeight="1" x14ac:dyDescent="0.25">
      <c r="A137" s="55">
        <f>'Sessional + End Term Assessment'!A135</f>
        <v>128</v>
      </c>
      <c r="B137" s="21" t="s">
        <v>291</v>
      </c>
      <c r="C137" s="56" t="s">
        <v>292</v>
      </c>
      <c r="D137" s="23">
        <f>' MID Term 1'!D134+'MID Term 2'!D134</f>
        <v>25</v>
      </c>
      <c r="E137" s="23">
        <f>' MID Term 1'!H134+'MID Term 2'!E134</f>
        <v>25</v>
      </c>
      <c r="F137" s="23">
        <f>' MID Term 1'!L134+'MID Term 2'!F134</f>
        <v>25</v>
      </c>
      <c r="G137" s="23">
        <f>' MID Term 1'!Q134+'MID Term 2'!J134</f>
        <v>23</v>
      </c>
      <c r="H137" s="23">
        <f>' MID Term 1'!R134+'MID Term 2'!N134</f>
        <v>23</v>
      </c>
      <c r="I137" s="25">
        <f t="shared" si="0"/>
        <v>1</v>
      </c>
      <c r="J137" s="25">
        <f t="shared" si="1"/>
        <v>1</v>
      </c>
      <c r="K137" s="25">
        <f t="shared" si="2"/>
        <v>1</v>
      </c>
      <c r="L137" s="25">
        <f t="shared" si="3"/>
        <v>1</v>
      </c>
      <c r="M137" s="25">
        <f t="shared" si="4"/>
        <v>1</v>
      </c>
      <c r="N137" s="23">
        <f t="shared" si="5"/>
        <v>121</v>
      </c>
      <c r="O137" s="25">
        <f t="shared" si="6"/>
        <v>61</v>
      </c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28"/>
    </row>
    <row r="138" spans="1:26" ht="19.5" customHeight="1" x14ac:dyDescent="0.25">
      <c r="A138" s="55">
        <f>'Sessional + End Term Assessment'!A136</f>
        <v>129</v>
      </c>
      <c r="B138" s="26" t="s">
        <v>293</v>
      </c>
      <c r="C138" s="60" t="s">
        <v>294</v>
      </c>
      <c r="D138" s="23">
        <f>' MID Term 1'!D135+'MID Term 2'!D135</f>
        <v>24</v>
      </c>
      <c r="E138" s="23">
        <f>' MID Term 1'!H135+'MID Term 2'!E135</f>
        <v>25</v>
      </c>
      <c r="F138" s="23">
        <f>' MID Term 1'!L135+'MID Term 2'!F135</f>
        <v>25</v>
      </c>
      <c r="G138" s="23">
        <f>' MID Term 1'!Q135+'MID Term 2'!J135</f>
        <v>26</v>
      </c>
      <c r="H138" s="23">
        <f>' MID Term 1'!R135+'MID Term 2'!N135</f>
        <v>26</v>
      </c>
      <c r="I138" s="25">
        <f t="shared" si="0"/>
        <v>1</v>
      </c>
      <c r="J138" s="25">
        <f t="shared" si="1"/>
        <v>1</v>
      </c>
      <c r="K138" s="25">
        <f t="shared" si="2"/>
        <v>1</v>
      </c>
      <c r="L138" s="25">
        <f t="shared" si="3"/>
        <v>1</v>
      </c>
      <c r="M138" s="25">
        <f t="shared" si="4"/>
        <v>1</v>
      </c>
      <c r="N138" s="23">
        <f t="shared" si="5"/>
        <v>126</v>
      </c>
      <c r="O138" s="25">
        <f t="shared" si="6"/>
        <v>63</v>
      </c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28"/>
    </row>
    <row r="139" spans="1:26" ht="19.5" customHeight="1" x14ac:dyDescent="0.25">
      <c r="A139" s="55">
        <f>'Sessional + End Term Assessment'!A137</f>
        <v>130</v>
      </c>
      <c r="B139" s="21" t="s">
        <v>295</v>
      </c>
      <c r="C139" s="56" t="s">
        <v>296</v>
      </c>
      <c r="D139" s="23">
        <f>' MID Term 1'!D136+'MID Term 2'!D136</f>
        <v>22</v>
      </c>
      <c r="E139" s="23">
        <f>' MID Term 1'!H136+'MID Term 2'!E136</f>
        <v>22</v>
      </c>
      <c r="F139" s="23">
        <f>' MID Term 1'!L136+'MID Term 2'!F136</f>
        <v>24</v>
      </c>
      <c r="G139" s="23">
        <f>' MID Term 1'!Q136+'MID Term 2'!J136</f>
        <v>27</v>
      </c>
      <c r="H139" s="23">
        <f>' MID Term 1'!R136+'MID Term 2'!N136</f>
        <v>26</v>
      </c>
      <c r="I139" s="25">
        <f t="shared" si="0"/>
        <v>1</v>
      </c>
      <c r="J139" s="25">
        <f t="shared" si="1"/>
        <v>1</v>
      </c>
      <c r="K139" s="25">
        <f t="shared" si="2"/>
        <v>1</v>
      </c>
      <c r="L139" s="25">
        <f t="shared" si="3"/>
        <v>1</v>
      </c>
      <c r="M139" s="25">
        <f t="shared" si="4"/>
        <v>1</v>
      </c>
      <c r="N139" s="23">
        <f t="shared" si="5"/>
        <v>121</v>
      </c>
      <c r="O139" s="25">
        <f t="shared" si="6"/>
        <v>61</v>
      </c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28"/>
    </row>
    <row r="140" spans="1:26" ht="19.5" customHeight="1" x14ac:dyDescent="0.25">
      <c r="A140" s="55">
        <f>'Sessional + End Term Assessment'!A138</f>
        <v>131</v>
      </c>
      <c r="B140" s="21" t="s">
        <v>297</v>
      </c>
      <c r="C140" s="56" t="s">
        <v>298</v>
      </c>
      <c r="D140" s="23">
        <f>' MID Term 1'!D137+'MID Term 2'!D137</f>
        <v>21</v>
      </c>
      <c r="E140" s="23">
        <f>' MID Term 1'!H137+'MID Term 2'!E137</f>
        <v>23</v>
      </c>
      <c r="F140" s="23">
        <f>' MID Term 1'!L137+'MID Term 2'!F137</f>
        <v>21</v>
      </c>
      <c r="G140" s="23">
        <f>' MID Term 1'!Q137+'MID Term 2'!J137</f>
        <v>26</v>
      </c>
      <c r="H140" s="23">
        <f>' MID Term 1'!R137+'MID Term 2'!N137</f>
        <v>26</v>
      </c>
      <c r="I140" s="25">
        <f t="shared" si="0"/>
        <v>1</v>
      </c>
      <c r="J140" s="25">
        <f t="shared" si="1"/>
        <v>1</v>
      </c>
      <c r="K140" s="25">
        <f t="shared" si="2"/>
        <v>1</v>
      </c>
      <c r="L140" s="25">
        <f t="shared" si="3"/>
        <v>1</v>
      </c>
      <c r="M140" s="25">
        <f t="shared" si="4"/>
        <v>1</v>
      </c>
      <c r="N140" s="23">
        <f t="shared" si="5"/>
        <v>117</v>
      </c>
      <c r="O140" s="25">
        <f t="shared" si="6"/>
        <v>59</v>
      </c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28"/>
    </row>
    <row r="141" spans="1:26" ht="19.5" customHeight="1" x14ac:dyDescent="0.25">
      <c r="A141" s="55">
        <f>'Sessional + End Term Assessment'!A139</f>
        <v>132</v>
      </c>
      <c r="B141" s="21" t="s">
        <v>299</v>
      </c>
      <c r="C141" s="56" t="s">
        <v>300</v>
      </c>
      <c r="D141" s="23">
        <f>' MID Term 1'!D138+'MID Term 2'!D138</f>
        <v>22</v>
      </c>
      <c r="E141" s="23">
        <f>' MID Term 1'!H138+'MID Term 2'!E138</f>
        <v>22</v>
      </c>
      <c r="F141" s="23">
        <f>' MID Term 1'!L138+'MID Term 2'!F138</f>
        <v>25</v>
      </c>
      <c r="G141" s="23">
        <f>' MID Term 1'!Q138+'MID Term 2'!J138</f>
        <v>26</v>
      </c>
      <c r="H141" s="23">
        <f>' MID Term 1'!R138+'MID Term 2'!N138</f>
        <v>26</v>
      </c>
      <c r="I141" s="25">
        <f t="shared" si="0"/>
        <v>1</v>
      </c>
      <c r="J141" s="25">
        <f t="shared" si="1"/>
        <v>1</v>
      </c>
      <c r="K141" s="25">
        <f t="shared" si="2"/>
        <v>1</v>
      </c>
      <c r="L141" s="25">
        <f t="shared" si="3"/>
        <v>1</v>
      </c>
      <c r="M141" s="25">
        <f t="shared" si="4"/>
        <v>1</v>
      </c>
      <c r="N141" s="23">
        <f t="shared" si="5"/>
        <v>121</v>
      </c>
      <c r="O141" s="25">
        <f t="shared" si="6"/>
        <v>61</v>
      </c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28"/>
    </row>
    <row r="142" spans="1:26" ht="19.5" customHeight="1" x14ac:dyDescent="0.25">
      <c r="A142" s="55">
        <f>'Sessional + End Term Assessment'!A140</f>
        <v>133</v>
      </c>
      <c r="B142" s="21" t="s">
        <v>301</v>
      </c>
      <c r="C142" s="56" t="s">
        <v>302</v>
      </c>
      <c r="D142" s="23">
        <f>' MID Term 1'!D139+'MID Term 2'!D139</f>
        <v>22</v>
      </c>
      <c r="E142" s="23">
        <f>' MID Term 1'!H139+'MID Term 2'!E139</f>
        <v>24</v>
      </c>
      <c r="F142" s="23">
        <f>' MID Term 1'!L139+'MID Term 2'!F139</f>
        <v>24</v>
      </c>
      <c r="G142" s="23">
        <f>' MID Term 1'!Q139+'MID Term 2'!J139</f>
        <v>25</v>
      </c>
      <c r="H142" s="23">
        <f>' MID Term 1'!R139+'MID Term 2'!N139</f>
        <v>22</v>
      </c>
      <c r="I142" s="25">
        <f t="shared" si="0"/>
        <v>1</v>
      </c>
      <c r="J142" s="25">
        <f t="shared" si="1"/>
        <v>1</v>
      </c>
      <c r="K142" s="25">
        <f t="shared" si="2"/>
        <v>1</v>
      </c>
      <c r="L142" s="25">
        <f t="shared" si="3"/>
        <v>1</v>
      </c>
      <c r="M142" s="25">
        <f t="shared" si="4"/>
        <v>1</v>
      </c>
      <c r="N142" s="23">
        <f t="shared" si="5"/>
        <v>117</v>
      </c>
      <c r="O142" s="25">
        <f t="shared" si="6"/>
        <v>59</v>
      </c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28"/>
    </row>
    <row r="143" spans="1:26" ht="19.5" customHeight="1" x14ac:dyDescent="0.25">
      <c r="A143" s="55">
        <f>'Sessional + End Term Assessment'!A141</f>
        <v>134</v>
      </c>
      <c r="B143" s="21" t="s">
        <v>303</v>
      </c>
      <c r="C143" s="56" t="s">
        <v>304</v>
      </c>
      <c r="D143" s="23">
        <f>' MID Term 1'!D140+'MID Term 2'!D140</f>
        <v>26</v>
      </c>
      <c r="E143" s="23">
        <f>' MID Term 1'!H140+'MID Term 2'!E140</f>
        <v>27</v>
      </c>
      <c r="F143" s="23">
        <f>' MID Term 1'!L140+'MID Term 2'!F140</f>
        <v>25</v>
      </c>
      <c r="G143" s="23">
        <f>' MID Term 1'!Q140+'MID Term 2'!J140</f>
        <v>26</v>
      </c>
      <c r="H143" s="23">
        <f>' MID Term 1'!R140+'MID Term 2'!N140</f>
        <v>27</v>
      </c>
      <c r="I143" s="25">
        <f t="shared" si="0"/>
        <v>1</v>
      </c>
      <c r="J143" s="25">
        <f t="shared" si="1"/>
        <v>1</v>
      </c>
      <c r="K143" s="25">
        <f t="shared" si="2"/>
        <v>1</v>
      </c>
      <c r="L143" s="25">
        <f t="shared" si="3"/>
        <v>1</v>
      </c>
      <c r="M143" s="25">
        <f t="shared" si="4"/>
        <v>1</v>
      </c>
      <c r="N143" s="23">
        <f t="shared" si="5"/>
        <v>131</v>
      </c>
      <c r="O143" s="25">
        <f t="shared" si="6"/>
        <v>66</v>
      </c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28"/>
    </row>
    <row r="144" spans="1:26" ht="19.5" customHeight="1" x14ac:dyDescent="0.25">
      <c r="A144" s="55">
        <f>'Sessional + End Term Assessment'!A142</f>
        <v>135</v>
      </c>
      <c r="B144" s="29" t="s">
        <v>305</v>
      </c>
      <c r="C144" s="56" t="s">
        <v>306</v>
      </c>
      <c r="D144" s="23">
        <f>' MID Term 1'!D141+'MID Term 2'!D141</f>
        <v>22</v>
      </c>
      <c r="E144" s="23">
        <f>' MID Term 1'!H141+'MID Term 2'!E141</f>
        <v>22</v>
      </c>
      <c r="F144" s="23">
        <f>' MID Term 1'!L141+'MID Term 2'!F141</f>
        <v>25</v>
      </c>
      <c r="G144" s="23">
        <f>' MID Term 1'!Q141+'MID Term 2'!J141</f>
        <v>26</v>
      </c>
      <c r="H144" s="23">
        <f>' MID Term 1'!R141+'MID Term 2'!N141</f>
        <v>26</v>
      </c>
      <c r="I144" s="25">
        <f t="shared" si="0"/>
        <v>1</v>
      </c>
      <c r="J144" s="25">
        <f t="shared" si="1"/>
        <v>1</v>
      </c>
      <c r="K144" s="25">
        <f t="shared" si="2"/>
        <v>1</v>
      </c>
      <c r="L144" s="25">
        <f t="shared" si="3"/>
        <v>1</v>
      </c>
      <c r="M144" s="25">
        <f t="shared" si="4"/>
        <v>1</v>
      </c>
      <c r="N144" s="23">
        <f t="shared" si="5"/>
        <v>121</v>
      </c>
      <c r="O144" s="25">
        <f t="shared" si="6"/>
        <v>61</v>
      </c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28"/>
    </row>
    <row r="145" spans="1:26" ht="19.5" customHeight="1" x14ac:dyDescent="0.25">
      <c r="A145" s="55">
        <f>'Sessional + End Term Assessment'!A143</f>
        <v>136</v>
      </c>
      <c r="B145" s="29" t="s">
        <v>307</v>
      </c>
      <c r="C145" s="56" t="s">
        <v>308</v>
      </c>
      <c r="D145" s="23">
        <f>' MID Term 1'!D142+'MID Term 2'!D142</f>
        <v>21</v>
      </c>
      <c r="E145" s="23">
        <f>' MID Term 1'!H142+'MID Term 2'!E142</f>
        <v>25</v>
      </c>
      <c r="F145" s="23">
        <f>' MID Term 1'!L142+'MID Term 2'!F142</f>
        <v>24</v>
      </c>
      <c r="G145" s="23">
        <f>' MID Term 1'!Q142+'MID Term 2'!J142</f>
        <v>25</v>
      </c>
      <c r="H145" s="23">
        <f>' MID Term 1'!R142+'MID Term 2'!N142</f>
        <v>26</v>
      </c>
      <c r="I145" s="25">
        <f t="shared" si="0"/>
        <v>1</v>
      </c>
      <c r="J145" s="25">
        <f t="shared" si="1"/>
        <v>1</v>
      </c>
      <c r="K145" s="25">
        <f t="shared" si="2"/>
        <v>1</v>
      </c>
      <c r="L145" s="25">
        <f t="shared" si="3"/>
        <v>1</v>
      </c>
      <c r="M145" s="25">
        <f t="shared" si="4"/>
        <v>1</v>
      </c>
      <c r="N145" s="23">
        <f t="shared" si="5"/>
        <v>121</v>
      </c>
      <c r="O145" s="25">
        <f t="shared" si="6"/>
        <v>61</v>
      </c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28"/>
    </row>
    <row r="146" spans="1:26" ht="19.5" customHeight="1" x14ac:dyDescent="0.25">
      <c r="A146" s="55">
        <f>'Sessional + End Term Assessment'!A144</f>
        <v>137</v>
      </c>
      <c r="B146" s="29" t="s">
        <v>309</v>
      </c>
      <c r="C146" s="56" t="s">
        <v>310</v>
      </c>
      <c r="D146" s="23">
        <f>' MID Term 1'!D143+'MID Term 2'!D143</f>
        <v>24</v>
      </c>
      <c r="E146" s="23">
        <f>' MID Term 1'!H143+'MID Term 2'!E143</f>
        <v>26</v>
      </c>
      <c r="F146" s="23">
        <f>' MID Term 1'!L143+'MID Term 2'!F143</f>
        <v>24</v>
      </c>
      <c r="G146" s="23">
        <f>' MID Term 1'!Q143+'MID Term 2'!J143</f>
        <v>21</v>
      </c>
      <c r="H146" s="23">
        <f>' MID Term 1'!R143+'MID Term 2'!N143</f>
        <v>26</v>
      </c>
      <c r="I146" s="25">
        <f t="shared" si="0"/>
        <v>1</v>
      </c>
      <c r="J146" s="25">
        <f t="shared" si="1"/>
        <v>1</v>
      </c>
      <c r="K146" s="25">
        <f t="shared" si="2"/>
        <v>1</v>
      </c>
      <c r="L146" s="25">
        <f t="shared" si="3"/>
        <v>1</v>
      </c>
      <c r="M146" s="25">
        <f t="shared" si="4"/>
        <v>1</v>
      </c>
      <c r="N146" s="23">
        <f t="shared" si="5"/>
        <v>121</v>
      </c>
      <c r="O146" s="25">
        <f t="shared" si="6"/>
        <v>61</v>
      </c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28"/>
    </row>
    <row r="147" spans="1:26" ht="19.5" customHeight="1" x14ac:dyDescent="0.25">
      <c r="A147" s="55">
        <f>'Sessional + End Term Assessment'!A145</f>
        <v>138</v>
      </c>
      <c r="B147" s="29" t="s">
        <v>311</v>
      </c>
      <c r="C147" s="56" t="s">
        <v>312</v>
      </c>
      <c r="D147" s="23">
        <f>' MID Term 1'!D144+'MID Term 2'!D144</f>
        <v>24</v>
      </c>
      <c r="E147" s="23">
        <f>' MID Term 1'!H144+'MID Term 2'!E144</f>
        <v>22</v>
      </c>
      <c r="F147" s="23">
        <f>' MID Term 1'!L144+'MID Term 2'!F144</f>
        <v>23</v>
      </c>
      <c r="G147" s="23">
        <f>' MID Term 1'!Q144+'MID Term 2'!J144</f>
        <v>26</v>
      </c>
      <c r="H147" s="23">
        <f>' MID Term 1'!R144+'MID Term 2'!N144</f>
        <v>26</v>
      </c>
      <c r="I147" s="25">
        <f t="shared" si="0"/>
        <v>1</v>
      </c>
      <c r="J147" s="25">
        <f t="shared" si="1"/>
        <v>1</v>
      </c>
      <c r="K147" s="25">
        <f t="shared" si="2"/>
        <v>1</v>
      </c>
      <c r="L147" s="25">
        <f t="shared" si="3"/>
        <v>1</v>
      </c>
      <c r="M147" s="25">
        <f t="shared" si="4"/>
        <v>1</v>
      </c>
      <c r="N147" s="23">
        <f t="shared" si="5"/>
        <v>121</v>
      </c>
      <c r="O147" s="25">
        <f t="shared" si="6"/>
        <v>61</v>
      </c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28"/>
    </row>
    <row r="148" spans="1:26" ht="19.5" customHeight="1" x14ac:dyDescent="0.25">
      <c r="A148" s="55">
        <f>'Sessional + End Term Assessment'!A146</f>
        <v>139</v>
      </c>
      <c r="B148" s="29" t="s">
        <v>313</v>
      </c>
      <c r="C148" s="56" t="s">
        <v>314</v>
      </c>
      <c r="D148" s="23">
        <f>' MID Term 1'!D145+'MID Term 2'!D145</f>
        <v>22</v>
      </c>
      <c r="E148" s="23">
        <f>' MID Term 1'!H145+'MID Term 2'!E145</f>
        <v>22</v>
      </c>
      <c r="F148" s="23">
        <f>' MID Term 1'!L145+'MID Term 2'!F145</f>
        <v>23</v>
      </c>
      <c r="G148" s="23">
        <f>' MID Term 1'!Q145+'MID Term 2'!J145</f>
        <v>25</v>
      </c>
      <c r="H148" s="23">
        <f>' MID Term 1'!R145+'MID Term 2'!N145</f>
        <v>25</v>
      </c>
      <c r="I148" s="25">
        <f t="shared" si="0"/>
        <v>1</v>
      </c>
      <c r="J148" s="25">
        <f t="shared" si="1"/>
        <v>1</v>
      </c>
      <c r="K148" s="25">
        <f t="shared" si="2"/>
        <v>1</v>
      </c>
      <c r="L148" s="25">
        <f t="shared" si="3"/>
        <v>1</v>
      </c>
      <c r="M148" s="25">
        <f t="shared" si="4"/>
        <v>1</v>
      </c>
      <c r="N148" s="23">
        <f t="shared" si="5"/>
        <v>117</v>
      </c>
      <c r="O148" s="25">
        <f t="shared" si="6"/>
        <v>59</v>
      </c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28"/>
    </row>
    <row r="149" spans="1:26" ht="19.5" customHeight="1" x14ac:dyDescent="0.25">
      <c r="A149" s="55">
        <f>'Sessional + End Term Assessment'!A147</f>
        <v>140</v>
      </c>
      <c r="B149" s="29" t="s">
        <v>315</v>
      </c>
      <c r="C149" s="56" t="s">
        <v>316</v>
      </c>
      <c r="D149" s="23">
        <f>' MID Term 1'!D146+'MID Term 2'!D146</f>
        <v>23</v>
      </c>
      <c r="E149" s="23">
        <f>' MID Term 1'!H146+'MID Term 2'!E146</f>
        <v>23</v>
      </c>
      <c r="F149" s="23">
        <f>' MID Term 1'!L146+'MID Term 2'!F146</f>
        <v>25</v>
      </c>
      <c r="G149" s="23">
        <f>' MID Term 1'!Q146+'MID Term 2'!J146</f>
        <v>25</v>
      </c>
      <c r="H149" s="23">
        <f>' MID Term 1'!R146+'MID Term 2'!N146</f>
        <v>25</v>
      </c>
      <c r="I149" s="25">
        <f t="shared" si="0"/>
        <v>1</v>
      </c>
      <c r="J149" s="25">
        <f t="shared" si="1"/>
        <v>1</v>
      </c>
      <c r="K149" s="25">
        <f t="shared" si="2"/>
        <v>1</v>
      </c>
      <c r="L149" s="25">
        <f t="shared" si="3"/>
        <v>1</v>
      </c>
      <c r="M149" s="25">
        <f t="shared" si="4"/>
        <v>1</v>
      </c>
      <c r="N149" s="23">
        <f t="shared" si="5"/>
        <v>121</v>
      </c>
      <c r="O149" s="25">
        <f t="shared" si="6"/>
        <v>61</v>
      </c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28"/>
    </row>
    <row r="150" spans="1:26" ht="19.5" customHeight="1" x14ac:dyDescent="0.25">
      <c r="A150" s="55">
        <f>'Sessional + End Term Assessment'!A148</f>
        <v>141</v>
      </c>
      <c r="B150" s="29" t="s">
        <v>317</v>
      </c>
      <c r="C150" s="56" t="s">
        <v>318</v>
      </c>
      <c r="D150" s="23">
        <f>' MID Term 1'!D147+'MID Term 2'!D147</f>
        <v>22</v>
      </c>
      <c r="E150" s="23">
        <f>' MID Term 1'!H147+'MID Term 2'!E147</f>
        <v>24</v>
      </c>
      <c r="F150" s="23">
        <f>' MID Term 1'!L147+'MID Term 2'!F147</f>
        <v>23</v>
      </c>
      <c r="G150" s="23">
        <f>' MID Term 1'!Q147+'MID Term 2'!J147</f>
        <v>24</v>
      </c>
      <c r="H150" s="23">
        <f>' MID Term 1'!R147+'MID Term 2'!N147</f>
        <v>24</v>
      </c>
      <c r="I150" s="25">
        <f t="shared" si="0"/>
        <v>1</v>
      </c>
      <c r="J150" s="25">
        <f t="shared" si="1"/>
        <v>1</v>
      </c>
      <c r="K150" s="25">
        <f t="shared" si="2"/>
        <v>1</v>
      </c>
      <c r="L150" s="25">
        <f t="shared" si="3"/>
        <v>1</v>
      </c>
      <c r="M150" s="25">
        <f t="shared" si="4"/>
        <v>1</v>
      </c>
      <c r="N150" s="23">
        <f t="shared" si="5"/>
        <v>117</v>
      </c>
      <c r="O150" s="25">
        <f t="shared" si="6"/>
        <v>59</v>
      </c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28"/>
    </row>
    <row r="151" spans="1:26" ht="19.5" customHeight="1" x14ac:dyDescent="0.25">
      <c r="A151" s="55">
        <f>'Sessional + End Term Assessment'!A149</f>
        <v>142</v>
      </c>
      <c r="B151" s="29" t="s">
        <v>319</v>
      </c>
      <c r="C151" s="56" t="s">
        <v>320</v>
      </c>
      <c r="D151" s="23">
        <f>' MID Term 1'!D148+'MID Term 2'!D148</f>
        <v>24</v>
      </c>
      <c r="E151" s="23">
        <f>' MID Term 1'!H148+'MID Term 2'!E148</f>
        <v>23</v>
      </c>
      <c r="F151" s="23">
        <f>' MID Term 1'!L148+'MID Term 2'!F148</f>
        <v>24</v>
      </c>
      <c r="G151" s="23">
        <f>' MID Term 1'!Q148+'MID Term 2'!J148</f>
        <v>25</v>
      </c>
      <c r="H151" s="23">
        <f>' MID Term 1'!R148+'MID Term 2'!N148</f>
        <v>25</v>
      </c>
      <c r="I151" s="25">
        <f t="shared" si="0"/>
        <v>1</v>
      </c>
      <c r="J151" s="25">
        <f t="shared" si="1"/>
        <v>1</v>
      </c>
      <c r="K151" s="25">
        <f t="shared" si="2"/>
        <v>1</v>
      </c>
      <c r="L151" s="25">
        <f t="shared" si="3"/>
        <v>1</v>
      </c>
      <c r="M151" s="25">
        <f t="shared" si="4"/>
        <v>1</v>
      </c>
      <c r="N151" s="23">
        <f t="shared" si="5"/>
        <v>121</v>
      </c>
      <c r="O151" s="25">
        <f t="shared" si="6"/>
        <v>61</v>
      </c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28"/>
    </row>
    <row r="152" spans="1:26" ht="19.5" customHeight="1" x14ac:dyDescent="0.25">
      <c r="A152" s="55">
        <f>'Sessional + End Term Assessment'!A150</f>
        <v>143</v>
      </c>
      <c r="B152" s="29" t="s">
        <v>321</v>
      </c>
      <c r="C152" s="56" t="s">
        <v>322</v>
      </c>
      <c r="D152" s="23">
        <f>' MID Term 1'!D149+'MID Term 2'!D149</f>
        <v>23</v>
      </c>
      <c r="E152" s="23">
        <f>' MID Term 1'!H149+'MID Term 2'!E149</f>
        <v>20</v>
      </c>
      <c r="F152" s="23">
        <f>' MID Term 1'!L149+'MID Term 2'!F149</f>
        <v>22</v>
      </c>
      <c r="G152" s="23">
        <f>' MID Term 1'!Q149+'MID Term 2'!J149</f>
        <v>24</v>
      </c>
      <c r="H152" s="23">
        <f>' MID Term 1'!R149+'MID Term 2'!N149</f>
        <v>23</v>
      </c>
      <c r="I152" s="25">
        <f t="shared" si="0"/>
        <v>1</v>
      </c>
      <c r="J152" s="25">
        <f t="shared" si="1"/>
        <v>0</v>
      </c>
      <c r="K152" s="25">
        <f t="shared" si="2"/>
        <v>1</v>
      </c>
      <c r="L152" s="25">
        <f t="shared" si="3"/>
        <v>1</v>
      </c>
      <c r="M152" s="25">
        <f t="shared" si="4"/>
        <v>1</v>
      </c>
      <c r="N152" s="23">
        <f t="shared" si="5"/>
        <v>112</v>
      </c>
      <c r="O152" s="25">
        <f t="shared" si="6"/>
        <v>56</v>
      </c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28"/>
    </row>
    <row r="153" spans="1:26" ht="19.5" customHeight="1" x14ac:dyDescent="0.25">
      <c r="A153" s="55">
        <f>'Sessional + End Term Assessment'!A151</f>
        <v>144</v>
      </c>
      <c r="B153" s="30" t="s">
        <v>323</v>
      </c>
      <c r="C153" s="60" t="s">
        <v>324</v>
      </c>
      <c r="D153" s="23">
        <f>' MID Term 1'!D150+'MID Term 2'!D150</f>
        <v>23</v>
      </c>
      <c r="E153" s="23">
        <f>' MID Term 1'!H150+'MID Term 2'!E150</f>
        <v>23</v>
      </c>
      <c r="F153" s="23">
        <f>' MID Term 1'!L150+'MID Term 2'!F150</f>
        <v>25</v>
      </c>
      <c r="G153" s="23">
        <f>' MID Term 1'!Q150+'MID Term 2'!J150</f>
        <v>25</v>
      </c>
      <c r="H153" s="23">
        <f>' MID Term 1'!R150+'MID Term 2'!N150</f>
        <v>25</v>
      </c>
      <c r="I153" s="25">
        <f t="shared" si="0"/>
        <v>1</v>
      </c>
      <c r="J153" s="25">
        <f t="shared" si="1"/>
        <v>1</v>
      </c>
      <c r="K153" s="25">
        <f t="shared" si="2"/>
        <v>1</v>
      </c>
      <c r="L153" s="25">
        <f t="shared" si="3"/>
        <v>1</v>
      </c>
      <c r="M153" s="25">
        <f t="shared" si="4"/>
        <v>1</v>
      </c>
      <c r="N153" s="23">
        <f t="shared" si="5"/>
        <v>121</v>
      </c>
      <c r="O153" s="25">
        <f t="shared" si="6"/>
        <v>61</v>
      </c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28"/>
    </row>
    <row r="154" spans="1:26" ht="19.5" customHeight="1" x14ac:dyDescent="0.25">
      <c r="A154" s="55">
        <f>'Sessional + End Term Assessment'!A152</f>
        <v>145</v>
      </c>
      <c r="B154" s="30" t="s">
        <v>325</v>
      </c>
      <c r="C154" s="60" t="s">
        <v>326</v>
      </c>
      <c r="D154" s="23">
        <f>' MID Term 1'!D151+'MID Term 2'!D151</f>
        <v>23</v>
      </c>
      <c r="E154" s="23">
        <f>' MID Term 1'!H151+'MID Term 2'!E151</f>
        <v>23</v>
      </c>
      <c r="F154" s="23">
        <f>' MID Term 1'!L151+'MID Term 2'!F151</f>
        <v>22</v>
      </c>
      <c r="G154" s="23">
        <f>' MID Term 1'!Q151+'MID Term 2'!J151</f>
        <v>24</v>
      </c>
      <c r="H154" s="23">
        <f>' MID Term 1'!R151+'MID Term 2'!N151</f>
        <v>20</v>
      </c>
      <c r="I154" s="25">
        <f t="shared" si="0"/>
        <v>1</v>
      </c>
      <c r="J154" s="25">
        <f t="shared" si="1"/>
        <v>1</v>
      </c>
      <c r="K154" s="25">
        <f t="shared" si="2"/>
        <v>1</v>
      </c>
      <c r="L154" s="25">
        <f t="shared" si="3"/>
        <v>1</v>
      </c>
      <c r="M154" s="25">
        <f t="shared" si="4"/>
        <v>0</v>
      </c>
      <c r="N154" s="23">
        <f t="shared" si="5"/>
        <v>112</v>
      </c>
      <c r="O154" s="25">
        <f t="shared" si="6"/>
        <v>56</v>
      </c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28"/>
    </row>
    <row r="155" spans="1:26" ht="19.5" customHeight="1" x14ac:dyDescent="0.25">
      <c r="A155" s="55">
        <f>'Sessional + End Term Assessment'!A153</f>
        <v>146</v>
      </c>
      <c r="B155" s="29" t="s">
        <v>327</v>
      </c>
      <c r="C155" s="56" t="s">
        <v>328</v>
      </c>
      <c r="D155" s="23">
        <f>' MID Term 1'!D152+'MID Term 2'!D152</f>
        <v>25</v>
      </c>
      <c r="E155" s="23">
        <f>' MID Term 1'!H152+'MID Term 2'!E152</f>
        <v>25</v>
      </c>
      <c r="F155" s="23">
        <f>' MID Term 1'!L152+'MID Term 2'!F152</f>
        <v>23</v>
      </c>
      <c r="G155" s="23">
        <f>' MID Term 1'!Q152+'MID Term 2'!J152</f>
        <v>22</v>
      </c>
      <c r="H155" s="23">
        <f>' MID Term 1'!R152+'MID Term 2'!N152</f>
        <v>22</v>
      </c>
      <c r="I155" s="25">
        <f t="shared" si="0"/>
        <v>1</v>
      </c>
      <c r="J155" s="25">
        <f t="shared" si="1"/>
        <v>1</v>
      </c>
      <c r="K155" s="25">
        <f t="shared" si="2"/>
        <v>1</v>
      </c>
      <c r="L155" s="25">
        <f t="shared" si="3"/>
        <v>1</v>
      </c>
      <c r="M155" s="25">
        <f t="shared" si="4"/>
        <v>1</v>
      </c>
      <c r="N155" s="23">
        <f t="shared" si="5"/>
        <v>117</v>
      </c>
      <c r="O155" s="25">
        <f t="shared" si="6"/>
        <v>59</v>
      </c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28"/>
    </row>
    <row r="156" spans="1:26" ht="19.5" customHeight="1" x14ac:dyDescent="0.25">
      <c r="A156" s="55">
        <f>'Sessional + End Term Assessment'!A154</f>
        <v>147</v>
      </c>
      <c r="B156" s="30" t="s">
        <v>329</v>
      </c>
      <c r="C156" s="60" t="s">
        <v>330</v>
      </c>
      <c r="D156" s="23">
        <f>' MID Term 1'!D153+'MID Term 2'!D153</f>
        <v>25</v>
      </c>
      <c r="E156" s="23">
        <f>' MID Term 1'!H153+'MID Term 2'!E153</f>
        <v>25</v>
      </c>
      <c r="F156" s="23">
        <f>' MID Term 1'!L153+'MID Term 2'!F153</f>
        <v>24</v>
      </c>
      <c r="G156" s="23">
        <f>' MID Term 1'!Q153+'MID Term 2'!J153</f>
        <v>23</v>
      </c>
      <c r="H156" s="23">
        <f>' MID Term 1'!R153+'MID Term 2'!N153</f>
        <v>24</v>
      </c>
      <c r="I156" s="25">
        <f t="shared" si="0"/>
        <v>1</v>
      </c>
      <c r="J156" s="25">
        <f t="shared" si="1"/>
        <v>1</v>
      </c>
      <c r="K156" s="25">
        <f t="shared" si="2"/>
        <v>1</v>
      </c>
      <c r="L156" s="25">
        <f t="shared" si="3"/>
        <v>1</v>
      </c>
      <c r="M156" s="25">
        <f t="shared" si="4"/>
        <v>1</v>
      </c>
      <c r="N156" s="23">
        <f t="shared" si="5"/>
        <v>121</v>
      </c>
      <c r="O156" s="25">
        <f t="shared" si="6"/>
        <v>61</v>
      </c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28"/>
    </row>
    <row r="157" spans="1:26" ht="19.5" customHeight="1" x14ac:dyDescent="0.25">
      <c r="A157" s="55">
        <f>'Sessional + End Term Assessment'!A155</f>
        <v>148</v>
      </c>
      <c r="B157" s="30" t="s">
        <v>331</v>
      </c>
      <c r="C157" s="60" t="s">
        <v>332</v>
      </c>
      <c r="D157" s="23">
        <f>' MID Term 1'!D154+'MID Term 2'!D154</f>
        <v>21</v>
      </c>
      <c r="E157" s="23">
        <f>' MID Term 1'!H154+'MID Term 2'!E154</f>
        <v>21</v>
      </c>
      <c r="F157" s="23">
        <f>' MID Term 1'!L154+'MID Term 2'!F154</f>
        <v>23</v>
      </c>
      <c r="G157" s="23">
        <f>' MID Term 1'!Q154+'MID Term 2'!J154</f>
        <v>27</v>
      </c>
      <c r="H157" s="23">
        <f>' MID Term 1'!R154+'MID Term 2'!N154</f>
        <v>25</v>
      </c>
      <c r="I157" s="25">
        <f t="shared" si="0"/>
        <v>1</v>
      </c>
      <c r="J157" s="25">
        <f t="shared" si="1"/>
        <v>1</v>
      </c>
      <c r="K157" s="25">
        <f t="shared" si="2"/>
        <v>1</v>
      </c>
      <c r="L157" s="25">
        <f t="shared" si="3"/>
        <v>1</v>
      </c>
      <c r="M157" s="25">
        <f t="shared" si="4"/>
        <v>1</v>
      </c>
      <c r="N157" s="23">
        <f t="shared" si="5"/>
        <v>117</v>
      </c>
      <c r="O157" s="25">
        <f t="shared" si="6"/>
        <v>59</v>
      </c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28"/>
    </row>
    <row r="158" spans="1:26" ht="19.5" customHeight="1" x14ac:dyDescent="0.25">
      <c r="A158" s="55">
        <f>'Sessional + End Term Assessment'!A156</f>
        <v>149</v>
      </c>
      <c r="B158" s="29" t="s">
        <v>333</v>
      </c>
      <c r="C158" s="56" t="s">
        <v>334</v>
      </c>
      <c r="D158" s="23">
        <f>' MID Term 1'!D155+'MID Term 2'!D155</f>
        <v>26</v>
      </c>
      <c r="E158" s="23">
        <f>' MID Term 1'!H155+'MID Term 2'!E155</f>
        <v>26</v>
      </c>
      <c r="F158" s="23">
        <f>' MID Term 1'!L155+'MID Term 2'!F155</f>
        <v>24</v>
      </c>
      <c r="G158" s="23">
        <f>' MID Term 1'!Q155+'MID Term 2'!J155</f>
        <v>22</v>
      </c>
      <c r="H158" s="23">
        <f>' MID Term 1'!R155+'MID Term 2'!N155</f>
        <v>23</v>
      </c>
      <c r="I158" s="25">
        <f t="shared" si="0"/>
        <v>1</v>
      </c>
      <c r="J158" s="25">
        <f t="shared" si="1"/>
        <v>1</v>
      </c>
      <c r="K158" s="25">
        <f t="shared" si="2"/>
        <v>1</v>
      </c>
      <c r="L158" s="25">
        <f t="shared" si="3"/>
        <v>1</v>
      </c>
      <c r="M158" s="25">
        <f t="shared" si="4"/>
        <v>1</v>
      </c>
      <c r="N158" s="23">
        <f t="shared" si="5"/>
        <v>121</v>
      </c>
      <c r="O158" s="25">
        <f t="shared" si="6"/>
        <v>61</v>
      </c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28"/>
    </row>
    <row r="159" spans="1:26" ht="19.5" customHeight="1" x14ac:dyDescent="0.25">
      <c r="A159" s="55">
        <f>'Sessional + End Term Assessment'!A157</f>
        <v>150</v>
      </c>
      <c r="B159" s="29" t="s">
        <v>335</v>
      </c>
      <c r="C159" s="56" t="s">
        <v>336</v>
      </c>
      <c r="D159" s="23">
        <f>' MID Term 1'!D156+'MID Term 2'!D156</f>
        <v>25</v>
      </c>
      <c r="E159" s="23">
        <f>' MID Term 1'!H156+'MID Term 2'!E156</f>
        <v>25</v>
      </c>
      <c r="F159" s="23">
        <f>' MID Term 1'!L156+'MID Term 2'!F156</f>
        <v>26</v>
      </c>
      <c r="G159" s="23">
        <f>' MID Term 1'!Q156+'MID Term 2'!J156</f>
        <v>22</v>
      </c>
      <c r="H159" s="23">
        <f>' MID Term 1'!R156+'MID Term 2'!N156</f>
        <v>23</v>
      </c>
      <c r="I159" s="25">
        <f t="shared" si="0"/>
        <v>1</v>
      </c>
      <c r="J159" s="25">
        <f t="shared" si="1"/>
        <v>1</v>
      </c>
      <c r="K159" s="25">
        <f t="shared" si="2"/>
        <v>1</v>
      </c>
      <c r="L159" s="25">
        <f t="shared" si="3"/>
        <v>1</v>
      </c>
      <c r="M159" s="25">
        <f t="shared" si="4"/>
        <v>1</v>
      </c>
      <c r="N159" s="23">
        <f t="shared" si="5"/>
        <v>121</v>
      </c>
      <c r="O159" s="25">
        <f t="shared" si="6"/>
        <v>61</v>
      </c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28"/>
    </row>
    <row r="160" spans="1:26" ht="19.5" customHeight="1" x14ac:dyDescent="0.25">
      <c r="A160" s="55">
        <f>'Sessional + End Term Assessment'!A158</f>
        <v>151</v>
      </c>
      <c r="B160" s="29" t="s">
        <v>337</v>
      </c>
      <c r="C160" s="56" t="s">
        <v>338</v>
      </c>
      <c r="D160" s="23">
        <f>' MID Term 1'!D157+'MID Term 2'!D157</f>
        <v>21</v>
      </c>
      <c r="E160" s="23">
        <f>' MID Term 1'!H157+'MID Term 2'!E157</f>
        <v>23</v>
      </c>
      <c r="F160" s="23">
        <f>' MID Term 1'!L157+'MID Term 2'!F157</f>
        <v>23</v>
      </c>
      <c r="G160" s="23">
        <f>' MID Term 1'!Q157+'MID Term 2'!J157</f>
        <v>26</v>
      </c>
      <c r="H160" s="23">
        <f>' MID Term 1'!R157+'MID Term 2'!N157</f>
        <v>24</v>
      </c>
      <c r="I160" s="25">
        <f t="shared" si="0"/>
        <v>1</v>
      </c>
      <c r="J160" s="25">
        <f t="shared" si="1"/>
        <v>1</v>
      </c>
      <c r="K160" s="25">
        <f t="shared" si="2"/>
        <v>1</v>
      </c>
      <c r="L160" s="25">
        <f t="shared" si="3"/>
        <v>1</v>
      </c>
      <c r="M160" s="25">
        <f t="shared" si="4"/>
        <v>1</v>
      </c>
      <c r="N160" s="23">
        <f t="shared" si="5"/>
        <v>117</v>
      </c>
      <c r="O160" s="25">
        <f t="shared" si="6"/>
        <v>59</v>
      </c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28"/>
    </row>
    <row r="161" spans="1:26" ht="19.5" customHeight="1" x14ac:dyDescent="0.25">
      <c r="A161" s="55">
        <f>'Sessional + End Term Assessment'!A159</f>
        <v>152</v>
      </c>
      <c r="B161" s="29" t="s">
        <v>339</v>
      </c>
      <c r="C161" s="56" t="s">
        <v>340</v>
      </c>
      <c r="D161" s="23">
        <f>' MID Term 1'!D158+'MID Term 2'!D158</f>
        <v>21</v>
      </c>
      <c r="E161" s="23">
        <f>' MID Term 1'!H158+'MID Term 2'!E158</f>
        <v>26</v>
      </c>
      <c r="F161" s="23">
        <f>' MID Term 1'!L158+'MID Term 2'!F158</f>
        <v>24</v>
      </c>
      <c r="G161" s="23">
        <f>' MID Term 1'!Q158+'MID Term 2'!J158</f>
        <v>25</v>
      </c>
      <c r="H161" s="23">
        <f>' MID Term 1'!R158+'MID Term 2'!N158</f>
        <v>21</v>
      </c>
      <c r="I161" s="25">
        <f t="shared" si="0"/>
        <v>1</v>
      </c>
      <c r="J161" s="25">
        <f t="shared" si="1"/>
        <v>1</v>
      </c>
      <c r="K161" s="25">
        <f t="shared" si="2"/>
        <v>1</v>
      </c>
      <c r="L161" s="25">
        <f t="shared" si="3"/>
        <v>1</v>
      </c>
      <c r="M161" s="25">
        <f t="shared" si="4"/>
        <v>1</v>
      </c>
      <c r="N161" s="23">
        <f t="shared" si="5"/>
        <v>117</v>
      </c>
      <c r="O161" s="25">
        <f t="shared" si="6"/>
        <v>59</v>
      </c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28"/>
    </row>
    <row r="162" spans="1:26" ht="19.5" customHeight="1" x14ac:dyDescent="0.25">
      <c r="A162" s="55">
        <f>'Sessional + End Term Assessment'!A160</f>
        <v>153</v>
      </c>
      <c r="B162" s="29" t="s">
        <v>341</v>
      </c>
      <c r="C162" s="56" t="s">
        <v>342</v>
      </c>
      <c r="D162" s="23">
        <f>' MID Term 1'!D159+'MID Term 2'!D159</f>
        <v>28</v>
      </c>
      <c r="E162" s="23">
        <f>' MID Term 1'!H159+'MID Term 2'!E159</f>
        <v>26</v>
      </c>
      <c r="F162" s="23">
        <f>' MID Term 1'!L159+'MID Term 2'!F159</f>
        <v>24</v>
      </c>
      <c r="G162" s="23">
        <f>' MID Term 1'!Q159+'MID Term 2'!J159</f>
        <v>23</v>
      </c>
      <c r="H162" s="23">
        <f>' MID Term 1'!R159+'MID Term 2'!N159</f>
        <v>20</v>
      </c>
      <c r="I162" s="25">
        <f t="shared" si="0"/>
        <v>1</v>
      </c>
      <c r="J162" s="25">
        <f t="shared" si="1"/>
        <v>1</v>
      </c>
      <c r="K162" s="25">
        <f t="shared" si="2"/>
        <v>1</v>
      </c>
      <c r="L162" s="25">
        <f t="shared" si="3"/>
        <v>1</v>
      </c>
      <c r="M162" s="25">
        <f t="shared" si="4"/>
        <v>0</v>
      </c>
      <c r="N162" s="23">
        <f t="shared" si="5"/>
        <v>121</v>
      </c>
      <c r="O162" s="25">
        <f t="shared" si="6"/>
        <v>61</v>
      </c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28"/>
    </row>
    <row r="163" spans="1:26" ht="19.5" customHeight="1" x14ac:dyDescent="0.25">
      <c r="A163" s="55">
        <f>'Sessional + End Term Assessment'!A161</f>
        <v>154</v>
      </c>
      <c r="B163" s="29" t="s">
        <v>343</v>
      </c>
      <c r="C163" s="56" t="s">
        <v>344</v>
      </c>
      <c r="D163" s="23">
        <f>' MID Term 1'!D160+'MID Term 2'!D160</f>
        <v>22</v>
      </c>
      <c r="E163" s="23">
        <f>' MID Term 1'!H160+'MID Term 2'!E160</f>
        <v>22</v>
      </c>
      <c r="F163" s="23">
        <f>' MID Term 1'!L160+'MID Term 2'!F160</f>
        <v>24</v>
      </c>
      <c r="G163" s="23">
        <f>' MID Term 1'!Q160+'MID Term 2'!J160</f>
        <v>25</v>
      </c>
      <c r="H163" s="23">
        <f>' MID Term 1'!R160+'MID Term 2'!N160</f>
        <v>24</v>
      </c>
      <c r="I163" s="25">
        <f t="shared" si="0"/>
        <v>1</v>
      </c>
      <c r="J163" s="25">
        <f t="shared" si="1"/>
        <v>1</v>
      </c>
      <c r="K163" s="25">
        <f t="shared" si="2"/>
        <v>1</v>
      </c>
      <c r="L163" s="25">
        <f t="shared" si="3"/>
        <v>1</v>
      </c>
      <c r="M163" s="25">
        <f t="shared" si="4"/>
        <v>1</v>
      </c>
      <c r="N163" s="23">
        <f t="shared" si="5"/>
        <v>117</v>
      </c>
      <c r="O163" s="25">
        <f t="shared" si="6"/>
        <v>59</v>
      </c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28"/>
    </row>
    <row r="164" spans="1:26" ht="19.5" customHeight="1" x14ac:dyDescent="0.25">
      <c r="A164" s="55">
        <f>'Sessional + End Term Assessment'!A162</f>
        <v>155</v>
      </c>
      <c r="B164" s="29" t="s">
        <v>345</v>
      </c>
      <c r="C164" s="56" t="s">
        <v>346</v>
      </c>
      <c r="D164" s="23">
        <f>' MID Term 1'!D161+'MID Term 2'!D161</f>
        <v>25</v>
      </c>
      <c r="E164" s="23">
        <f>' MID Term 1'!H161+'MID Term 2'!E161</f>
        <v>25</v>
      </c>
      <c r="F164" s="23">
        <f>' MID Term 1'!L161+'MID Term 2'!F161</f>
        <v>24</v>
      </c>
      <c r="G164" s="23">
        <f>' MID Term 1'!Q161+'MID Term 2'!J161</f>
        <v>23</v>
      </c>
      <c r="H164" s="23">
        <f>' MID Term 1'!R161+'MID Term 2'!N161</f>
        <v>24</v>
      </c>
      <c r="I164" s="25">
        <f t="shared" si="0"/>
        <v>1</v>
      </c>
      <c r="J164" s="25">
        <f t="shared" si="1"/>
        <v>1</v>
      </c>
      <c r="K164" s="25">
        <f t="shared" si="2"/>
        <v>1</v>
      </c>
      <c r="L164" s="25">
        <f t="shared" si="3"/>
        <v>1</v>
      </c>
      <c r="M164" s="25">
        <f t="shared" si="4"/>
        <v>1</v>
      </c>
      <c r="N164" s="23">
        <f t="shared" si="5"/>
        <v>121</v>
      </c>
      <c r="O164" s="25">
        <f t="shared" si="6"/>
        <v>61</v>
      </c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28"/>
    </row>
    <row r="165" spans="1:26" ht="19.5" customHeight="1" x14ac:dyDescent="0.25">
      <c r="A165" s="55">
        <f>'Sessional + End Term Assessment'!A163</f>
        <v>156</v>
      </c>
      <c r="B165" s="29" t="s">
        <v>347</v>
      </c>
      <c r="C165" s="56" t="s">
        <v>348</v>
      </c>
      <c r="D165" s="23">
        <f>' MID Term 1'!D162+'MID Term 2'!D162</f>
        <v>24</v>
      </c>
      <c r="E165" s="23">
        <f>' MID Term 1'!H162+'MID Term 2'!E162</f>
        <v>22</v>
      </c>
      <c r="F165" s="23">
        <f>' MID Term 1'!L162+'MID Term 2'!F162</f>
        <v>21</v>
      </c>
      <c r="G165" s="23">
        <f>' MID Term 1'!Q162+'MID Term 2'!J162</f>
        <v>25</v>
      </c>
      <c r="H165" s="23">
        <f>' MID Term 1'!R162+'MID Term 2'!N162</f>
        <v>25</v>
      </c>
      <c r="I165" s="25">
        <f t="shared" si="0"/>
        <v>1</v>
      </c>
      <c r="J165" s="25">
        <f t="shared" si="1"/>
        <v>1</v>
      </c>
      <c r="K165" s="25">
        <f t="shared" si="2"/>
        <v>1</v>
      </c>
      <c r="L165" s="25">
        <f t="shared" si="3"/>
        <v>1</v>
      </c>
      <c r="M165" s="25">
        <f t="shared" si="4"/>
        <v>1</v>
      </c>
      <c r="N165" s="23">
        <f t="shared" si="5"/>
        <v>117</v>
      </c>
      <c r="O165" s="25">
        <f t="shared" si="6"/>
        <v>59</v>
      </c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28"/>
    </row>
    <row r="166" spans="1:26" ht="19.5" customHeight="1" x14ac:dyDescent="0.25">
      <c r="A166" s="55">
        <f>'Sessional + End Term Assessment'!A164</f>
        <v>157</v>
      </c>
      <c r="B166" s="29" t="s">
        <v>349</v>
      </c>
      <c r="C166" s="56" t="s">
        <v>350</v>
      </c>
      <c r="D166" s="23">
        <f>' MID Term 1'!D163+'MID Term 2'!D163</f>
        <v>22</v>
      </c>
      <c r="E166" s="23">
        <f>' MID Term 1'!H163+'MID Term 2'!E163</f>
        <v>22</v>
      </c>
      <c r="F166" s="23">
        <f>' MID Term 1'!L163+'MID Term 2'!F163</f>
        <v>24</v>
      </c>
      <c r="G166" s="23">
        <f>' MID Term 1'!Q163+'MID Term 2'!J163</f>
        <v>27</v>
      </c>
      <c r="H166" s="23">
        <f>' MID Term 1'!R163+'MID Term 2'!N163</f>
        <v>26</v>
      </c>
      <c r="I166" s="25">
        <f t="shared" si="0"/>
        <v>1</v>
      </c>
      <c r="J166" s="25">
        <f t="shared" si="1"/>
        <v>1</v>
      </c>
      <c r="K166" s="25">
        <f t="shared" si="2"/>
        <v>1</v>
      </c>
      <c r="L166" s="25">
        <f t="shared" si="3"/>
        <v>1</v>
      </c>
      <c r="M166" s="25">
        <f t="shared" si="4"/>
        <v>1</v>
      </c>
      <c r="N166" s="23">
        <f t="shared" si="5"/>
        <v>121</v>
      </c>
      <c r="O166" s="25">
        <f t="shared" si="6"/>
        <v>61</v>
      </c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28"/>
    </row>
    <row r="167" spans="1:26" ht="19.5" customHeight="1" x14ac:dyDescent="0.25">
      <c r="A167" s="55">
        <f>'Sessional + End Term Assessment'!A165</f>
        <v>158</v>
      </c>
      <c r="B167" s="29" t="s">
        <v>351</v>
      </c>
      <c r="C167" s="56" t="s">
        <v>352</v>
      </c>
      <c r="D167" s="23">
        <f>' MID Term 1'!D164+'MID Term 2'!D164</f>
        <v>24</v>
      </c>
      <c r="E167" s="23">
        <f>' MID Term 1'!H164+'MID Term 2'!E164</f>
        <v>22</v>
      </c>
      <c r="F167" s="23">
        <f>' MID Term 1'!L164+'MID Term 2'!F164</f>
        <v>23</v>
      </c>
      <c r="G167" s="23">
        <f>' MID Term 1'!Q164+'MID Term 2'!J164</f>
        <v>24</v>
      </c>
      <c r="H167" s="23">
        <f>' MID Term 1'!R164+'MID Term 2'!N164</f>
        <v>24</v>
      </c>
      <c r="I167" s="25">
        <f t="shared" si="0"/>
        <v>1</v>
      </c>
      <c r="J167" s="25">
        <f t="shared" si="1"/>
        <v>1</v>
      </c>
      <c r="K167" s="25">
        <f t="shared" si="2"/>
        <v>1</v>
      </c>
      <c r="L167" s="25">
        <f t="shared" si="3"/>
        <v>1</v>
      </c>
      <c r="M167" s="25">
        <f t="shared" si="4"/>
        <v>1</v>
      </c>
      <c r="N167" s="23">
        <f t="shared" si="5"/>
        <v>117</v>
      </c>
      <c r="O167" s="25">
        <f t="shared" si="6"/>
        <v>59</v>
      </c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28"/>
    </row>
    <row r="168" spans="1:26" ht="19.5" customHeight="1" x14ac:dyDescent="0.25">
      <c r="A168" s="55">
        <f>'Sessional + End Term Assessment'!A166</f>
        <v>159</v>
      </c>
      <c r="B168" s="29" t="s">
        <v>353</v>
      </c>
      <c r="C168" s="56" t="s">
        <v>354</v>
      </c>
      <c r="D168" s="23">
        <f>' MID Term 1'!D165+'MID Term 2'!D165</f>
        <v>25</v>
      </c>
      <c r="E168" s="23">
        <f>' MID Term 1'!H165+'MID Term 2'!E165</f>
        <v>24</v>
      </c>
      <c r="F168" s="23">
        <f>' MID Term 1'!L165+'MID Term 2'!F165</f>
        <v>24</v>
      </c>
      <c r="G168" s="23">
        <f>' MID Term 1'!Q165+'MID Term 2'!J165</f>
        <v>22</v>
      </c>
      <c r="H168" s="23">
        <f>' MID Term 1'!R165+'MID Term 2'!N165</f>
        <v>26</v>
      </c>
      <c r="I168" s="25">
        <f t="shared" si="0"/>
        <v>1</v>
      </c>
      <c r="J168" s="25">
        <f t="shared" si="1"/>
        <v>1</v>
      </c>
      <c r="K168" s="25">
        <f t="shared" si="2"/>
        <v>1</v>
      </c>
      <c r="L168" s="25">
        <f t="shared" si="3"/>
        <v>1</v>
      </c>
      <c r="M168" s="25">
        <f t="shared" si="4"/>
        <v>1</v>
      </c>
      <c r="N168" s="23">
        <f t="shared" si="5"/>
        <v>121</v>
      </c>
      <c r="O168" s="25">
        <f t="shared" si="6"/>
        <v>61</v>
      </c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28"/>
    </row>
    <row r="169" spans="1:26" ht="19.5" customHeight="1" x14ac:dyDescent="0.25">
      <c r="A169" s="55">
        <f>'Sessional + End Term Assessment'!A167</f>
        <v>160</v>
      </c>
      <c r="B169" s="29" t="s">
        <v>355</v>
      </c>
      <c r="C169" s="56" t="s">
        <v>356</v>
      </c>
      <c r="D169" s="23">
        <f>' MID Term 1'!D166+'MID Term 2'!D166</f>
        <v>26</v>
      </c>
      <c r="E169" s="23">
        <f>' MID Term 1'!H166+'MID Term 2'!E166</f>
        <v>24</v>
      </c>
      <c r="F169" s="23">
        <f>' MID Term 1'!L166+'MID Term 2'!F166</f>
        <v>24</v>
      </c>
      <c r="G169" s="23">
        <f>' MID Term 1'!Q166+'MID Term 2'!J166</f>
        <v>26</v>
      </c>
      <c r="H169" s="23">
        <f>' MID Term 1'!R166+'MID Term 2'!N166</f>
        <v>21</v>
      </c>
      <c r="I169" s="25">
        <f t="shared" si="0"/>
        <v>1</v>
      </c>
      <c r="J169" s="25">
        <f t="shared" si="1"/>
        <v>1</v>
      </c>
      <c r="K169" s="25">
        <f t="shared" si="2"/>
        <v>1</v>
      </c>
      <c r="L169" s="25">
        <f t="shared" si="3"/>
        <v>1</v>
      </c>
      <c r="M169" s="25">
        <f t="shared" si="4"/>
        <v>1</v>
      </c>
      <c r="N169" s="23">
        <f t="shared" si="5"/>
        <v>121</v>
      </c>
      <c r="O169" s="25">
        <f t="shared" si="6"/>
        <v>61</v>
      </c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28"/>
    </row>
    <row r="170" spans="1:26" ht="19.5" customHeight="1" x14ac:dyDescent="0.25">
      <c r="A170" s="55">
        <f>'Sessional + End Term Assessment'!A168</f>
        <v>161</v>
      </c>
      <c r="B170" s="29" t="s">
        <v>357</v>
      </c>
      <c r="C170" s="56" t="s">
        <v>358</v>
      </c>
      <c r="D170" s="23">
        <f>' MID Term 1'!D167+'MID Term 2'!D167</f>
        <v>26</v>
      </c>
      <c r="E170" s="23">
        <f>' MID Term 1'!H167+'MID Term 2'!E167</f>
        <v>27</v>
      </c>
      <c r="F170" s="23">
        <f>' MID Term 1'!L167+'MID Term 2'!F167</f>
        <v>26</v>
      </c>
      <c r="G170" s="23">
        <f>' MID Term 1'!Q167+'MID Term 2'!J167</f>
        <v>26</v>
      </c>
      <c r="H170" s="23">
        <f>' MID Term 1'!R167+'MID Term 2'!N167</f>
        <v>26</v>
      </c>
      <c r="I170" s="25">
        <f t="shared" si="0"/>
        <v>1</v>
      </c>
      <c r="J170" s="25">
        <f t="shared" si="1"/>
        <v>1</v>
      </c>
      <c r="K170" s="25">
        <f t="shared" si="2"/>
        <v>1</v>
      </c>
      <c r="L170" s="25">
        <f t="shared" si="3"/>
        <v>1</v>
      </c>
      <c r="M170" s="25">
        <f t="shared" si="4"/>
        <v>1</v>
      </c>
      <c r="N170" s="23">
        <f t="shared" si="5"/>
        <v>131</v>
      </c>
      <c r="O170" s="25">
        <f t="shared" si="6"/>
        <v>66</v>
      </c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28"/>
    </row>
    <row r="171" spans="1:26" ht="19.5" customHeight="1" x14ac:dyDescent="0.25">
      <c r="A171" s="55">
        <f>'Sessional + End Term Assessment'!A169</f>
        <v>162</v>
      </c>
      <c r="B171" s="29" t="s">
        <v>359</v>
      </c>
      <c r="C171" s="56" t="s">
        <v>360</v>
      </c>
      <c r="D171" s="23">
        <f>' MID Term 1'!D168+'MID Term 2'!D168</f>
        <v>24</v>
      </c>
      <c r="E171" s="23">
        <f>' MID Term 1'!H168+'MID Term 2'!E168</f>
        <v>22</v>
      </c>
      <c r="F171" s="23">
        <f>' MID Term 1'!L168+'MID Term 2'!F168</f>
        <v>25</v>
      </c>
      <c r="G171" s="23">
        <f>' MID Term 1'!Q168+'MID Term 2'!J168</f>
        <v>26</v>
      </c>
      <c r="H171" s="23">
        <f>' MID Term 1'!R168+'MID Term 2'!N168</f>
        <v>24</v>
      </c>
      <c r="I171" s="25">
        <f t="shared" si="0"/>
        <v>1</v>
      </c>
      <c r="J171" s="25">
        <f t="shared" si="1"/>
        <v>1</v>
      </c>
      <c r="K171" s="25">
        <f t="shared" si="2"/>
        <v>1</v>
      </c>
      <c r="L171" s="25">
        <f t="shared" si="3"/>
        <v>1</v>
      </c>
      <c r="M171" s="25">
        <f t="shared" si="4"/>
        <v>1</v>
      </c>
      <c r="N171" s="23">
        <f t="shared" si="5"/>
        <v>121</v>
      </c>
      <c r="O171" s="25">
        <f t="shared" si="6"/>
        <v>61</v>
      </c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28"/>
    </row>
    <row r="172" spans="1:26" ht="19.5" customHeight="1" x14ac:dyDescent="0.25">
      <c r="A172" s="55">
        <f>'Sessional + End Term Assessment'!A170</f>
        <v>163</v>
      </c>
      <c r="B172" s="29" t="s">
        <v>361</v>
      </c>
      <c r="C172" s="56" t="s">
        <v>362</v>
      </c>
      <c r="D172" s="23">
        <f>' MID Term 1'!D169+'MID Term 2'!D169</f>
        <v>22</v>
      </c>
      <c r="E172" s="23">
        <f>' MID Term 1'!H169+'MID Term 2'!E169</f>
        <v>21</v>
      </c>
      <c r="F172" s="23">
        <f>' MID Term 1'!L169+'MID Term 2'!F169</f>
        <v>23</v>
      </c>
      <c r="G172" s="23">
        <f>' MID Term 1'!Q169+'MID Term 2'!J169</f>
        <v>23</v>
      </c>
      <c r="H172" s="23">
        <f>' MID Term 1'!R169+'MID Term 2'!N169</f>
        <v>23</v>
      </c>
      <c r="I172" s="25">
        <f t="shared" si="0"/>
        <v>1</v>
      </c>
      <c r="J172" s="25">
        <f t="shared" si="1"/>
        <v>1</v>
      </c>
      <c r="K172" s="25">
        <f t="shared" si="2"/>
        <v>1</v>
      </c>
      <c r="L172" s="25">
        <f t="shared" si="3"/>
        <v>1</v>
      </c>
      <c r="M172" s="25">
        <f t="shared" si="4"/>
        <v>1</v>
      </c>
      <c r="N172" s="23">
        <f t="shared" si="5"/>
        <v>112</v>
      </c>
      <c r="O172" s="25">
        <f t="shared" si="6"/>
        <v>56</v>
      </c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28"/>
    </row>
    <row r="173" spans="1:26" ht="19.5" customHeight="1" x14ac:dyDescent="0.25">
      <c r="A173" s="55">
        <f>'Sessional + End Term Assessment'!A171</f>
        <v>164</v>
      </c>
      <c r="B173" s="29" t="s">
        <v>363</v>
      </c>
      <c r="C173" s="56" t="s">
        <v>364</v>
      </c>
      <c r="D173" s="23">
        <f>' MID Term 1'!D170+'MID Term 2'!D170</f>
        <v>25</v>
      </c>
      <c r="E173" s="23">
        <f>' MID Term 1'!H170+'MID Term 2'!E170</f>
        <v>26</v>
      </c>
      <c r="F173" s="23">
        <f>' MID Term 1'!L170+'MID Term 2'!F170</f>
        <v>26</v>
      </c>
      <c r="G173" s="23">
        <f>' MID Term 1'!Q170+'MID Term 2'!J170</f>
        <v>28</v>
      </c>
      <c r="H173" s="23">
        <f>' MID Term 1'!R170+'MID Term 2'!N170</f>
        <v>26</v>
      </c>
      <c r="I173" s="25">
        <f t="shared" si="0"/>
        <v>1</v>
      </c>
      <c r="J173" s="25">
        <f t="shared" si="1"/>
        <v>1</v>
      </c>
      <c r="K173" s="25">
        <f t="shared" si="2"/>
        <v>1</v>
      </c>
      <c r="L173" s="25">
        <f t="shared" si="3"/>
        <v>1</v>
      </c>
      <c r="M173" s="25">
        <f t="shared" si="4"/>
        <v>1</v>
      </c>
      <c r="N173" s="23">
        <f t="shared" si="5"/>
        <v>131</v>
      </c>
      <c r="O173" s="25">
        <f t="shared" si="6"/>
        <v>66</v>
      </c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28"/>
    </row>
    <row r="174" spans="1:26" ht="19.5" customHeight="1" x14ac:dyDescent="0.25">
      <c r="A174" s="55">
        <f>'Sessional + End Term Assessment'!A172</f>
        <v>165</v>
      </c>
      <c r="B174" s="29" t="s">
        <v>365</v>
      </c>
      <c r="C174" s="56" t="s">
        <v>366</v>
      </c>
      <c r="D174" s="23">
        <f>' MID Term 1'!D171+'MID Term 2'!D171</f>
        <v>28</v>
      </c>
      <c r="E174" s="23">
        <f>' MID Term 1'!H171+'MID Term 2'!E171</f>
        <v>28</v>
      </c>
      <c r="F174" s="23">
        <f>' MID Term 1'!L171+'MID Term 2'!F171</f>
        <v>28</v>
      </c>
      <c r="G174" s="23">
        <f>' MID Term 1'!Q171+'MID Term 2'!J171</f>
        <v>28</v>
      </c>
      <c r="H174" s="23">
        <f>' MID Term 1'!R171+'MID Term 2'!N171</f>
        <v>28</v>
      </c>
      <c r="I174" s="25">
        <f t="shared" si="0"/>
        <v>1</v>
      </c>
      <c r="J174" s="25">
        <f t="shared" si="1"/>
        <v>1</v>
      </c>
      <c r="K174" s="25">
        <f t="shared" si="2"/>
        <v>1</v>
      </c>
      <c r="L174" s="25">
        <f t="shared" si="3"/>
        <v>1</v>
      </c>
      <c r="M174" s="25">
        <f t="shared" si="4"/>
        <v>1</v>
      </c>
      <c r="N174" s="23">
        <f t="shared" si="5"/>
        <v>140</v>
      </c>
      <c r="O174" s="25">
        <f t="shared" si="6"/>
        <v>70</v>
      </c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28"/>
    </row>
    <row r="175" spans="1:26" ht="19.5" customHeight="1" x14ac:dyDescent="0.25">
      <c r="A175" s="55">
        <f>'Sessional + End Term Assessment'!A173</f>
        <v>166</v>
      </c>
      <c r="B175" s="29" t="s">
        <v>367</v>
      </c>
      <c r="C175" s="56" t="s">
        <v>368</v>
      </c>
      <c r="D175" s="23">
        <f>' MID Term 1'!D172+'MID Term 2'!D172</f>
        <v>24</v>
      </c>
      <c r="E175" s="23">
        <f>' MID Term 1'!H172+'MID Term 2'!E172</f>
        <v>25</v>
      </c>
      <c r="F175" s="23">
        <f>' MID Term 1'!L172+'MID Term 2'!F172</f>
        <v>25</v>
      </c>
      <c r="G175" s="23">
        <f>' MID Term 1'!Q172+'MID Term 2'!J172</f>
        <v>26</v>
      </c>
      <c r="H175" s="23">
        <f>' MID Term 1'!R172+'MID Term 2'!N172</f>
        <v>26</v>
      </c>
      <c r="I175" s="25">
        <f t="shared" si="0"/>
        <v>1</v>
      </c>
      <c r="J175" s="25">
        <f t="shared" si="1"/>
        <v>1</v>
      </c>
      <c r="K175" s="25">
        <f t="shared" si="2"/>
        <v>1</v>
      </c>
      <c r="L175" s="25">
        <f t="shared" si="3"/>
        <v>1</v>
      </c>
      <c r="M175" s="25">
        <f t="shared" si="4"/>
        <v>1</v>
      </c>
      <c r="N175" s="23">
        <f t="shared" si="5"/>
        <v>126</v>
      </c>
      <c r="O175" s="25">
        <f t="shared" si="6"/>
        <v>63</v>
      </c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28"/>
    </row>
    <row r="176" spans="1:26" ht="19.5" customHeight="1" x14ac:dyDescent="0.25">
      <c r="A176" s="55">
        <f>'Sessional + End Term Assessment'!A174</f>
        <v>167</v>
      </c>
      <c r="B176" s="29" t="s">
        <v>369</v>
      </c>
      <c r="C176" s="56" t="s">
        <v>370</v>
      </c>
      <c r="D176" s="23">
        <f>' MID Term 1'!D173+'MID Term 2'!D173</f>
        <v>25</v>
      </c>
      <c r="E176" s="23">
        <f>' MID Term 1'!H173+'MID Term 2'!E173</f>
        <v>25</v>
      </c>
      <c r="F176" s="23">
        <f>' MID Term 1'!L173+'MID Term 2'!F173</f>
        <v>27</v>
      </c>
      <c r="G176" s="23">
        <f>' MID Term 1'!Q173+'MID Term 2'!J173</f>
        <v>27</v>
      </c>
      <c r="H176" s="23">
        <f>' MID Term 1'!R173+'MID Term 2'!N173</f>
        <v>27</v>
      </c>
      <c r="I176" s="25">
        <f t="shared" si="0"/>
        <v>1</v>
      </c>
      <c r="J176" s="25">
        <f t="shared" si="1"/>
        <v>1</v>
      </c>
      <c r="K176" s="25">
        <f t="shared" si="2"/>
        <v>1</v>
      </c>
      <c r="L176" s="25">
        <f t="shared" si="3"/>
        <v>1</v>
      </c>
      <c r="M176" s="25">
        <f t="shared" si="4"/>
        <v>1</v>
      </c>
      <c r="N176" s="23">
        <f t="shared" si="5"/>
        <v>131</v>
      </c>
      <c r="O176" s="25">
        <f t="shared" si="6"/>
        <v>66</v>
      </c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28"/>
    </row>
    <row r="177" spans="1:26" ht="19.5" customHeight="1" x14ac:dyDescent="0.25">
      <c r="A177" s="55">
        <f>'Sessional + End Term Assessment'!A175</f>
        <v>168</v>
      </c>
      <c r="B177" s="29" t="s">
        <v>371</v>
      </c>
      <c r="C177" s="56" t="s">
        <v>372</v>
      </c>
      <c r="D177" s="23">
        <f>' MID Term 1'!D174+'MID Term 2'!D174</f>
        <v>22</v>
      </c>
      <c r="E177" s="23">
        <f>' MID Term 1'!H174+'MID Term 2'!E174</f>
        <v>23</v>
      </c>
      <c r="F177" s="23">
        <f>' MID Term 1'!L174+'MID Term 2'!F174</f>
        <v>24</v>
      </c>
      <c r="G177" s="23">
        <f>' MID Term 1'!Q174+'MID Term 2'!J174</f>
        <v>26</v>
      </c>
      <c r="H177" s="23">
        <f>' MID Term 1'!R174+'MID Term 2'!N174</f>
        <v>26</v>
      </c>
      <c r="I177" s="25">
        <f t="shared" si="0"/>
        <v>1</v>
      </c>
      <c r="J177" s="25">
        <f t="shared" si="1"/>
        <v>1</v>
      </c>
      <c r="K177" s="25">
        <f t="shared" si="2"/>
        <v>1</v>
      </c>
      <c r="L177" s="25">
        <f t="shared" si="3"/>
        <v>1</v>
      </c>
      <c r="M177" s="25">
        <f t="shared" si="4"/>
        <v>1</v>
      </c>
      <c r="N177" s="23">
        <f t="shared" si="5"/>
        <v>121</v>
      </c>
      <c r="O177" s="25">
        <f t="shared" si="6"/>
        <v>61</v>
      </c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28"/>
    </row>
    <row r="178" spans="1:26" ht="19.5" customHeight="1" x14ac:dyDescent="0.25">
      <c r="A178" s="55">
        <f>'Sessional + End Term Assessment'!A176</f>
        <v>169</v>
      </c>
      <c r="B178" s="29" t="s">
        <v>373</v>
      </c>
      <c r="C178" s="56" t="s">
        <v>374</v>
      </c>
      <c r="D178" s="23">
        <f>' MID Term 1'!D175+'MID Term 2'!D175</f>
        <v>25</v>
      </c>
      <c r="E178" s="23">
        <f>' MID Term 1'!H175+'MID Term 2'!E175</f>
        <v>27</v>
      </c>
      <c r="F178" s="23">
        <f>' MID Term 1'!L175+'MID Term 2'!F175</f>
        <v>26</v>
      </c>
      <c r="G178" s="23">
        <f>' MID Term 1'!Q175+'MID Term 2'!J175</f>
        <v>28</v>
      </c>
      <c r="H178" s="23">
        <f>' MID Term 1'!R175+'MID Term 2'!N175</f>
        <v>25</v>
      </c>
      <c r="I178" s="25">
        <f t="shared" si="0"/>
        <v>1</v>
      </c>
      <c r="J178" s="25">
        <f t="shared" si="1"/>
        <v>1</v>
      </c>
      <c r="K178" s="25">
        <f t="shared" si="2"/>
        <v>1</v>
      </c>
      <c r="L178" s="25">
        <f t="shared" si="3"/>
        <v>1</v>
      </c>
      <c r="M178" s="25">
        <f t="shared" si="4"/>
        <v>1</v>
      </c>
      <c r="N178" s="23">
        <f t="shared" si="5"/>
        <v>131</v>
      </c>
      <c r="O178" s="25">
        <f t="shared" si="6"/>
        <v>66</v>
      </c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28"/>
    </row>
    <row r="179" spans="1:26" ht="19.5" customHeight="1" x14ac:dyDescent="0.25">
      <c r="A179" s="55">
        <f>'Sessional + End Term Assessment'!A177</f>
        <v>170</v>
      </c>
      <c r="B179" s="29" t="s">
        <v>375</v>
      </c>
      <c r="C179" s="56" t="s">
        <v>376</v>
      </c>
      <c r="D179" s="23">
        <f>' MID Term 1'!D176+'MID Term 2'!D176</f>
        <v>22</v>
      </c>
      <c r="E179" s="23">
        <f>' MID Term 1'!H176+'MID Term 2'!E176</f>
        <v>24</v>
      </c>
      <c r="F179" s="23">
        <f>' MID Term 1'!L176+'MID Term 2'!F176</f>
        <v>23</v>
      </c>
      <c r="G179" s="23">
        <f>' MID Term 1'!Q176+'MID Term 2'!J176</f>
        <v>23</v>
      </c>
      <c r="H179" s="23">
        <f>' MID Term 1'!R176+'MID Term 2'!N176</f>
        <v>25</v>
      </c>
      <c r="I179" s="25">
        <f t="shared" si="0"/>
        <v>1</v>
      </c>
      <c r="J179" s="25">
        <f t="shared" si="1"/>
        <v>1</v>
      </c>
      <c r="K179" s="25">
        <f t="shared" si="2"/>
        <v>1</v>
      </c>
      <c r="L179" s="25">
        <f t="shared" si="3"/>
        <v>1</v>
      </c>
      <c r="M179" s="25">
        <f t="shared" si="4"/>
        <v>1</v>
      </c>
      <c r="N179" s="23">
        <f t="shared" si="5"/>
        <v>117</v>
      </c>
      <c r="O179" s="25">
        <f t="shared" si="6"/>
        <v>59</v>
      </c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28"/>
    </row>
    <row r="180" spans="1:26" ht="19.5" customHeight="1" x14ac:dyDescent="0.25">
      <c r="A180" s="55">
        <f>'Sessional + End Term Assessment'!A178</f>
        <v>171</v>
      </c>
      <c r="B180" s="29" t="s">
        <v>377</v>
      </c>
      <c r="C180" s="56" t="s">
        <v>378</v>
      </c>
      <c r="D180" s="23">
        <f>' MID Term 1'!D177+'MID Term 2'!D177</f>
        <v>27</v>
      </c>
      <c r="E180" s="23">
        <f>' MID Term 1'!H177+'MID Term 2'!E177</f>
        <v>27</v>
      </c>
      <c r="F180" s="23">
        <f>' MID Term 1'!L177+'MID Term 2'!F177</f>
        <v>27</v>
      </c>
      <c r="G180" s="23">
        <f>' MID Term 1'!Q177+'MID Term 2'!J177</f>
        <v>27</v>
      </c>
      <c r="H180" s="23">
        <f>' MID Term 1'!R177+'MID Term 2'!N177</f>
        <v>27</v>
      </c>
      <c r="I180" s="25">
        <f t="shared" si="0"/>
        <v>1</v>
      </c>
      <c r="J180" s="25">
        <f t="shared" si="1"/>
        <v>1</v>
      </c>
      <c r="K180" s="25">
        <f t="shared" si="2"/>
        <v>1</v>
      </c>
      <c r="L180" s="25">
        <f t="shared" si="3"/>
        <v>1</v>
      </c>
      <c r="M180" s="25">
        <f t="shared" si="4"/>
        <v>1</v>
      </c>
      <c r="N180" s="23">
        <f t="shared" si="5"/>
        <v>135</v>
      </c>
      <c r="O180" s="25">
        <f t="shared" si="6"/>
        <v>68</v>
      </c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28"/>
    </row>
    <row r="181" spans="1:26" ht="19.5" customHeight="1" x14ac:dyDescent="0.25">
      <c r="A181" s="55">
        <f>'Sessional + End Term Assessment'!A179</f>
        <v>172</v>
      </c>
      <c r="B181" s="29" t="s">
        <v>379</v>
      </c>
      <c r="C181" s="56" t="s">
        <v>380</v>
      </c>
      <c r="D181" s="23">
        <f>' MID Term 1'!D178+'MID Term 2'!D178</f>
        <v>25</v>
      </c>
      <c r="E181" s="23">
        <f>' MID Term 1'!H178+'MID Term 2'!E178</f>
        <v>25</v>
      </c>
      <c r="F181" s="23">
        <f>' MID Term 1'!L178+'MID Term 2'!F178</f>
        <v>25</v>
      </c>
      <c r="G181" s="23">
        <f>' MID Term 1'!Q178+'MID Term 2'!J178</f>
        <v>26</v>
      </c>
      <c r="H181" s="23">
        <f>' MID Term 1'!R178+'MID Term 2'!N178</f>
        <v>25</v>
      </c>
      <c r="I181" s="25">
        <f t="shared" si="0"/>
        <v>1</v>
      </c>
      <c r="J181" s="25">
        <f t="shared" si="1"/>
        <v>1</v>
      </c>
      <c r="K181" s="25">
        <f t="shared" si="2"/>
        <v>1</v>
      </c>
      <c r="L181" s="25">
        <f t="shared" si="3"/>
        <v>1</v>
      </c>
      <c r="M181" s="25">
        <f t="shared" si="4"/>
        <v>1</v>
      </c>
      <c r="N181" s="23">
        <f t="shared" si="5"/>
        <v>126</v>
      </c>
      <c r="O181" s="25">
        <f t="shared" si="6"/>
        <v>63</v>
      </c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28"/>
    </row>
    <row r="182" spans="1:26" ht="19.5" customHeight="1" x14ac:dyDescent="0.25">
      <c r="A182" s="55">
        <f>'Sessional + End Term Assessment'!A180</f>
        <v>173</v>
      </c>
      <c r="B182" s="29" t="s">
        <v>381</v>
      </c>
      <c r="C182" s="56" t="s">
        <v>382</v>
      </c>
      <c r="D182" s="23">
        <f>' MID Term 1'!D179+'MID Term 2'!D179</f>
        <v>24</v>
      </c>
      <c r="E182" s="23">
        <f>' MID Term 1'!H179+'MID Term 2'!E179</f>
        <v>25</v>
      </c>
      <c r="F182" s="23">
        <f>' MID Term 1'!L179+'MID Term 2'!F179</f>
        <v>23</v>
      </c>
      <c r="G182" s="23">
        <f>' MID Term 1'!Q179+'MID Term 2'!J179</f>
        <v>22</v>
      </c>
      <c r="H182" s="23">
        <f>' MID Term 1'!R179+'MID Term 2'!N179</f>
        <v>23</v>
      </c>
      <c r="I182" s="25">
        <f t="shared" si="0"/>
        <v>1</v>
      </c>
      <c r="J182" s="25">
        <f t="shared" si="1"/>
        <v>1</v>
      </c>
      <c r="K182" s="25">
        <f t="shared" si="2"/>
        <v>1</v>
      </c>
      <c r="L182" s="25">
        <f t="shared" si="3"/>
        <v>1</v>
      </c>
      <c r="M182" s="25">
        <f t="shared" si="4"/>
        <v>1</v>
      </c>
      <c r="N182" s="23">
        <f t="shared" si="5"/>
        <v>117</v>
      </c>
      <c r="O182" s="25">
        <f t="shared" si="6"/>
        <v>59</v>
      </c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28"/>
    </row>
    <row r="183" spans="1:26" ht="19.5" customHeight="1" x14ac:dyDescent="0.25">
      <c r="A183" s="55">
        <f>'Sessional + End Term Assessment'!A181</f>
        <v>174</v>
      </c>
      <c r="B183" s="30" t="s">
        <v>383</v>
      </c>
      <c r="C183" s="60" t="s">
        <v>384</v>
      </c>
      <c r="D183" s="23">
        <f>' MID Term 1'!D180+'MID Term 2'!D180</f>
        <v>24</v>
      </c>
      <c r="E183" s="23">
        <f>' MID Term 1'!H180+'MID Term 2'!E180</f>
        <v>25</v>
      </c>
      <c r="F183" s="23">
        <f>' MID Term 1'!L180+'MID Term 2'!F180</f>
        <v>23</v>
      </c>
      <c r="G183" s="23">
        <f>' MID Term 1'!Q180+'MID Term 2'!J180</f>
        <v>24</v>
      </c>
      <c r="H183" s="23">
        <f>' MID Term 1'!R180+'MID Term 2'!N180</f>
        <v>21</v>
      </c>
      <c r="I183" s="25">
        <f t="shared" si="0"/>
        <v>1</v>
      </c>
      <c r="J183" s="25">
        <f t="shared" si="1"/>
        <v>1</v>
      </c>
      <c r="K183" s="25">
        <f t="shared" si="2"/>
        <v>1</v>
      </c>
      <c r="L183" s="25">
        <f t="shared" si="3"/>
        <v>1</v>
      </c>
      <c r="M183" s="25">
        <f t="shared" si="4"/>
        <v>1</v>
      </c>
      <c r="N183" s="23">
        <f t="shared" si="5"/>
        <v>117</v>
      </c>
      <c r="O183" s="25">
        <f t="shared" si="6"/>
        <v>59</v>
      </c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28"/>
    </row>
    <row r="184" spans="1:26" ht="19.5" customHeight="1" x14ac:dyDescent="0.25">
      <c r="A184" s="55">
        <f>'Sessional + End Term Assessment'!A182</f>
        <v>175</v>
      </c>
      <c r="B184" s="29" t="s">
        <v>385</v>
      </c>
      <c r="C184" s="56" t="s">
        <v>386</v>
      </c>
      <c r="D184" s="23">
        <f>' MID Term 1'!D181+'MID Term 2'!D181</f>
        <v>22</v>
      </c>
      <c r="E184" s="23">
        <f>' MID Term 1'!H181+'MID Term 2'!E181</f>
        <v>22</v>
      </c>
      <c r="F184" s="23">
        <f>' MID Term 1'!L181+'MID Term 2'!F181</f>
        <v>22</v>
      </c>
      <c r="G184" s="23">
        <f>' MID Term 1'!Q181+'MID Term 2'!J181</f>
        <v>23</v>
      </c>
      <c r="H184" s="23">
        <f>' MID Term 1'!R181+'MID Term 2'!N181</f>
        <v>23</v>
      </c>
      <c r="I184" s="25">
        <f t="shared" si="0"/>
        <v>1</v>
      </c>
      <c r="J184" s="25">
        <f t="shared" si="1"/>
        <v>1</v>
      </c>
      <c r="K184" s="25">
        <f t="shared" si="2"/>
        <v>1</v>
      </c>
      <c r="L184" s="25">
        <f t="shared" si="3"/>
        <v>1</v>
      </c>
      <c r="M184" s="25">
        <f t="shared" si="4"/>
        <v>1</v>
      </c>
      <c r="N184" s="23">
        <f t="shared" si="5"/>
        <v>112</v>
      </c>
      <c r="O184" s="25">
        <f t="shared" si="6"/>
        <v>56</v>
      </c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28"/>
    </row>
    <row r="185" spans="1:26" ht="19.5" customHeight="1" x14ac:dyDescent="0.25">
      <c r="A185" s="55">
        <f>'Sessional + End Term Assessment'!A183</f>
        <v>176</v>
      </c>
      <c r="B185" s="29" t="s">
        <v>387</v>
      </c>
      <c r="C185" s="56" t="s">
        <v>388</v>
      </c>
      <c r="D185" s="23">
        <f>' MID Term 1'!D182+'MID Term 2'!D182</f>
        <v>25</v>
      </c>
      <c r="E185" s="23">
        <f>' MID Term 1'!H182+'MID Term 2'!E182</f>
        <v>23</v>
      </c>
      <c r="F185" s="23">
        <f>' MID Term 1'!L182+'MID Term 2'!F182</f>
        <v>23</v>
      </c>
      <c r="G185" s="23">
        <f>' MID Term 1'!Q182+'MID Term 2'!J182</f>
        <v>22</v>
      </c>
      <c r="H185" s="23">
        <f>' MID Term 1'!R182+'MID Term 2'!N182</f>
        <v>24</v>
      </c>
      <c r="I185" s="25">
        <f t="shared" si="0"/>
        <v>1</v>
      </c>
      <c r="J185" s="25">
        <f t="shared" si="1"/>
        <v>1</v>
      </c>
      <c r="K185" s="25">
        <f t="shared" si="2"/>
        <v>1</v>
      </c>
      <c r="L185" s="25">
        <f t="shared" si="3"/>
        <v>1</v>
      </c>
      <c r="M185" s="25">
        <f t="shared" si="4"/>
        <v>1</v>
      </c>
      <c r="N185" s="23">
        <f t="shared" si="5"/>
        <v>117</v>
      </c>
      <c r="O185" s="25">
        <f t="shared" si="6"/>
        <v>59</v>
      </c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28"/>
    </row>
    <row r="186" spans="1:26" ht="19.5" customHeight="1" x14ac:dyDescent="0.25">
      <c r="A186" s="55">
        <f>'Sessional + End Term Assessment'!A184</f>
        <v>177</v>
      </c>
      <c r="B186" s="29" t="s">
        <v>389</v>
      </c>
      <c r="C186" s="56" t="s">
        <v>390</v>
      </c>
      <c r="D186" s="23">
        <f>' MID Term 1'!D183+'MID Term 2'!D183</f>
        <v>22</v>
      </c>
      <c r="E186" s="23">
        <f>' MID Term 1'!H183+'MID Term 2'!E183</f>
        <v>23</v>
      </c>
      <c r="F186" s="23">
        <f>' MID Term 1'!L183+'MID Term 2'!F183</f>
        <v>24</v>
      </c>
      <c r="G186" s="23">
        <f>' MID Term 1'!Q183+'MID Term 2'!J183</f>
        <v>26</v>
      </c>
      <c r="H186" s="23">
        <f>' MID Term 1'!R183+'MID Term 2'!N183</f>
        <v>26</v>
      </c>
      <c r="I186" s="25">
        <f t="shared" si="0"/>
        <v>1</v>
      </c>
      <c r="J186" s="25">
        <f t="shared" si="1"/>
        <v>1</v>
      </c>
      <c r="K186" s="25">
        <f t="shared" si="2"/>
        <v>1</v>
      </c>
      <c r="L186" s="25">
        <f t="shared" si="3"/>
        <v>1</v>
      </c>
      <c r="M186" s="25">
        <f t="shared" si="4"/>
        <v>1</v>
      </c>
      <c r="N186" s="23">
        <f t="shared" si="5"/>
        <v>121</v>
      </c>
      <c r="O186" s="25">
        <f t="shared" si="6"/>
        <v>61</v>
      </c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28"/>
    </row>
    <row r="187" spans="1:26" ht="19.5" customHeight="1" x14ac:dyDescent="0.25">
      <c r="A187" s="55">
        <f>'Sessional + End Term Assessment'!A185</f>
        <v>178</v>
      </c>
      <c r="B187" s="31" t="s">
        <v>391</v>
      </c>
      <c r="C187" s="60" t="s">
        <v>392</v>
      </c>
      <c r="D187" s="23">
        <f>' MID Term 1'!D184+'MID Term 2'!D184</f>
        <v>25</v>
      </c>
      <c r="E187" s="23">
        <f>' MID Term 1'!H184+'MID Term 2'!E184</f>
        <v>25</v>
      </c>
      <c r="F187" s="23">
        <f>' MID Term 1'!L184+'MID Term 2'!F184</f>
        <v>23</v>
      </c>
      <c r="G187" s="23">
        <f>' MID Term 1'!Q184+'MID Term 2'!J184</f>
        <v>22</v>
      </c>
      <c r="H187" s="23">
        <f>' MID Term 1'!R184+'MID Term 2'!N184</f>
        <v>22</v>
      </c>
      <c r="I187" s="25">
        <f t="shared" si="0"/>
        <v>1</v>
      </c>
      <c r="J187" s="25">
        <f t="shared" si="1"/>
        <v>1</v>
      </c>
      <c r="K187" s="25">
        <f t="shared" si="2"/>
        <v>1</v>
      </c>
      <c r="L187" s="25">
        <f t="shared" si="3"/>
        <v>1</v>
      </c>
      <c r="M187" s="25">
        <f t="shared" si="4"/>
        <v>1</v>
      </c>
      <c r="N187" s="23">
        <f t="shared" si="5"/>
        <v>117</v>
      </c>
      <c r="O187" s="25">
        <f t="shared" si="6"/>
        <v>59</v>
      </c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28"/>
    </row>
    <row r="188" spans="1:26" s="105" customFormat="1" ht="19.5" customHeight="1" x14ac:dyDescent="0.25">
      <c r="A188" s="106">
        <v>179</v>
      </c>
      <c r="B188" s="111" t="s">
        <v>453</v>
      </c>
      <c r="C188" s="110" t="s">
        <v>454</v>
      </c>
      <c r="D188" s="23">
        <f>' MID Term 1'!D185+'MID Term 2'!D185</f>
        <v>25</v>
      </c>
      <c r="E188" s="23">
        <f>' MID Term 1'!H185+'MID Term 2'!E185</f>
        <v>25</v>
      </c>
      <c r="F188" s="23">
        <f>' MID Term 1'!L185+'MID Term 2'!F185</f>
        <v>25</v>
      </c>
      <c r="G188" s="23">
        <f>' MID Term 1'!Q185+'MID Term 2'!J185</f>
        <v>25</v>
      </c>
      <c r="H188" s="23">
        <f>' MID Term 1'!R185+'MID Term 2'!N185</f>
        <v>26</v>
      </c>
      <c r="I188" s="25">
        <f t="shared" ref="I188" si="7">IF((D188/$D$8)&gt;=$I$8,1,0)</f>
        <v>1</v>
      </c>
      <c r="J188" s="25">
        <f t="shared" ref="J188" si="8">IF((E188/$E$8)&gt;=$J$8,1,0)</f>
        <v>1</v>
      </c>
      <c r="K188" s="25">
        <f t="shared" ref="K188" si="9">IF((F188/$F$8)&gt;=$K$8,1,0)</f>
        <v>1</v>
      </c>
      <c r="L188" s="25">
        <f t="shared" ref="L188" si="10">IF((G188/$G$8)&gt;=$L$8,1,0)</f>
        <v>1</v>
      </c>
      <c r="M188" s="25">
        <f t="shared" ref="M188" si="11">IF((H188/$H$8)&gt;=$M$8,1,0)</f>
        <v>1</v>
      </c>
      <c r="N188" s="23">
        <f t="shared" ref="N188" si="12">SUM(D188:H188)</f>
        <v>126</v>
      </c>
      <c r="O188" s="25">
        <f t="shared" ref="O188" si="13">ROUND(N188/2,0)</f>
        <v>63</v>
      </c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28"/>
    </row>
    <row r="189" spans="1:26" ht="19.5" customHeight="1" x14ac:dyDescent="0.25">
      <c r="A189" s="15"/>
      <c r="B189" s="15"/>
      <c r="C189" s="15" t="s">
        <v>437</v>
      </c>
      <c r="D189" s="68">
        <v>178</v>
      </c>
      <c r="E189" s="68">
        <v>178</v>
      </c>
      <c r="F189" s="68">
        <v>178</v>
      </c>
      <c r="G189" s="68">
        <v>178</v>
      </c>
      <c r="H189" s="68">
        <v>178</v>
      </c>
      <c r="I189" s="68">
        <f t="shared" ref="I189:M189" si="14">SUM(I10:I187)</f>
        <v>174</v>
      </c>
      <c r="J189" s="68">
        <f t="shared" si="14"/>
        <v>172</v>
      </c>
      <c r="K189" s="68">
        <f t="shared" si="14"/>
        <v>178</v>
      </c>
      <c r="L189" s="68">
        <f t="shared" si="14"/>
        <v>178</v>
      </c>
      <c r="M189" s="68">
        <f t="shared" si="14"/>
        <v>174</v>
      </c>
      <c r="N189" s="68"/>
      <c r="O189" s="68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6" ht="19.5" customHeight="1" x14ac:dyDescent="0.25">
      <c r="A190" s="152" t="s">
        <v>438</v>
      </c>
      <c r="B190" s="129"/>
      <c r="C190" s="129"/>
      <c r="D190" s="129"/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53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6" ht="19.5" customHeight="1" x14ac:dyDescent="0.25">
      <c r="A191" s="131"/>
      <c r="B191" s="132"/>
      <c r="C191" s="132"/>
      <c r="D191" s="132"/>
      <c r="E191" s="132"/>
      <c r="F191" s="132"/>
      <c r="G191" s="132"/>
      <c r="H191" s="132"/>
      <c r="I191" s="132"/>
      <c r="J191" s="132"/>
      <c r="K191" s="132"/>
      <c r="L191" s="132"/>
      <c r="M191" s="132"/>
      <c r="N191" s="132"/>
      <c r="O191" s="154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6" ht="19.5" customHeight="1" x14ac:dyDescent="0.25">
      <c r="A192" s="131"/>
      <c r="B192" s="132"/>
      <c r="C192" s="132"/>
      <c r="D192" s="132"/>
      <c r="E192" s="132"/>
      <c r="F192" s="132"/>
      <c r="G192" s="132"/>
      <c r="H192" s="132"/>
      <c r="I192" s="132"/>
      <c r="J192" s="132"/>
      <c r="K192" s="132"/>
      <c r="L192" s="132"/>
      <c r="M192" s="132"/>
      <c r="N192" s="132"/>
      <c r="O192" s="154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9.5" customHeight="1" x14ac:dyDescent="0.25">
      <c r="A193" s="134"/>
      <c r="B193" s="135"/>
      <c r="C193" s="135"/>
      <c r="D193" s="135"/>
      <c r="E193" s="135"/>
      <c r="F193" s="135"/>
      <c r="G193" s="135"/>
      <c r="H193" s="135"/>
      <c r="I193" s="135"/>
      <c r="J193" s="135"/>
      <c r="K193" s="135"/>
      <c r="L193" s="135"/>
      <c r="M193" s="135"/>
      <c r="N193" s="135"/>
      <c r="O193" s="155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25">
      <c r="A194" s="120" t="s">
        <v>393</v>
      </c>
      <c r="B194" s="118"/>
      <c r="C194" s="119"/>
      <c r="D194" s="39" t="s">
        <v>394</v>
      </c>
      <c r="E194" s="39" t="s">
        <v>395</v>
      </c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9.5" customHeight="1" x14ac:dyDescent="0.25">
      <c r="A195" s="120" t="s">
        <v>439</v>
      </c>
      <c r="B195" s="118"/>
      <c r="C195" s="119"/>
      <c r="D195" s="40">
        <f>ROUND((I189/D189*100),0)</f>
        <v>98</v>
      </c>
      <c r="E195" s="39">
        <f t="shared" ref="E195:E199" si="15">IF(D195&gt;100,"ERROR",IF(D195&gt;=61,3,IF(D195&gt;=46,2,IF(D195&gt;=16,1,IF(D195&gt;15,0,0)))))</f>
        <v>3</v>
      </c>
      <c r="F195" s="40">
        <f t="shared" ref="F195:F199" si="16">E195*0.2</f>
        <v>0.60000000000000009</v>
      </c>
      <c r="G195" s="40"/>
      <c r="H195" s="40"/>
      <c r="I195" s="40"/>
      <c r="J195" s="40"/>
      <c r="K195" s="40"/>
      <c r="L195" s="40"/>
      <c r="M195" s="40"/>
      <c r="N195" s="40"/>
      <c r="O195" s="40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9.5" customHeight="1" x14ac:dyDescent="0.25">
      <c r="A196" s="120" t="s">
        <v>440</v>
      </c>
      <c r="B196" s="118"/>
      <c r="C196" s="119"/>
      <c r="D196" s="40">
        <f>ROUND((J189/E189*100),0)</f>
        <v>97</v>
      </c>
      <c r="E196" s="39">
        <f t="shared" si="15"/>
        <v>3</v>
      </c>
      <c r="F196" s="40">
        <f t="shared" si="16"/>
        <v>0.60000000000000009</v>
      </c>
      <c r="G196" s="40"/>
      <c r="H196" s="156" t="s">
        <v>441</v>
      </c>
      <c r="I196" s="157"/>
      <c r="J196" s="69">
        <f>SUM(F195:F199)</f>
        <v>3.0000000000000004</v>
      </c>
      <c r="K196" s="40"/>
      <c r="L196" s="40"/>
      <c r="M196" s="40"/>
      <c r="N196" s="40"/>
      <c r="O196" s="40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9.5" customHeight="1" x14ac:dyDescent="0.25">
      <c r="A197" s="120" t="s">
        <v>442</v>
      </c>
      <c r="B197" s="118"/>
      <c r="C197" s="119"/>
      <c r="D197" s="40">
        <f>ROUND((K189/F189*100),0)</f>
        <v>100</v>
      </c>
      <c r="E197" s="39">
        <f t="shared" si="15"/>
        <v>3</v>
      </c>
      <c r="F197" s="40">
        <f t="shared" si="16"/>
        <v>0.60000000000000009</v>
      </c>
      <c r="G197" s="40"/>
      <c r="H197" s="40"/>
      <c r="I197" s="40"/>
      <c r="J197" s="40"/>
      <c r="K197" s="40"/>
      <c r="L197" s="40"/>
      <c r="M197" s="40"/>
      <c r="N197" s="40"/>
      <c r="O197" s="40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9.5" customHeight="1" x14ac:dyDescent="0.25">
      <c r="A198" s="120" t="s">
        <v>443</v>
      </c>
      <c r="B198" s="118"/>
      <c r="C198" s="119"/>
      <c r="D198" s="40">
        <f>ROUND((L189/G189*100),0)</f>
        <v>100</v>
      </c>
      <c r="E198" s="39">
        <f t="shared" si="15"/>
        <v>3</v>
      </c>
      <c r="F198" s="40">
        <f t="shared" si="16"/>
        <v>0.60000000000000009</v>
      </c>
      <c r="G198" s="40"/>
      <c r="H198" s="40"/>
      <c r="I198" s="40"/>
      <c r="J198" s="40"/>
      <c r="K198" s="40"/>
      <c r="L198" s="40"/>
      <c r="M198" s="40"/>
      <c r="N198" s="40"/>
      <c r="O198" s="40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9.5" customHeight="1" x14ac:dyDescent="0.25">
      <c r="A199" s="120" t="s">
        <v>444</v>
      </c>
      <c r="B199" s="118"/>
      <c r="C199" s="119"/>
      <c r="D199" s="40">
        <f>ROUND((M189/H189*100),0)</f>
        <v>98</v>
      </c>
      <c r="E199" s="39">
        <f t="shared" si="15"/>
        <v>3</v>
      </c>
      <c r="F199" s="40">
        <f t="shared" si="16"/>
        <v>0.60000000000000009</v>
      </c>
      <c r="G199" s="40"/>
      <c r="H199" s="40"/>
      <c r="I199" s="40"/>
      <c r="J199" s="40"/>
      <c r="K199" s="40"/>
      <c r="L199" s="40"/>
      <c r="M199" s="40"/>
      <c r="N199" s="40"/>
      <c r="O199" s="40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9.5" customHeight="1" x14ac:dyDescent="0.25">
      <c r="A200" s="152" t="s">
        <v>445</v>
      </c>
      <c r="B200" s="129"/>
      <c r="C200" s="129"/>
      <c r="D200" s="129"/>
      <c r="E200" s="129"/>
      <c r="F200" s="129"/>
      <c r="G200" s="129"/>
      <c r="H200" s="130"/>
      <c r="I200" s="152" t="s">
        <v>446</v>
      </c>
      <c r="J200" s="129"/>
      <c r="K200" s="129"/>
      <c r="L200" s="129"/>
      <c r="M200" s="129"/>
      <c r="N200" s="129"/>
      <c r="O200" s="153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9.5" customHeight="1" x14ac:dyDescent="0.25">
      <c r="A201" s="131"/>
      <c r="B201" s="132"/>
      <c r="C201" s="132"/>
      <c r="D201" s="132"/>
      <c r="E201" s="132"/>
      <c r="F201" s="132"/>
      <c r="G201" s="132"/>
      <c r="H201" s="133"/>
      <c r="I201" s="131"/>
      <c r="J201" s="132"/>
      <c r="K201" s="132"/>
      <c r="L201" s="132"/>
      <c r="M201" s="132"/>
      <c r="N201" s="132"/>
      <c r="O201" s="154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9.5" customHeight="1" x14ac:dyDescent="0.25">
      <c r="A202" s="131"/>
      <c r="B202" s="132"/>
      <c r="C202" s="132"/>
      <c r="D202" s="132"/>
      <c r="E202" s="132"/>
      <c r="F202" s="132"/>
      <c r="G202" s="132"/>
      <c r="H202" s="133"/>
      <c r="I202" s="131"/>
      <c r="J202" s="132"/>
      <c r="K202" s="132"/>
      <c r="L202" s="132"/>
      <c r="M202" s="132"/>
      <c r="N202" s="132"/>
      <c r="O202" s="154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9.5" customHeight="1" x14ac:dyDescent="0.25">
      <c r="A203" s="134"/>
      <c r="B203" s="135"/>
      <c r="C203" s="135"/>
      <c r="D203" s="135"/>
      <c r="E203" s="135"/>
      <c r="F203" s="135"/>
      <c r="G203" s="135"/>
      <c r="H203" s="136"/>
      <c r="I203" s="134"/>
      <c r="J203" s="135"/>
      <c r="K203" s="135"/>
      <c r="L203" s="135"/>
      <c r="M203" s="135"/>
      <c r="N203" s="135"/>
      <c r="O203" s="155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25">
      <c r="C204" s="63"/>
    </row>
    <row r="205" spans="1:25" ht="15.75" customHeight="1" x14ac:dyDescent="0.2"/>
    <row r="206" spans="1:25" ht="15.75" customHeight="1" x14ac:dyDescent="0.2"/>
    <row r="207" spans="1:25" ht="15.75" customHeight="1" x14ac:dyDescent="0.2"/>
    <row r="208" spans="1:25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37">
    <mergeCell ref="A199:C199"/>
    <mergeCell ref="A200:H203"/>
    <mergeCell ref="I200:O203"/>
    <mergeCell ref="A190:O193"/>
    <mergeCell ref="A194:C194"/>
    <mergeCell ref="A195:C195"/>
    <mergeCell ref="A196:C196"/>
    <mergeCell ref="H196:I196"/>
    <mergeCell ref="A197:C197"/>
    <mergeCell ref="A198:C198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N8:N9"/>
    <mergeCell ref="O8:O9"/>
    <mergeCell ref="G5:G6"/>
    <mergeCell ref="H5:H6"/>
    <mergeCell ref="I8:I9"/>
    <mergeCell ref="J8:J9"/>
    <mergeCell ref="K8:K9"/>
    <mergeCell ref="L8:L9"/>
    <mergeCell ref="M8:M9"/>
    <mergeCell ref="E5:E6"/>
    <mergeCell ref="F5:F6"/>
    <mergeCell ref="I5:M5"/>
    <mergeCell ref="N5:N7"/>
    <mergeCell ref="I6:I7"/>
    <mergeCell ref="J6:J7"/>
    <mergeCell ref="K6:K7"/>
    <mergeCell ref="L6:L7"/>
    <mergeCell ref="M6:M7"/>
  </mergeCells>
  <conditionalFormatting sqref="I10:M188">
    <cfRule type="cellIs" dxfId="6" priority="1" operator="equal">
      <formula>0</formula>
    </cfRule>
  </conditionalFormatting>
  <conditionalFormatting sqref="D10:H189 N10:O189">
    <cfRule type="containsText" dxfId="5" priority="2" operator="containsText" text="AB">
      <formula>NOT(ISERROR(SEARCH(("AB"),(D10))))</formula>
    </cfRule>
  </conditionalFormatting>
  <conditionalFormatting sqref="I189">
    <cfRule type="cellIs" dxfId="4" priority="3" operator="equal">
      <formula>0</formula>
    </cfRule>
  </conditionalFormatting>
  <conditionalFormatting sqref="J189">
    <cfRule type="cellIs" dxfId="3" priority="4" operator="equal">
      <formula>0</formula>
    </cfRule>
  </conditionalFormatting>
  <conditionalFormatting sqref="K189">
    <cfRule type="cellIs" dxfId="2" priority="5" operator="equal">
      <formula>0</formula>
    </cfRule>
  </conditionalFormatting>
  <conditionalFormatting sqref="L189">
    <cfRule type="cellIs" dxfId="1" priority="6" operator="equal">
      <formula>0</formula>
    </cfRule>
  </conditionalFormatting>
  <conditionalFormatting sqref="M189">
    <cfRule type="cellIs" dxfId="0" priority="7" operator="equal">
      <formula>0</formula>
    </cfRule>
  </conditionalFormatting>
  <pageMargins left="0.7" right="0.7" top="0.75" bottom="0.75" header="0" footer="0"/>
  <pageSetup paperSize="9" orientation="landscape"/>
  <rowBreaks count="1" manualBreakCount="1">
    <brk id="5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CO-PO Mapping</vt:lpstr>
      <vt:lpstr>Sessional + End Term Assessment</vt:lpstr>
      <vt:lpstr>Attainment of Subject Code</vt:lpstr>
      <vt:lpstr>Attainment Tool 1 C to PO</vt:lpstr>
      <vt:lpstr> MID Term 1</vt:lpstr>
      <vt:lpstr>REMIDAL 1</vt:lpstr>
      <vt:lpstr>MID Term 2</vt:lpstr>
      <vt:lpstr>REMIDAL 2</vt:lpstr>
      <vt:lpstr>Attainment Sheet Sessional</vt:lpstr>
      <vt:lpstr>Attainment CO to PO Sessional</vt:lpstr>
      <vt:lpstr>Attainment Tool C to PO FINAL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Shruti Jain</dc:creator>
  <cp:lastModifiedBy>lenovo</cp:lastModifiedBy>
  <dcterms:created xsi:type="dcterms:W3CDTF">2018-02-21T04:44:08Z</dcterms:created>
  <dcterms:modified xsi:type="dcterms:W3CDTF">2024-11-28T06:16:03Z</dcterms:modified>
</cp:coreProperties>
</file>