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-15" windowWidth="6120" windowHeight="8685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10" r:id="rId6"/>
    <sheet name="MID Term 2" sheetId="6" r:id="rId7"/>
    <sheet name="Remedial Class (2)" sheetId="11" r:id="rId8"/>
    <sheet name="Attainment Sheet Sessional" sheetId="7" r:id="rId9"/>
    <sheet name="Attainment CO to PO Sessional" sheetId="8" r:id="rId10"/>
    <sheet name="Attainment Tool C to PO FINAL" sheetId="9" r:id="rId11"/>
    <sheet name="Sheet1" sheetId="12" r:id="rId12"/>
    <sheet name="Sheet2" sheetId="13" r:id="rId13"/>
  </sheets>
  <definedNames>
    <definedName name="_xlnm._FilterDatabase" localSheetId="5" hidden="1">'Remedial Class'!$A$2:$E$181</definedName>
    <definedName name="_xlnm._FilterDatabase" localSheetId="7" hidden="1">'Remedial Class (2)'!$A$2:$E$181</definedName>
  </definedNames>
  <calcPr calcId="124519"/>
  <extLst>
    <ext uri="GoogleSheetsCustomDataVersion1">
      <go:sheetsCustomData xmlns:go="http://customooxmlschemas.google.com/" r:id="" roundtripDataSignature="AMtx7mj1Pm666o027X/n16jTPzM73hgjpg=="/>
    </ext>
  </extLst>
</workbook>
</file>

<file path=xl/calcChain.xml><?xml version="1.0" encoding="utf-8"?>
<calcChain xmlns="http://schemas.openxmlformats.org/spreadsheetml/2006/main"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0"/>
  <c r="N121"/>
  <c r="O121" s="1"/>
  <c r="N123"/>
  <c r="O123" s="1"/>
  <c r="N125"/>
  <c r="O125" s="1"/>
  <c r="N127"/>
  <c r="O127" s="1"/>
  <c r="N129"/>
  <c r="O129" s="1"/>
  <c r="N131"/>
  <c r="O131" s="1"/>
  <c r="N133"/>
  <c r="O133" s="1"/>
  <c r="N135"/>
  <c r="O135" s="1"/>
  <c r="N137"/>
  <c r="O137" s="1"/>
  <c r="N139"/>
  <c r="O139" s="1"/>
  <c r="N141"/>
  <c r="O141" s="1"/>
  <c r="N143"/>
  <c r="O143" s="1"/>
  <c r="N145"/>
  <c r="O145" s="1"/>
  <c r="N147"/>
  <c r="O147" s="1"/>
  <c r="N149"/>
  <c r="O149" s="1"/>
  <c r="N151"/>
  <c r="O151" s="1"/>
  <c r="N153"/>
  <c r="O153" s="1"/>
  <c r="N155"/>
  <c r="O155" s="1"/>
  <c r="N157"/>
  <c r="O157" s="1"/>
  <c r="N159"/>
  <c r="O159" s="1"/>
  <c r="N161"/>
  <c r="O161" s="1"/>
  <c r="N163"/>
  <c r="O163" s="1"/>
  <c r="N165"/>
  <c r="O165" s="1"/>
  <c r="N167"/>
  <c r="O167" s="1"/>
  <c r="N169"/>
  <c r="O169" s="1"/>
  <c r="N171"/>
  <c r="O171" s="1"/>
  <c r="N173"/>
  <c r="O173" s="1"/>
  <c r="N175"/>
  <c r="O175" s="1"/>
  <c r="N177"/>
  <c r="O177" s="1"/>
  <c r="N179"/>
  <c r="O179" s="1"/>
  <c r="N181"/>
  <c r="O181" s="1"/>
  <c r="N183"/>
  <c r="O183" s="1"/>
  <c r="N185"/>
  <c r="O185" s="1"/>
  <c r="N187"/>
  <c r="O187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0"/>
  <c r="I121"/>
  <c r="J121"/>
  <c r="K121"/>
  <c r="L121"/>
  <c r="M121"/>
  <c r="I122"/>
  <c r="J122"/>
  <c r="K122"/>
  <c r="L122"/>
  <c r="M122"/>
  <c r="N122"/>
  <c r="O122" s="1"/>
  <c r="I123"/>
  <c r="J123"/>
  <c r="K123"/>
  <c r="L123"/>
  <c r="M123"/>
  <c r="I124"/>
  <c r="J124"/>
  <c r="K124"/>
  <c r="L124"/>
  <c r="M124"/>
  <c r="N124"/>
  <c r="O124" s="1"/>
  <c r="I125"/>
  <c r="J125"/>
  <c r="K125"/>
  <c r="L125"/>
  <c r="M125"/>
  <c r="I126"/>
  <c r="J126"/>
  <c r="K126"/>
  <c r="L126"/>
  <c r="M126"/>
  <c r="N126"/>
  <c r="O126" s="1"/>
  <c r="I127"/>
  <c r="J127"/>
  <c r="K127"/>
  <c r="L127"/>
  <c r="M127"/>
  <c r="I128"/>
  <c r="J128"/>
  <c r="K128"/>
  <c r="L128"/>
  <c r="M128"/>
  <c r="N128"/>
  <c r="O128" s="1"/>
  <c r="I129"/>
  <c r="J129"/>
  <c r="K129"/>
  <c r="L129"/>
  <c r="M129"/>
  <c r="I130"/>
  <c r="J130"/>
  <c r="K130"/>
  <c r="L130"/>
  <c r="M130"/>
  <c r="N130"/>
  <c r="O130" s="1"/>
  <c r="I131"/>
  <c r="J131"/>
  <c r="K131"/>
  <c r="L131"/>
  <c r="M131"/>
  <c r="I132"/>
  <c r="J132"/>
  <c r="K132"/>
  <c r="L132"/>
  <c r="M132"/>
  <c r="N132"/>
  <c r="O132" s="1"/>
  <c r="I133"/>
  <c r="J133"/>
  <c r="K133"/>
  <c r="L133"/>
  <c r="M133"/>
  <c r="I134"/>
  <c r="J134"/>
  <c r="K134"/>
  <c r="L134"/>
  <c r="M134"/>
  <c r="N134"/>
  <c r="O134" s="1"/>
  <c r="I135"/>
  <c r="J135"/>
  <c r="K135"/>
  <c r="L135"/>
  <c r="M135"/>
  <c r="I136"/>
  <c r="J136"/>
  <c r="K136"/>
  <c r="L136"/>
  <c r="M136"/>
  <c r="N136"/>
  <c r="O136" s="1"/>
  <c r="I137"/>
  <c r="J137"/>
  <c r="K137"/>
  <c r="L137"/>
  <c r="M137"/>
  <c r="I138"/>
  <c r="J138"/>
  <c r="K138"/>
  <c r="L138"/>
  <c r="M138"/>
  <c r="N138"/>
  <c r="O138" s="1"/>
  <c r="I139"/>
  <c r="J139"/>
  <c r="K139"/>
  <c r="L139"/>
  <c r="M139"/>
  <c r="I140"/>
  <c r="J140"/>
  <c r="K140"/>
  <c r="L140"/>
  <c r="M140"/>
  <c r="N140"/>
  <c r="O140" s="1"/>
  <c r="I141"/>
  <c r="J141"/>
  <c r="K141"/>
  <c r="L141"/>
  <c r="M141"/>
  <c r="I142"/>
  <c r="J142"/>
  <c r="K142"/>
  <c r="L142"/>
  <c r="M142"/>
  <c r="N142"/>
  <c r="O142" s="1"/>
  <c r="I143"/>
  <c r="J143"/>
  <c r="K143"/>
  <c r="L143"/>
  <c r="M143"/>
  <c r="I144"/>
  <c r="J144"/>
  <c r="K144"/>
  <c r="L144"/>
  <c r="M144"/>
  <c r="N144"/>
  <c r="O144" s="1"/>
  <c r="I145"/>
  <c r="J145"/>
  <c r="K145"/>
  <c r="L145"/>
  <c r="M145"/>
  <c r="I146"/>
  <c r="J146"/>
  <c r="K146"/>
  <c r="L146"/>
  <c r="M146"/>
  <c r="N146"/>
  <c r="O146" s="1"/>
  <c r="I147"/>
  <c r="J147"/>
  <c r="K147"/>
  <c r="L147"/>
  <c r="M147"/>
  <c r="I148"/>
  <c r="J148"/>
  <c r="K148"/>
  <c r="L148"/>
  <c r="M148"/>
  <c r="N148"/>
  <c r="O148" s="1"/>
  <c r="I149"/>
  <c r="J149"/>
  <c r="K149"/>
  <c r="L149"/>
  <c r="M149"/>
  <c r="I150"/>
  <c r="J150"/>
  <c r="K150"/>
  <c r="L150"/>
  <c r="M150"/>
  <c r="N150"/>
  <c r="O150" s="1"/>
  <c r="I151"/>
  <c r="J151"/>
  <c r="K151"/>
  <c r="L151"/>
  <c r="M151"/>
  <c r="I152"/>
  <c r="J152"/>
  <c r="K152"/>
  <c r="L152"/>
  <c r="M152"/>
  <c r="N152"/>
  <c r="O152" s="1"/>
  <c r="I153"/>
  <c r="J153"/>
  <c r="K153"/>
  <c r="L153"/>
  <c r="M153"/>
  <c r="I154"/>
  <c r="J154"/>
  <c r="K154"/>
  <c r="L154"/>
  <c r="M154"/>
  <c r="N154"/>
  <c r="O154" s="1"/>
  <c r="I155"/>
  <c r="J155"/>
  <c r="K155"/>
  <c r="L155"/>
  <c r="M155"/>
  <c r="I156"/>
  <c r="J156"/>
  <c r="K156"/>
  <c r="L156"/>
  <c r="M156"/>
  <c r="N156"/>
  <c r="O156" s="1"/>
  <c r="I157"/>
  <c r="J157"/>
  <c r="K157"/>
  <c r="L157"/>
  <c r="M157"/>
  <c r="I158"/>
  <c r="J158"/>
  <c r="K158"/>
  <c r="L158"/>
  <c r="M158"/>
  <c r="N158"/>
  <c r="O158" s="1"/>
  <c r="I159"/>
  <c r="J159"/>
  <c r="K159"/>
  <c r="L159"/>
  <c r="M159"/>
  <c r="I160"/>
  <c r="J160"/>
  <c r="K160"/>
  <c r="L160"/>
  <c r="M160"/>
  <c r="N160"/>
  <c r="O160" s="1"/>
  <c r="I161"/>
  <c r="J161"/>
  <c r="K161"/>
  <c r="L161"/>
  <c r="M161"/>
  <c r="I162"/>
  <c r="J162"/>
  <c r="K162"/>
  <c r="L162"/>
  <c r="M162"/>
  <c r="N162"/>
  <c r="O162" s="1"/>
  <c r="I163"/>
  <c r="J163"/>
  <c r="K163"/>
  <c r="L163"/>
  <c r="M163"/>
  <c r="I164"/>
  <c r="J164"/>
  <c r="K164"/>
  <c r="L164"/>
  <c r="M164"/>
  <c r="N164"/>
  <c r="O164" s="1"/>
  <c r="I165"/>
  <c r="J165"/>
  <c r="K165"/>
  <c r="L165"/>
  <c r="M165"/>
  <c r="I166"/>
  <c r="J166"/>
  <c r="K166"/>
  <c r="L166"/>
  <c r="M166"/>
  <c r="N166"/>
  <c r="O166" s="1"/>
  <c r="I167"/>
  <c r="J167"/>
  <c r="K167"/>
  <c r="L167"/>
  <c r="M167"/>
  <c r="I168"/>
  <c r="J168"/>
  <c r="K168"/>
  <c r="L168"/>
  <c r="M168"/>
  <c r="N168"/>
  <c r="O168" s="1"/>
  <c r="I169"/>
  <c r="J169"/>
  <c r="K169"/>
  <c r="L169"/>
  <c r="M169"/>
  <c r="I170"/>
  <c r="J170"/>
  <c r="K170"/>
  <c r="L170"/>
  <c r="M170"/>
  <c r="N170"/>
  <c r="O170" s="1"/>
  <c r="I171"/>
  <c r="J171"/>
  <c r="K171"/>
  <c r="L171"/>
  <c r="M171"/>
  <c r="I172"/>
  <c r="J172"/>
  <c r="K172"/>
  <c r="L172"/>
  <c r="M172"/>
  <c r="N172"/>
  <c r="O172" s="1"/>
  <c r="I173"/>
  <c r="J173"/>
  <c r="K173"/>
  <c r="L173"/>
  <c r="M173"/>
  <c r="I174"/>
  <c r="J174"/>
  <c r="K174"/>
  <c r="L174"/>
  <c r="M174"/>
  <c r="N174"/>
  <c r="O174" s="1"/>
  <c r="I175"/>
  <c r="J175"/>
  <c r="K175"/>
  <c r="L175"/>
  <c r="M175"/>
  <c r="I176"/>
  <c r="J176"/>
  <c r="K176"/>
  <c r="L176"/>
  <c r="M176"/>
  <c r="N176"/>
  <c r="O176" s="1"/>
  <c r="I177"/>
  <c r="J177"/>
  <c r="K177"/>
  <c r="L177"/>
  <c r="M177"/>
  <c r="I178"/>
  <c r="J178"/>
  <c r="K178"/>
  <c r="L178"/>
  <c r="M178"/>
  <c r="N178"/>
  <c r="O178" s="1"/>
  <c r="I179"/>
  <c r="J179"/>
  <c r="K179"/>
  <c r="L179"/>
  <c r="M179"/>
  <c r="I180"/>
  <c r="J180"/>
  <c r="K180"/>
  <c r="L180"/>
  <c r="M180"/>
  <c r="N180"/>
  <c r="O180" s="1"/>
  <c r="I181"/>
  <c r="J181"/>
  <c r="K181"/>
  <c r="L181"/>
  <c r="M181"/>
  <c r="I182"/>
  <c r="J182"/>
  <c r="K182"/>
  <c r="L182"/>
  <c r="M182"/>
  <c r="N182"/>
  <c r="O182" s="1"/>
  <c r="I183"/>
  <c r="J183"/>
  <c r="K183"/>
  <c r="L183"/>
  <c r="M183"/>
  <c r="I184"/>
  <c r="J184"/>
  <c r="K184"/>
  <c r="L184"/>
  <c r="M184"/>
  <c r="N184"/>
  <c r="O184" s="1"/>
  <c r="I185"/>
  <c r="J185"/>
  <c r="K185"/>
  <c r="L185"/>
  <c r="M185"/>
  <c r="I186"/>
  <c r="J186"/>
  <c r="K186"/>
  <c r="L186"/>
  <c r="M186"/>
  <c r="N186"/>
  <c r="O186" s="1"/>
  <c r="I187"/>
  <c r="J187"/>
  <c r="K187"/>
  <c r="L187"/>
  <c r="M187"/>
  <c r="I188"/>
  <c r="J188"/>
  <c r="K188"/>
  <c r="L188"/>
  <c r="M188"/>
  <c r="N188"/>
  <c r="O188" s="1"/>
  <c r="D183"/>
  <c r="D184"/>
  <c r="D185"/>
  <c r="D186"/>
  <c r="D187"/>
  <c r="D188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0"/>
  <c r="E114" i="11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4"/>
  <c r="E3"/>
  <c r="Q185" i="6"/>
  <c r="P185"/>
  <c r="O185"/>
  <c r="M185"/>
  <c r="L185"/>
  <c r="K185"/>
  <c r="I185"/>
  <c r="H185"/>
  <c r="G185"/>
  <c r="Q184"/>
  <c r="P184"/>
  <c r="O184"/>
  <c r="M184"/>
  <c r="L184"/>
  <c r="K184"/>
  <c r="I184"/>
  <c r="H184"/>
  <c r="G184"/>
  <c r="Q183"/>
  <c r="P183"/>
  <c r="O183"/>
  <c r="M183"/>
  <c r="L183"/>
  <c r="K183"/>
  <c r="I183"/>
  <c r="H183"/>
  <c r="G183"/>
  <c r="Q182"/>
  <c r="P182"/>
  <c r="O182"/>
  <c r="M182"/>
  <c r="L182"/>
  <c r="K182"/>
  <c r="I182"/>
  <c r="H182"/>
  <c r="G182"/>
  <c r="Q181"/>
  <c r="P181"/>
  <c r="O181"/>
  <c r="M181"/>
  <c r="L181"/>
  <c r="K181"/>
  <c r="I181"/>
  <c r="H181"/>
  <c r="G181"/>
  <c r="Q180"/>
  <c r="P180"/>
  <c r="O180"/>
  <c r="M180"/>
  <c r="L180"/>
  <c r="K180"/>
  <c r="I180"/>
  <c r="H180"/>
  <c r="G180"/>
  <c r="Q179"/>
  <c r="P179"/>
  <c r="O179"/>
  <c r="M179"/>
  <c r="L179"/>
  <c r="K179"/>
  <c r="I179"/>
  <c r="H179"/>
  <c r="G179"/>
  <c r="Q178"/>
  <c r="P178"/>
  <c r="O178"/>
  <c r="M178"/>
  <c r="L178"/>
  <c r="K178"/>
  <c r="I178"/>
  <c r="H178"/>
  <c r="G178"/>
  <c r="Q177"/>
  <c r="P177"/>
  <c r="O177"/>
  <c r="M177"/>
  <c r="L177"/>
  <c r="K177"/>
  <c r="I177"/>
  <c r="H177"/>
  <c r="G177"/>
  <c r="Q176"/>
  <c r="P176"/>
  <c r="O176"/>
  <c r="M176"/>
  <c r="L176"/>
  <c r="K176"/>
  <c r="I176"/>
  <c r="H176"/>
  <c r="G176"/>
  <c r="Q175"/>
  <c r="P175"/>
  <c r="O175"/>
  <c r="M175"/>
  <c r="L175"/>
  <c r="K175"/>
  <c r="I175"/>
  <c r="H175"/>
  <c r="G175"/>
  <c r="Q174"/>
  <c r="P174"/>
  <c r="O174"/>
  <c r="M174"/>
  <c r="L174"/>
  <c r="K174"/>
  <c r="I174"/>
  <c r="H174"/>
  <c r="G174"/>
  <c r="Q173"/>
  <c r="P173"/>
  <c r="O173"/>
  <c r="M173"/>
  <c r="L173"/>
  <c r="K173"/>
  <c r="I173"/>
  <c r="H173"/>
  <c r="G173"/>
  <c r="Q172"/>
  <c r="P172"/>
  <c r="O172"/>
  <c r="M172"/>
  <c r="L172"/>
  <c r="K172"/>
  <c r="I172"/>
  <c r="H172"/>
  <c r="G172"/>
  <c r="Q171"/>
  <c r="P171"/>
  <c r="O171"/>
  <c r="M171"/>
  <c r="L171"/>
  <c r="K171"/>
  <c r="I171"/>
  <c r="H171"/>
  <c r="G171"/>
  <c r="Q170"/>
  <c r="P170"/>
  <c r="O170"/>
  <c r="M170"/>
  <c r="L170"/>
  <c r="K170"/>
  <c r="I170"/>
  <c r="H170"/>
  <c r="G170"/>
  <c r="Q169"/>
  <c r="P169"/>
  <c r="O169"/>
  <c r="M169"/>
  <c r="L169"/>
  <c r="K169"/>
  <c r="I169"/>
  <c r="H169"/>
  <c r="G169"/>
  <c r="Q168"/>
  <c r="P168"/>
  <c r="O168"/>
  <c r="M168"/>
  <c r="L168"/>
  <c r="K168"/>
  <c r="I168"/>
  <c r="H168"/>
  <c r="G168"/>
  <c r="Q167"/>
  <c r="P167"/>
  <c r="O167"/>
  <c r="M167"/>
  <c r="L167"/>
  <c r="K167"/>
  <c r="I167"/>
  <c r="H167"/>
  <c r="G167"/>
  <c r="Q166"/>
  <c r="P166"/>
  <c r="O166"/>
  <c r="M166"/>
  <c r="L166"/>
  <c r="K166"/>
  <c r="I166"/>
  <c r="H166"/>
  <c r="G166"/>
  <c r="Q165"/>
  <c r="P165"/>
  <c r="O165"/>
  <c r="M165"/>
  <c r="L165"/>
  <c r="K165"/>
  <c r="I165"/>
  <c r="H165"/>
  <c r="G165"/>
  <c r="Q164"/>
  <c r="P164"/>
  <c r="O164"/>
  <c r="M164"/>
  <c r="L164"/>
  <c r="K164"/>
  <c r="I164"/>
  <c r="H164"/>
  <c r="G164"/>
  <c r="Q163"/>
  <c r="P163"/>
  <c r="O163"/>
  <c r="M163"/>
  <c r="L163"/>
  <c r="K163"/>
  <c r="I163"/>
  <c r="H163"/>
  <c r="G163"/>
  <c r="Q162"/>
  <c r="P162"/>
  <c r="O162"/>
  <c r="M162"/>
  <c r="L162"/>
  <c r="K162"/>
  <c r="I162"/>
  <c r="H162"/>
  <c r="G162"/>
  <c r="Q161"/>
  <c r="P161"/>
  <c r="O161"/>
  <c r="M161"/>
  <c r="L161"/>
  <c r="K161"/>
  <c r="I161"/>
  <c r="H161"/>
  <c r="G161"/>
  <c r="Q160"/>
  <c r="P160"/>
  <c r="O160"/>
  <c r="M160"/>
  <c r="L160"/>
  <c r="K160"/>
  <c r="I160"/>
  <c r="H160"/>
  <c r="G160"/>
  <c r="Q159"/>
  <c r="P159"/>
  <c r="O159"/>
  <c r="M159"/>
  <c r="L159"/>
  <c r="K159"/>
  <c r="I159"/>
  <c r="H159"/>
  <c r="G159"/>
  <c r="Q158"/>
  <c r="P158"/>
  <c r="O158"/>
  <c r="M158"/>
  <c r="L158"/>
  <c r="K158"/>
  <c r="I158"/>
  <c r="H158"/>
  <c r="G158"/>
  <c r="Q157"/>
  <c r="P157"/>
  <c r="O157"/>
  <c r="M157"/>
  <c r="L157"/>
  <c r="K157"/>
  <c r="I157"/>
  <c r="H157"/>
  <c r="G157"/>
  <c r="Q156"/>
  <c r="P156"/>
  <c r="O156"/>
  <c r="M156"/>
  <c r="L156"/>
  <c r="K156"/>
  <c r="I156"/>
  <c r="H156"/>
  <c r="G156"/>
  <c r="Q155"/>
  <c r="P155"/>
  <c r="O155"/>
  <c r="M155"/>
  <c r="L155"/>
  <c r="K155"/>
  <c r="I155"/>
  <c r="H155"/>
  <c r="G155"/>
  <c r="Q154"/>
  <c r="P154"/>
  <c r="O154"/>
  <c r="M154"/>
  <c r="L154"/>
  <c r="K154"/>
  <c r="I154"/>
  <c r="H154"/>
  <c r="G154"/>
  <c r="Q153"/>
  <c r="P153"/>
  <c r="O153"/>
  <c r="M153"/>
  <c r="L153"/>
  <c r="K153"/>
  <c r="I153"/>
  <c r="H153"/>
  <c r="G153"/>
  <c r="Q152"/>
  <c r="P152"/>
  <c r="O152"/>
  <c r="M152"/>
  <c r="L152"/>
  <c r="K152"/>
  <c r="I152"/>
  <c r="H152"/>
  <c r="G152"/>
  <c r="Q151"/>
  <c r="P151"/>
  <c r="O151"/>
  <c r="M151"/>
  <c r="L151"/>
  <c r="K151"/>
  <c r="I151"/>
  <c r="H151"/>
  <c r="G151"/>
  <c r="Q150"/>
  <c r="P150"/>
  <c r="O150"/>
  <c r="M150"/>
  <c r="L150"/>
  <c r="K150"/>
  <c r="I150"/>
  <c r="H150"/>
  <c r="G150"/>
  <c r="Q149"/>
  <c r="P149"/>
  <c r="O149"/>
  <c r="M149"/>
  <c r="L149"/>
  <c r="K149"/>
  <c r="I149"/>
  <c r="H149"/>
  <c r="G149"/>
  <c r="Q148"/>
  <c r="P148"/>
  <c r="O148"/>
  <c r="M148"/>
  <c r="L148"/>
  <c r="K148"/>
  <c r="I148"/>
  <c r="H148"/>
  <c r="G148"/>
  <c r="Q147"/>
  <c r="P147"/>
  <c r="O147"/>
  <c r="M147"/>
  <c r="L147"/>
  <c r="K147"/>
  <c r="I147"/>
  <c r="H147"/>
  <c r="G147"/>
  <c r="Q146"/>
  <c r="P146"/>
  <c r="O146"/>
  <c r="M146"/>
  <c r="L146"/>
  <c r="K146"/>
  <c r="I146"/>
  <c r="H146"/>
  <c r="G146"/>
  <c r="Q145"/>
  <c r="P145"/>
  <c r="O145"/>
  <c r="M145"/>
  <c r="L145"/>
  <c r="K145"/>
  <c r="I145"/>
  <c r="H145"/>
  <c r="G145"/>
  <c r="Q144"/>
  <c r="P144"/>
  <c r="O144"/>
  <c r="M144"/>
  <c r="L144"/>
  <c r="K144"/>
  <c r="I144"/>
  <c r="H144"/>
  <c r="G144"/>
  <c r="Q143"/>
  <c r="P143"/>
  <c r="O143"/>
  <c r="M143"/>
  <c r="L143"/>
  <c r="K143"/>
  <c r="I143"/>
  <c r="H143"/>
  <c r="G143"/>
  <c r="Q142"/>
  <c r="P142"/>
  <c r="O142"/>
  <c r="M142"/>
  <c r="L142"/>
  <c r="K142"/>
  <c r="I142"/>
  <c r="H142"/>
  <c r="G142"/>
  <c r="Q141"/>
  <c r="P141"/>
  <c r="O141"/>
  <c r="M141"/>
  <c r="L141"/>
  <c r="K141"/>
  <c r="I141"/>
  <c r="H141"/>
  <c r="G141"/>
  <c r="Q140"/>
  <c r="P140"/>
  <c r="O140"/>
  <c r="M140"/>
  <c r="L140"/>
  <c r="K140"/>
  <c r="I140"/>
  <c r="H140"/>
  <c r="G140"/>
  <c r="Q139"/>
  <c r="P139"/>
  <c r="O139"/>
  <c r="M139"/>
  <c r="L139"/>
  <c r="K139"/>
  <c r="I139"/>
  <c r="H139"/>
  <c r="G139"/>
  <c r="Q138"/>
  <c r="P138"/>
  <c r="O138"/>
  <c r="M138"/>
  <c r="L138"/>
  <c r="K138"/>
  <c r="I138"/>
  <c r="H138"/>
  <c r="G138"/>
  <c r="Q137"/>
  <c r="P137"/>
  <c r="O137"/>
  <c r="M137"/>
  <c r="L137"/>
  <c r="K137"/>
  <c r="I137"/>
  <c r="H137"/>
  <c r="G137"/>
  <c r="Q136"/>
  <c r="P136"/>
  <c r="O136"/>
  <c r="M136"/>
  <c r="L136"/>
  <c r="K136"/>
  <c r="I136"/>
  <c r="H136"/>
  <c r="G136"/>
  <c r="Q135"/>
  <c r="P135"/>
  <c r="O135"/>
  <c r="M135"/>
  <c r="L135"/>
  <c r="K135"/>
  <c r="I135"/>
  <c r="H135"/>
  <c r="G135"/>
  <c r="Q134"/>
  <c r="P134"/>
  <c r="O134"/>
  <c r="M134"/>
  <c r="L134"/>
  <c r="K134"/>
  <c r="I134"/>
  <c r="H134"/>
  <c r="G134"/>
  <c r="Q133"/>
  <c r="P133"/>
  <c r="O133"/>
  <c r="M133"/>
  <c r="L133"/>
  <c r="K133"/>
  <c r="I133"/>
  <c r="H133"/>
  <c r="G133"/>
  <c r="Q132"/>
  <c r="P132"/>
  <c r="O132"/>
  <c r="M132"/>
  <c r="L132"/>
  <c r="K132"/>
  <c r="I132"/>
  <c r="H132"/>
  <c r="G132"/>
  <c r="Q131"/>
  <c r="P131"/>
  <c r="O131"/>
  <c r="M131"/>
  <c r="L131"/>
  <c r="K131"/>
  <c r="I131"/>
  <c r="H131"/>
  <c r="G131"/>
  <c r="Q130"/>
  <c r="P130"/>
  <c r="O130"/>
  <c r="M130"/>
  <c r="L130"/>
  <c r="K130"/>
  <c r="I130"/>
  <c r="H130"/>
  <c r="G130"/>
  <c r="Q129"/>
  <c r="P129"/>
  <c r="O129"/>
  <c r="M129"/>
  <c r="L129"/>
  <c r="K129"/>
  <c r="I129"/>
  <c r="H129"/>
  <c r="G129"/>
  <c r="Q128"/>
  <c r="P128"/>
  <c r="O128"/>
  <c r="M128"/>
  <c r="L128"/>
  <c r="K128"/>
  <c r="I128"/>
  <c r="H128"/>
  <c r="G128"/>
  <c r="Q127"/>
  <c r="P127"/>
  <c r="O127"/>
  <c r="M127"/>
  <c r="L127"/>
  <c r="K127"/>
  <c r="I127"/>
  <c r="H127"/>
  <c r="G127"/>
  <c r="Q126"/>
  <c r="P126"/>
  <c r="O126"/>
  <c r="M126"/>
  <c r="L126"/>
  <c r="K126"/>
  <c r="I126"/>
  <c r="H126"/>
  <c r="G126"/>
  <c r="Q125"/>
  <c r="P125"/>
  <c r="O125"/>
  <c r="M125"/>
  <c r="L125"/>
  <c r="K125"/>
  <c r="I125"/>
  <c r="H125"/>
  <c r="G125"/>
  <c r="Q124"/>
  <c r="P124"/>
  <c r="O124"/>
  <c r="M124"/>
  <c r="L124"/>
  <c r="K124"/>
  <c r="I124"/>
  <c r="H124"/>
  <c r="G124"/>
  <c r="Q123"/>
  <c r="P123"/>
  <c r="O123"/>
  <c r="M123"/>
  <c r="L123"/>
  <c r="K123"/>
  <c r="I123"/>
  <c r="H123"/>
  <c r="G123"/>
  <c r="Q122"/>
  <c r="P122"/>
  <c r="O122"/>
  <c r="M122"/>
  <c r="L122"/>
  <c r="K122"/>
  <c r="I122"/>
  <c r="H122"/>
  <c r="G122"/>
  <c r="Q121"/>
  <c r="P121"/>
  <c r="O121"/>
  <c r="M121"/>
  <c r="L121"/>
  <c r="K121"/>
  <c r="I121"/>
  <c r="H121"/>
  <c r="G121"/>
  <c r="Q120"/>
  <c r="P120"/>
  <c r="O120"/>
  <c r="M120"/>
  <c r="L120"/>
  <c r="K120"/>
  <c r="I120"/>
  <c r="H120"/>
  <c r="G120"/>
  <c r="Q119"/>
  <c r="P119"/>
  <c r="O119"/>
  <c r="M119"/>
  <c r="L119"/>
  <c r="K119"/>
  <c r="I119"/>
  <c r="H119"/>
  <c r="G119"/>
  <c r="Q118"/>
  <c r="P118"/>
  <c r="O118"/>
  <c r="M118"/>
  <c r="L118"/>
  <c r="K118"/>
  <c r="I118"/>
  <c r="H118"/>
  <c r="G118"/>
  <c r="E4" i="10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3"/>
  <c r="O186" i="5"/>
  <c r="N186"/>
  <c r="M186"/>
  <c r="K186"/>
  <c r="J186"/>
  <c r="I186"/>
  <c r="G186"/>
  <c r="F186"/>
  <c r="E186"/>
  <c r="O185"/>
  <c r="N185"/>
  <c r="M185"/>
  <c r="K185"/>
  <c r="J185"/>
  <c r="I185"/>
  <c r="G185"/>
  <c r="F185"/>
  <c r="E185"/>
  <c r="O184"/>
  <c r="N184"/>
  <c r="M184"/>
  <c r="K184"/>
  <c r="J184"/>
  <c r="I184"/>
  <c r="G184"/>
  <c r="F184"/>
  <c r="E184"/>
  <c r="O183"/>
  <c r="N183"/>
  <c r="M183"/>
  <c r="K183"/>
  <c r="J183"/>
  <c r="I183"/>
  <c r="G183"/>
  <c r="F183"/>
  <c r="E183"/>
  <c r="O182"/>
  <c r="N182"/>
  <c r="M182"/>
  <c r="K182"/>
  <c r="J182"/>
  <c r="I182"/>
  <c r="G182"/>
  <c r="F182"/>
  <c r="E182"/>
  <c r="O181"/>
  <c r="N181"/>
  <c r="M181"/>
  <c r="K181"/>
  <c r="J181"/>
  <c r="I181"/>
  <c r="G181"/>
  <c r="F181"/>
  <c r="E181"/>
  <c r="O180"/>
  <c r="N180"/>
  <c r="M180"/>
  <c r="K180"/>
  <c r="J180"/>
  <c r="I180"/>
  <c r="G180"/>
  <c r="F180"/>
  <c r="E180"/>
  <c r="O179"/>
  <c r="N179"/>
  <c r="M179"/>
  <c r="K179"/>
  <c r="J179"/>
  <c r="I179"/>
  <c r="G179"/>
  <c r="F179"/>
  <c r="E179"/>
  <c r="O178"/>
  <c r="N178"/>
  <c r="M178"/>
  <c r="K178"/>
  <c r="J178"/>
  <c r="I178"/>
  <c r="G178"/>
  <c r="F178"/>
  <c r="E178"/>
  <c r="O177"/>
  <c r="N177"/>
  <c r="M177"/>
  <c r="K177"/>
  <c r="J177"/>
  <c r="I177"/>
  <c r="G177"/>
  <c r="F177"/>
  <c r="E177"/>
  <c r="O176"/>
  <c r="N176"/>
  <c r="M176"/>
  <c r="K176"/>
  <c r="J176"/>
  <c r="I176"/>
  <c r="G176"/>
  <c r="F176"/>
  <c r="E176"/>
  <c r="O175"/>
  <c r="N175"/>
  <c r="M175"/>
  <c r="K175"/>
  <c r="J175"/>
  <c r="I175"/>
  <c r="G175"/>
  <c r="F175"/>
  <c r="E175"/>
  <c r="O174"/>
  <c r="N174"/>
  <c r="M174"/>
  <c r="K174"/>
  <c r="J174"/>
  <c r="I174"/>
  <c r="G174"/>
  <c r="F174"/>
  <c r="E174"/>
  <c r="O173"/>
  <c r="N173"/>
  <c r="M173"/>
  <c r="K173"/>
  <c r="J173"/>
  <c r="I173"/>
  <c r="G173"/>
  <c r="F173"/>
  <c r="E173"/>
  <c r="O172"/>
  <c r="N172"/>
  <c r="M172"/>
  <c r="K172"/>
  <c r="J172"/>
  <c r="I172"/>
  <c r="G172"/>
  <c r="F172"/>
  <c r="E172"/>
  <c r="O171"/>
  <c r="N171"/>
  <c r="M171"/>
  <c r="K171"/>
  <c r="J171"/>
  <c r="I171"/>
  <c r="G171"/>
  <c r="F171"/>
  <c r="E171"/>
  <c r="O170"/>
  <c r="N170"/>
  <c r="M170"/>
  <c r="K170"/>
  <c r="J170"/>
  <c r="I170"/>
  <c r="G170"/>
  <c r="F170"/>
  <c r="E170"/>
  <c r="O169"/>
  <c r="N169"/>
  <c r="M169"/>
  <c r="K169"/>
  <c r="J169"/>
  <c r="I169"/>
  <c r="G169"/>
  <c r="F169"/>
  <c r="E169"/>
  <c r="O168"/>
  <c r="N168"/>
  <c r="M168"/>
  <c r="K168"/>
  <c r="J168"/>
  <c r="I168"/>
  <c r="G168"/>
  <c r="F168"/>
  <c r="E168"/>
  <c r="O167"/>
  <c r="N167"/>
  <c r="M167"/>
  <c r="K167"/>
  <c r="J167"/>
  <c r="I167"/>
  <c r="G167"/>
  <c r="F167"/>
  <c r="E167"/>
  <c r="O166"/>
  <c r="N166"/>
  <c r="M166"/>
  <c r="K166"/>
  <c r="J166"/>
  <c r="I166"/>
  <c r="G166"/>
  <c r="F166"/>
  <c r="E166"/>
  <c r="O165"/>
  <c r="N165"/>
  <c r="M165"/>
  <c r="K165"/>
  <c r="J165"/>
  <c r="I165"/>
  <c r="G165"/>
  <c r="F165"/>
  <c r="E165"/>
  <c r="O164"/>
  <c r="N164"/>
  <c r="M164"/>
  <c r="K164"/>
  <c r="J164"/>
  <c r="I164"/>
  <c r="G164"/>
  <c r="F164"/>
  <c r="E164"/>
  <c r="O163"/>
  <c r="N163"/>
  <c r="M163"/>
  <c r="K163"/>
  <c r="J163"/>
  <c r="I163"/>
  <c r="G163"/>
  <c r="F163"/>
  <c r="E163"/>
  <c r="O162"/>
  <c r="N162"/>
  <c r="M162"/>
  <c r="K162"/>
  <c r="J162"/>
  <c r="I162"/>
  <c r="G162"/>
  <c r="F162"/>
  <c r="E162"/>
  <c r="O161"/>
  <c r="N161"/>
  <c r="M161"/>
  <c r="K161"/>
  <c r="J161"/>
  <c r="I161"/>
  <c r="G161"/>
  <c r="F161"/>
  <c r="E161"/>
  <c r="O160"/>
  <c r="N160"/>
  <c r="M160"/>
  <c r="K160"/>
  <c r="J160"/>
  <c r="I160"/>
  <c r="G160"/>
  <c r="F160"/>
  <c r="E160"/>
  <c r="O159"/>
  <c r="N159"/>
  <c r="M159"/>
  <c r="K159"/>
  <c r="J159"/>
  <c r="I159"/>
  <c r="G159"/>
  <c r="F159"/>
  <c r="E159"/>
  <c r="O158"/>
  <c r="N158"/>
  <c r="M158"/>
  <c r="K158"/>
  <c r="J158"/>
  <c r="I158"/>
  <c r="G158"/>
  <c r="F158"/>
  <c r="E158"/>
  <c r="O157"/>
  <c r="N157"/>
  <c r="M157"/>
  <c r="K157"/>
  <c r="J157"/>
  <c r="I157"/>
  <c r="G157"/>
  <c r="F157"/>
  <c r="E157"/>
  <c r="O156"/>
  <c r="N156"/>
  <c r="M156"/>
  <c r="K156"/>
  <c r="J156"/>
  <c r="I156"/>
  <c r="G156"/>
  <c r="F156"/>
  <c r="E156"/>
  <c r="O155"/>
  <c r="N155"/>
  <c r="M155"/>
  <c r="K155"/>
  <c r="J155"/>
  <c r="I155"/>
  <c r="G155"/>
  <c r="F155"/>
  <c r="E155"/>
  <c r="O154"/>
  <c r="N154"/>
  <c r="M154"/>
  <c r="K154"/>
  <c r="J154"/>
  <c r="I154"/>
  <c r="G154"/>
  <c r="F154"/>
  <c r="E154"/>
  <c r="O153"/>
  <c r="N153"/>
  <c r="M153"/>
  <c r="K153"/>
  <c r="J153"/>
  <c r="I153"/>
  <c r="G153"/>
  <c r="F153"/>
  <c r="E153"/>
  <c r="O152"/>
  <c r="N152"/>
  <c r="M152"/>
  <c r="K152"/>
  <c r="J152"/>
  <c r="I152"/>
  <c r="G152"/>
  <c r="F152"/>
  <c r="E152"/>
  <c r="O151"/>
  <c r="N151"/>
  <c r="M151"/>
  <c r="K151"/>
  <c r="J151"/>
  <c r="I151"/>
  <c r="G151"/>
  <c r="F151"/>
  <c r="E151"/>
  <c r="O150"/>
  <c r="N150"/>
  <c r="M150"/>
  <c r="K150"/>
  <c r="J150"/>
  <c r="I150"/>
  <c r="G150"/>
  <c r="F150"/>
  <c r="E150"/>
  <c r="O149"/>
  <c r="N149"/>
  <c r="M149"/>
  <c r="K149"/>
  <c r="J149"/>
  <c r="I149"/>
  <c r="G149"/>
  <c r="F149"/>
  <c r="E149"/>
  <c r="O148"/>
  <c r="N148"/>
  <c r="M148"/>
  <c r="K148"/>
  <c r="J148"/>
  <c r="I148"/>
  <c r="G148"/>
  <c r="F148"/>
  <c r="E148"/>
  <c r="O147"/>
  <c r="N147"/>
  <c r="M147"/>
  <c r="K147"/>
  <c r="J147"/>
  <c r="I147"/>
  <c r="G147"/>
  <c r="F147"/>
  <c r="E147"/>
  <c r="O146"/>
  <c r="N146"/>
  <c r="M146"/>
  <c r="K146"/>
  <c r="J146"/>
  <c r="I146"/>
  <c r="G146"/>
  <c r="F146"/>
  <c r="E146"/>
  <c r="O145"/>
  <c r="N145"/>
  <c r="M145"/>
  <c r="K145"/>
  <c r="J145"/>
  <c r="I145"/>
  <c r="G145"/>
  <c r="F145"/>
  <c r="E145"/>
  <c r="O144"/>
  <c r="N144"/>
  <c r="M144"/>
  <c r="K144"/>
  <c r="J144"/>
  <c r="I144"/>
  <c r="G144"/>
  <c r="F144"/>
  <c r="E144"/>
  <c r="O143"/>
  <c r="N143"/>
  <c r="M143"/>
  <c r="K143"/>
  <c r="J143"/>
  <c r="I143"/>
  <c r="G143"/>
  <c r="F143"/>
  <c r="E143"/>
  <c r="O142"/>
  <c r="N142"/>
  <c r="M142"/>
  <c r="K142"/>
  <c r="J142"/>
  <c r="I142"/>
  <c r="G142"/>
  <c r="F142"/>
  <c r="E142"/>
  <c r="O141"/>
  <c r="N141"/>
  <c r="M141"/>
  <c r="K141"/>
  <c r="J141"/>
  <c r="I141"/>
  <c r="G141"/>
  <c r="F141"/>
  <c r="E141"/>
  <c r="O140"/>
  <c r="N140"/>
  <c r="M140"/>
  <c r="K140"/>
  <c r="J140"/>
  <c r="I140"/>
  <c r="G140"/>
  <c r="F140"/>
  <c r="E140"/>
  <c r="O139"/>
  <c r="N139"/>
  <c r="M139"/>
  <c r="K139"/>
  <c r="J139"/>
  <c r="I139"/>
  <c r="G139"/>
  <c r="F139"/>
  <c r="E139"/>
  <c r="O138"/>
  <c r="N138"/>
  <c r="M138"/>
  <c r="K138"/>
  <c r="J138"/>
  <c r="I138"/>
  <c r="G138"/>
  <c r="F138"/>
  <c r="E138"/>
  <c r="O137"/>
  <c r="N137"/>
  <c r="M137"/>
  <c r="K137"/>
  <c r="J137"/>
  <c r="I137"/>
  <c r="G137"/>
  <c r="F137"/>
  <c r="E137"/>
  <c r="O136"/>
  <c r="N136"/>
  <c r="M136"/>
  <c r="K136"/>
  <c r="J136"/>
  <c r="I136"/>
  <c r="G136"/>
  <c r="F136"/>
  <c r="E136"/>
  <c r="O135"/>
  <c r="N135"/>
  <c r="M135"/>
  <c r="K135"/>
  <c r="J135"/>
  <c r="I135"/>
  <c r="G135"/>
  <c r="F135"/>
  <c r="E135"/>
  <c r="O134"/>
  <c r="N134"/>
  <c r="M134"/>
  <c r="K134"/>
  <c r="J134"/>
  <c r="I134"/>
  <c r="G134"/>
  <c r="F134"/>
  <c r="E134"/>
  <c r="O133"/>
  <c r="N133"/>
  <c r="M133"/>
  <c r="K133"/>
  <c r="J133"/>
  <c r="I133"/>
  <c r="G133"/>
  <c r="F133"/>
  <c r="E133"/>
  <c r="O132"/>
  <c r="N132"/>
  <c r="M132"/>
  <c r="K132"/>
  <c r="J132"/>
  <c r="I132"/>
  <c r="G132"/>
  <c r="F132"/>
  <c r="E132"/>
  <c r="O131"/>
  <c r="N131"/>
  <c r="M131"/>
  <c r="K131"/>
  <c r="J131"/>
  <c r="I131"/>
  <c r="G131"/>
  <c r="F131"/>
  <c r="E131"/>
  <c r="O130"/>
  <c r="N130"/>
  <c r="M130"/>
  <c r="K130"/>
  <c r="J130"/>
  <c r="I130"/>
  <c r="G130"/>
  <c r="F130"/>
  <c r="E130"/>
  <c r="O129"/>
  <c r="N129"/>
  <c r="M129"/>
  <c r="K129"/>
  <c r="J129"/>
  <c r="I129"/>
  <c r="G129"/>
  <c r="F129"/>
  <c r="E129"/>
  <c r="O128"/>
  <c r="N128"/>
  <c r="M128"/>
  <c r="K128"/>
  <c r="J128"/>
  <c r="I128"/>
  <c r="G128"/>
  <c r="F128"/>
  <c r="E128"/>
  <c r="O127"/>
  <c r="N127"/>
  <c r="M127"/>
  <c r="K127"/>
  <c r="J127"/>
  <c r="I127"/>
  <c r="G127"/>
  <c r="F127"/>
  <c r="E127"/>
  <c r="O126"/>
  <c r="N126"/>
  <c r="M126"/>
  <c r="K126"/>
  <c r="J126"/>
  <c r="I126"/>
  <c r="G126"/>
  <c r="F126"/>
  <c r="E126"/>
  <c r="O125"/>
  <c r="N125"/>
  <c r="M125"/>
  <c r="K125"/>
  <c r="J125"/>
  <c r="I125"/>
  <c r="G125"/>
  <c r="F125"/>
  <c r="E125"/>
  <c r="O124"/>
  <c r="N124"/>
  <c r="M124"/>
  <c r="K124"/>
  <c r="J124"/>
  <c r="I124"/>
  <c r="G124"/>
  <c r="F124"/>
  <c r="E124"/>
  <c r="O123"/>
  <c r="N123"/>
  <c r="M123"/>
  <c r="K123"/>
  <c r="J123"/>
  <c r="I123"/>
  <c r="G123"/>
  <c r="F123"/>
  <c r="E123"/>
  <c r="O122"/>
  <c r="N122"/>
  <c r="M122"/>
  <c r="K122"/>
  <c r="J122"/>
  <c r="I122"/>
  <c r="G122"/>
  <c r="F122"/>
  <c r="E122"/>
  <c r="O121"/>
  <c r="N121"/>
  <c r="M121"/>
  <c r="K121"/>
  <c r="J121"/>
  <c r="I121"/>
  <c r="G121"/>
  <c r="F121"/>
  <c r="E121"/>
  <c r="O120"/>
  <c r="N120"/>
  <c r="M120"/>
  <c r="K120"/>
  <c r="J120"/>
  <c r="I120"/>
  <c r="G120"/>
  <c r="F120"/>
  <c r="E120"/>
  <c r="O119"/>
  <c r="N119"/>
  <c r="M119"/>
  <c r="K119"/>
  <c r="J119"/>
  <c r="I119"/>
  <c r="G119"/>
  <c r="F119"/>
  <c r="E119"/>
  <c r="O118"/>
  <c r="N118"/>
  <c r="M118"/>
  <c r="K118"/>
  <c r="J118"/>
  <c r="I118"/>
  <c r="G118"/>
  <c r="F118"/>
  <c r="E118"/>
  <c r="O117"/>
  <c r="N117"/>
  <c r="M117"/>
  <c r="K117"/>
  <c r="J117"/>
  <c r="I117"/>
  <c r="G117"/>
  <c r="F117"/>
  <c r="E117"/>
  <c r="F119" i="2"/>
  <c r="G119"/>
  <c r="H119"/>
  <c r="F120"/>
  <c r="G120"/>
  <c r="H120"/>
  <c r="F121"/>
  <c r="G121"/>
  <c r="H121"/>
  <c r="F122"/>
  <c r="G122"/>
  <c r="H122"/>
  <c r="F123"/>
  <c r="G123"/>
  <c r="H123"/>
  <c r="F124"/>
  <c r="G124"/>
  <c r="H124"/>
  <c r="F125"/>
  <c r="G125"/>
  <c r="H125"/>
  <c r="F126"/>
  <c r="G126"/>
  <c r="H126"/>
  <c r="F127"/>
  <c r="G127"/>
  <c r="H127"/>
  <c r="F128"/>
  <c r="G128"/>
  <c r="H128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F140"/>
  <c r="G140"/>
  <c r="H140"/>
  <c r="F141"/>
  <c r="G141"/>
  <c r="H141"/>
  <c r="F142"/>
  <c r="G142"/>
  <c r="H142"/>
  <c r="F143"/>
  <c r="G143"/>
  <c r="H143"/>
  <c r="F144"/>
  <c r="G144"/>
  <c r="H144"/>
  <c r="F145"/>
  <c r="G145"/>
  <c r="H145"/>
  <c r="F146"/>
  <c r="G146"/>
  <c r="H146"/>
  <c r="F147"/>
  <c r="G147"/>
  <c r="H147"/>
  <c r="F148"/>
  <c r="G148"/>
  <c r="H148"/>
  <c r="F149"/>
  <c r="G149"/>
  <c r="H149"/>
  <c r="F150"/>
  <c r="G150"/>
  <c r="H150"/>
  <c r="F151"/>
  <c r="G151"/>
  <c r="H151"/>
  <c r="F152"/>
  <c r="G152"/>
  <c r="H152"/>
  <c r="F153"/>
  <c r="G153"/>
  <c r="H153"/>
  <c r="F154"/>
  <c r="G154"/>
  <c r="H154"/>
  <c r="F155"/>
  <c r="G155"/>
  <c r="H155"/>
  <c r="F156"/>
  <c r="G156"/>
  <c r="H156"/>
  <c r="F157"/>
  <c r="G157"/>
  <c r="H157"/>
  <c r="F158"/>
  <c r="G158"/>
  <c r="H158"/>
  <c r="F159"/>
  <c r="G159"/>
  <c r="H159"/>
  <c r="F160"/>
  <c r="G160"/>
  <c r="H160"/>
  <c r="F161"/>
  <c r="G161"/>
  <c r="H161"/>
  <c r="F162"/>
  <c r="G162"/>
  <c r="H162"/>
  <c r="F163"/>
  <c r="G163"/>
  <c r="H163"/>
  <c r="F164"/>
  <c r="G164"/>
  <c r="H164"/>
  <c r="F165"/>
  <c r="G165"/>
  <c r="H165"/>
  <c r="F166"/>
  <c r="G166"/>
  <c r="H166"/>
  <c r="F167"/>
  <c r="G167"/>
  <c r="H167"/>
  <c r="F168"/>
  <c r="G168"/>
  <c r="H168"/>
  <c r="F169"/>
  <c r="G169"/>
  <c r="H169"/>
  <c r="F170"/>
  <c r="G170"/>
  <c r="H170"/>
  <c r="F171"/>
  <c r="G171"/>
  <c r="H171"/>
  <c r="F172"/>
  <c r="G172"/>
  <c r="H172"/>
  <c r="F173"/>
  <c r="G173"/>
  <c r="H173"/>
  <c r="F174"/>
  <c r="G174"/>
  <c r="H174"/>
  <c r="F175"/>
  <c r="G175"/>
  <c r="H175"/>
  <c r="F176"/>
  <c r="G176"/>
  <c r="H176"/>
  <c r="F177"/>
  <c r="G177"/>
  <c r="H177"/>
  <c r="F178"/>
  <c r="G178"/>
  <c r="H178"/>
  <c r="F179"/>
  <c r="G179"/>
  <c r="H179"/>
  <c r="F180"/>
  <c r="G180"/>
  <c r="H180"/>
  <c r="F181"/>
  <c r="G181"/>
  <c r="H181"/>
  <c r="F182"/>
  <c r="G182"/>
  <c r="H182"/>
  <c r="F183"/>
  <c r="G183"/>
  <c r="H183"/>
  <c r="F184"/>
  <c r="G184"/>
  <c r="H184"/>
  <c r="F185"/>
  <c r="G185"/>
  <c r="H185"/>
  <c r="F186"/>
  <c r="G186"/>
  <c r="H186"/>
  <c r="Q8" i="6" l="1"/>
  <c r="Q9"/>
  <c r="Q11"/>
  <c r="Q12"/>
  <c r="Q14"/>
  <c r="Q15"/>
  <c r="Q17"/>
  <c r="Q19"/>
  <c r="Q20"/>
  <c r="Q22"/>
  <c r="Q25"/>
  <c r="Q26"/>
  <c r="Q27"/>
  <c r="Q28"/>
  <c r="Q29"/>
  <c r="Q30"/>
  <c r="Q33"/>
  <c r="Q35"/>
  <c r="Q37"/>
  <c r="Q38"/>
  <c r="Q39"/>
  <c r="Q40"/>
  <c r="Q41"/>
  <c r="Q44"/>
  <c r="Q45"/>
  <c r="Q46"/>
  <c r="Q49"/>
  <c r="Q50"/>
  <c r="Q51"/>
  <c r="Q52"/>
  <c r="Q55"/>
  <c r="Q56"/>
  <c r="Q57"/>
  <c r="Q58"/>
  <c r="Q60"/>
  <c r="Q61"/>
  <c r="Q62"/>
  <c r="Q63"/>
  <c r="Q64"/>
  <c r="Q65"/>
  <c r="Q66"/>
  <c r="Q68"/>
  <c r="Q69"/>
  <c r="Q70"/>
  <c r="Q73"/>
  <c r="Q76"/>
  <c r="Q77"/>
  <c r="Q78"/>
  <c r="Q79"/>
  <c r="Q80"/>
  <c r="Q82"/>
  <c r="Q83"/>
  <c r="Q84"/>
  <c r="Q85"/>
  <c r="Q86"/>
  <c r="Q88"/>
  <c r="Q90"/>
  <c r="Q91"/>
  <c r="Q92"/>
  <c r="Q93"/>
  <c r="Q97"/>
  <c r="Q99"/>
  <c r="Q100"/>
  <c r="Q101"/>
  <c r="Q102"/>
  <c r="Q103"/>
  <c r="Q104"/>
  <c r="Q105"/>
  <c r="Q107"/>
  <c r="Q108"/>
  <c r="Q111"/>
  <c r="Q112"/>
  <c r="Q114"/>
  <c r="Q115"/>
  <c r="Q116"/>
  <c r="Q117"/>
  <c r="Q7"/>
  <c r="P8"/>
  <c r="P9"/>
  <c r="P11"/>
  <c r="P12"/>
  <c r="P14"/>
  <c r="P15"/>
  <c r="P17"/>
  <c r="P19"/>
  <c r="P20"/>
  <c r="P22"/>
  <c r="P25"/>
  <c r="P26"/>
  <c r="P27"/>
  <c r="P28"/>
  <c r="P29"/>
  <c r="P30"/>
  <c r="P33"/>
  <c r="P35"/>
  <c r="P37"/>
  <c r="P38"/>
  <c r="P39"/>
  <c r="P40"/>
  <c r="P41"/>
  <c r="P44"/>
  <c r="P45"/>
  <c r="P46"/>
  <c r="P49"/>
  <c r="P50"/>
  <c r="P51"/>
  <c r="P52"/>
  <c r="P55"/>
  <c r="P56"/>
  <c r="P57"/>
  <c r="P58"/>
  <c r="P60"/>
  <c r="P61"/>
  <c r="P62"/>
  <c r="P63"/>
  <c r="P64"/>
  <c r="P65"/>
  <c r="P66"/>
  <c r="P68"/>
  <c r="P69"/>
  <c r="P70"/>
  <c r="P73"/>
  <c r="P76"/>
  <c r="P77"/>
  <c r="P78"/>
  <c r="P79"/>
  <c r="P80"/>
  <c r="P82"/>
  <c r="P83"/>
  <c r="P84"/>
  <c r="P85"/>
  <c r="P86"/>
  <c r="P88"/>
  <c r="P90"/>
  <c r="P91"/>
  <c r="P92"/>
  <c r="P93"/>
  <c r="P97"/>
  <c r="P99"/>
  <c r="P100"/>
  <c r="P101"/>
  <c r="P102"/>
  <c r="P103"/>
  <c r="P104"/>
  <c r="P105"/>
  <c r="P107"/>
  <c r="P108"/>
  <c r="P111"/>
  <c r="P112"/>
  <c r="P114"/>
  <c r="P115"/>
  <c r="P116"/>
  <c r="P117"/>
  <c r="P7"/>
  <c r="O8"/>
  <c r="O9"/>
  <c r="O11"/>
  <c r="O12"/>
  <c r="O14"/>
  <c r="O15"/>
  <c r="O17"/>
  <c r="O19"/>
  <c r="O20"/>
  <c r="O22"/>
  <c r="O25"/>
  <c r="O26"/>
  <c r="O27"/>
  <c r="O28"/>
  <c r="O29"/>
  <c r="O30"/>
  <c r="O33"/>
  <c r="O35"/>
  <c r="O37"/>
  <c r="O38"/>
  <c r="O39"/>
  <c r="O40"/>
  <c r="O41"/>
  <c r="O44"/>
  <c r="O45"/>
  <c r="O46"/>
  <c r="O49"/>
  <c r="O50"/>
  <c r="O51"/>
  <c r="O52"/>
  <c r="O55"/>
  <c r="O56"/>
  <c r="O57"/>
  <c r="O58"/>
  <c r="O60"/>
  <c r="O61"/>
  <c r="O62"/>
  <c r="O63"/>
  <c r="O64"/>
  <c r="O65"/>
  <c r="O66"/>
  <c r="O68"/>
  <c r="O69"/>
  <c r="O70"/>
  <c r="O73"/>
  <c r="O76"/>
  <c r="O77"/>
  <c r="O78"/>
  <c r="O79"/>
  <c r="O80"/>
  <c r="O82"/>
  <c r="O83"/>
  <c r="O84"/>
  <c r="O85"/>
  <c r="O86"/>
  <c r="O88"/>
  <c r="O90"/>
  <c r="O91"/>
  <c r="O92"/>
  <c r="O93"/>
  <c r="O97"/>
  <c r="O99"/>
  <c r="O100"/>
  <c r="O101"/>
  <c r="O102"/>
  <c r="O103"/>
  <c r="O104"/>
  <c r="O105"/>
  <c r="O107"/>
  <c r="O108"/>
  <c r="O111"/>
  <c r="O112"/>
  <c r="O114"/>
  <c r="O115"/>
  <c r="O116"/>
  <c r="O117"/>
  <c r="O7"/>
  <c r="O8" i="5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K8" i="6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M7"/>
  <c r="L7"/>
  <c r="K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I7"/>
  <c r="H7"/>
  <c r="G7"/>
  <c r="I8" i="5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Q34" i="6"/>
  <c r="P36"/>
  <c r="Q59"/>
  <c r="Q74"/>
  <c r="P113"/>
  <c r="Q42"/>
  <c r="Q10"/>
  <c r="Q23"/>
  <c r="Q67"/>
  <c r="P72"/>
  <c r="Q95"/>
  <c r="Q98"/>
  <c r="Q106"/>
  <c r="P109"/>
  <c r="Q110"/>
  <c r="P24"/>
  <c r="Q43"/>
  <c r="Q94"/>
  <c r="P13"/>
  <c r="P16"/>
  <c r="Q75"/>
  <c r="P96"/>
  <c r="Q18"/>
  <c r="Q47"/>
  <c r="P81"/>
  <c r="Q87"/>
  <c r="P21"/>
  <c r="Q31"/>
  <c r="P32"/>
  <c r="P53"/>
  <c r="Q54"/>
  <c r="Q71"/>
  <c r="P89"/>
  <c r="P48"/>
  <c r="N83" i="7"/>
  <c r="O83" s="1"/>
  <c r="F95" i="2"/>
  <c r="H95"/>
  <c r="F115"/>
  <c r="H115"/>
  <c r="H8" i="7"/>
  <c r="G8"/>
  <c r="F8"/>
  <c r="E8"/>
  <c r="J11" s="1"/>
  <c r="D8"/>
  <c r="H118" i="2"/>
  <c r="G118"/>
  <c r="F118"/>
  <c r="H117"/>
  <c r="G117"/>
  <c r="F117"/>
  <c r="H116"/>
  <c r="G116"/>
  <c r="F116"/>
  <c r="G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G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G14"/>
  <c r="F14"/>
  <c r="G13"/>
  <c r="F13"/>
  <c r="H12"/>
  <c r="G12"/>
  <c r="F12"/>
  <c r="H11"/>
  <c r="G11"/>
  <c r="F11"/>
  <c r="H10"/>
  <c r="G10"/>
  <c r="F10"/>
  <c r="H9"/>
  <c r="G9"/>
  <c r="F9"/>
  <c r="H8"/>
  <c r="G8"/>
  <c r="F8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N116" i="7" l="1"/>
  <c r="O116" s="1"/>
  <c r="N39"/>
  <c r="O39" s="1"/>
  <c r="N27"/>
  <c r="O27" s="1"/>
  <c r="O96" i="6"/>
  <c r="O72"/>
  <c r="O48"/>
  <c r="O36"/>
  <c r="O32"/>
  <c r="O24"/>
  <c r="O16"/>
  <c r="P110"/>
  <c r="P106"/>
  <c r="P98"/>
  <c r="P94"/>
  <c r="P74"/>
  <c r="P54"/>
  <c r="P42"/>
  <c r="P34"/>
  <c r="P18"/>
  <c r="P10"/>
  <c r="Q96"/>
  <c r="Q72"/>
  <c r="Q48"/>
  <c r="Q36"/>
  <c r="Q32"/>
  <c r="Q24"/>
  <c r="Q16"/>
  <c r="N112" i="7"/>
  <c r="O112" s="1"/>
  <c r="N92"/>
  <c r="O92" s="1"/>
  <c r="N84"/>
  <c r="O84" s="1"/>
  <c r="O113" i="6"/>
  <c r="O109"/>
  <c r="O89"/>
  <c r="O81"/>
  <c r="O53"/>
  <c r="O21"/>
  <c r="O13"/>
  <c r="P95"/>
  <c r="P87"/>
  <c r="P75"/>
  <c r="P71"/>
  <c r="P67"/>
  <c r="P59"/>
  <c r="P47"/>
  <c r="P43"/>
  <c r="P31"/>
  <c r="P23"/>
  <c r="Q113"/>
  <c r="Q109"/>
  <c r="Q89"/>
  <c r="Q81"/>
  <c r="Q53"/>
  <c r="Q21"/>
  <c r="Q13"/>
  <c r="N113" i="7"/>
  <c r="O113" s="1"/>
  <c r="N101"/>
  <c r="O101" s="1"/>
  <c r="N97"/>
  <c r="O97" s="1"/>
  <c r="M77"/>
  <c r="N57"/>
  <c r="O57" s="1"/>
  <c r="N45"/>
  <c r="O45" s="1"/>
  <c r="N37"/>
  <c r="O37" s="1"/>
  <c r="M21"/>
  <c r="O110" i="6"/>
  <c r="O106"/>
  <c r="O98"/>
  <c r="O94"/>
  <c r="O74"/>
  <c r="O54"/>
  <c r="O42"/>
  <c r="O34"/>
  <c r="O18"/>
  <c r="O10"/>
  <c r="N98" i="7"/>
  <c r="O98" s="1"/>
  <c r="N78"/>
  <c r="O78" s="1"/>
  <c r="N70"/>
  <c r="O70" s="1"/>
  <c r="N62"/>
  <c r="O62" s="1"/>
  <c r="M50"/>
  <c r="O95" i="6"/>
  <c r="O87"/>
  <c r="O75"/>
  <c r="O71"/>
  <c r="O67"/>
  <c r="O59"/>
  <c r="O47"/>
  <c r="O43"/>
  <c r="O31"/>
  <c r="O23"/>
  <c r="N80" i="7"/>
  <c r="O80" s="1"/>
  <c r="N79"/>
  <c r="O79" s="1"/>
  <c r="N60"/>
  <c r="O60" s="1"/>
  <c r="N54"/>
  <c r="O54" s="1"/>
  <c r="N20"/>
  <c r="O20" s="1"/>
  <c r="M30"/>
  <c r="L19"/>
  <c r="N105"/>
  <c r="O105" s="1"/>
  <c r="N120"/>
  <c r="O120" s="1"/>
  <c r="N118"/>
  <c r="O118" s="1"/>
  <c r="N117"/>
  <c r="O117" s="1"/>
  <c r="N114"/>
  <c r="O114" s="1"/>
  <c r="N110"/>
  <c r="O110" s="1"/>
  <c r="N108"/>
  <c r="O108" s="1"/>
  <c r="N106"/>
  <c r="O106" s="1"/>
  <c r="N104"/>
  <c r="O104" s="1"/>
  <c r="N102"/>
  <c r="O102" s="1"/>
  <c r="N100"/>
  <c r="O100" s="1"/>
  <c r="N96"/>
  <c r="O96" s="1"/>
  <c r="N94"/>
  <c r="O94" s="1"/>
  <c r="N93"/>
  <c r="O93" s="1"/>
  <c r="N90"/>
  <c r="O90" s="1"/>
  <c r="N89"/>
  <c r="O89" s="1"/>
  <c r="N88"/>
  <c r="O88" s="1"/>
  <c r="N82"/>
  <c r="O82" s="1"/>
  <c r="N76"/>
  <c r="O76" s="1"/>
  <c r="N74"/>
  <c r="O74" s="1"/>
  <c r="N72"/>
  <c r="O72" s="1"/>
  <c r="N64"/>
  <c r="O64" s="1"/>
  <c r="N58"/>
  <c r="O58" s="1"/>
  <c r="N56"/>
  <c r="O56" s="1"/>
  <c r="N52"/>
  <c r="O52" s="1"/>
  <c r="N48"/>
  <c r="O48" s="1"/>
  <c r="N46"/>
  <c r="O46" s="1"/>
  <c r="N44"/>
  <c r="O44" s="1"/>
  <c r="N36"/>
  <c r="O36" s="1"/>
  <c r="N35"/>
  <c r="O35" s="1"/>
  <c r="K13"/>
  <c r="N71"/>
  <c r="O71" s="1"/>
  <c r="N63"/>
  <c r="O63" s="1"/>
  <c r="N59"/>
  <c r="O59" s="1"/>
  <c r="N55"/>
  <c r="O55" s="1"/>
  <c r="N51"/>
  <c r="O51" s="1"/>
  <c r="N47"/>
  <c r="O47" s="1"/>
  <c r="N43"/>
  <c r="O43" s="1"/>
  <c r="I22"/>
  <c r="N85"/>
  <c r="O85" s="1"/>
  <c r="N81"/>
  <c r="O81" s="1"/>
  <c r="N77"/>
  <c r="O77" s="1"/>
  <c r="N73"/>
  <c r="O73" s="1"/>
  <c r="N69"/>
  <c r="O69" s="1"/>
  <c r="N65"/>
  <c r="O65" s="1"/>
  <c r="N61"/>
  <c r="O61" s="1"/>
  <c r="N53"/>
  <c r="O53" s="1"/>
  <c r="N49"/>
  <c r="O49" s="1"/>
  <c r="N21"/>
  <c r="O21" s="1"/>
  <c r="J120"/>
  <c r="M120"/>
  <c r="K120"/>
  <c r="L119"/>
  <c r="I118"/>
  <c r="M117"/>
  <c r="K117"/>
  <c r="I116"/>
  <c r="J115"/>
  <c r="M114"/>
  <c r="K114"/>
  <c r="I113"/>
  <c r="K112"/>
  <c r="L111"/>
  <c r="I110"/>
  <c r="J109"/>
  <c r="L108"/>
  <c r="I107"/>
  <c r="J106"/>
  <c r="L105"/>
  <c r="J104"/>
  <c r="M103"/>
  <c r="L102"/>
  <c r="J101"/>
  <c r="L100"/>
  <c r="I99"/>
  <c r="J98"/>
  <c r="L97"/>
  <c r="J96"/>
  <c r="M95"/>
  <c r="L94"/>
  <c r="J93"/>
  <c r="L92"/>
  <c r="I91"/>
  <c r="J90"/>
  <c r="L89"/>
  <c r="J88"/>
  <c r="M87"/>
  <c r="M86"/>
  <c r="K86"/>
  <c r="I85"/>
  <c r="J84"/>
  <c r="L83"/>
  <c r="J82"/>
  <c r="L81"/>
  <c r="J80"/>
  <c r="L79"/>
  <c r="J78"/>
  <c r="L76"/>
  <c r="L75"/>
  <c r="J74"/>
  <c r="L73"/>
  <c r="J72"/>
  <c r="L71"/>
  <c r="I70"/>
  <c r="M69"/>
  <c r="K69"/>
  <c r="K68"/>
  <c r="K67"/>
  <c r="K66"/>
  <c r="I65"/>
  <c r="M64"/>
  <c r="K64"/>
  <c r="I63"/>
  <c r="M62"/>
  <c r="K62"/>
  <c r="I61"/>
  <c r="M60"/>
  <c r="K60"/>
  <c r="I59"/>
  <c r="M58"/>
  <c r="K58"/>
  <c r="I57"/>
  <c r="M56"/>
  <c r="K56"/>
  <c r="I55"/>
  <c r="M54"/>
  <c r="K54"/>
  <c r="I53"/>
  <c r="M52"/>
  <c r="K52"/>
  <c r="I51"/>
  <c r="K50"/>
  <c r="I49"/>
  <c r="M48"/>
  <c r="K48"/>
  <c r="I47"/>
  <c r="M46"/>
  <c r="K46"/>
  <c r="I45"/>
  <c r="M44"/>
  <c r="K44"/>
  <c r="I43"/>
  <c r="I42"/>
  <c r="I41"/>
  <c r="K40"/>
  <c r="L39"/>
  <c r="L37"/>
  <c r="J36"/>
  <c r="L35"/>
  <c r="I34"/>
  <c r="K33"/>
  <c r="K32"/>
  <c r="K31"/>
  <c r="M29"/>
  <c r="M28"/>
  <c r="M27"/>
  <c r="M26"/>
  <c r="M25"/>
  <c r="J24"/>
  <c r="J23"/>
  <c r="J22"/>
  <c r="I21"/>
  <c r="I20"/>
  <c r="I19"/>
  <c r="M17"/>
  <c r="M16"/>
  <c r="M15"/>
  <c r="M14"/>
  <c r="M13"/>
  <c r="K12"/>
  <c r="K11"/>
  <c r="I10"/>
  <c r="L10"/>
  <c r="M84"/>
  <c r="N75"/>
  <c r="O75" s="1"/>
  <c r="N68"/>
  <c r="O68" s="1"/>
  <c r="N67"/>
  <c r="O67" s="1"/>
  <c r="N66"/>
  <c r="O66" s="1"/>
  <c r="L41"/>
  <c r="L40"/>
  <c r="L33"/>
  <c r="L32"/>
  <c r="L31"/>
  <c r="K21"/>
  <c r="K20"/>
  <c r="K19"/>
  <c r="L17"/>
  <c r="L16"/>
  <c r="L15"/>
  <c r="L14"/>
  <c r="L13"/>
  <c r="L38"/>
  <c r="L22"/>
  <c r="L120"/>
  <c r="I119"/>
  <c r="J118"/>
  <c r="L117"/>
  <c r="J116"/>
  <c r="M115"/>
  <c r="L114"/>
  <c r="J113"/>
  <c r="L112"/>
  <c r="I111"/>
  <c r="J110"/>
  <c r="M109"/>
  <c r="K109"/>
  <c r="I108"/>
  <c r="J107"/>
  <c r="M106"/>
  <c r="K106"/>
  <c r="I105"/>
  <c r="M104"/>
  <c r="K104"/>
  <c r="L103"/>
  <c r="I102"/>
  <c r="M101"/>
  <c r="K101"/>
  <c r="I100"/>
  <c r="J99"/>
  <c r="M98"/>
  <c r="K98"/>
  <c r="I97"/>
  <c r="M96"/>
  <c r="K96"/>
  <c r="L95"/>
  <c r="I94"/>
  <c r="M93"/>
  <c r="K93"/>
  <c r="I92"/>
  <c r="J91"/>
  <c r="M90"/>
  <c r="K90"/>
  <c r="I89"/>
  <c r="M88"/>
  <c r="K88"/>
  <c r="L87"/>
  <c r="L86"/>
  <c r="J85"/>
  <c r="K84"/>
  <c r="I83"/>
  <c r="M82"/>
  <c r="K82"/>
  <c r="I81"/>
  <c r="M80"/>
  <c r="K80"/>
  <c r="I79"/>
  <c r="K78"/>
  <c r="K77"/>
  <c r="I76"/>
  <c r="I75"/>
  <c r="M74"/>
  <c r="K74"/>
  <c r="I73"/>
  <c r="M72"/>
  <c r="K72"/>
  <c r="I71"/>
  <c r="J70"/>
  <c r="L69"/>
  <c r="L68"/>
  <c r="L67"/>
  <c r="L66"/>
  <c r="J65"/>
  <c r="L64"/>
  <c r="J63"/>
  <c r="L62"/>
  <c r="J61"/>
  <c r="L60"/>
  <c r="J59"/>
  <c r="L58"/>
  <c r="J57"/>
  <c r="L56"/>
  <c r="J55"/>
  <c r="L54"/>
  <c r="J53"/>
  <c r="L52"/>
  <c r="J51"/>
  <c r="L50"/>
  <c r="J49"/>
  <c r="L48"/>
  <c r="J47"/>
  <c r="L46"/>
  <c r="J45"/>
  <c r="L44"/>
  <c r="J43"/>
  <c r="J42"/>
  <c r="J41"/>
  <c r="I40"/>
  <c r="I39"/>
  <c r="I38"/>
  <c r="I37"/>
  <c r="M36"/>
  <c r="K36"/>
  <c r="I35"/>
  <c r="J34"/>
  <c r="I33"/>
  <c r="I32"/>
  <c r="I31"/>
  <c r="I30"/>
  <c r="K29"/>
  <c r="K28"/>
  <c r="K27"/>
  <c r="L26"/>
  <c r="M24"/>
  <c r="M23"/>
  <c r="M22"/>
  <c r="J21"/>
  <c r="J20"/>
  <c r="J19"/>
  <c r="I18"/>
  <c r="K17"/>
  <c r="K16"/>
  <c r="K15"/>
  <c r="K14"/>
  <c r="M12"/>
  <c r="M11"/>
  <c r="I13"/>
  <c r="K10"/>
  <c r="L21"/>
  <c r="L34"/>
  <c r="I120"/>
  <c r="J119"/>
  <c r="M118"/>
  <c r="K118"/>
  <c r="I117"/>
  <c r="M116"/>
  <c r="K116"/>
  <c r="L115"/>
  <c r="I114"/>
  <c r="M113"/>
  <c r="K113"/>
  <c r="I112"/>
  <c r="J111"/>
  <c r="M110"/>
  <c r="K110"/>
  <c r="L109"/>
  <c r="J108"/>
  <c r="M107"/>
  <c r="L106"/>
  <c r="J105"/>
  <c r="L104"/>
  <c r="I103"/>
  <c r="J102"/>
  <c r="L101"/>
  <c r="J100"/>
  <c r="M99"/>
  <c r="L98"/>
  <c r="J97"/>
  <c r="L96"/>
  <c r="I95"/>
  <c r="J94"/>
  <c r="L93"/>
  <c r="J92"/>
  <c r="M91"/>
  <c r="L90"/>
  <c r="J89"/>
  <c r="L88"/>
  <c r="I87"/>
  <c r="I86"/>
  <c r="M85"/>
  <c r="K85"/>
  <c r="L84"/>
  <c r="J83"/>
  <c r="L82"/>
  <c r="J81"/>
  <c r="L80"/>
  <c r="J79"/>
  <c r="L78"/>
  <c r="I77"/>
  <c r="J76"/>
  <c r="J75"/>
  <c r="L74"/>
  <c r="J73"/>
  <c r="L72"/>
  <c r="J71"/>
  <c r="M70"/>
  <c r="K70"/>
  <c r="I69"/>
  <c r="I68"/>
  <c r="I67"/>
  <c r="I66"/>
  <c r="M65"/>
  <c r="K65"/>
  <c r="I64"/>
  <c r="M63"/>
  <c r="K63"/>
  <c r="I62"/>
  <c r="M61"/>
  <c r="K61"/>
  <c r="I60"/>
  <c r="M59"/>
  <c r="K59"/>
  <c r="I58"/>
  <c r="M57"/>
  <c r="K57"/>
  <c r="I56"/>
  <c r="M55"/>
  <c r="K55"/>
  <c r="I54"/>
  <c r="M53"/>
  <c r="K53"/>
  <c r="I52"/>
  <c r="M51"/>
  <c r="K51"/>
  <c r="I50"/>
  <c r="M49"/>
  <c r="K49"/>
  <c r="I48"/>
  <c r="M47"/>
  <c r="K47"/>
  <c r="I46"/>
  <c r="M45"/>
  <c r="K45"/>
  <c r="I44"/>
  <c r="M43"/>
  <c r="K43"/>
  <c r="M41"/>
  <c r="J40"/>
  <c r="J39"/>
  <c r="J38"/>
  <c r="J37"/>
  <c r="L36"/>
  <c r="J35"/>
  <c r="M34"/>
  <c r="J33"/>
  <c r="J32"/>
  <c r="J31"/>
  <c r="J30"/>
  <c r="I29"/>
  <c r="I28"/>
  <c r="I27"/>
  <c r="I26"/>
  <c r="I25"/>
  <c r="K24"/>
  <c r="L23"/>
  <c r="M20"/>
  <c r="M19"/>
  <c r="J18"/>
  <c r="I17"/>
  <c r="I16"/>
  <c r="I15"/>
  <c r="I14"/>
  <c r="J13"/>
  <c r="I12"/>
  <c r="I11"/>
  <c r="J10"/>
  <c r="L29"/>
  <c r="L28"/>
  <c r="L27"/>
  <c r="N23"/>
  <c r="O23" s="1"/>
  <c r="L18"/>
  <c r="M119"/>
  <c r="L118"/>
  <c r="J117"/>
  <c r="L116"/>
  <c r="I115"/>
  <c r="J114"/>
  <c r="L113"/>
  <c r="J112"/>
  <c r="M111"/>
  <c r="L110"/>
  <c r="I109"/>
  <c r="M108"/>
  <c r="K108"/>
  <c r="L107"/>
  <c r="I106"/>
  <c r="M105"/>
  <c r="K105"/>
  <c r="I104"/>
  <c r="J103"/>
  <c r="M102"/>
  <c r="K102"/>
  <c r="I101"/>
  <c r="M100"/>
  <c r="K100"/>
  <c r="L99"/>
  <c r="I98"/>
  <c r="M97"/>
  <c r="K97"/>
  <c r="I96"/>
  <c r="J95"/>
  <c r="M94"/>
  <c r="K94"/>
  <c r="I93"/>
  <c r="M92"/>
  <c r="K92"/>
  <c r="L91"/>
  <c r="I90"/>
  <c r="M89"/>
  <c r="K89"/>
  <c r="I88"/>
  <c r="J87"/>
  <c r="J86"/>
  <c r="L85"/>
  <c r="I84"/>
  <c r="M83"/>
  <c r="K83"/>
  <c r="I82"/>
  <c r="M81"/>
  <c r="K81"/>
  <c r="I80"/>
  <c r="M79"/>
  <c r="K79"/>
  <c r="I78"/>
  <c r="J77"/>
  <c r="M76"/>
  <c r="K76"/>
  <c r="K75"/>
  <c r="I74"/>
  <c r="M73"/>
  <c r="K73"/>
  <c r="I72"/>
  <c r="M71"/>
  <c r="K71"/>
  <c r="L70"/>
  <c r="J69"/>
  <c r="J68"/>
  <c r="J67"/>
  <c r="J66"/>
  <c r="L65"/>
  <c r="J64"/>
  <c r="L63"/>
  <c r="J62"/>
  <c r="L61"/>
  <c r="J60"/>
  <c r="L59"/>
  <c r="J58"/>
  <c r="L57"/>
  <c r="J56"/>
  <c r="L55"/>
  <c r="J54"/>
  <c r="L53"/>
  <c r="J52"/>
  <c r="L51"/>
  <c r="J50"/>
  <c r="L49"/>
  <c r="J48"/>
  <c r="L47"/>
  <c r="J46"/>
  <c r="L45"/>
  <c r="J44"/>
  <c r="L43"/>
  <c r="L42"/>
  <c r="M40"/>
  <c r="M39"/>
  <c r="M38"/>
  <c r="M37"/>
  <c r="K37"/>
  <c r="I36"/>
  <c r="M35"/>
  <c r="K35"/>
  <c r="M33"/>
  <c r="M32"/>
  <c r="M31"/>
  <c r="J29"/>
  <c r="J28"/>
  <c r="J27"/>
  <c r="J26"/>
  <c r="J25"/>
  <c r="I24"/>
  <c r="I23"/>
  <c r="L20"/>
  <c r="J17"/>
  <c r="J16"/>
  <c r="J15"/>
  <c r="J14"/>
  <c r="J12"/>
  <c r="M10"/>
  <c r="L77"/>
  <c r="K42"/>
  <c r="L25"/>
  <c r="L24"/>
  <c r="L30"/>
  <c r="N86"/>
  <c r="O86" s="1"/>
  <c r="M75"/>
  <c r="M68"/>
  <c r="M67"/>
  <c r="M66"/>
  <c r="N32"/>
  <c r="O32" s="1"/>
  <c r="N33"/>
  <c r="O33" s="1"/>
  <c r="N31"/>
  <c r="O31" s="1"/>
  <c r="N12"/>
  <c r="O12" s="1"/>
  <c r="N11"/>
  <c r="O11" s="1"/>
  <c r="N25"/>
  <c r="O25" s="1"/>
  <c r="N24"/>
  <c r="O24" s="1"/>
  <c r="N19"/>
  <c r="O19" s="1"/>
  <c r="M18"/>
  <c r="N41"/>
  <c r="O41" s="1"/>
  <c r="N40"/>
  <c r="O40" s="1"/>
  <c r="N29"/>
  <c r="O29" s="1"/>
  <c r="K41"/>
  <c r="K39"/>
  <c r="K25"/>
  <c r="K23"/>
  <c r="N28"/>
  <c r="O28" s="1"/>
  <c r="N17"/>
  <c r="O17" s="1"/>
  <c r="N16"/>
  <c r="O16" s="1"/>
  <c r="N15"/>
  <c r="O15" s="1"/>
  <c r="N14"/>
  <c r="O14" s="1"/>
  <c r="L12"/>
  <c r="L11"/>
  <c r="N10"/>
  <c r="O10" s="1"/>
  <c r="N13"/>
  <c r="O13" s="1"/>
  <c r="N109"/>
  <c r="O109" s="1"/>
  <c r="G188" i="2"/>
  <c r="D190" s="1"/>
  <c r="C6" i="3" s="1"/>
  <c r="H188" i="2"/>
  <c r="D191" s="1"/>
  <c r="F6" i="3" s="1"/>
  <c r="N8" i="7"/>
  <c r="O8" s="1"/>
  <c r="M78" l="1"/>
  <c r="M112"/>
  <c r="N50"/>
  <c r="O50" s="1"/>
  <c r="N115"/>
  <c r="O115" s="1"/>
  <c r="K115"/>
  <c r="N91"/>
  <c r="O91" s="1"/>
  <c r="K91"/>
  <c r="N107"/>
  <c r="O107" s="1"/>
  <c r="K107"/>
  <c r="N99"/>
  <c r="O99" s="1"/>
  <c r="K99"/>
  <c r="N95"/>
  <c r="O95" s="1"/>
  <c r="K95"/>
  <c r="N111"/>
  <c r="O111" s="1"/>
  <c r="K111"/>
  <c r="N87"/>
  <c r="O87" s="1"/>
  <c r="K87"/>
  <c r="N103"/>
  <c r="O103" s="1"/>
  <c r="K103"/>
  <c r="N119"/>
  <c r="O119" s="1"/>
  <c r="K119"/>
  <c r="M42"/>
  <c r="N42"/>
  <c r="O42" s="1"/>
  <c r="N34"/>
  <c r="O34" s="1"/>
  <c r="K34"/>
  <c r="N22"/>
  <c r="O22" s="1"/>
  <c r="K22"/>
  <c r="N30"/>
  <c r="O30" s="1"/>
  <c r="K30"/>
  <c r="N38"/>
  <c r="O38" s="1"/>
  <c r="K38"/>
  <c r="N26"/>
  <c r="O26" s="1"/>
  <c r="K26"/>
  <c r="N18"/>
  <c r="O18" s="1"/>
  <c r="K18"/>
  <c r="E190" i="2"/>
  <c r="D6" i="3" s="1"/>
  <c r="E6" s="1"/>
  <c r="O6" i="4" s="1"/>
  <c r="E191" i="2"/>
  <c r="G6" i="3" s="1"/>
  <c r="H6" s="1"/>
  <c r="I190" i="7"/>
  <c r="D201" s="1"/>
  <c r="E201" s="1"/>
  <c r="F6" i="8" s="1"/>
  <c r="J190" i="7"/>
  <c r="D202" s="1"/>
  <c r="E202" s="1"/>
  <c r="L190"/>
  <c r="D204" s="1"/>
  <c r="E204" s="1"/>
  <c r="M190" l="1"/>
  <c r="D205" s="1"/>
  <c r="E205" s="1"/>
  <c r="N10" i="8" s="1"/>
  <c r="K190" i="7"/>
  <c r="D203" s="1"/>
  <c r="E203" s="1"/>
  <c r="D8" i="8" s="1"/>
  <c r="N6" i="4"/>
  <c r="K6"/>
  <c r="I6"/>
  <c r="P6"/>
  <c r="G6"/>
  <c r="L6"/>
  <c r="I6" i="3"/>
  <c r="J6" i="4"/>
  <c r="D6"/>
  <c r="B6"/>
  <c r="M6"/>
  <c r="C6"/>
  <c r="F6"/>
  <c r="E6"/>
  <c r="H6"/>
  <c r="D6" i="8"/>
  <c r="C6"/>
  <c r="B6"/>
  <c r="M6"/>
  <c r="P6"/>
  <c r="O6"/>
  <c r="N6"/>
  <c r="I6"/>
  <c r="L6"/>
  <c r="K6"/>
  <c r="J6"/>
  <c r="E6"/>
  <c r="H6"/>
  <c r="G6"/>
  <c r="O7"/>
  <c r="K7"/>
  <c r="G7"/>
  <c r="C7"/>
  <c r="P7"/>
  <c r="L7"/>
  <c r="H7"/>
  <c r="D7"/>
  <c r="M7"/>
  <c r="I7"/>
  <c r="E7"/>
  <c r="N7"/>
  <c r="J7"/>
  <c r="F7"/>
  <c r="B7"/>
  <c r="M9"/>
  <c r="I9"/>
  <c r="E9"/>
  <c r="N9"/>
  <c r="J9"/>
  <c r="F9"/>
  <c r="B9"/>
  <c r="O9"/>
  <c r="K9"/>
  <c r="G9"/>
  <c r="C9"/>
  <c r="P9"/>
  <c r="L9"/>
  <c r="H9"/>
  <c r="D9"/>
  <c r="H10" l="1"/>
  <c r="I10"/>
  <c r="M10"/>
  <c r="C10"/>
  <c r="O10"/>
  <c r="D10"/>
  <c r="D11" s="1"/>
  <c r="D6" i="9" s="1"/>
  <c r="D7" s="1"/>
  <c r="F10" i="8"/>
  <c r="P10"/>
  <c r="B10"/>
  <c r="K10"/>
  <c r="J10"/>
  <c r="G10"/>
  <c r="E10"/>
  <c r="L10"/>
  <c r="O8"/>
  <c r="O11" s="1"/>
  <c r="O6" i="9" s="1"/>
  <c r="O7" s="1"/>
  <c r="C8" i="8"/>
  <c r="C11" s="1"/>
  <c r="C6" i="9" s="1"/>
  <c r="C7" s="1"/>
  <c r="G8" i="8"/>
  <c r="P8"/>
  <c r="P11" s="1"/>
  <c r="P6" i="9" s="1"/>
  <c r="P7" s="1"/>
  <c r="H8" i="8"/>
  <c r="H11" s="1"/>
  <c r="H6" i="9" s="1"/>
  <c r="H7" s="1"/>
  <c r="L8" i="8"/>
  <c r="L11" s="1"/>
  <c r="L6" i="9" s="1"/>
  <c r="L7" s="1"/>
  <c r="M8" i="8"/>
  <c r="M11" s="1"/>
  <c r="M6" i="9" s="1"/>
  <c r="M7" s="1"/>
  <c r="N8" i="8"/>
  <c r="N11" s="1"/>
  <c r="N6" i="9" s="1"/>
  <c r="N7" s="1"/>
  <c r="B8" i="8"/>
  <c r="B11" s="1"/>
  <c r="B6" i="9" s="1"/>
  <c r="B7" s="1"/>
  <c r="F8" i="8"/>
  <c r="K8"/>
  <c r="E8"/>
  <c r="I8"/>
  <c r="I11" s="1"/>
  <c r="I6" i="9" s="1"/>
  <c r="I7" s="1"/>
  <c r="J8" i="8"/>
  <c r="J11" l="1"/>
  <c r="J6" i="9" s="1"/>
  <c r="J7" s="1"/>
  <c r="E11" i="8"/>
  <c r="E6" i="9" s="1"/>
  <c r="E7" s="1"/>
  <c r="F11" i="8"/>
  <c r="F6" i="9" s="1"/>
  <c r="F7" s="1"/>
  <c r="K11" i="8"/>
  <c r="K6" i="9" s="1"/>
  <c r="K7" s="1"/>
  <c r="G11" i="8"/>
  <c r="G6" i="9" s="1"/>
  <c r="G7" s="1"/>
</calcChain>
</file>

<file path=xl/sharedStrings.xml><?xml version="1.0" encoding="utf-8"?>
<sst xmlns="http://schemas.openxmlformats.org/spreadsheetml/2006/main" count="2397" uniqueCount="469">
  <si>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</si>
  <si>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</si>
  <si>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</si>
  <si>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</si>
  <si>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</si>
  <si>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</si>
  <si>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</si>
  <si>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</si>
  <si>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</si>
  <si>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</si>
  <si>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</si>
  <si>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</si>
  <si>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</si>
  <si>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</si>
  <si>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</si>
  <si>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</si>
  <si>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</si>
  <si>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</si>
  <si>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</si>
  <si>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</si>
  <si>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</si>
  <si>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</si>
  <si>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</si>
  <si>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</si>
  <si>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</si>
  <si>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</si>
  <si>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</si>
  <si>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</si>
  <si>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</si>
  <si>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</si>
  <si>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</si>
  <si>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</si>
  <si>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</si>
  <si>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</si>
  <si>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</si>
  <si>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</si>
  <si>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</si>
  <si>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</si>
  <si>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</si>
  <si>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</si>
  <si>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</si>
  <si>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</si>
  <si>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</si>
  <si>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</si>
  <si>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</si>
  <si>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</si>
  <si>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</si>
  <si>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</si>
  <si>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</si>
  <si>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</si>
  <si>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</si>
  <si>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</si>
  <si>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</si>
  <si>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</si>
  <si>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</si>
  <si>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</si>
  <si>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</si>
  <si>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</si>
  <si>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</si>
  <si>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</si>
  <si>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Course Attainment with Target in %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</si>
  <si>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</si>
  <si>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</si>
  <si>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</si>
  <si>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</si>
  <si>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</si>
  <si>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II YEAR IV SEM SEC A and B</t>
  </si>
  <si>
    <t>CO24CS405.1</t>
  </si>
  <si>
    <t>CO24CS405.2</t>
  </si>
  <si>
    <t>CO24CS405.3</t>
  </si>
  <si>
    <t>CO24CS405.4</t>
  </si>
  <si>
    <t>CO24CS405.5</t>
  </si>
  <si>
    <t>C24CS405 (AVG)</t>
  </si>
  <si>
    <t>CO24CS405</t>
  </si>
  <si>
    <t>No. of Students Attained CO24CS405.1</t>
  </si>
  <si>
    <t>No. of Students Attained CO24CS405.2</t>
  </si>
  <si>
    <t>No. of Students Attained CO24CS405.3</t>
  </si>
  <si>
    <t>No. of Students Attained CO24CS405.4</t>
  </si>
  <si>
    <t>No. of Students Attained CO24CS405.5</t>
  </si>
  <si>
    <t>CO24CS405
(Round Off)</t>
  </si>
  <si>
    <t>CO24CS304.1</t>
  </si>
  <si>
    <t>CO24CS304.2</t>
  </si>
  <si>
    <t>CO24CS304.3</t>
  </si>
  <si>
    <t>CO24CS304.4</t>
  </si>
  <si>
    <t>CO24CS304.5</t>
  </si>
  <si>
    <t>C24CS304 (AVG)</t>
  </si>
  <si>
    <t>Final Mapping of C24CS304</t>
  </si>
  <si>
    <t>SUBJECT: Microprocessor &amp; Interfaces                                                                                                     Faculty: Yogendra Singh Solanki</t>
  </si>
  <si>
    <t>SUBJECT: Microprocessor &amp; Interfaces                                                                       Subject Teacher: Yogendra Singh Solanki</t>
  </si>
  <si>
    <t>SUBJECT: Microprocessor &amp; Interfaces                                                      Subject Teacher: Yogendra Singh Solanki</t>
  </si>
  <si>
    <t>SUBJECT: Microprocessor &amp; Interfaces                                                                                      Name of Faculty: Yogendra Singh Solanki</t>
  </si>
  <si>
    <t>SUBJECT:  Microprocessor &amp; Interfaces                                                                                                                                      Name of Faculty: Yogendra Singh Solanki</t>
  </si>
  <si>
    <t>SUBJECT: Microprocessor &amp; Interfaces                                                                         Name of Faculty: Yogendra Singh Solanki</t>
  </si>
  <si>
    <t>SUBJECT: Microprocessor &amp; Interfaces                                                                                               Name of Faculty: Yogendra Singh Solanki</t>
  </si>
  <si>
    <t xml:space="preserve">Target 70% students attain 70% marks (1) </t>
  </si>
  <si>
    <t>Target 70% students attain 80% marks (2)</t>
  </si>
  <si>
    <t>Target 70% students attain 90% marks (3)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</si>
  <si>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</si>
  <si>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</si>
  <si>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</si>
  <si>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</si>
  <si>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</si>
  <si>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</si>
  <si>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Marks and Gap Analysis of Mid-Term 2</t>
  </si>
  <si>
    <t>Out of 70</t>
  </si>
  <si>
    <t>S.No.</t>
  </si>
  <si>
    <t>MT1</t>
  </si>
  <si>
    <t>MT2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</si>
  <si>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</si>
  <si>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</si>
  <si>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</si>
  <si>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</si>
  <si>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</si>
  <si>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</si>
  <si>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</si>
  <si>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</si>
  <si>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</si>
  <si>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</si>
  <si>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</si>
  <si>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</si>
  <si>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</si>
  <si>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</si>
  <si>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</si>
  <si>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</si>
  <si>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</si>
  <si>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</si>
  <si>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</si>
  <si>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</si>
  <si>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</si>
  <si>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</si>
  <si>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</si>
  <si>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</si>
  <si>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</si>
  <si>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</si>
  <si>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</si>
  <si>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</si>
  <si>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</si>
  <si>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</si>
  <si>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</si>
  <si>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</si>
  <si>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</si>
  <si>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</si>
  <si>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</si>
  <si>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</si>
  <si>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</si>
  <si>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</si>
  <si>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</si>
  <si>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</si>
  <si>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</si>
  <si>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</si>
  <si>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</si>
  <si>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</si>
  <si>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</si>
  <si>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</si>
  <si>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</si>
  <si>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</si>
  <si>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</si>
  <si>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</si>
  <si>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</si>
  <si>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</si>
  <si>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</si>
  <si>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</si>
  <si>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</si>
  <si>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</si>
  <si>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</si>
  <si>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</si>
  <si>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</si>
  <si>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</si>
  <si>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</si>
  <si>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</si>
  <si>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</si>
  <si>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</si>
  <si>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</si>
  <si>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</si>
  <si>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</si>
  <si>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</si>
  <si>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</si>
  <si>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</si>
  <si>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</si>
  <si>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</si>
  <si>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</si>
  <si>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</si>
  <si>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</si>
  <si>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</si>
  <si>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</si>
  <si>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</si>
  <si>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</si>
  <si>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</si>
  <si>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</si>
  <si>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</si>
  <si>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</si>
  <si>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</si>
  <si>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</si>
  <si>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</si>
  <si>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</si>
  <si>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</si>
  <si>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</si>
  <si>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</si>
  <si>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</si>
  <si>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</si>
  <si>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</si>
  <si>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</si>
  <si>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</si>
  <si>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</si>
  <si>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</si>
  <si>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</si>
  <si>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</si>
  <si>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</si>
  <si>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</si>
  <si>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</si>
  <si>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</si>
  <si>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</si>
  <si>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</si>
  <si>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</si>
  <si>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</si>
  <si>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</si>
  <si>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</si>
  <si>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</si>
  <si>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</si>
  <si>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</si>
  <si>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</si>
  <si>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</si>
  <si>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</si>
  <si>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</si>
  <si>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</si>
  <si>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</si>
  <si>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</si>
  <si>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</si>
  <si>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</si>
  <si>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</si>
  <si>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</si>
  <si>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PRAJAPATI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</si>
  <si>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</si>
  <si>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</si>
  <si>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</si>
  <si>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</si>
  <si>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</si>
  <si>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</si>
  <si>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</si>
  <si>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</si>
  <si>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</si>
  <si>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</si>
  <si>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</si>
  <si>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</si>
  <si>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</si>
  <si>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</si>
  <si>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</si>
  <si>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</si>
  <si>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</si>
  <si>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</si>
  <si>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</si>
  <si>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</si>
  <si>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</si>
  <si>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</si>
  <si>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</si>
  <si>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</si>
  <si>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</si>
  <si>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</si>
  <si>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</si>
  <si>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</si>
  <si>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</si>
  <si>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</si>
  <si>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</si>
  <si>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</si>
  <si>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</si>
  <si>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</si>
  <si>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</si>
  <si>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</si>
  <si>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</si>
  <si>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</si>
  <si>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</si>
  <si>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</si>
  <si>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</si>
  <si>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</si>
  <si>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</si>
  <si>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</si>
  <si>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</si>
  <si>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</si>
  <si>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</si>
  <si>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</si>
  <si>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</si>
  <si>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</si>
  <si>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</si>
  <si>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</si>
  <si>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</si>
  <si>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</si>
  <si>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</si>
  <si>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</si>
  <si>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</si>
  <si>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</si>
  <si>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</si>
  <si>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</si>
  <si>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</si>
  <si>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</si>
  <si>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</si>
  <si>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</si>
  <si>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</si>
  <si>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</si>
  <si>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</si>
  <si>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</si>
  <si>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</si>
  <si>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</si>
  <si>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</si>
  <si>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</si>
  <si>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</si>
  <si>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</si>
  <si>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</si>
  <si>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</si>
  <si>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</si>
  <si>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</si>
  <si>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</si>
  <si>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</si>
  <si>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</si>
  <si>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</si>
  <si>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</si>
  <si>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</si>
  <si>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</si>
  <si>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</si>
  <si>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</si>
  <si>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</si>
  <si>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</si>
  <si>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</si>
  <si>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</si>
  <si>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</si>
  <si>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</si>
  <si>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</si>
  <si>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</si>
  <si>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</si>
  <si>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</si>
  <si>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</si>
  <si>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</si>
  <si>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</si>
  <si>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</si>
  <si>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</si>
  <si>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</si>
  <si>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</si>
  <si>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</si>
  <si>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</si>
  <si>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</si>
  <si>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</si>
  <si>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</si>
  <si>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</si>
  <si>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</si>
  <si>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</si>
  <si>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</si>
  <si>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</si>
  <si>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</si>
  <si>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</si>
  <si>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</si>
  <si>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</si>
  <si>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</si>
  <si>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</si>
  <si>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</si>
  <si>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</si>
  <si>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</si>
  <si>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</si>
  <si>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</si>
  <si>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</si>
  <si>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</si>
  <si>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</si>
  <si>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</si>
  <si>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</si>
  <si>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</si>
  <si>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</si>
  <si>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</si>
  <si>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</si>
  <si>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</si>
  <si>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</si>
  <si>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</si>
  <si>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</si>
  <si>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</si>
  <si>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</si>
  <si>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</si>
  <si>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</si>
  <si>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</si>
  <si>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</si>
  <si>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</si>
  <si>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</si>
  <si>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</si>
  <si>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</si>
  <si>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</si>
  <si>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</si>
  <si>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</si>
  <si>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</si>
  <si>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</si>
  <si>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</si>
  <si>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</si>
  <si>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</si>
  <si>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</si>
  <si>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</si>
  <si>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</si>
  <si>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</si>
  <si>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</si>
  <si>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</si>
  <si>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</si>
  <si>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</si>
  <si>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</si>
  <si>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</si>
  <si>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</si>
  <si>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</si>
  <si>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</si>
  <si>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</si>
  <si>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</si>
  <si>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</si>
  <si>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</si>
  <si>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</si>
  <si>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</si>
  <si>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</si>
  <si>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</si>
  <si>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</si>
  <si>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</si>
  <si>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</si>
  <si>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</si>
  <si>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</si>
  <si>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</si>
  <si>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</si>
  <si>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</si>
  <si>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</si>
  <si>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</si>
  <si>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</si>
  <si>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</si>
  <si>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</si>
  <si>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</si>
  <si>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</si>
  <si>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</si>
  <si>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</si>
  <si>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</si>
  <si>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</si>
  <si>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</si>
  <si>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</si>
  <si>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</si>
  <si>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</si>
  <si>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</si>
  <si>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</si>
  <si>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</si>
  <si>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</si>
  <si>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</si>
  <si>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</si>
  <si>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</si>
  <si>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</si>
  <si>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</si>
  <si>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</si>
  <si>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</si>
  <si>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</si>
  <si>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</si>
  <si>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</si>
  <si>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</si>
  <si>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</si>
  <si>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</si>
  <si>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</si>
  <si>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</si>
  <si>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</si>
  <si>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</si>
  <si>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</si>
  <si>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</si>
  <si>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</si>
  <si>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</si>
  <si>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</si>
  <si>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</si>
  <si>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</si>
  <si>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</si>
  <si>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</si>
  <si>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</si>
  <si>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</si>
  <si>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20ETCSS095</t>
  </si>
  <si>
    <t>RAUNAK JAIN</t>
  </si>
  <si>
    <t>S.No</t>
  </si>
  <si>
    <t>Roll No</t>
  </si>
  <si>
    <t>Student Name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</si>
</sst>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  <scheme val="minor"/>
    </font>
    <font>
      <sz val="10"/>
      <color rgb="FF000000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/>
    <xf numFmtId="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/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2" fillId="0" borderId="22" xfId="0" applyFont="1" applyBorder="1" applyAlignment="1"/>
    <xf numFmtId="0" fontId="5" fillId="5" borderId="22" xfId="0" applyFont="1" applyFill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/>
    <xf numFmtId="0" fontId="13" fillId="0" borderId="4" xfId="0" applyFont="1" applyBorder="1"/>
    <xf numFmtId="0" fontId="13" fillId="0" borderId="21" xfId="0" applyFont="1" applyBorder="1"/>
    <xf numFmtId="0" fontId="13" fillId="0" borderId="12" xfId="0" applyFont="1" applyBorder="1"/>
    <xf numFmtId="0" fontId="13" fillId="0" borderId="15" xfId="0" applyFont="1" applyBorder="1"/>
    <xf numFmtId="0" fontId="14" fillId="0" borderId="21" xfId="0" applyFont="1" applyBorder="1"/>
    <xf numFmtId="0" fontId="14" fillId="0" borderId="4" xfId="0" applyFont="1" applyBorder="1"/>
    <xf numFmtId="0" fontId="0" fillId="0" borderId="2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4" borderId="4" xfId="0" applyFont="1" applyFill="1" applyBorder="1"/>
    <xf numFmtId="0" fontId="15" fillId="4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2" xfId="0" applyFont="1" applyBorder="1"/>
    <xf numFmtId="0" fontId="4" fillId="3" borderId="11" xfId="0" applyFont="1" applyFill="1" applyBorder="1" applyAlignment="1">
      <alignment horizontal="left" vertical="center" wrapText="1"/>
    </xf>
    <xf numFmtId="9" fontId="4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H15" sqref="H15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82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2" t="s">
        <v>87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>
      <c r="A6" s="5" t="s">
        <v>80</v>
      </c>
      <c r="B6" s="52">
        <v>2</v>
      </c>
      <c r="C6" s="53">
        <v>2</v>
      </c>
      <c r="D6" s="53">
        <v>2</v>
      </c>
      <c r="E6" s="53">
        <v>1</v>
      </c>
      <c r="F6" s="53">
        <v>1</v>
      </c>
      <c r="G6" s="53">
        <v>0</v>
      </c>
      <c r="H6" s="53">
        <v>0</v>
      </c>
      <c r="I6" s="53">
        <v>0</v>
      </c>
      <c r="J6" s="54">
        <v>0</v>
      </c>
      <c r="K6" s="53">
        <v>0</v>
      </c>
      <c r="L6" s="53">
        <v>0</v>
      </c>
      <c r="M6" s="54">
        <v>0</v>
      </c>
      <c r="N6" s="53">
        <v>0</v>
      </c>
      <c r="O6" s="53">
        <v>0</v>
      </c>
      <c r="P6" s="53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5" t="s">
        <v>81</v>
      </c>
      <c r="B7" s="55">
        <v>2</v>
      </c>
      <c r="C7" s="56">
        <v>2</v>
      </c>
      <c r="D7" s="56">
        <v>2</v>
      </c>
      <c r="E7" s="56">
        <v>1</v>
      </c>
      <c r="F7" s="56">
        <v>1</v>
      </c>
      <c r="G7" s="56">
        <v>0</v>
      </c>
      <c r="H7" s="56">
        <v>0</v>
      </c>
      <c r="I7" s="56">
        <v>0</v>
      </c>
      <c r="J7" s="57">
        <v>0</v>
      </c>
      <c r="K7" s="56">
        <v>0</v>
      </c>
      <c r="L7" s="56">
        <v>0</v>
      </c>
      <c r="M7" s="57">
        <v>0</v>
      </c>
      <c r="N7" s="56">
        <v>0</v>
      </c>
      <c r="O7" s="56">
        <v>0</v>
      </c>
      <c r="P7" s="56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5" t="s">
        <v>82</v>
      </c>
      <c r="B8" s="55">
        <v>2</v>
      </c>
      <c r="C8" s="56">
        <v>2</v>
      </c>
      <c r="D8" s="56">
        <v>2</v>
      </c>
      <c r="E8" s="56">
        <v>2</v>
      </c>
      <c r="F8" s="56">
        <v>1</v>
      </c>
      <c r="G8" s="56">
        <v>0</v>
      </c>
      <c r="H8" s="56">
        <v>0</v>
      </c>
      <c r="I8" s="56">
        <v>0</v>
      </c>
      <c r="J8" s="57">
        <v>0</v>
      </c>
      <c r="K8" s="56">
        <v>0</v>
      </c>
      <c r="L8" s="56">
        <v>0</v>
      </c>
      <c r="M8" s="57">
        <v>0</v>
      </c>
      <c r="N8" s="56">
        <v>0</v>
      </c>
      <c r="O8" s="56">
        <v>0</v>
      </c>
      <c r="P8" s="56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5" t="s">
        <v>83</v>
      </c>
      <c r="B9" s="55">
        <v>1</v>
      </c>
      <c r="C9" s="56">
        <v>1</v>
      </c>
      <c r="D9" s="56">
        <v>1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7">
        <v>0</v>
      </c>
      <c r="N9" s="56">
        <v>0</v>
      </c>
      <c r="O9" s="56">
        <v>0</v>
      </c>
      <c r="P9" s="56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5" t="s">
        <v>84</v>
      </c>
      <c r="B10" s="55">
        <v>2</v>
      </c>
      <c r="C10" s="56">
        <v>2</v>
      </c>
      <c r="D10" s="56">
        <v>2</v>
      </c>
      <c r="E10" s="56">
        <v>2</v>
      </c>
      <c r="F10" s="56">
        <v>1</v>
      </c>
      <c r="G10" s="56">
        <v>0</v>
      </c>
      <c r="H10" s="56">
        <v>0</v>
      </c>
      <c r="I10" s="56">
        <v>0</v>
      </c>
      <c r="J10" s="57">
        <v>0</v>
      </c>
      <c r="K10" s="56">
        <v>0</v>
      </c>
      <c r="L10" s="56">
        <v>0</v>
      </c>
      <c r="M10" s="57">
        <v>0</v>
      </c>
      <c r="N10" s="56">
        <v>0</v>
      </c>
      <c r="O10" s="56">
        <v>0</v>
      </c>
      <c r="P10" s="5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85</v>
      </c>
      <c r="B11" s="6">
        <f t="shared" ref="B11:P11" si="0">AVERAGE(B6:B10)</f>
        <v>1.8</v>
      </c>
      <c r="C11" s="6">
        <f t="shared" si="0"/>
        <v>1.8</v>
      </c>
      <c r="D11" s="6">
        <f t="shared" si="0"/>
        <v>1.8</v>
      </c>
      <c r="E11" s="6">
        <f t="shared" si="0"/>
        <v>1.2</v>
      </c>
      <c r="F11" s="6">
        <f t="shared" si="0"/>
        <v>0.8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 t="s">
        <v>86</v>
      </c>
      <c r="B12" s="7">
        <f t="shared" ref="B12:P12" si="1">ROUND(B11,0)</f>
        <v>2</v>
      </c>
      <c r="C12" s="7">
        <f t="shared" si="1"/>
        <v>2</v>
      </c>
      <c r="D12" s="7">
        <f t="shared" si="1"/>
        <v>2</v>
      </c>
      <c r="E12" s="7">
        <f t="shared" si="1"/>
        <v>1</v>
      </c>
      <c r="F12" s="7">
        <f t="shared" si="1"/>
        <v>1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85" t="s">
        <v>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  <c r="N13" s="85"/>
      <c r="O13" s="83"/>
      <c r="P13" s="8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7"/>
  <sheetViews>
    <sheetView tabSelected="1" topLeftCell="A165" workbookViewId="0">
      <selection activeCell="A8" sqref="A8:G186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2" t="s">
        <v>0</v>
      </c>
      <c r="B1" s="83"/>
      <c r="C1" s="83"/>
      <c r="D1" s="83"/>
      <c r="E1" s="83"/>
      <c r="F1" s="83"/>
      <c r="G1" s="83"/>
      <c r="H1" s="84"/>
    </row>
    <row r="2" spans="1:26" ht="19.5" customHeight="1">
      <c r="A2" s="82" t="s">
        <v>19</v>
      </c>
      <c r="B2" s="83"/>
      <c r="C2" s="83"/>
      <c r="D2" s="83"/>
      <c r="E2" s="83"/>
      <c r="F2" s="83"/>
      <c r="G2" s="83"/>
      <c r="H2" s="84"/>
    </row>
    <row r="3" spans="1:26" ht="19.5" customHeight="1">
      <c r="A3" s="82" t="s">
        <v>66</v>
      </c>
      <c r="B3" s="83"/>
      <c r="C3" s="83"/>
      <c r="D3" s="83"/>
      <c r="E3" s="83"/>
      <c r="F3" s="83"/>
      <c r="G3" s="83"/>
      <c r="H3" s="84"/>
    </row>
    <row r="4" spans="1:26" ht="19.5" customHeight="1">
      <c r="A4" s="82" t="s">
        <v>88</v>
      </c>
      <c r="B4" s="83"/>
      <c r="C4" s="83"/>
      <c r="D4" s="83"/>
      <c r="E4" s="83"/>
      <c r="F4" s="83"/>
      <c r="G4" s="83"/>
      <c r="H4" s="8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>
      <c r="A5" s="86" t="s">
        <v>20</v>
      </c>
      <c r="B5" s="86" t="s">
        <v>21</v>
      </c>
      <c r="C5" s="2" t="s">
        <v>22</v>
      </c>
      <c r="D5" s="5" t="s">
        <v>23</v>
      </c>
      <c r="E5" s="5" t="s">
        <v>24</v>
      </c>
      <c r="F5" s="2" t="s">
        <v>25</v>
      </c>
      <c r="G5" s="88" t="s">
        <v>26</v>
      </c>
      <c r="H5" s="8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">
      <c r="A6" s="87"/>
      <c r="B6" s="87"/>
      <c r="C6" s="2" t="s">
        <v>27</v>
      </c>
      <c r="D6" s="2">
        <v>120</v>
      </c>
      <c r="E6" s="2">
        <v>30</v>
      </c>
      <c r="F6" s="2">
        <v>100</v>
      </c>
      <c r="G6" s="5" t="s">
        <v>28</v>
      </c>
      <c r="H6" s="5" t="s">
        <v>29</v>
      </c>
    </row>
    <row r="7" spans="1:26" ht="19.5" customHeight="1">
      <c r="A7" s="89" t="s">
        <v>30</v>
      </c>
      <c r="B7" s="90"/>
      <c r="C7" s="91"/>
      <c r="D7" s="10">
        <v>0.6</v>
      </c>
      <c r="E7" s="10">
        <v>0.75</v>
      </c>
      <c r="F7" s="11"/>
      <c r="G7" s="12">
        <v>0.6</v>
      </c>
      <c r="H7" s="12">
        <v>0.65</v>
      </c>
    </row>
    <row r="8" spans="1:26" ht="16.5" customHeight="1">
      <c r="A8" s="68">
        <v>1</v>
      </c>
      <c r="B8" s="68" t="s">
        <v>108</v>
      </c>
      <c r="C8" s="69" t="s">
        <v>109</v>
      </c>
      <c r="D8" s="46"/>
      <c r="E8" s="76">
        <v>26</v>
      </c>
      <c r="F8" s="13">
        <f t="shared" ref="F8:F118" si="0">D8+E8</f>
        <v>26</v>
      </c>
      <c r="G8" s="14">
        <f t="shared" ref="G8:G118" si="1">IF((D8/$D$6)&gt;=$D$7,1,0)</f>
        <v>0</v>
      </c>
      <c r="H8" s="15">
        <f t="shared" ref="H8:H12" si="2">IF((E8/$E$6)&gt;=$E$7,1,0)</f>
        <v>1</v>
      </c>
    </row>
    <row r="9" spans="1:26" ht="16.5" customHeight="1">
      <c r="A9" s="70">
        <v>2</v>
      </c>
      <c r="B9" s="70" t="s">
        <v>110</v>
      </c>
      <c r="C9" s="71" t="s">
        <v>111</v>
      </c>
      <c r="D9" s="46"/>
      <c r="E9" s="76">
        <v>26</v>
      </c>
      <c r="F9" s="13">
        <f t="shared" si="0"/>
        <v>26</v>
      </c>
      <c r="G9" s="14">
        <f t="shared" si="1"/>
        <v>0</v>
      </c>
      <c r="H9" s="15">
        <f t="shared" si="2"/>
        <v>1</v>
      </c>
    </row>
    <row r="10" spans="1:26" ht="16.5" customHeight="1">
      <c r="A10" s="70">
        <v>3</v>
      </c>
      <c r="B10" s="70" t="s">
        <v>112</v>
      </c>
      <c r="C10" s="71" t="s">
        <v>113</v>
      </c>
      <c r="D10" s="46"/>
      <c r="E10" s="76">
        <v>25</v>
      </c>
      <c r="F10" s="13">
        <f t="shared" si="0"/>
        <v>25</v>
      </c>
      <c r="G10" s="14">
        <f t="shared" si="1"/>
        <v>0</v>
      </c>
      <c r="H10" s="15">
        <f t="shared" si="2"/>
        <v>1</v>
      </c>
    </row>
    <row r="11" spans="1:26" ht="16.5" customHeight="1">
      <c r="A11" s="72">
        <v>4</v>
      </c>
      <c r="B11" s="72" t="s">
        <v>114</v>
      </c>
      <c r="C11" s="73" t="s">
        <v>115</v>
      </c>
      <c r="D11" s="46"/>
      <c r="E11" s="76">
        <v>30</v>
      </c>
      <c r="F11" s="13">
        <f t="shared" si="0"/>
        <v>30</v>
      </c>
      <c r="G11" s="14">
        <f t="shared" si="1"/>
        <v>0</v>
      </c>
      <c r="H11" s="15">
        <f t="shared" si="2"/>
        <v>1</v>
      </c>
    </row>
    <row r="12" spans="1:26" ht="16.5" customHeight="1">
      <c r="A12" s="70">
        <v>5</v>
      </c>
      <c r="B12" s="70" t="s">
        <v>116</v>
      </c>
      <c r="C12" s="71" t="s">
        <v>117</v>
      </c>
      <c r="D12" s="46"/>
      <c r="E12" s="76">
        <v>27</v>
      </c>
      <c r="F12" s="13">
        <f t="shared" si="0"/>
        <v>27</v>
      </c>
      <c r="G12" s="14">
        <f t="shared" si="1"/>
        <v>0</v>
      </c>
      <c r="H12" s="15">
        <f t="shared" si="2"/>
        <v>1</v>
      </c>
    </row>
    <row r="13" spans="1:26" ht="16.5" customHeight="1">
      <c r="A13" s="70">
        <v>6</v>
      </c>
      <c r="B13" s="70" t="s">
        <v>118</v>
      </c>
      <c r="C13" s="71" t="s">
        <v>119</v>
      </c>
      <c r="D13" s="46"/>
      <c r="E13" s="76">
        <v>29</v>
      </c>
      <c r="F13" s="13">
        <f t="shared" si="0"/>
        <v>29</v>
      </c>
      <c r="G13" s="14">
        <f t="shared" si="1"/>
        <v>0</v>
      </c>
      <c r="H13" s="15">
        <v>0</v>
      </c>
    </row>
    <row r="14" spans="1:26" ht="16.5" customHeight="1">
      <c r="A14" s="70">
        <v>7</v>
      </c>
      <c r="B14" s="70" t="s">
        <v>120</v>
      </c>
      <c r="C14" s="71" t="s">
        <v>121</v>
      </c>
      <c r="D14" s="46"/>
      <c r="E14" s="76">
        <v>27</v>
      </c>
      <c r="F14" s="13">
        <f t="shared" si="0"/>
        <v>27</v>
      </c>
      <c r="G14" s="14">
        <f t="shared" si="1"/>
        <v>0</v>
      </c>
      <c r="H14" s="15">
        <v>0</v>
      </c>
    </row>
    <row r="15" spans="1:26" ht="16.5" customHeight="1">
      <c r="A15" s="70">
        <v>8</v>
      </c>
      <c r="B15" s="70" t="s">
        <v>122</v>
      </c>
      <c r="C15" s="71" t="s">
        <v>123</v>
      </c>
      <c r="D15" s="46"/>
      <c r="E15" s="76">
        <v>26</v>
      </c>
      <c r="F15" s="13">
        <f t="shared" si="0"/>
        <v>26</v>
      </c>
      <c r="G15" s="14">
        <f t="shared" si="1"/>
        <v>0</v>
      </c>
      <c r="H15" s="15">
        <f t="shared" ref="H15:H118" si="3">IF((E15/$E$6)&gt;=$E$7,1,0)</f>
        <v>1</v>
      </c>
    </row>
    <row r="16" spans="1:26" ht="16.5" customHeight="1">
      <c r="A16" s="70">
        <v>9</v>
      </c>
      <c r="B16" s="70" t="s">
        <v>124</v>
      </c>
      <c r="C16" s="71" t="s">
        <v>125</v>
      </c>
      <c r="D16" s="46"/>
      <c r="E16" s="76">
        <v>29</v>
      </c>
      <c r="F16" s="13">
        <f t="shared" si="0"/>
        <v>29</v>
      </c>
      <c r="G16" s="14">
        <f t="shared" si="1"/>
        <v>0</v>
      </c>
      <c r="H16" s="15">
        <f t="shared" si="3"/>
        <v>1</v>
      </c>
    </row>
    <row r="17" spans="1:8" ht="16.5" customHeight="1">
      <c r="A17" s="70">
        <v>10</v>
      </c>
      <c r="B17" s="70" t="s">
        <v>126</v>
      </c>
      <c r="C17" s="71" t="s">
        <v>127</v>
      </c>
      <c r="D17" s="46"/>
      <c r="E17" s="76">
        <v>26</v>
      </c>
      <c r="F17" s="13">
        <f t="shared" si="0"/>
        <v>26</v>
      </c>
      <c r="G17" s="14">
        <f t="shared" si="1"/>
        <v>0</v>
      </c>
      <c r="H17" s="15">
        <f t="shared" si="3"/>
        <v>1</v>
      </c>
    </row>
    <row r="18" spans="1:8" ht="16.5" customHeight="1">
      <c r="A18" s="70">
        <v>11</v>
      </c>
      <c r="B18" s="70" t="s">
        <v>128</v>
      </c>
      <c r="C18" s="71" t="s">
        <v>129</v>
      </c>
      <c r="D18" s="46"/>
      <c r="E18" s="76">
        <v>27</v>
      </c>
      <c r="F18" s="13">
        <f t="shared" si="0"/>
        <v>27</v>
      </c>
      <c r="G18" s="14">
        <f t="shared" si="1"/>
        <v>0</v>
      </c>
      <c r="H18" s="15">
        <f t="shared" si="3"/>
        <v>1</v>
      </c>
    </row>
    <row r="19" spans="1:8" ht="16.5" customHeight="1">
      <c r="A19" s="70">
        <v>12</v>
      </c>
      <c r="B19" s="70" t="s">
        <v>130</v>
      </c>
      <c r="C19" s="71" t="s">
        <v>131</v>
      </c>
      <c r="D19" s="46"/>
      <c r="E19" s="76">
        <v>27</v>
      </c>
      <c r="F19" s="13">
        <f t="shared" si="0"/>
        <v>27</v>
      </c>
      <c r="G19" s="14">
        <f t="shared" si="1"/>
        <v>0</v>
      </c>
      <c r="H19" s="15">
        <f t="shared" si="3"/>
        <v>1</v>
      </c>
    </row>
    <row r="20" spans="1:8" ht="16.5" customHeight="1">
      <c r="A20" s="70">
        <v>13</v>
      </c>
      <c r="B20" s="70" t="s">
        <v>132</v>
      </c>
      <c r="C20" s="71" t="s">
        <v>133</v>
      </c>
      <c r="D20" s="46"/>
      <c r="E20" s="76">
        <v>26</v>
      </c>
      <c r="F20" s="13">
        <f t="shared" si="0"/>
        <v>26</v>
      </c>
      <c r="G20" s="14">
        <f t="shared" si="1"/>
        <v>0</v>
      </c>
      <c r="H20" s="15">
        <f t="shared" si="3"/>
        <v>1</v>
      </c>
    </row>
    <row r="21" spans="1:8" ht="16.5" customHeight="1">
      <c r="A21" s="70">
        <v>14</v>
      </c>
      <c r="B21" s="70" t="s">
        <v>134</v>
      </c>
      <c r="C21" s="71" t="s">
        <v>135</v>
      </c>
      <c r="D21" s="46"/>
      <c r="E21" s="76">
        <v>26</v>
      </c>
      <c r="F21" s="13">
        <f t="shared" si="0"/>
        <v>26</v>
      </c>
      <c r="G21" s="14">
        <f t="shared" si="1"/>
        <v>0</v>
      </c>
      <c r="H21" s="15">
        <f t="shared" si="3"/>
        <v>1</v>
      </c>
    </row>
    <row r="22" spans="1:8" ht="16.5" customHeight="1">
      <c r="A22" s="70">
        <v>15</v>
      </c>
      <c r="B22" s="70" t="s">
        <v>136</v>
      </c>
      <c r="C22" s="71" t="s">
        <v>137</v>
      </c>
      <c r="D22" s="46"/>
      <c r="E22" s="76">
        <v>26</v>
      </c>
      <c r="F22" s="13">
        <f t="shared" si="0"/>
        <v>26</v>
      </c>
      <c r="G22" s="14">
        <f t="shared" si="1"/>
        <v>0</v>
      </c>
      <c r="H22" s="15">
        <f t="shared" si="3"/>
        <v>1</v>
      </c>
    </row>
    <row r="23" spans="1:8" ht="16.5" customHeight="1">
      <c r="A23" s="70">
        <v>16</v>
      </c>
      <c r="B23" s="70" t="s">
        <v>138</v>
      </c>
      <c r="C23" s="71" t="s">
        <v>139</v>
      </c>
      <c r="D23" s="46"/>
      <c r="E23" s="76">
        <v>28</v>
      </c>
      <c r="F23" s="13">
        <f t="shared" si="0"/>
        <v>28</v>
      </c>
      <c r="G23" s="14">
        <f t="shared" si="1"/>
        <v>0</v>
      </c>
      <c r="H23" s="15">
        <f t="shared" si="3"/>
        <v>1</v>
      </c>
    </row>
    <row r="24" spans="1:8" ht="16.5" customHeight="1">
      <c r="A24" s="70">
        <v>17</v>
      </c>
      <c r="B24" s="70" t="s">
        <v>140</v>
      </c>
      <c r="C24" s="71" t="s">
        <v>141</v>
      </c>
      <c r="D24" s="46"/>
      <c r="E24" s="76">
        <v>26</v>
      </c>
      <c r="F24" s="13">
        <f t="shared" si="0"/>
        <v>26</v>
      </c>
      <c r="G24" s="14">
        <f t="shared" si="1"/>
        <v>0</v>
      </c>
      <c r="H24" s="15">
        <f t="shared" si="3"/>
        <v>1</v>
      </c>
    </row>
    <row r="25" spans="1:8" ht="16.5" customHeight="1">
      <c r="A25" s="70">
        <v>18</v>
      </c>
      <c r="B25" s="70" t="s">
        <v>142</v>
      </c>
      <c r="C25" s="71" t="s">
        <v>143</v>
      </c>
      <c r="D25" s="46"/>
      <c r="E25" s="76">
        <v>29</v>
      </c>
      <c r="F25" s="13">
        <f t="shared" si="0"/>
        <v>29</v>
      </c>
      <c r="G25" s="14">
        <f t="shared" si="1"/>
        <v>0</v>
      </c>
      <c r="H25" s="15">
        <f t="shared" si="3"/>
        <v>1</v>
      </c>
    </row>
    <row r="26" spans="1:8" ht="16.5" customHeight="1">
      <c r="A26" s="70">
        <v>19</v>
      </c>
      <c r="B26" s="70" t="s">
        <v>144</v>
      </c>
      <c r="C26" s="71" t="s">
        <v>145</v>
      </c>
      <c r="D26" s="46"/>
      <c r="E26" s="76">
        <v>25</v>
      </c>
      <c r="F26" s="13">
        <f t="shared" si="0"/>
        <v>25</v>
      </c>
      <c r="G26" s="14">
        <f t="shared" si="1"/>
        <v>0</v>
      </c>
      <c r="H26" s="15">
        <f t="shared" si="3"/>
        <v>1</v>
      </c>
    </row>
    <row r="27" spans="1:8" ht="16.5" customHeight="1">
      <c r="A27" s="70">
        <v>20</v>
      </c>
      <c r="B27" s="70" t="s">
        <v>146</v>
      </c>
      <c r="C27" s="71" t="s">
        <v>147</v>
      </c>
      <c r="D27" s="46"/>
      <c r="E27" s="76">
        <v>25</v>
      </c>
      <c r="F27" s="13">
        <f t="shared" si="0"/>
        <v>25</v>
      </c>
      <c r="G27" s="14">
        <f t="shared" si="1"/>
        <v>0</v>
      </c>
      <c r="H27" s="15">
        <f t="shared" si="3"/>
        <v>1</v>
      </c>
    </row>
    <row r="28" spans="1:8" ht="16.5" customHeight="1">
      <c r="A28" s="70">
        <v>21</v>
      </c>
      <c r="B28" s="70" t="s">
        <v>148</v>
      </c>
      <c r="C28" s="71" t="s">
        <v>149</v>
      </c>
      <c r="D28" s="46"/>
      <c r="E28" s="76">
        <v>30</v>
      </c>
      <c r="F28" s="13">
        <f t="shared" si="0"/>
        <v>30</v>
      </c>
      <c r="G28" s="14">
        <f t="shared" si="1"/>
        <v>0</v>
      </c>
      <c r="H28" s="15">
        <f t="shared" si="3"/>
        <v>1</v>
      </c>
    </row>
    <row r="29" spans="1:8" ht="16.5" customHeight="1">
      <c r="A29" s="70">
        <v>22</v>
      </c>
      <c r="B29" s="70" t="s">
        <v>150</v>
      </c>
      <c r="C29" s="71" t="s">
        <v>151</v>
      </c>
      <c r="D29" s="46"/>
      <c r="E29" s="76">
        <v>26</v>
      </c>
      <c r="F29" s="13">
        <f t="shared" si="0"/>
        <v>26</v>
      </c>
      <c r="G29" s="14">
        <f t="shared" si="1"/>
        <v>0</v>
      </c>
      <c r="H29" s="15">
        <f t="shared" si="3"/>
        <v>1</v>
      </c>
    </row>
    <row r="30" spans="1:8" ht="16.5" customHeight="1">
      <c r="A30" s="70">
        <v>23</v>
      </c>
      <c r="B30" s="70" t="s">
        <v>152</v>
      </c>
      <c r="C30" s="71" t="s">
        <v>153</v>
      </c>
      <c r="D30" s="46"/>
      <c r="E30" s="76">
        <v>26</v>
      </c>
      <c r="F30" s="13">
        <f t="shared" si="0"/>
        <v>26</v>
      </c>
      <c r="G30" s="14">
        <f t="shared" si="1"/>
        <v>0</v>
      </c>
      <c r="H30" s="15">
        <f t="shared" si="3"/>
        <v>1</v>
      </c>
    </row>
    <row r="31" spans="1:8" ht="16.5" customHeight="1">
      <c r="A31" s="70">
        <v>24</v>
      </c>
      <c r="B31" s="70" t="s">
        <v>154</v>
      </c>
      <c r="C31" s="71" t="s">
        <v>155</v>
      </c>
      <c r="D31" s="46"/>
      <c r="E31" s="76">
        <v>27</v>
      </c>
      <c r="F31" s="13">
        <f t="shared" si="0"/>
        <v>27</v>
      </c>
      <c r="G31" s="14">
        <f t="shared" si="1"/>
        <v>0</v>
      </c>
      <c r="H31" s="15">
        <f t="shared" si="3"/>
        <v>1</v>
      </c>
    </row>
    <row r="32" spans="1:8" ht="16.5" customHeight="1">
      <c r="A32" s="70">
        <v>25</v>
      </c>
      <c r="B32" s="70" t="s">
        <v>156</v>
      </c>
      <c r="C32" s="71" t="s">
        <v>157</v>
      </c>
      <c r="D32" s="46"/>
      <c r="E32" s="76">
        <v>26</v>
      </c>
      <c r="F32" s="13">
        <f t="shared" si="0"/>
        <v>26</v>
      </c>
      <c r="G32" s="14">
        <f t="shared" si="1"/>
        <v>0</v>
      </c>
      <c r="H32" s="15">
        <f t="shared" si="3"/>
        <v>1</v>
      </c>
    </row>
    <row r="33" spans="1:26" ht="16.5" customHeight="1">
      <c r="A33" s="70">
        <v>26</v>
      </c>
      <c r="B33" s="70" t="s">
        <v>158</v>
      </c>
      <c r="C33" s="71" t="s">
        <v>159</v>
      </c>
      <c r="D33" s="46"/>
      <c r="E33" s="76">
        <v>25</v>
      </c>
      <c r="F33" s="13">
        <f t="shared" si="0"/>
        <v>25</v>
      </c>
      <c r="G33" s="14">
        <f t="shared" si="1"/>
        <v>0</v>
      </c>
      <c r="H33" s="15">
        <f t="shared" si="3"/>
        <v>1</v>
      </c>
    </row>
    <row r="34" spans="1:26" ht="16.5" customHeight="1">
      <c r="A34" s="70">
        <v>27</v>
      </c>
      <c r="B34" s="70" t="s">
        <v>160</v>
      </c>
      <c r="C34" s="71" t="s">
        <v>161</v>
      </c>
      <c r="D34" s="46"/>
      <c r="E34" s="76">
        <v>24</v>
      </c>
      <c r="F34" s="13">
        <f t="shared" si="0"/>
        <v>24</v>
      </c>
      <c r="G34" s="14">
        <f t="shared" si="1"/>
        <v>0</v>
      </c>
      <c r="H34" s="15">
        <f t="shared" si="3"/>
        <v>1</v>
      </c>
    </row>
    <row r="35" spans="1:26" ht="16.5" customHeight="1">
      <c r="A35" s="70">
        <v>28</v>
      </c>
      <c r="B35" s="70" t="s">
        <v>162</v>
      </c>
      <c r="C35" s="71" t="s">
        <v>163</v>
      </c>
      <c r="D35" s="46"/>
      <c r="E35" s="76">
        <v>25</v>
      </c>
      <c r="F35" s="13">
        <f t="shared" si="0"/>
        <v>25</v>
      </c>
      <c r="G35" s="14">
        <f t="shared" si="1"/>
        <v>0</v>
      </c>
      <c r="H35" s="15">
        <f t="shared" si="3"/>
        <v>1</v>
      </c>
    </row>
    <row r="36" spans="1:26" ht="16.5" customHeight="1">
      <c r="A36" s="70">
        <v>29</v>
      </c>
      <c r="B36" s="70" t="s">
        <v>164</v>
      </c>
      <c r="C36" s="74" t="s">
        <v>165</v>
      </c>
      <c r="D36" s="46"/>
      <c r="E36" s="76">
        <v>29</v>
      </c>
      <c r="F36" s="13">
        <f t="shared" si="0"/>
        <v>29</v>
      </c>
      <c r="G36" s="14">
        <f t="shared" si="1"/>
        <v>0</v>
      </c>
      <c r="H36" s="15">
        <f t="shared" si="3"/>
        <v>1</v>
      </c>
    </row>
    <row r="37" spans="1:26" ht="16.5" customHeight="1">
      <c r="A37" s="70">
        <v>30</v>
      </c>
      <c r="B37" s="70" t="s">
        <v>166</v>
      </c>
      <c r="C37" s="71" t="s">
        <v>167</v>
      </c>
      <c r="D37" s="46"/>
      <c r="E37" s="76">
        <v>25</v>
      </c>
      <c r="F37" s="13">
        <f t="shared" si="0"/>
        <v>25</v>
      </c>
      <c r="G37" s="14">
        <f t="shared" si="1"/>
        <v>0</v>
      </c>
      <c r="H37" s="15">
        <f t="shared" si="3"/>
        <v>1</v>
      </c>
    </row>
    <row r="38" spans="1:26" ht="16.5" customHeight="1">
      <c r="A38" s="70">
        <v>31</v>
      </c>
      <c r="B38" s="70" t="s">
        <v>168</v>
      </c>
      <c r="C38" s="71" t="s">
        <v>169</v>
      </c>
      <c r="D38" s="46"/>
      <c r="E38" s="76">
        <v>26</v>
      </c>
      <c r="F38" s="13">
        <f t="shared" si="0"/>
        <v>26</v>
      </c>
      <c r="G38" s="14">
        <f t="shared" si="1"/>
        <v>0</v>
      </c>
      <c r="H38" s="15">
        <f t="shared" si="3"/>
        <v>1</v>
      </c>
    </row>
    <row r="39" spans="1:26" ht="16.5" customHeight="1">
      <c r="A39" s="70">
        <v>32</v>
      </c>
      <c r="B39" s="70" t="s">
        <v>170</v>
      </c>
      <c r="C39" s="71" t="s">
        <v>171</v>
      </c>
      <c r="D39" s="46"/>
      <c r="E39" s="76">
        <v>26</v>
      </c>
      <c r="F39" s="13">
        <f t="shared" si="0"/>
        <v>26</v>
      </c>
      <c r="G39" s="14">
        <f t="shared" si="1"/>
        <v>0</v>
      </c>
      <c r="H39" s="15">
        <f t="shared" si="3"/>
        <v>1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>
      <c r="A40" s="70">
        <v>33</v>
      </c>
      <c r="B40" s="70" t="s">
        <v>172</v>
      </c>
      <c r="C40" s="71" t="s">
        <v>173</v>
      </c>
      <c r="D40" s="46"/>
      <c r="E40" s="76">
        <v>27</v>
      </c>
      <c r="F40" s="13">
        <f t="shared" si="0"/>
        <v>27</v>
      </c>
      <c r="G40" s="14">
        <f t="shared" si="1"/>
        <v>0</v>
      </c>
      <c r="H40" s="15">
        <f t="shared" si="3"/>
        <v>1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>
      <c r="A41" s="70">
        <v>34</v>
      </c>
      <c r="B41" s="70" t="s">
        <v>174</v>
      </c>
      <c r="C41" s="71" t="s">
        <v>175</v>
      </c>
      <c r="D41" s="46"/>
      <c r="E41" s="76">
        <v>27</v>
      </c>
      <c r="F41" s="13">
        <f t="shared" si="0"/>
        <v>27</v>
      </c>
      <c r="G41" s="14">
        <f t="shared" si="1"/>
        <v>0</v>
      </c>
      <c r="H41" s="15">
        <f t="shared" si="3"/>
        <v>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>
      <c r="A42" s="70">
        <v>35</v>
      </c>
      <c r="B42" s="70" t="s">
        <v>176</v>
      </c>
      <c r="C42" s="71" t="s">
        <v>177</v>
      </c>
      <c r="D42" s="46"/>
      <c r="E42" s="76">
        <v>24</v>
      </c>
      <c r="F42" s="13">
        <f t="shared" si="0"/>
        <v>24</v>
      </c>
      <c r="G42" s="14">
        <f t="shared" si="1"/>
        <v>0</v>
      </c>
      <c r="H42" s="15">
        <f t="shared" si="3"/>
        <v>1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>
      <c r="A43" s="70">
        <v>36</v>
      </c>
      <c r="B43" s="70" t="s">
        <v>178</v>
      </c>
      <c r="C43" s="71" t="s">
        <v>179</v>
      </c>
      <c r="D43" s="46"/>
      <c r="E43" s="76">
        <v>30</v>
      </c>
      <c r="F43" s="13">
        <f t="shared" si="0"/>
        <v>30</v>
      </c>
      <c r="G43" s="14">
        <f t="shared" si="1"/>
        <v>0</v>
      </c>
      <c r="H43" s="15">
        <f t="shared" si="3"/>
        <v>1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>
      <c r="A44" s="70">
        <v>37</v>
      </c>
      <c r="B44" s="70" t="s">
        <v>180</v>
      </c>
      <c r="C44" s="71" t="s">
        <v>181</v>
      </c>
      <c r="D44" s="46"/>
      <c r="E44" s="76">
        <v>26</v>
      </c>
      <c r="F44" s="13">
        <f t="shared" si="0"/>
        <v>26</v>
      </c>
      <c r="G44" s="14">
        <f t="shared" si="1"/>
        <v>0</v>
      </c>
      <c r="H44" s="15">
        <f t="shared" si="3"/>
        <v>1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>
      <c r="A45" s="70">
        <v>38</v>
      </c>
      <c r="B45" s="70" t="s">
        <v>182</v>
      </c>
      <c r="C45" s="74" t="s">
        <v>183</v>
      </c>
      <c r="D45" s="46"/>
      <c r="E45" s="76">
        <v>27</v>
      </c>
      <c r="F45" s="13">
        <f t="shared" si="0"/>
        <v>27</v>
      </c>
      <c r="G45" s="14">
        <f t="shared" si="1"/>
        <v>0</v>
      </c>
      <c r="H45" s="15">
        <f t="shared" si="3"/>
        <v>1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>
      <c r="A46" s="70">
        <v>39</v>
      </c>
      <c r="B46" s="70" t="s">
        <v>184</v>
      </c>
      <c r="C46" s="71" t="s">
        <v>185</v>
      </c>
      <c r="D46" s="46"/>
      <c r="E46" s="76">
        <v>27</v>
      </c>
      <c r="F46" s="13">
        <f t="shared" si="0"/>
        <v>27</v>
      </c>
      <c r="G46" s="14">
        <f t="shared" si="1"/>
        <v>0</v>
      </c>
      <c r="H46" s="15">
        <f t="shared" si="3"/>
        <v>1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>
      <c r="A47" s="70">
        <v>40</v>
      </c>
      <c r="B47" s="70" t="s">
        <v>186</v>
      </c>
      <c r="C47" s="71" t="s">
        <v>187</v>
      </c>
      <c r="D47" s="46"/>
      <c r="E47" s="76">
        <v>25</v>
      </c>
      <c r="F47" s="13">
        <f t="shared" si="0"/>
        <v>25</v>
      </c>
      <c r="G47" s="14">
        <f t="shared" si="1"/>
        <v>0</v>
      </c>
      <c r="H47" s="15">
        <f t="shared" si="3"/>
        <v>1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>
      <c r="A48" s="70">
        <v>41</v>
      </c>
      <c r="B48" s="70" t="s">
        <v>188</v>
      </c>
      <c r="C48" s="71" t="s">
        <v>189</v>
      </c>
      <c r="D48" s="46"/>
      <c r="E48" s="76">
        <v>25</v>
      </c>
      <c r="F48" s="13">
        <f t="shared" si="0"/>
        <v>25</v>
      </c>
      <c r="G48" s="14">
        <f t="shared" si="1"/>
        <v>0</v>
      </c>
      <c r="H48" s="15">
        <f t="shared" si="3"/>
        <v>1</v>
      </c>
    </row>
    <row r="49" spans="1:8" ht="16.5" customHeight="1">
      <c r="A49" s="70">
        <v>42</v>
      </c>
      <c r="B49" s="70" t="s">
        <v>190</v>
      </c>
      <c r="C49" s="71" t="s">
        <v>191</v>
      </c>
      <c r="D49" s="46"/>
      <c r="E49" s="76">
        <v>26</v>
      </c>
      <c r="F49" s="13">
        <f t="shared" si="0"/>
        <v>26</v>
      </c>
      <c r="G49" s="14">
        <f t="shared" si="1"/>
        <v>0</v>
      </c>
      <c r="H49" s="15">
        <f t="shared" si="3"/>
        <v>1</v>
      </c>
    </row>
    <row r="50" spans="1:8" ht="16.5" customHeight="1">
      <c r="A50" s="70">
        <v>43</v>
      </c>
      <c r="B50" s="70" t="s">
        <v>192</v>
      </c>
      <c r="C50" s="71" t="s">
        <v>193</v>
      </c>
      <c r="D50" s="46"/>
      <c r="E50" s="76">
        <v>27</v>
      </c>
      <c r="F50" s="13">
        <f t="shared" si="0"/>
        <v>27</v>
      </c>
      <c r="G50" s="14">
        <f t="shared" si="1"/>
        <v>0</v>
      </c>
      <c r="H50" s="15">
        <f t="shared" si="3"/>
        <v>1</v>
      </c>
    </row>
    <row r="51" spans="1:8" ht="16.5" customHeight="1">
      <c r="A51" s="70">
        <v>44</v>
      </c>
      <c r="B51" s="70" t="s">
        <v>194</v>
      </c>
      <c r="C51" s="71" t="s">
        <v>195</v>
      </c>
      <c r="D51" s="46"/>
      <c r="E51" s="76">
        <v>30</v>
      </c>
      <c r="F51" s="13">
        <f t="shared" si="0"/>
        <v>30</v>
      </c>
      <c r="G51" s="14">
        <f t="shared" si="1"/>
        <v>0</v>
      </c>
      <c r="H51" s="15">
        <f t="shared" si="3"/>
        <v>1</v>
      </c>
    </row>
    <row r="52" spans="1:8" ht="16.5" customHeight="1">
      <c r="A52" s="70">
        <v>45</v>
      </c>
      <c r="B52" s="70" t="s">
        <v>196</v>
      </c>
      <c r="C52" s="71" t="s">
        <v>197</v>
      </c>
      <c r="D52" s="46"/>
      <c r="E52" s="76">
        <v>26</v>
      </c>
      <c r="F52" s="13">
        <f t="shared" si="0"/>
        <v>26</v>
      </c>
      <c r="G52" s="14">
        <f t="shared" si="1"/>
        <v>0</v>
      </c>
      <c r="H52" s="15">
        <f t="shared" si="3"/>
        <v>1</v>
      </c>
    </row>
    <row r="53" spans="1:8" ht="16.5" customHeight="1">
      <c r="A53" s="70">
        <v>46</v>
      </c>
      <c r="B53" s="70" t="s">
        <v>198</v>
      </c>
      <c r="C53" s="71" t="s">
        <v>199</v>
      </c>
      <c r="D53" s="46"/>
      <c r="E53" s="76">
        <v>26</v>
      </c>
      <c r="F53" s="13">
        <f t="shared" si="0"/>
        <v>26</v>
      </c>
      <c r="G53" s="14">
        <f t="shared" si="1"/>
        <v>0</v>
      </c>
      <c r="H53" s="15">
        <f t="shared" si="3"/>
        <v>1</v>
      </c>
    </row>
    <row r="54" spans="1:8" ht="16.5" customHeight="1">
      <c r="A54" s="70">
        <v>47</v>
      </c>
      <c r="B54" s="70" t="s">
        <v>200</v>
      </c>
      <c r="C54" s="71" t="s">
        <v>201</v>
      </c>
      <c r="D54" s="46"/>
      <c r="E54" s="76">
        <v>24</v>
      </c>
      <c r="F54" s="13">
        <f t="shared" si="0"/>
        <v>24</v>
      </c>
      <c r="G54" s="14">
        <f t="shared" si="1"/>
        <v>0</v>
      </c>
      <c r="H54" s="15">
        <f t="shared" si="3"/>
        <v>1</v>
      </c>
    </row>
    <row r="55" spans="1:8" ht="16.5" customHeight="1">
      <c r="A55" s="70">
        <v>48</v>
      </c>
      <c r="B55" s="70" t="s">
        <v>202</v>
      </c>
      <c r="C55" s="71" t="s">
        <v>203</v>
      </c>
      <c r="D55" s="46"/>
      <c r="E55" s="76">
        <v>26</v>
      </c>
      <c r="F55" s="13">
        <f t="shared" si="0"/>
        <v>26</v>
      </c>
      <c r="G55" s="14">
        <f t="shared" si="1"/>
        <v>0</v>
      </c>
      <c r="H55" s="15">
        <f t="shared" si="3"/>
        <v>1</v>
      </c>
    </row>
    <row r="56" spans="1:8" ht="16.5" customHeight="1">
      <c r="A56" s="70">
        <v>49</v>
      </c>
      <c r="B56" s="70" t="s">
        <v>204</v>
      </c>
      <c r="C56" s="71" t="s">
        <v>205</v>
      </c>
      <c r="D56" s="46"/>
      <c r="E56" s="76">
        <v>26</v>
      </c>
      <c r="F56" s="13">
        <f t="shared" si="0"/>
        <v>26</v>
      </c>
      <c r="G56" s="14">
        <f t="shared" si="1"/>
        <v>0</v>
      </c>
      <c r="H56" s="15">
        <f t="shared" si="3"/>
        <v>1</v>
      </c>
    </row>
    <row r="57" spans="1:8" ht="16.5" customHeight="1">
      <c r="A57" s="70">
        <v>50</v>
      </c>
      <c r="B57" s="70" t="s">
        <v>206</v>
      </c>
      <c r="C57" s="71" t="s">
        <v>207</v>
      </c>
      <c r="D57" s="46"/>
      <c r="E57" s="76">
        <v>29</v>
      </c>
      <c r="F57" s="13">
        <f t="shared" si="0"/>
        <v>29</v>
      </c>
      <c r="G57" s="14">
        <f t="shared" si="1"/>
        <v>0</v>
      </c>
      <c r="H57" s="15">
        <f t="shared" si="3"/>
        <v>1</v>
      </c>
    </row>
    <row r="58" spans="1:8" ht="16.5" customHeight="1">
      <c r="A58" s="70">
        <v>51</v>
      </c>
      <c r="B58" s="70" t="s">
        <v>208</v>
      </c>
      <c r="C58" s="71" t="s">
        <v>209</v>
      </c>
      <c r="D58" s="46"/>
      <c r="E58" s="76">
        <v>24</v>
      </c>
      <c r="F58" s="13">
        <f t="shared" si="0"/>
        <v>24</v>
      </c>
      <c r="G58" s="14">
        <f t="shared" si="1"/>
        <v>0</v>
      </c>
      <c r="H58" s="15">
        <f t="shared" si="3"/>
        <v>1</v>
      </c>
    </row>
    <row r="59" spans="1:8" ht="16.5" customHeight="1">
      <c r="A59" s="70">
        <v>52</v>
      </c>
      <c r="B59" s="70" t="s">
        <v>210</v>
      </c>
      <c r="C59" s="71" t="s">
        <v>211</v>
      </c>
      <c r="D59" s="46"/>
      <c r="E59" s="76">
        <v>27</v>
      </c>
      <c r="F59" s="13">
        <f t="shared" si="0"/>
        <v>27</v>
      </c>
      <c r="G59" s="14">
        <f t="shared" si="1"/>
        <v>0</v>
      </c>
      <c r="H59" s="15">
        <f t="shared" si="3"/>
        <v>1</v>
      </c>
    </row>
    <row r="60" spans="1:8" ht="16.5" customHeight="1">
      <c r="A60" s="70">
        <v>53</v>
      </c>
      <c r="B60" s="70" t="s">
        <v>212</v>
      </c>
      <c r="C60" s="71" t="s">
        <v>213</v>
      </c>
      <c r="D60" s="46"/>
      <c r="E60" s="76">
        <v>26</v>
      </c>
      <c r="F60" s="13">
        <f t="shared" si="0"/>
        <v>26</v>
      </c>
      <c r="G60" s="14">
        <f t="shared" si="1"/>
        <v>0</v>
      </c>
      <c r="H60" s="15">
        <f t="shared" si="3"/>
        <v>1</v>
      </c>
    </row>
    <row r="61" spans="1:8" ht="16.5" customHeight="1">
      <c r="A61" s="70">
        <v>54</v>
      </c>
      <c r="B61" s="70" t="s">
        <v>214</v>
      </c>
      <c r="C61" s="71" t="s">
        <v>215</v>
      </c>
      <c r="D61" s="46"/>
      <c r="E61" s="76">
        <v>26</v>
      </c>
      <c r="F61" s="13">
        <f t="shared" si="0"/>
        <v>26</v>
      </c>
      <c r="G61" s="14">
        <f t="shared" si="1"/>
        <v>0</v>
      </c>
      <c r="H61" s="15">
        <f t="shared" si="3"/>
        <v>1</v>
      </c>
    </row>
    <row r="62" spans="1:8" ht="16.5" customHeight="1">
      <c r="A62" s="70">
        <v>55</v>
      </c>
      <c r="B62" s="70" t="s">
        <v>216</v>
      </c>
      <c r="C62" s="71" t="s">
        <v>217</v>
      </c>
      <c r="D62" s="46"/>
      <c r="E62" s="76">
        <v>26</v>
      </c>
      <c r="F62" s="13">
        <f t="shared" si="0"/>
        <v>26</v>
      </c>
      <c r="G62" s="14">
        <f t="shared" si="1"/>
        <v>0</v>
      </c>
      <c r="H62" s="15">
        <f t="shared" si="3"/>
        <v>1</v>
      </c>
    </row>
    <row r="63" spans="1:8" ht="16.5" customHeight="1">
      <c r="A63" s="70">
        <v>56</v>
      </c>
      <c r="B63" s="70" t="s">
        <v>218</v>
      </c>
      <c r="C63" s="71" t="s">
        <v>219</v>
      </c>
      <c r="D63" s="46"/>
      <c r="E63" s="76">
        <v>25</v>
      </c>
      <c r="F63" s="13">
        <f t="shared" si="0"/>
        <v>25</v>
      </c>
      <c r="G63" s="14">
        <f t="shared" si="1"/>
        <v>0</v>
      </c>
      <c r="H63" s="15">
        <f t="shared" si="3"/>
        <v>1</v>
      </c>
    </row>
    <row r="64" spans="1:8" ht="16.5" customHeight="1">
      <c r="A64" s="70">
        <v>57</v>
      </c>
      <c r="B64" s="70" t="s">
        <v>220</v>
      </c>
      <c r="C64" s="71" t="s">
        <v>221</v>
      </c>
      <c r="D64" s="46"/>
      <c r="E64" s="76">
        <v>26</v>
      </c>
      <c r="F64" s="13">
        <f t="shared" si="0"/>
        <v>26</v>
      </c>
      <c r="G64" s="14">
        <f t="shared" si="1"/>
        <v>0</v>
      </c>
      <c r="H64" s="15">
        <f t="shared" si="3"/>
        <v>1</v>
      </c>
    </row>
    <row r="65" spans="1:8" ht="16.5" customHeight="1">
      <c r="A65" s="70">
        <v>58</v>
      </c>
      <c r="B65" s="70" t="s">
        <v>222</v>
      </c>
      <c r="C65" s="71" t="s">
        <v>223</v>
      </c>
      <c r="D65" s="46"/>
      <c r="E65" s="76">
        <v>26</v>
      </c>
      <c r="F65" s="13">
        <f t="shared" si="0"/>
        <v>26</v>
      </c>
      <c r="G65" s="14">
        <f t="shared" si="1"/>
        <v>0</v>
      </c>
      <c r="H65" s="15">
        <f t="shared" si="3"/>
        <v>1</v>
      </c>
    </row>
    <row r="66" spans="1:8" ht="16.5" customHeight="1">
      <c r="A66" s="70">
        <v>59</v>
      </c>
      <c r="B66" s="70" t="s">
        <v>224</v>
      </c>
      <c r="C66" s="71" t="s">
        <v>225</v>
      </c>
      <c r="D66" s="46"/>
      <c r="E66" s="76">
        <v>25</v>
      </c>
      <c r="F66" s="13">
        <f t="shared" si="0"/>
        <v>25</v>
      </c>
      <c r="G66" s="14">
        <f t="shared" si="1"/>
        <v>0</v>
      </c>
      <c r="H66" s="15">
        <f t="shared" si="3"/>
        <v>1</v>
      </c>
    </row>
    <row r="67" spans="1:8" ht="16.5" customHeight="1">
      <c r="A67" s="70">
        <v>60</v>
      </c>
      <c r="B67" s="70" t="s">
        <v>226</v>
      </c>
      <c r="C67" s="71" t="s">
        <v>227</v>
      </c>
      <c r="D67" s="46"/>
      <c r="E67" s="76">
        <v>27</v>
      </c>
      <c r="F67" s="13">
        <f t="shared" si="0"/>
        <v>27</v>
      </c>
      <c r="G67" s="14">
        <f t="shared" si="1"/>
        <v>0</v>
      </c>
      <c r="H67" s="15">
        <f t="shared" si="3"/>
        <v>1</v>
      </c>
    </row>
    <row r="68" spans="1:8" ht="16.5" customHeight="1">
      <c r="A68" s="70">
        <v>61</v>
      </c>
      <c r="B68" s="70" t="s">
        <v>228</v>
      </c>
      <c r="C68" s="71" t="s">
        <v>229</v>
      </c>
      <c r="D68" s="46"/>
      <c r="E68" s="76">
        <v>26</v>
      </c>
      <c r="F68" s="13">
        <f t="shared" si="0"/>
        <v>26</v>
      </c>
      <c r="G68" s="14">
        <f t="shared" si="1"/>
        <v>0</v>
      </c>
      <c r="H68" s="15">
        <f t="shared" si="3"/>
        <v>1</v>
      </c>
    </row>
    <row r="69" spans="1:8" ht="16.5" customHeight="1">
      <c r="A69" s="70">
        <v>62</v>
      </c>
      <c r="B69" s="70" t="s">
        <v>230</v>
      </c>
      <c r="C69" s="71" t="s">
        <v>231</v>
      </c>
      <c r="D69" s="46"/>
      <c r="E69" s="76">
        <v>30</v>
      </c>
      <c r="F69" s="13">
        <f t="shared" si="0"/>
        <v>30</v>
      </c>
      <c r="G69" s="14">
        <f t="shared" si="1"/>
        <v>0</v>
      </c>
      <c r="H69" s="15">
        <f t="shared" si="3"/>
        <v>1</v>
      </c>
    </row>
    <row r="70" spans="1:8" ht="16.5" customHeight="1">
      <c r="A70" s="70">
        <v>63</v>
      </c>
      <c r="B70" s="70" t="s">
        <v>232</v>
      </c>
      <c r="C70" s="71" t="s">
        <v>233</v>
      </c>
      <c r="D70" s="46"/>
      <c r="E70" s="76">
        <v>25</v>
      </c>
      <c r="F70" s="13">
        <f t="shared" si="0"/>
        <v>25</v>
      </c>
      <c r="G70" s="14">
        <f t="shared" si="1"/>
        <v>0</v>
      </c>
      <c r="H70" s="15">
        <f t="shared" si="3"/>
        <v>1</v>
      </c>
    </row>
    <row r="71" spans="1:8" ht="16.5" customHeight="1">
      <c r="A71" s="70">
        <v>64</v>
      </c>
      <c r="B71" s="70" t="s">
        <v>234</v>
      </c>
      <c r="C71" s="71" t="s">
        <v>235</v>
      </c>
      <c r="D71" s="46"/>
      <c r="E71" s="76">
        <v>24</v>
      </c>
      <c r="F71" s="13">
        <f t="shared" si="0"/>
        <v>24</v>
      </c>
      <c r="G71" s="14">
        <f t="shared" si="1"/>
        <v>0</v>
      </c>
      <c r="H71" s="15">
        <f t="shared" si="3"/>
        <v>1</v>
      </c>
    </row>
    <row r="72" spans="1:8" ht="16.5" customHeight="1">
      <c r="A72" s="70">
        <v>65</v>
      </c>
      <c r="B72" s="70" t="s">
        <v>236</v>
      </c>
      <c r="C72" s="71" t="s">
        <v>237</v>
      </c>
      <c r="D72" s="46"/>
      <c r="E72" s="76">
        <v>25</v>
      </c>
      <c r="F72" s="13">
        <f t="shared" si="0"/>
        <v>25</v>
      </c>
      <c r="G72" s="14">
        <f t="shared" si="1"/>
        <v>0</v>
      </c>
      <c r="H72" s="15">
        <f t="shared" si="3"/>
        <v>1</v>
      </c>
    </row>
    <row r="73" spans="1:8" ht="16.5" customHeight="1">
      <c r="A73" s="70">
        <v>66</v>
      </c>
      <c r="B73" s="70" t="s">
        <v>238</v>
      </c>
      <c r="C73" s="71" t="s">
        <v>239</v>
      </c>
      <c r="D73" s="46"/>
      <c r="E73" s="76">
        <v>26</v>
      </c>
      <c r="F73" s="13">
        <f t="shared" si="0"/>
        <v>26</v>
      </c>
      <c r="G73" s="14">
        <f t="shared" si="1"/>
        <v>0</v>
      </c>
      <c r="H73" s="15">
        <f t="shared" si="3"/>
        <v>1</v>
      </c>
    </row>
    <row r="74" spans="1:8" ht="16.5" customHeight="1">
      <c r="A74" s="70">
        <v>67</v>
      </c>
      <c r="B74" s="70" t="s">
        <v>240</v>
      </c>
      <c r="C74" s="71" t="s">
        <v>241</v>
      </c>
      <c r="D74" s="46"/>
      <c r="E74" s="76">
        <v>26</v>
      </c>
      <c r="F74" s="13">
        <f t="shared" si="0"/>
        <v>26</v>
      </c>
      <c r="G74" s="14">
        <f t="shared" si="1"/>
        <v>0</v>
      </c>
      <c r="H74" s="15">
        <f t="shared" si="3"/>
        <v>1</v>
      </c>
    </row>
    <row r="75" spans="1:8" ht="16.5" customHeight="1">
      <c r="A75" s="70">
        <v>68</v>
      </c>
      <c r="B75" s="70" t="s">
        <v>242</v>
      </c>
      <c r="C75" s="71" t="s">
        <v>243</v>
      </c>
      <c r="D75" s="46"/>
      <c r="E75" s="76">
        <v>25</v>
      </c>
      <c r="F75" s="13">
        <f t="shared" si="0"/>
        <v>25</v>
      </c>
      <c r="G75" s="14">
        <f t="shared" si="1"/>
        <v>0</v>
      </c>
      <c r="H75" s="15">
        <f t="shared" si="3"/>
        <v>1</v>
      </c>
    </row>
    <row r="76" spans="1:8" ht="16.5" customHeight="1">
      <c r="A76" s="70">
        <v>69</v>
      </c>
      <c r="B76" s="70" t="s">
        <v>244</v>
      </c>
      <c r="C76" s="71" t="s">
        <v>245</v>
      </c>
      <c r="D76" s="46"/>
      <c r="E76" s="76">
        <v>25</v>
      </c>
      <c r="F76" s="13">
        <f t="shared" si="0"/>
        <v>25</v>
      </c>
      <c r="G76" s="14">
        <f t="shared" si="1"/>
        <v>0</v>
      </c>
      <c r="H76" s="15">
        <f t="shared" si="3"/>
        <v>1</v>
      </c>
    </row>
    <row r="77" spans="1:8" ht="16.5" customHeight="1">
      <c r="A77" s="70">
        <v>70</v>
      </c>
      <c r="B77" s="70" t="s">
        <v>246</v>
      </c>
      <c r="C77" s="71" t="s">
        <v>247</v>
      </c>
      <c r="D77" s="46"/>
      <c r="E77" s="76">
        <v>26</v>
      </c>
      <c r="F77" s="13">
        <f t="shared" si="0"/>
        <v>26</v>
      </c>
      <c r="G77" s="14">
        <f t="shared" si="1"/>
        <v>0</v>
      </c>
      <c r="H77" s="15">
        <f t="shared" si="3"/>
        <v>1</v>
      </c>
    </row>
    <row r="78" spans="1:8" ht="16.5" customHeight="1">
      <c r="A78" s="70">
        <v>71</v>
      </c>
      <c r="B78" s="70" t="s">
        <v>248</v>
      </c>
      <c r="C78" s="71" t="s">
        <v>249</v>
      </c>
      <c r="D78" s="46"/>
      <c r="E78" s="76">
        <v>25</v>
      </c>
      <c r="F78" s="13">
        <f t="shared" si="0"/>
        <v>25</v>
      </c>
      <c r="G78" s="14">
        <f t="shared" si="1"/>
        <v>0</v>
      </c>
      <c r="H78" s="15">
        <f t="shared" si="3"/>
        <v>1</v>
      </c>
    </row>
    <row r="79" spans="1:8" ht="16.5" customHeight="1">
      <c r="A79" s="70">
        <v>72</v>
      </c>
      <c r="B79" s="70" t="s">
        <v>250</v>
      </c>
      <c r="C79" s="71" t="s">
        <v>251</v>
      </c>
      <c r="D79" s="46"/>
      <c r="E79" s="76">
        <v>26</v>
      </c>
      <c r="F79" s="13">
        <f t="shared" si="0"/>
        <v>26</v>
      </c>
      <c r="G79" s="14">
        <f t="shared" si="1"/>
        <v>0</v>
      </c>
      <c r="H79" s="15">
        <f t="shared" si="3"/>
        <v>1</v>
      </c>
    </row>
    <row r="80" spans="1:8" ht="16.5" customHeight="1">
      <c r="A80" s="70">
        <v>73</v>
      </c>
      <c r="B80" s="70" t="s">
        <v>252</v>
      </c>
      <c r="C80" s="71" t="s">
        <v>253</v>
      </c>
      <c r="D80" s="46"/>
      <c r="E80" s="76">
        <v>25</v>
      </c>
      <c r="F80" s="13">
        <f t="shared" si="0"/>
        <v>25</v>
      </c>
      <c r="G80" s="14">
        <f t="shared" si="1"/>
        <v>0</v>
      </c>
      <c r="H80" s="15">
        <f t="shared" si="3"/>
        <v>1</v>
      </c>
    </row>
    <row r="81" spans="1:26" ht="16.5" customHeight="1">
      <c r="A81" s="70">
        <v>74</v>
      </c>
      <c r="B81" s="70" t="s">
        <v>254</v>
      </c>
      <c r="C81" s="71" t="s">
        <v>255</v>
      </c>
      <c r="D81" s="46"/>
      <c r="E81" s="76">
        <v>29</v>
      </c>
      <c r="F81" s="13">
        <f t="shared" si="0"/>
        <v>29</v>
      </c>
      <c r="G81" s="14">
        <f t="shared" si="1"/>
        <v>0</v>
      </c>
      <c r="H81" s="15">
        <f t="shared" si="3"/>
        <v>1</v>
      </c>
    </row>
    <row r="82" spans="1:26" ht="16.5" customHeight="1">
      <c r="A82" s="70">
        <v>75</v>
      </c>
      <c r="B82" s="70" t="s">
        <v>256</v>
      </c>
      <c r="C82" s="71" t="s">
        <v>257</v>
      </c>
      <c r="D82" s="46"/>
      <c r="E82" s="76">
        <v>26</v>
      </c>
      <c r="F82" s="13">
        <f t="shared" si="0"/>
        <v>26</v>
      </c>
      <c r="G82" s="14">
        <f t="shared" si="1"/>
        <v>0</v>
      </c>
      <c r="H82" s="15">
        <f t="shared" si="3"/>
        <v>1</v>
      </c>
    </row>
    <row r="83" spans="1:26" ht="16.5" customHeight="1">
      <c r="A83" s="70">
        <v>76</v>
      </c>
      <c r="B83" s="70" t="s">
        <v>258</v>
      </c>
      <c r="C83" s="71" t="s">
        <v>259</v>
      </c>
      <c r="D83" s="46"/>
      <c r="E83" s="76">
        <v>26</v>
      </c>
      <c r="F83" s="13">
        <f t="shared" si="0"/>
        <v>26</v>
      </c>
      <c r="G83" s="14">
        <f t="shared" si="1"/>
        <v>0</v>
      </c>
      <c r="H83" s="15">
        <f t="shared" si="3"/>
        <v>1</v>
      </c>
    </row>
    <row r="84" spans="1:26" ht="16.5" customHeight="1">
      <c r="A84" s="70">
        <v>77</v>
      </c>
      <c r="B84" s="70" t="s">
        <v>260</v>
      </c>
      <c r="C84" s="71" t="s">
        <v>261</v>
      </c>
      <c r="D84" s="46"/>
      <c r="E84" s="76">
        <v>25</v>
      </c>
      <c r="F84" s="13">
        <f t="shared" si="0"/>
        <v>25</v>
      </c>
      <c r="G84" s="14">
        <f t="shared" si="1"/>
        <v>0</v>
      </c>
      <c r="H84" s="15">
        <f t="shared" si="3"/>
        <v>1</v>
      </c>
    </row>
    <row r="85" spans="1:26" ht="16.5" customHeight="1">
      <c r="A85" s="70">
        <v>78</v>
      </c>
      <c r="B85" s="70" t="s">
        <v>262</v>
      </c>
      <c r="C85" s="71" t="s">
        <v>263</v>
      </c>
      <c r="D85" s="46"/>
      <c r="E85" s="76">
        <v>29</v>
      </c>
      <c r="F85" s="13">
        <f t="shared" si="0"/>
        <v>29</v>
      </c>
      <c r="G85" s="14">
        <f t="shared" si="1"/>
        <v>0</v>
      </c>
      <c r="H85" s="15">
        <f t="shared" si="3"/>
        <v>1</v>
      </c>
    </row>
    <row r="86" spans="1:26" ht="16.5" customHeight="1">
      <c r="A86" s="70">
        <v>79</v>
      </c>
      <c r="B86" s="70" t="s">
        <v>264</v>
      </c>
      <c r="C86" s="71" t="s">
        <v>265</v>
      </c>
      <c r="D86" s="46"/>
      <c r="E86" s="76">
        <v>26</v>
      </c>
      <c r="F86" s="13">
        <f t="shared" si="0"/>
        <v>26</v>
      </c>
      <c r="G86" s="14">
        <f t="shared" si="1"/>
        <v>0</v>
      </c>
      <c r="H86" s="15">
        <f t="shared" si="3"/>
        <v>1</v>
      </c>
    </row>
    <row r="87" spans="1:26" ht="16.5" customHeight="1">
      <c r="A87" s="70">
        <v>80</v>
      </c>
      <c r="B87" s="70" t="s">
        <v>266</v>
      </c>
      <c r="C87" s="71" t="s">
        <v>267</v>
      </c>
      <c r="D87" s="46"/>
      <c r="E87" s="76">
        <v>26</v>
      </c>
      <c r="F87" s="13">
        <f t="shared" si="0"/>
        <v>26</v>
      </c>
      <c r="G87" s="14">
        <f t="shared" si="1"/>
        <v>0</v>
      </c>
      <c r="H87" s="15">
        <f t="shared" si="3"/>
        <v>1</v>
      </c>
    </row>
    <row r="88" spans="1:26" ht="16.5" customHeight="1">
      <c r="A88" s="70">
        <v>81</v>
      </c>
      <c r="B88" s="70" t="s">
        <v>268</v>
      </c>
      <c r="C88" s="71" t="s">
        <v>269</v>
      </c>
      <c r="D88" s="46"/>
      <c r="E88" s="76">
        <v>28</v>
      </c>
      <c r="F88" s="13">
        <f t="shared" si="0"/>
        <v>28</v>
      </c>
      <c r="G88" s="14">
        <f t="shared" si="1"/>
        <v>0</v>
      </c>
      <c r="H88" s="15">
        <f t="shared" si="3"/>
        <v>1</v>
      </c>
    </row>
    <row r="89" spans="1:26" ht="16.5" customHeight="1">
      <c r="A89" s="70">
        <v>82</v>
      </c>
      <c r="B89" s="70" t="s">
        <v>270</v>
      </c>
      <c r="C89" s="71" t="s">
        <v>271</v>
      </c>
      <c r="D89" s="46"/>
      <c r="E89" s="76">
        <v>29</v>
      </c>
      <c r="F89" s="13">
        <f t="shared" si="0"/>
        <v>29</v>
      </c>
      <c r="G89" s="14">
        <f t="shared" si="1"/>
        <v>0</v>
      </c>
      <c r="H89" s="15">
        <f t="shared" si="3"/>
        <v>1</v>
      </c>
    </row>
    <row r="90" spans="1:26" ht="16.5" customHeight="1">
      <c r="A90" s="70">
        <v>83</v>
      </c>
      <c r="B90" s="70" t="s">
        <v>272</v>
      </c>
      <c r="C90" s="71" t="s">
        <v>273</v>
      </c>
      <c r="D90" s="46"/>
      <c r="E90" s="76">
        <v>27</v>
      </c>
      <c r="F90" s="13">
        <f t="shared" si="0"/>
        <v>27</v>
      </c>
      <c r="G90" s="14">
        <f t="shared" si="1"/>
        <v>0</v>
      </c>
      <c r="H90" s="15">
        <f t="shared" si="3"/>
        <v>1</v>
      </c>
    </row>
    <row r="91" spans="1:26" ht="16.5" customHeight="1">
      <c r="A91" s="70">
        <v>84</v>
      </c>
      <c r="B91" s="70" t="s">
        <v>274</v>
      </c>
      <c r="C91" s="71" t="s">
        <v>275</v>
      </c>
      <c r="D91" s="46"/>
      <c r="E91" s="76">
        <v>26</v>
      </c>
      <c r="F91" s="13">
        <f t="shared" si="0"/>
        <v>26</v>
      </c>
      <c r="G91" s="14">
        <f t="shared" si="1"/>
        <v>0</v>
      </c>
      <c r="H91" s="15">
        <f t="shared" si="3"/>
        <v>1</v>
      </c>
    </row>
    <row r="92" spans="1:26" ht="16.5" customHeight="1">
      <c r="A92" s="70">
        <v>85</v>
      </c>
      <c r="B92" s="70" t="s">
        <v>276</v>
      </c>
      <c r="C92" s="71" t="s">
        <v>277</v>
      </c>
      <c r="D92" s="46"/>
      <c r="E92" s="76">
        <v>26</v>
      </c>
      <c r="F92" s="13">
        <f t="shared" si="0"/>
        <v>26</v>
      </c>
      <c r="G92" s="14">
        <f t="shared" si="1"/>
        <v>0</v>
      </c>
      <c r="H92" s="15">
        <f t="shared" si="3"/>
        <v>1</v>
      </c>
    </row>
    <row r="93" spans="1:26" ht="16.5" customHeight="1">
      <c r="A93" s="70">
        <v>86</v>
      </c>
      <c r="B93" s="70" t="s">
        <v>278</v>
      </c>
      <c r="C93" s="71" t="s">
        <v>279</v>
      </c>
      <c r="D93" s="46"/>
      <c r="E93" s="76">
        <v>26</v>
      </c>
      <c r="F93" s="13">
        <f t="shared" si="0"/>
        <v>26</v>
      </c>
      <c r="G93" s="14">
        <f t="shared" si="1"/>
        <v>0</v>
      </c>
      <c r="H93" s="15">
        <f t="shared" si="3"/>
        <v>1</v>
      </c>
    </row>
    <row r="94" spans="1:26" ht="16.5" customHeight="1">
      <c r="A94" s="70">
        <v>87</v>
      </c>
      <c r="B94" s="70" t="s">
        <v>280</v>
      </c>
      <c r="C94" s="71" t="s">
        <v>281</v>
      </c>
      <c r="D94" s="46"/>
      <c r="E94" s="76">
        <v>26</v>
      </c>
      <c r="F94" s="13">
        <f t="shared" si="0"/>
        <v>26</v>
      </c>
      <c r="G94" s="14">
        <f t="shared" si="1"/>
        <v>0</v>
      </c>
      <c r="H94" s="15">
        <f t="shared" si="3"/>
        <v>1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6.5" customHeight="1">
      <c r="A95" s="70">
        <v>88</v>
      </c>
      <c r="B95" s="70" t="s">
        <v>282</v>
      </c>
      <c r="C95" s="71" t="s">
        <v>283</v>
      </c>
      <c r="D95" s="46"/>
      <c r="E95" s="76">
        <v>24</v>
      </c>
      <c r="F95" s="13">
        <f t="shared" si="0"/>
        <v>24</v>
      </c>
      <c r="G95" s="14">
        <f t="shared" si="1"/>
        <v>0</v>
      </c>
      <c r="H95" s="15">
        <f t="shared" si="3"/>
        <v>1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6.5" customHeight="1">
      <c r="A96" s="70">
        <v>89</v>
      </c>
      <c r="B96" s="70" t="s">
        <v>284</v>
      </c>
      <c r="C96" s="71" t="s">
        <v>285</v>
      </c>
      <c r="D96" s="46"/>
      <c r="E96" s="76">
        <v>25</v>
      </c>
      <c r="F96" s="13">
        <f t="shared" si="0"/>
        <v>25</v>
      </c>
      <c r="G96" s="14">
        <f t="shared" si="1"/>
        <v>0</v>
      </c>
      <c r="H96" s="15">
        <f t="shared" si="3"/>
        <v>1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6.5" customHeight="1">
      <c r="A97" s="70">
        <v>90</v>
      </c>
      <c r="B97" s="70" t="s">
        <v>286</v>
      </c>
      <c r="C97" s="71" t="s">
        <v>287</v>
      </c>
      <c r="D97" s="46"/>
      <c r="E97" s="76">
        <v>26</v>
      </c>
      <c r="F97" s="13">
        <f t="shared" si="0"/>
        <v>26</v>
      </c>
      <c r="G97" s="14">
        <f t="shared" si="1"/>
        <v>0</v>
      </c>
      <c r="H97" s="15">
        <f t="shared" si="3"/>
        <v>1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6.5" customHeight="1">
      <c r="A98" s="70">
        <v>91</v>
      </c>
      <c r="B98" s="70" t="s">
        <v>288</v>
      </c>
      <c r="C98" s="71" t="s">
        <v>289</v>
      </c>
      <c r="D98" s="46"/>
      <c r="E98" s="76">
        <v>26</v>
      </c>
      <c r="F98" s="13">
        <f t="shared" si="0"/>
        <v>26</v>
      </c>
      <c r="G98" s="14">
        <f t="shared" si="1"/>
        <v>0</v>
      </c>
      <c r="H98" s="15">
        <f t="shared" si="3"/>
        <v>1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6.5" customHeight="1">
      <c r="A99" s="70">
        <v>92</v>
      </c>
      <c r="B99" s="70" t="s">
        <v>290</v>
      </c>
      <c r="C99" s="71" t="s">
        <v>291</v>
      </c>
      <c r="D99" s="46"/>
      <c r="E99" s="76">
        <v>25</v>
      </c>
      <c r="F99" s="13">
        <f t="shared" si="0"/>
        <v>25</v>
      </c>
      <c r="G99" s="14">
        <f t="shared" si="1"/>
        <v>0</v>
      </c>
      <c r="H99" s="15">
        <f t="shared" si="3"/>
        <v>1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6.5" customHeight="1">
      <c r="A100" s="70">
        <v>93</v>
      </c>
      <c r="B100" s="70" t="s">
        <v>292</v>
      </c>
      <c r="C100" s="71" t="s">
        <v>293</v>
      </c>
      <c r="D100" s="46"/>
      <c r="E100" s="76">
        <v>25</v>
      </c>
      <c r="F100" s="13">
        <f t="shared" si="0"/>
        <v>25</v>
      </c>
      <c r="G100" s="14">
        <f t="shared" si="1"/>
        <v>0</v>
      </c>
      <c r="H100" s="15">
        <f t="shared" si="3"/>
        <v>1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6.5" customHeight="1">
      <c r="A101" s="70">
        <v>94</v>
      </c>
      <c r="B101" s="70" t="s">
        <v>294</v>
      </c>
      <c r="C101" s="71" t="s">
        <v>295</v>
      </c>
      <c r="D101" s="46"/>
      <c r="E101" s="76">
        <v>26</v>
      </c>
      <c r="F101" s="13">
        <f t="shared" si="0"/>
        <v>26</v>
      </c>
      <c r="G101" s="14">
        <f t="shared" si="1"/>
        <v>0</v>
      </c>
      <c r="H101" s="15">
        <f t="shared" si="3"/>
        <v>1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6.5" customHeight="1">
      <c r="A102" s="70">
        <v>95</v>
      </c>
      <c r="B102" s="70" t="s">
        <v>296</v>
      </c>
      <c r="C102" s="71" t="s">
        <v>297</v>
      </c>
      <c r="D102" s="46"/>
      <c r="E102" s="76">
        <v>26</v>
      </c>
      <c r="F102" s="13">
        <f t="shared" si="0"/>
        <v>26</v>
      </c>
      <c r="G102" s="14">
        <f t="shared" si="1"/>
        <v>0</v>
      </c>
      <c r="H102" s="15">
        <f t="shared" si="3"/>
        <v>1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6.5" customHeight="1">
      <c r="A103" s="70">
        <v>96</v>
      </c>
      <c r="B103" s="70" t="s">
        <v>298</v>
      </c>
      <c r="C103" s="71" t="s">
        <v>299</v>
      </c>
      <c r="D103" s="46"/>
      <c r="E103" s="76">
        <v>27</v>
      </c>
      <c r="F103" s="13">
        <f t="shared" si="0"/>
        <v>27</v>
      </c>
      <c r="G103" s="14">
        <f t="shared" si="1"/>
        <v>0</v>
      </c>
      <c r="H103" s="15">
        <f t="shared" si="3"/>
        <v>1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6.5" customHeight="1">
      <c r="A104" s="70">
        <v>97</v>
      </c>
      <c r="B104" s="70" t="s">
        <v>300</v>
      </c>
      <c r="C104" s="71" t="s">
        <v>301</v>
      </c>
      <c r="D104" s="46"/>
      <c r="E104" s="76">
        <v>26</v>
      </c>
      <c r="F104" s="13">
        <f t="shared" si="0"/>
        <v>26</v>
      </c>
      <c r="G104" s="14">
        <f t="shared" si="1"/>
        <v>0</v>
      </c>
      <c r="H104" s="15">
        <f t="shared" si="3"/>
        <v>1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6.5" customHeight="1">
      <c r="A105" s="70">
        <v>98</v>
      </c>
      <c r="B105" s="70" t="s">
        <v>302</v>
      </c>
      <c r="C105" s="71" t="s">
        <v>303</v>
      </c>
      <c r="D105" s="46"/>
      <c r="E105" s="76">
        <v>30</v>
      </c>
      <c r="F105" s="13">
        <f t="shared" si="0"/>
        <v>30</v>
      </c>
      <c r="G105" s="14">
        <f t="shared" si="1"/>
        <v>0</v>
      </c>
      <c r="H105" s="15">
        <f t="shared" si="3"/>
        <v>1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6.5" customHeight="1">
      <c r="A106" s="70">
        <v>99</v>
      </c>
      <c r="B106" s="70" t="s">
        <v>304</v>
      </c>
      <c r="C106" s="71" t="s">
        <v>305</v>
      </c>
      <c r="D106" s="46"/>
      <c r="E106" s="76">
        <v>25</v>
      </c>
      <c r="F106" s="13">
        <f t="shared" si="0"/>
        <v>25</v>
      </c>
      <c r="G106" s="14">
        <f t="shared" si="1"/>
        <v>0</v>
      </c>
      <c r="H106" s="15">
        <f t="shared" si="3"/>
        <v>1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6.5" customHeight="1">
      <c r="A107" s="70">
        <v>100</v>
      </c>
      <c r="B107" s="70" t="s">
        <v>306</v>
      </c>
      <c r="C107" s="71" t="s">
        <v>307</v>
      </c>
      <c r="D107" s="46"/>
      <c r="E107" s="76">
        <v>25</v>
      </c>
      <c r="F107" s="13">
        <f t="shared" si="0"/>
        <v>25</v>
      </c>
      <c r="G107" s="14">
        <f t="shared" si="1"/>
        <v>0</v>
      </c>
      <c r="H107" s="15">
        <f t="shared" si="3"/>
        <v>1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6.5" customHeight="1">
      <c r="A108" s="70">
        <v>101</v>
      </c>
      <c r="B108" s="70" t="s">
        <v>308</v>
      </c>
      <c r="C108" s="71" t="s">
        <v>309</v>
      </c>
      <c r="D108" s="46"/>
      <c r="E108" s="76">
        <v>26</v>
      </c>
      <c r="F108" s="13">
        <f t="shared" si="0"/>
        <v>26</v>
      </c>
      <c r="G108" s="14">
        <f t="shared" si="1"/>
        <v>0</v>
      </c>
      <c r="H108" s="15">
        <f t="shared" si="3"/>
        <v>1</v>
      </c>
    </row>
    <row r="109" spans="1:26" ht="16.5" customHeight="1">
      <c r="A109" s="70">
        <v>102</v>
      </c>
      <c r="B109" s="70" t="s">
        <v>310</v>
      </c>
      <c r="C109" s="71" t="s">
        <v>311</v>
      </c>
      <c r="D109" s="46"/>
      <c r="E109" s="76">
        <v>26</v>
      </c>
      <c r="F109" s="13">
        <f t="shared" si="0"/>
        <v>26</v>
      </c>
      <c r="G109" s="14">
        <f t="shared" si="1"/>
        <v>0</v>
      </c>
      <c r="H109" s="15">
        <f t="shared" si="3"/>
        <v>1</v>
      </c>
    </row>
    <row r="110" spans="1:26" ht="16.5" customHeight="1">
      <c r="A110" s="70">
        <v>103</v>
      </c>
      <c r="B110" s="70" t="s">
        <v>312</v>
      </c>
      <c r="C110" s="71" t="s">
        <v>313</v>
      </c>
      <c r="D110" s="46"/>
      <c r="E110" s="76">
        <v>26</v>
      </c>
      <c r="F110" s="13">
        <f t="shared" si="0"/>
        <v>26</v>
      </c>
      <c r="G110" s="14">
        <f t="shared" si="1"/>
        <v>0</v>
      </c>
      <c r="H110" s="15">
        <f t="shared" si="3"/>
        <v>1</v>
      </c>
    </row>
    <row r="111" spans="1:26" ht="16.5" customHeight="1">
      <c r="A111" s="70">
        <v>104</v>
      </c>
      <c r="B111" s="70" t="s">
        <v>314</v>
      </c>
      <c r="C111" s="71" t="s">
        <v>315</v>
      </c>
      <c r="D111" s="46"/>
      <c r="E111" s="76">
        <v>24</v>
      </c>
      <c r="F111" s="13">
        <f t="shared" si="0"/>
        <v>24</v>
      </c>
      <c r="G111" s="14">
        <f t="shared" si="1"/>
        <v>0</v>
      </c>
      <c r="H111" s="15">
        <f t="shared" si="3"/>
        <v>1</v>
      </c>
    </row>
    <row r="112" spans="1:26" ht="16.5" customHeight="1">
      <c r="A112" s="70">
        <v>105</v>
      </c>
      <c r="B112" s="70" t="s">
        <v>316</v>
      </c>
      <c r="C112" s="71" t="s">
        <v>317</v>
      </c>
      <c r="D112" s="46"/>
      <c r="E112" s="76">
        <v>25</v>
      </c>
      <c r="F112" s="13">
        <f t="shared" si="0"/>
        <v>25</v>
      </c>
      <c r="G112" s="14">
        <f t="shared" si="1"/>
        <v>0</v>
      </c>
      <c r="H112" s="15">
        <f t="shared" si="3"/>
        <v>1</v>
      </c>
    </row>
    <row r="113" spans="1:9" ht="16.5" customHeight="1">
      <c r="A113" s="70">
        <v>106</v>
      </c>
      <c r="B113" s="70" t="s">
        <v>318</v>
      </c>
      <c r="C113" s="71" t="s">
        <v>319</v>
      </c>
      <c r="D113" s="46"/>
      <c r="E113" s="76">
        <v>26</v>
      </c>
      <c r="F113" s="13">
        <f t="shared" si="0"/>
        <v>26</v>
      </c>
      <c r="G113" s="14">
        <f t="shared" si="1"/>
        <v>0</v>
      </c>
      <c r="H113" s="15">
        <f t="shared" si="3"/>
        <v>1</v>
      </c>
    </row>
    <row r="114" spans="1:9" ht="16.5" customHeight="1">
      <c r="A114" s="70">
        <v>107</v>
      </c>
      <c r="B114" s="70" t="s">
        <v>320</v>
      </c>
      <c r="C114" s="71" t="s">
        <v>321</v>
      </c>
      <c r="D114" s="46"/>
      <c r="E114" s="76">
        <v>25</v>
      </c>
      <c r="F114" s="13">
        <f t="shared" si="0"/>
        <v>25</v>
      </c>
      <c r="G114" s="14">
        <f t="shared" si="1"/>
        <v>0</v>
      </c>
      <c r="H114" s="15">
        <f t="shared" si="3"/>
        <v>1</v>
      </c>
    </row>
    <row r="115" spans="1:9" ht="16.5" customHeight="1">
      <c r="A115" s="70">
        <v>108</v>
      </c>
      <c r="B115" s="70" t="s">
        <v>322</v>
      </c>
      <c r="C115" s="71" t="s">
        <v>323</v>
      </c>
      <c r="D115" s="46"/>
      <c r="E115" s="76">
        <v>26</v>
      </c>
      <c r="F115" s="13">
        <f t="shared" si="0"/>
        <v>26</v>
      </c>
      <c r="G115" s="14">
        <f t="shared" si="1"/>
        <v>0</v>
      </c>
      <c r="H115" s="15">
        <f t="shared" si="3"/>
        <v>1</v>
      </c>
    </row>
    <row r="116" spans="1:9" ht="16.5" customHeight="1">
      <c r="A116" s="70">
        <v>109</v>
      </c>
      <c r="B116" s="70" t="s">
        <v>324</v>
      </c>
      <c r="C116" s="71" t="s">
        <v>325</v>
      </c>
      <c r="D116" s="46"/>
      <c r="E116" s="76">
        <v>25</v>
      </c>
      <c r="F116" s="13">
        <f t="shared" si="0"/>
        <v>25</v>
      </c>
      <c r="G116" s="14">
        <f t="shared" si="1"/>
        <v>0</v>
      </c>
      <c r="H116" s="15">
        <f t="shared" si="3"/>
        <v>1</v>
      </c>
    </row>
    <row r="117" spans="1:9" ht="16.5" customHeight="1">
      <c r="A117" s="70">
        <v>110</v>
      </c>
      <c r="B117" s="70" t="s">
        <v>326</v>
      </c>
      <c r="C117" s="71" t="s">
        <v>327</v>
      </c>
      <c r="D117" s="46"/>
      <c r="E117" s="76">
        <v>26</v>
      </c>
      <c r="F117" s="13">
        <f t="shared" si="0"/>
        <v>26</v>
      </c>
      <c r="G117" s="14">
        <f t="shared" si="1"/>
        <v>0</v>
      </c>
      <c r="H117" s="15">
        <f t="shared" si="3"/>
        <v>1</v>
      </c>
    </row>
    <row r="118" spans="1:9" ht="16.5" customHeight="1">
      <c r="A118" s="70">
        <v>111</v>
      </c>
      <c r="B118" s="70" t="s">
        <v>328</v>
      </c>
      <c r="C118" s="71" t="s">
        <v>329</v>
      </c>
      <c r="D118" s="46"/>
      <c r="E118" s="76">
        <v>26</v>
      </c>
      <c r="F118" s="13">
        <f t="shared" si="0"/>
        <v>26</v>
      </c>
      <c r="G118" s="14">
        <f t="shared" si="1"/>
        <v>0</v>
      </c>
      <c r="H118" s="15">
        <f t="shared" si="3"/>
        <v>1</v>
      </c>
    </row>
    <row r="119" spans="1:9" ht="19.5" customHeight="1">
      <c r="A119" s="70">
        <v>112</v>
      </c>
      <c r="B119" s="70" t="s">
        <v>330</v>
      </c>
      <c r="C119" s="71" t="s">
        <v>331</v>
      </c>
      <c r="E119" s="76">
        <v>25</v>
      </c>
      <c r="F119" s="13">
        <f t="shared" ref="F119:F182" si="4">D119+E119</f>
        <v>25</v>
      </c>
      <c r="G119" s="14">
        <f t="shared" ref="G119:G182" si="5">IF((D119/$D$6)&gt;=$D$7,1,0)</f>
        <v>0</v>
      </c>
      <c r="H119" s="35">
        <f t="shared" ref="H119:H182" si="6">IF((E119/$E$6)&gt;=$E$7,1,0)</f>
        <v>1</v>
      </c>
      <c r="I119" s="21"/>
    </row>
    <row r="120" spans="1:9" ht="15.75" customHeight="1">
      <c r="A120" s="70">
        <v>113</v>
      </c>
      <c r="B120" s="70" t="s">
        <v>332</v>
      </c>
      <c r="C120" s="71" t="s">
        <v>333</v>
      </c>
      <c r="E120" s="76">
        <v>27</v>
      </c>
      <c r="F120" s="13">
        <f t="shared" si="4"/>
        <v>27</v>
      </c>
      <c r="G120" s="14">
        <f t="shared" si="5"/>
        <v>0</v>
      </c>
      <c r="H120" s="35">
        <f t="shared" si="6"/>
        <v>1</v>
      </c>
    </row>
    <row r="121" spans="1:9" ht="19.5" customHeight="1">
      <c r="A121" s="70">
        <v>114</v>
      </c>
      <c r="B121" s="70" t="s">
        <v>334</v>
      </c>
      <c r="C121" s="71" t="s">
        <v>335</v>
      </c>
      <c r="E121" s="76">
        <v>25</v>
      </c>
      <c r="F121" s="13">
        <f t="shared" si="4"/>
        <v>25</v>
      </c>
      <c r="G121" s="14">
        <f t="shared" si="5"/>
        <v>0</v>
      </c>
      <c r="H121" s="35">
        <f t="shared" si="6"/>
        <v>1</v>
      </c>
    </row>
    <row r="122" spans="1:9" ht="19.5" customHeight="1">
      <c r="A122" s="70">
        <v>115</v>
      </c>
      <c r="B122" s="70" t="s">
        <v>336</v>
      </c>
      <c r="C122" s="71" t="s">
        <v>337</v>
      </c>
      <c r="E122" s="76">
        <v>26</v>
      </c>
      <c r="F122" s="13">
        <f t="shared" si="4"/>
        <v>26</v>
      </c>
      <c r="G122" s="14">
        <f t="shared" si="5"/>
        <v>0</v>
      </c>
      <c r="H122" s="35">
        <f t="shared" si="6"/>
        <v>1</v>
      </c>
    </row>
    <row r="123" spans="1:9" ht="15.75" customHeight="1">
      <c r="A123" s="70">
        <v>116</v>
      </c>
      <c r="B123" s="70" t="s">
        <v>338</v>
      </c>
      <c r="C123" s="71" t="s">
        <v>339</v>
      </c>
      <c r="D123" s="23"/>
      <c r="E123" s="76">
        <v>26</v>
      </c>
      <c r="F123" s="13">
        <f t="shared" si="4"/>
        <v>26</v>
      </c>
      <c r="G123" s="14">
        <f t="shared" si="5"/>
        <v>0</v>
      </c>
      <c r="H123" s="35">
        <f t="shared" si="6"/>
        <v>1</v>
      </c>
    </row>
    <row r="124" spans="1:9" ht="15.75" customHeight="1">
      <c r="A124" s="70">
        <v>117</v>
      </c>
      <c r="B124" s="70" t="s">
        <v>340</v>
      </c>
      <c r="C124" s="71" t="s">
        <v>341</v>
      </c>
      <c r="D124" s="23"/>
      <c r="E124" s="76">
        <v>27</v>
      </c>
      <c r="F124" s="13">
        <f t="shared" si="4"/>
        <v>27</v>
      </c>
      <c r="G124" s="14">
        <f t="shared" si="5"/>
        <v>0</v>
      </c>
      <c r="H124" s="35">
        <f t="shared" si="6"/>
        <v>1</v>
      </c>
    </row>
    <row r="125" spans="1:9" ht="15.75" customHeight="1">
      <c r="A125" s="70">
        <v>118</v>
      </c>
      <c r="B125" s="70" t="s">
        <v>342</v>
      </c>
      <c r="C125" s="71" t="s">
        <v>343</v>
      </c>
      <c r="D125" s="23"/>
      <c r="E125" s="76">
        <v>25</v>
      </c>
      <c r="F125" s="13">
        <f t="shared" si="4"/>
        <v>25</v>
      </c>
      <c r="G125" s="14">
        <f t="shared" si="5"/>
        <v>0</v>
      </c>
      <c r="H125" s="35">
        <f t="shared" si="6"/>
        <v>1</v>
      </c>
    </row>
    <row r="126" spans="1:9" ht="15.75" customHeight="1">
      <c r="A126" s="70">
        <v>119</v>
      </c>
      <c r="B126" s="70" t="s">
        <v>344</v>
      </c>
      <c r="C126" s="71" t="s">
        <v>345</v>
      </c>
      <c r="D126" s="23"/>
      <c r="E126" s="76">
        <v>27</v>
      </c>
      <c r="F126" s="13">
        <f t="shared" si="4"/>
        <v>27</v>
      </c>
      <c r="G126" s="14">
        <f t="shared" si="5"/>
        <v>0</v>
      </c>
      <c r="H126" s="35">
        <f t="shared" si="6"/>
        <v>1</v>
      </c>
    </row>
    <row r="127" spans="1:9" ht="15.75" customHeight="1">
      <c r="A127" s="70">
        <v>120</v>
      </c>
      <c r="B127" s="70" t="s">
        <v>346</v>
      </c>
      <c r="C127" s="71" t="s">
        <v>347</v>
      </c>
      <c r="D127" s="23"/>
      <c r="E127" s="76">
        <v>25</v>
      </c>
      <c r="F127" s="13">
        <f t="shared" si="4"/>
        <v>25</v>
      </c>
      <c r="G127" s="14">
        <f t="shared" si="5"/>
        <v>0</v>
      </c>
      <c r="H127" s="35">
        <f t="shared" si="6"/>
        <v>1</v>
      </c>
    </row>
    <row r="128" spans="1:9" ht="15.75" customHeight="1">
      <c r="A128" s="70">
        <v>121</v>
      </c>
      <c r="B128" s="70" t="s">
        <v>348</v>
      </c>
      <c r="C128" s="71" t="s">
        <v>349</v>
      </c>
      <c r="D128" s="23"/>
      <c r="E128" s="76">
        <v>26</v>
      </c>
      <c r="F128" s="13">
        <f t="shared" si="4"/>
        <v>26</v>
      </c>
      <c r="G128" s="14">
        <f t="shared" si="5"/>
        <v>0</v>
      </c>
      <c r="H128" s="35">
        <f t="shared" si="6"/>
        <v>1</v>
      </c>
    </row>
    <row r="129" spans="1:8" ht="15.75" customHeight="1">
      <c r="A129" s="70">
        <v>122</v>
      </c>
      <c r="B129" s="70" t="s">
        <v>350</v>
      </c>
      <c r="C129" s="71" t="s">
        <v>351</v>
      </c>
      <c r="D129" s="23"/>
      <c r="E129" s="76">
        <v>29</v>
      </c>
      <c r="F129" s="13">
        <f t="shared" si="4"/>
        <v>29</v>
      </c>
      <c r="G129" s="14">
        <f t="shared" si="5"/>
        <v>0</v>
      </c>
      <c r="H129" s="35">
        <f t="shared" si="6"/>
        <v>1</v>
      </c>
    </row>
    <row r="130" spans="1:8" ht="15.75" customHeight="1">
      <c r="A130" s="70">
        <v>123</v>
      </c>
      <c r="B130" s="70" t="s">
        <v>352</v>
      </c>
      <c r="C130" s="71" t="s">
        <v>353</v>
      </c>
      <c r="D130" s="23"/>
      <c r="E130" s="76">
        <v>26</v>
      </c>
      <c r="F130" s="13">
        <f t="shared" si="4"/>
        <v>26</v>
      </c>
      <c r="G130" s="14">
        <f t="shared" si="5"/>
        <v>0</v>
      </c>
      <c r="H130" s="35">
        <f t="shared" si="6"/>
        <v>1</v>
      </c>
    </row>
    <row r="131" spans="1:8" ht="15.75" customHeight="1">
      <c r="A131" s="70">
        <v>124</v>
      </c>
      <c r="B131" s="70" t="s">
        <v>354</v>
      </c>
      <c r="C131" s="71" t="s">
        <v>355</v>
      </c>
      <c r="D131" s="23"/>
      <c r="E131" s="76">
        <v>26</v>
      </c>
      <c r="F131" s="13">
        <f t="shared" si="4"/>
        <v>26</v>
      </c>
      <c r="G131" s="14">
        <f t="shared" si="5"/>
        <v>0</v>
      </c>
      <c r="H131" s="35">
        <f t="shared" si="6"/>
        <v>1</v>
      </c>
    </row>
    <row r="132" spans="1:8" ht="15.75" customHeight="1">
      <c r="A132" s="70">
        <v>125</v>
      </c>
      <c r="B132" s="70" t="s">
        <v>356</v>
      </c>
      <c r="C132" s="71" t="s">
        <v>357</v>
      </c>
      <c r="D132" s="23"/>
      <c r="E132" s="76">
        <v>26</v>
      </c>
      <c r="F132" s="13">
        <f t="shared" si="4"/>
        <v>26</v>
      </c>
      <c r="G132" s="14">
        <f t="shared" si="5"/>
        <v>0</v>
      </c>
      <c r="H132" s="35">
        <f t="shared" si="6"/>
        <v>1</v>
      </c>
    </row>
    <row r="133" spans="1:8" ht="15.75" customHeight="1">
      <c r="A133" s="70">
        <v>126</v>
      </c>
      <c r="B133" s="70" t="s">
        <v>358</v>
      </c>
      <c r="C133" s="71" t="s">
        <v>359</v>
      </c>
      <c r="D133" s="23"/>
      <c r="E133" s="76">
        <v>27</v>
      </c>
      <c r="F133" s="13">
        <f t="shared" si="4"/>
        <v>27</v>
      </c>
      <c r="G133" s="14">
        <f t="shared" si="5"/>
        <v>0</v>
      </c>
      <c r="H133" s="35">
        <f t="shared" si="6"/>
        <v>1</v>
      </c>
    </row>
    <row r="134" spans="1:8" ht="15.75" customHeight="1">
      <c r="A134" s="70">
        <v>127</v>
      </c>
      <c r="B134" s="70" t="s">
        <v>360</v>
      </c>
      <c r="C134" s="71" t="s">
        <v>361</v>
      </c>
      <c r="D134" s="23"/>
      <c r="E134" s="76">
        <v>26</v>
      </c>
      <c r="F134" s="13">
        <f t="shared" si="4"/>
        <v>26</v>
      </c>
      <c r="G134" s="14">
        <f t="shared" si="5"/>
        <v>0</v>
      </c>
      <c r="H134" s="35">
        <f t="shared" si="6"/>
        <v>1</v>
      </c>
    </row>
    <row r="135" spans="1:8" ht="15.75" customHeight="1">
      <c r="A135" s="70">
        <v>128</v>
      </c>
      <c r="B135" s="70" t="s">
        <v>362</v>
      </c>
      <c r="C135" s="71" t="s">
        <v>363</v>
      </c>
      <c r="D135" s="23"/>
      <c r="E135" s="76">
        <v>25</v>
      </c>
      <c r="F135" s="13">
        <f t="shared" si="4"/>
        <v>25</v>
      </c>
      <c r="G135" s="14">
        <f t="shared" si="5"/>
        <v>0</v>
      </c>
      <c r="H135" s="35">
        <f t="shared" si="6"/>
        <v>1</v>
      </c>
    </row>
    <row r="136" spans="1:8" ht="15.75" customHeight="1">
      <c r="A136" s="70">
        <v>129</v>
      </c>
      <c r="B136" s="70" t="s">
        <v>364</v>
      </c>
      <c r="C136" s="71" t="s">
        <v>365</v>
      </c>
      <c r="D136" s="23"/>
      <c r="E136" s="76">
        <v>25</v>
      </c>
      <c r="F136" s="13">
        <f t="shared" si="4"/>
        <v>25</v>
      </c>
      <c r="G136" s="14">
        <f t="shared" si="5"/>
        <v>0</v>
      </c>
      <c r="H136" s="35">
        <f t="shared" si="6"/>
        <v>1</v>
      </c>
    </row>
    <row r="137" spans="1:8" ht="15.75" customHeight="1">
      <c r="A137" s="70">
        <v>130</v>
      </c>
      <c r="B137" s="70" t="s">
        <v>366</v>
      </c>
      <c r="C137" s="71" t="s">
        <v>367</v>
      </c>
      <c r="D137" s="23"/>
      <c r="E137" s="76">
        <v>26</v>
      </c>
      <c r="F137" s="13">
        <f t="shared" si="4"/>
        <v>26</v>
      </c>
      <c r="G137" s="14">
        <f t="shared" si="5"/>
        <v>0</v>
      </c>
      <c r="H137" s="35">
        <f t="shared" si="6"/>
        <v>1</v>
      </c>
    </row>
    <row r="138" spans="1:8" ht="15.75" customHeight="1">
      <c r="A138" s="70">
        <v>131</v>
      </c>
      <c r="B138" s="70" t="s">
        <v>368</v>
      </c>
      <c r="C138" s="71" t="s">
        <v>369</v>
      </c>
      <c r="D138" s="23"/>
      <c r="E138" s="76">
        <v>26</v>
      </c>
      <c r="F138" s="13">
        <f t="shared" si="4"/>
        <v>26</v>
      </c>
      <c r="G138" s="14">
        <f t="shared" si="5"/>
        <v>0</v>
      </c>
      <c r="H138" s="35">
        <f t="shared" si="6"/>
        <v>1</v>
      </c>
    </row>
    <row r="139" spans="1:8" ht="15.75" customHeight="1">
      <c r="A139" s="70">
        <v>132</v>
      </c>
      <c r="B139" s="70" t="s">
        <v>370</v>
      </c>
      <c r="C139" s="71" t="s">
        <v>371</v>
      </c>
      <c r="D139" s="23"/>
      <c r="E139" s="76">
        <v>26</v>
      </c>
      <c r="F139" s="13">
        <f t="shared" si="4"/>
        <v>26</v>
      </c>
      <c r="G139" s="14">
        <f t="shared" si="5"/>
        <v>0</v>
      </c>
      <c r="H139" s="35">
        <f t="shared" si="6"/>
        <v>1</v>
      </c>
    </row>
    <row r="140" spans="1:8" ht="15.75" customHeight="1">
      <c r="A140" s="70">
        <v>133</v>
      </c>
      <c r="B140" s="70" t="s">
        <v>372</v>
      </c>
      <c r="C140" s="71" t="s">
        <v>373</v>
      </c>
      <c r="D140" s="23"/>
      <c r="E140" s="76">
        <v>26</v>
      </c>
      <c r="F140" s="13">
        <f t="shared" si="4"/>
        <v>26</v>
      </c>
      <c r="G140" s="14">
        <f t="shared" si="5"/>
        <v>0</v>
      </c>
      <c r="H140" s="35">
        <f t="shared" si="6"/>
        <v>1</v>
      </c>
    </row>
    <row r="141" spans="1:8" ht="15.75" customHeight="1">
      <c r="A141" s="70">
        <v>134</v>
      </c>
      <c r="B141" s="70" t="s">
        <v>374</v>
      </c>
      <c r="C141" s="71" t="s">
        <v>375</v>
      </c>
      <c r="D141" s="23"/>
      <c r="E141" s="76">
        <v>27</v>
      </c>
      <c r="F141" s="13">
        <f t="shared" si="4"/>
        <v>27</v>
      </c>
      <c r="G141" s="14">
        <f t="shared" si="5"/>
        <v>0</v>
      </c>
      <c r="H141" s="35">
        <f t="shared" si="6"/>
        <v>1</v>
      </c>
    </row>
    <row r="142" spans="1:8" ht="15.75" customHeight="1">
      <c r="A142" s="70">
        <v>135</v>
      </c>
      <c r="B142" s="70" t="s">
        <v>376</v>
      </c>
      <c r="C142" s="71" t="s">
        <v>377</v>
      </c>
      <c r="D142" s="23"/>
      <c r="E142" s="76">
        <v>25</v>
      </c>
      <c r="F142" s="13">
        <f t="shared" si="4"/>
        <v>25</v>
      </c>
      <c r="G142" s="14">
        <f t="shared" si="5"/>
        <v>0</v>
      </c>
      <c r="H142" s="35">
        <f t="shared" si="6"/>
        <v>1</v>
      </c>
    </row>
    <row r="143" spans="1:8" ht="15.75" customHeight="1">
      <c r="A143" s="70">
        <v>136</v>
      </c>
      <c r="B143" s="70" t="s">
        <v>378</v>
      </c>
      <c r="C143" s="71" t="s">
        <v>379</v>
      </c>
      <c r="D143" s="23"/>
      <c r="E143" s="76">
        <v>27</v>
      </c>
      <c r="F143" s="13">
        <f t="shared" si="4"/>
        <v>27</v>
      </c>
      <c r="G143" s="14">
        <f t="shared" si="5"/>
        <v>0</v>
      </c>
      <c r="H143" s="35">
        <f t="shared" si="6"/>
        <v>1</v>
      </c>
    </row>
    <row r="144" spans="1:8" ht="15.75" customHeight="1">
      <c r="A144" s="70">
        <v>137</v>
      </c>
      <c r="B144" s="70" t="s">
        <v>380</v>
      </c>
      <c r="C144" s="71" t="s">
        <v>381</v>
      </c>
      <c r="D144" s="23"/>
      <c r="E144" s="76">
        <v>25</v>
      </c>
      <c r="F144" s="13">
        <f t="shared" si="4"/>
        <v>25</v>
      </c>
      <c r="G144" s="14">
        <f t="shared" si="5"/>
        <v>0</v>
      </c>
      <c r="H144" s="35">
        <f t="shared" si="6"/>
        <v>1</v>
      </c>
    </row>
    <row r="145" spans="1:8" ht="15.75" customHeight="1">
      <c r="A145" s="70">
        <v>138</v>
      </c>
      <c r="B145" s="70" t="s">
        <v>382</v>
      </c>
      <c r="C145" s="71" t="s">
        <v>383</v>
      </c>
      <c r="D145" s="23"/>
      <c r="E145" s="76">
        <v>26</v>
      </c>
      <c r="F145" s="13">
        <f t="shared" si="4"/>
        <v>26</v>
      </c>
      <c r="G145" s="14">
        <f t="shared" si="5"/>
        <v>0</v>
      </c>
      <c r="H145" s="35">
        <f t="shared" si="6"/>
        <v>1</v>
      </c>
    </row>
    <row r="146" spans="1:8" ht="15.75" customHeight="1">
      <c r="A146" s="70">
        <v>139</v>
      </c>
      <c r="B146" s="70" t="s">
        <v>384</v>
      </c>
      <c r="C146" s="71" t="s">
        <v>385</v>
      </c>
      <c r="D146" s="23"/>
      <c r="E146" s="76">
        <v>25</v>
      </c>
      <c r="F146" s="13">
        <f t="shared" si="4"/>
        <v>25</v>
      </c>
      <c r="G146" s="14">
        <f t="shared" si="5"/>
        <v>0</v>
      </c>
      <c r="H146" s="35">
        <f t="shared" si="6"/>
        <v>1</v>
      </c>
    </row>
    <row r="147" spans="1:8" ht="15.75" customHeight="1">
      <c r="A147" s="70">
        <v>140</v>
      </c>
      <c r="B147" s="70" t="s">
        <v>386</v>
      </c>
      <c r="C147" s="71" t="s">
        <v>387</v>
      </c>
      <c r="D147" s="23"/>
      <c r="E147" s="76">
        <v>26</v>
      </c>
      <c r="F147" s="13">
        <f t="shared" si="4"/>
        <v>26</v>
      </c>
      <c r="G147" s="14">
        <f t="shared" si="5"/>
        <v>0</v>
      </c>
      <c r="H147" s="35">
        <f t="shared" si="6"/>
        <v>1</v>
      </c>
    </row>
    <row r="148" spans="1:8" ht="15.75" customHeight="1">
      <c r="A148" s="70">
        <v>141</v>
      </c>
      <c r="B148" s="70" t="s">
        <v>388</v>
      </c>
      <c r="C148" s="71" t="s">
        <v>389</v>
      </c>
      <c r="D148" s="23"/>
      <c r="E148" s="76">
        <v>25</v>
      </c>
      <c r="F148" s="13">
        <f t="shared" si="4"/>
        <v>25</v>
      </c>
      <c r="G148" s="14">
        <f t="shared" si="5"/>
        <v>0</v>
      </c>
      <c r="H148" s="35">
        <f t="shared" si="6"/>
        <v>1</v>
      </c>
    </row>
    <row r="149" spans="1:8" ht="15.75" customHeight="1">
      <c r="A149" s="70">
        <v>142</v>
      </c>
      <c r="B149" s="70" t="s">
        <v>390</v>
      </c>
      <c r="C149" s="71" t="s">
        <v>391</v>
      </c>
      <c r="D149" s="23"/>
      <c r="E149" s="76">
        <v>26</v>
      </c>
      <c r="F149" s="13">
        <f t="shared" si="4"/>
        <v>26</v>
      </c>
      <c r="G149" s="14">
        <f t="shared" si="5"/>
        <v>0</v>
      </c>
      <c r="H149" s="35">
        <f t="shared" si="6"/>
        <v>1</v>
      </c>
    </row>
    <row r="150" spans="1:8" ht="15.75" customHeight="1">
      <c r="A150" s="70">
        <v>143</v>
      </c>
      <c r="B150" s="70" t="s">
        <v>392</v>
      </c>
      <c r="C150" s="71" t="s">
        <v>393</v>
      </c>
      <c r="D150" s="23"/>
      <c r="E150" s="76">
        <v>24</v>
      </c>
      <c r="F150" s="13">
        <f t="shared" si="4"/>
        <v>24</v>
      </c>
      <c r="G150" s="14">
        <f t="shared" si="5"/>
        <v>0</v>
      </c>
      <c r="H150" s="35">
        <f t="shared" si="6"/>
        <v>1</v>
      </c>
    </row>
    <row r="151" spans="1:8" ht="15.75" customHeight="1">
      <c r="A151" s="70">
        <v>144</v>
      </c>
      <c r="B151" s="70" t="s">
        <v>394</v>
      </c>
      <c r="C151" s="71" t="s">
        <v>395</v>
      </c>
      <c r="D151" s="23"/>
      <c r="E151" s="76">
        <v>25</v>
      </c>
      <c r="F151" s="13">
        <f t="shared" si="4"/>
        <v>25</v>
      </c>
      <c r="G151" s="14">
        <f t="shared" si="5"/>
        <v>0</v>
      </c>
      <c r="H151" s="35">
        <f t="shared" si="6"/>
        <v>1</v>
      </c>
    </row>
    <row r="152" spans="1:8" ht="15.75" customHeight="1">
      <c r="A152" s="70">
        <v>145</v>
      </c>
      <c r="B152" s="70" t="s">
        <v>396</v>
      </c>
      <c r="C152" s="71" t="s">
        <v>397</v>
      </c>
      <c r="D152" s="23"/>
      <c r="E152" s="76">
        <v>26</v>
      </c>
      <c r="F152" s="13">
        <f t="shared" si="4"/>
        <v>26</v>
      </c>
      <c r="G152" s="14">
        <f t="shared" si="5"/>
        <v>0</v>
      </c>
      <c r="H152" s="35">
        <f t="shared" si="6"/>
        <v>1</v>
      </c>
    </row>
    <row r="153" spans="1:8" ht="15.75" customHeight="1">
      <c r="A153" s="70">
        <v>146</v>
      </c>
      <c r="B153" s="70" t="s">
        <v>398</v>
      </c>
      <c r="C153" s="71" t="s">
        <v>399</v>
      </c>
      <c r="D153" s="23"/>
      <c r="E153" s="76">
        <v>25</v>
      </c>
      <c r="F153" s="13">
        <f t="shared" si="4"/>
        <v>25</v>
      </c>
      <c r="G153" s="14">
        <f t="shared" si="5"/>
        <v>0</v>
      </c>
      <c r="H153" s="35">
        <f t="shared" si="6"/>
        <v>1</v>
      </c>
    </row>
    <row r="154" spans="1:8" ht="15.75" customHeight="1">
      <c r="A154" s="70">
        <v>147</v>
      </c>
      <c r="B154" s="70" t="s">
        <v>400</v>
      </c>
      <c r="C154" s="71" t="s">
        <v>401</v>
      </c>
      <c r="D154" s="23"/>
      <c r="E154" s="76">
        <v>25</v>
      </c>
      <c r="F154" s="13">
        <f t="shared" si="4"/>
        <v>25</v>
      </c>
      <c r="G154" s="14">
        <f t="shared" si="5"/>
        <v>0</v>
      </c>
      <c r="H154" s="35">
        <f t="shared" si="6"/>
        <v>1</v>
      </c>
    </row>
    <row r="155" spans="1:8" ht="15.75" customHeight="1">
      <c r="A155" s="70">
        <v>148</v>
      </c>
      <c r="B155" s="70" t="s">
        <v>402</v>
      </c>
      <c r="C155" s="71" t="s">
        <v>403</v>
      </c>
      <c r="D155" s="23"/>
      <c r="E155" s="76">
        <v>26</v>
      </c>
      <c r="F155" s="13">
        <f t="shared" si="4"/>
        <v>26</v>
      </c>
      <c r="G155" s="14">
        <f t="shared" si="5"/>
        <v>0</v>
      </c>
      <c r="H155" s="35">
        <f t="shared" si="6"/>
        <v>1</v>
      </c>
    </row>
    <row r="156" spans="1:8" ht="15.75" customHeight="1">
      <c r="A156" s="70">
        <v>149</v>
      </c>
      <c r="B156" s="70" t="s">
        <v>404</v>
      </c>
      <c r="C156" s="71" t="s">
        <v>405</v>
      </c>
      <c r="D156" s="23"/>
      <c r="E156" s="76">
        <v>26</v>
      </c>
      <c r="F156" s="13">
        <f t="shared" si="4"/>
        <v>26</v>
      </c>
      <c r="G156" s="14">
        <f t="shared" si="5"/>
        <v>0</v>
      </c>
      <c r="H156" s="35">
        <f t="shared" si="6"/>
        <v>1</v>
      </c>
    </row>
    <row r="157" spans="1:8" ht="15.75" customHeight="1">
      <c r="A157" s="70">
        <v>150</v>
      </c>
      <c r="B157" s="70" t="s">
        <v>406</v>
      </c>
      <c r="C157" s="71" t="s">
        <v>407</v>
      </c>
      <c r="D157" s="23"/>
      <c r="E157" s="76">
        <v>26</v>
      </c>
      <c r="F157" s="13">
        <f t="shared" si="4"/>
        <v>26</v>
      </c>
      <c r="G157" s="14">
        <f t="shared" si="5"/>
        <v>0</v>
      </c>
      <c r="H157" s="35">
        <f t="shared" si="6"/>
        <v>1</v>
      </c>
    </row>
    <row r="158" spans="1:8" ht="15.75" customHeight="1">
      <c r="A158" s="70">
        <v>151</v>
      </c>
      <c r="B158" s="70" t="s">
        <v>408</v>
      </c>
      <c r="C158" s="71" t="s">
        <v>409</v>
      </c>
      <c r="D158" s="23"/>
      <c r="E158" s="76">
        <v>26</v>
      </c>
      <c r="F158" s="13">
        <f t="shared" si="4"/>
        <v>26</v>
      </c>
      <c r="G158" s="14">
        <f t="shared" si="5"/>
        <v>0</v>
      </c>
      <c r="H158" s="35">
        <f t="shared" si="6"/>
        <v>1</v>
      </c>
    </row>
    <row r="159" spans="1:8" ht="15.75" customHeight="1">
      <c r="A159" s="70">
        <v>152</v>
      </c>
      <c r="B159" s="70" t="s">
        <v>410</v>
      </c>
      <c r="C159" s="71" t="s">
        <v>411</v>
      </c>
      <c r="D159" s="23"/>
      <c r="E159" s="76">
        <v>26</v>
      </c>
      <c r="F159" s="13">
        <f t="shared" si="4"/>
        <v>26</v>
      </c>
      <c r="G159" s="14">
        <f t="shared" si="5"/>
        <v>0</v>
      </c>
      <c r="H159" s="35">
        <f t="shared" si="6"/>
        <v>1</v>
      </c>
    </row>
    <row r="160" spans="1:8" ht="15.75" customHeight="1">
      <c r="A160" s="70">
        <v>153</v>
      </c>
      <c r="B160" s="70" t="s">
        <v>412</v>
      </c>
      <c r="C160" s="71" t="s">
        <v>413</v>
      </c>
      <c r="D160" s="23"/>
      <c r="E160" s="76">
        <v>25</v>
      </c>
      <c r="F160" s="13">
        <f t="shared" si="4"/>
        <v>25</v>
      </c>
      <c r="G160" s="14">
        <f t="shared" si="5"/>
        <v>0</v>
      </c>
      <c r="H160" s="35">
        <f t="shared" si="6"/>
        <v>1</v>
      </c>
    </row>
    <row r="161" spans="1:8" ht="15.75" customHeight="1">
      <c r="A161" s="70">
        <v>154</v>
      </c>
      <c r="B161" s="70" t="s">
        <v>414</v>
      </c>
      <c r="C161" s="71" t="s">
        <v>415</v>
      </c>
      <c r="D161" s="23"/>
      <c r="E161" s="76">
        <v>25</v>
      </c>
      <c r="F161" s="13">
        <f t="shared" si="4"/>
        <v>25</v>
      </c>
      <c r="G161" s="14">
        <f t="shared" si="5"/>
        <v>0</v>
      </c>
      <c r="H161" s="35">
        <f t="shared" si="6"/>
        <v>1</v>
      </c>
    </row>
    <row r="162" spans="1:8" ht="15.75" customHeight="1">
      <c r="A162" s="70">
        <v>155</v>
      </c>
      <c r="B162" s="70" t="s">
        <v>416</v>
      </c>
      <c r="C162" s="71" t="s">
        <v>417</v>
      </c>
      <c r="D162" s="23"/>
      <c r="E162" s="76">
        <v>26</v>
      </c>
      <c r="F162" s="13">
        <f t="shared" si="4"/>
        <v>26</v>
      </c>
      <c r="G162" s="14">
        <f t="shared" si="5"/>
        <v>0</v>
      </c>
      <c r="H162" s="35">
        <f t="shared" si="6"/>
        <v>1</v>
      </c>
    </row>
    <row r="163" spans="1:8" ht="15.75" customHeight="1">
      <c r="A163" s="70">
        <v>156</v>
      </c>
      <c r="B163" s="70" t="s">
        <v>418</v>
      </c>
      <c r="C163" s="71" t="s">
        <v>419</v>
      </c>
      <c r="D163" s="23"/>
      <c r="E163" s="76">
        <v>25</v>
      </c>
      <c r="F163" s="13">
        <f t="shared" si="4"/>
        <v>25</v>
      </c>
      <c r="G163" s="14">
        <f t="shared" si="5"/>
        <v>0</v>
      </c>
      <c r="H163" s="35">
        <f t="shared" si="6"/>
        <v>1</v>
      </c>
    </row>
    <row r="164" spans="1:8" ht="15.75" customHeight="1">
      <c r="A164" s="70">
        <v>157</v>
      </c>
      <c r="B164" s="70" t="s">
        <v>420</v>
      </c>
      <c r="C164" s="71" t="s">
        <v>421</v>
      </c>
      <c r="D164" s="23"/>
      <c r="E164" s="76">
        <v>26</v>
      </c>
      <c r="F164" s="13">
        <f t="shared" si="4"/>
        <v>26</v>
      </c>
      <c r="G164" s="14">
        <f t="shared" si="5"/>
        <v>0</v>
      </c>
      <c r="H164" s="35">
        <f t="shared" si="6"/>
        <v>1</v>
      </c>
    </row>
    <row r="165" spans="1:8" ht="15.75" customHeight="1">
      <c r="A165" s="70">
        <v>158</v>
      </c>
      <c r="B165" s="70" t="s">
        <v>422</v>
      </c>
      <c r="C165" s="71" t="s">
        <v>423</v>
      </c>
      <c r="D165" s="23"/>
      <c r="E165" s="76">
        <v>26</v>
      </c>
      <c r="F165" s="13">
        <f t="shared" si="4"/>
        <v>26</v>
      </c>
      <c r="G165" s="14">
        <f t="shared" si="5"/>
        <v>0</v>
      </c>
      <c r="H165" s="35">
        <f t="shared" si="6"/>
        <v>1</v>
      </c>
    </row>
    <row r="166" spans="1:8" ht="15.75" customHeight="1">
      <c r="A166" s="70">
        <v>159</v>
      </c>
      <c r="B166" s="70" t="s">
        <v>424</v>
      </c>
      <c r="C166" s="71" t="s">
        <v>425</v>
      </c>
      <c r="D166" s="23"/>
      <c r="E166" s="76">
        <v>26</v>
      </c>
      <c r="F166" s="13">
        <f t="shared" si="4"/>
        <v>26</v>
      </c>
      <c r="G166" s="14">
        <f t="shared" si="5"/>
        <v>0</v>
      </c>
      <c r="H166" s="35">
        <f t="shared" si="6"/>
        <v>1</v>
      </c>
    </row>
    <row r="167" spans="1:8" ht="15.75" customHeight="1">
      <c r="A167" s="70">
        <v>160</v>
      </c>
      <c r="B167" s="70" t="s">
        <v>426</v>
      </c>
      <c r="C167" s="71" t="s">
        <v>427</v>
      </c>
      <c r="D167" s="23"/>
      <c r="E167" s="76">
        <v>25</v>
      </c>
      <c r="F167" s="13">
        <f t="shared" si="4"/>
        <v>25</v>
      </c>
      <c r="G167" s="14">
        <f t="shared" si="5"/>
        <v>0</v>
      </c>
      <c r="H167" s="35">
        <f t="shared" si="6"/>
        <v>1</v>
      </c>
    </row>
    <row r="168" spans="1:8" ht="15.75" customHeight="1">
      <c r="A168" s="70">
        <v>161</v>
      </c>
      <c r="B168" s="70" t="s">
        <v>428</v>
      </c>
      <c r="C168" s="71" t="s">
        <v>429</v>
      </c>
      <c r="D168" s="23"/>
      <c r="E168" s="76">
        <v>28</v>
      </c>
      <c r="F168" s="13">
        <f t="shared" si="4"/>
        <v>28</v>
      </c>
      <c r="G168" s="14">
        <f t="shared" si="5"/>
        <v>0</v>
      </c>
      <c r="H168" s="35">
        <f t="shared" si="6"/>
        <v>1</v>
      </c>
    </row>
    <row r="169" spans="1:8" ht="15.75" customHeight="1">
      <c r="A169" s="70">
        <v>162</v>
      </c>
      <c r="B169" s="70" t="s">
        <v>430</v>
      </c>
      <c r="C169" s="71" t="s">
        <v>431</v>
      </c>
      <c r="D169" s="23"/>
      <c r="E169" s="76">
        <v>26</v>
      </c>
      <c r="F169" s="13">
        <f t="shared" si="4"/>
        <v>26</v>
      </c>
      <c r="G169" s="14">
        <f t="shared" si="5"/>
        <v>0</v>
      </c>
      <c r="H169" s="35">
        <f t="shared" si="6"/>
        <v>1</v>
      </c>
    </row>
    <row r="170" spans="1:8" ht="15.75" customHeight="1">
      <c r="A170" s="70">
        <v>163</v>
      </c>
      <c r="B170" s="70" t="s">
        <v>432</v>
      </c>
      <c r="C170" s="71" t="s">
        <v>433</v>
      </c>
      <c r="D170" s="23"/>
      <c r="E170" s="76">
        <v>25</v>
      </c>
      <c r="F170" s="13">
        <f t="shared" si="4"/>
        <v>25</v>
      </c>
      <c r="G170" s="14">
        <f t="shared" si="5"/>
        <v>0</v>
      </c>
      <c r="H170" s="35">
        <f t="shared" si="6"/>
        <v>1</v>
      </c>
    </row>
    <row r="171" spans="1:8" ht="15.75" customHeight="1">
      <c r="A171" s="70">
        <v>164</v>
      </c>
      <c r="B171" s="70" t="s">
        <v>434</v>
      </c>
      <c r="C171" s="71" t="s">
        <v>435</v>
      </c>
      <c r="D171" s="23"/>
      <c r="E171" s="76">
        <v>29</v>
      </c>
      <c r="F171" s="13">
        <f t="shared" si="4"/>
        <v>29</v>
      </c>
      <c r="G171" s="14">
        <f t="shared" si="5"/>
        <v>0</v>
      </c>
      <c r="H171" s="35">
        <f t="shared" si="6"/>
        <v>1</v>
      </c>
    </row>
    <row r="172" spans="1:8" ht="15.75" customHeight="1">
      <c r="A172" s="70">
        <v>165</v>
      </c>
      <c r="B172" s="70" t="s">
        <v>436</v>
      </c>
      <c r="C172" s="71" t="s">
        <v>437</v>
      </c>
      <c r="D172" s="23"/>
      <c r="E172" s="76">
        <v>29</v>
      </c>
      <c r="F172" s="13">
        <f t="shared" si="4"/>
        <v>29</v>
      </c>
      <c r="G172" s="14">
        <f t="shared" si="5"/>
        <v>0</v>
      </c>
      <c r="H172" s="35">
        <f t="shared" si="6"/>
        <v>1</v>
      </c>
    </row>
    <row r="173" spans="1:8" ht="15.75" customHeight="1">
      <c r="A173" s="70">
        <v>166</v>
      </c>
      <c r="B173" s="70" t="s">
        <v>438</v>
      </c>
      <c r="C173" s="71" t="s">
        <v>439</v>
      </c>
      <c r="D173" s="23"/>
      <c r="E173" s="76">
        <v>26</v>
      </c>
      <c r="F173" s="13">
        <f t="shared" si="4"/>
        <v>26</v>
      </c>
      <c r="G173" s="14">
        <f t="shared" si="5"/>
        <v>0</v>
      </c>
      <c r="H173" s="35">
        <f t="shared" si="6"/>
        <v>1</v>
      </c>
    </row>
    <row r="174" spans="1:8" ht="15.75" customHeight="1">
      <c r="A174" s="70">
        <v>167</v>
      </c>
      <c r="B174" s="70" t="s">
        <v>440</v>
      </c>
      <c r="C174" s="71" t="s">
        <v>441</v>
      </c>
      <c r="D174" s="23"/>
      <c r="E174" s="76">
        <v>28</v>
      </c>
      <c r="F174" s="13">
        <f t="shared" si="4"/>
        <v>28</v>
      </c>
      <c r="G174" s="14">
        <f t="shared" si="5"/>
        <v>0</v>
      </c>
      <c r="H174" s="35">
        <f t="shared" si="6"/>
        <v>1</v>
      </c>
    </row>
    <row r="175" spans="1:8" ht="15.75" customHeight="1">
      <c r="A175" s="70">
        <v>168</v>
      </c>
      <c r="B175" s="70" t="s">
        <v>442</v>
      </c>
      <c r="C175" s="71" t="s">
        <v>443</v>
      </c>
      <c r="D175" s="23"/>
      <c r="E175" s="76">
        <v>25</v>
      </c>
      <c r="F175" s="13">
        <f t="shared" si="4"/>
        <v>25</v>
      </c>
      <c r="G175" s="14">
        <f t="shared" si="5"/>
        <v>0</v>
      </c>
      <c r="H175" s="35">
        <f t="shared" si="6"/>
        <v>1</v>
      </c>
    </row>
    <row r="176" spans="1:8" ht="15.75" customHeight="1">
      <c r="A176" s="70">
        <v>169</v>
      </c>
      <c r="B176" s="70" t="s">
        <v>444</v>
      </c>
      <c r="C176" s="71" t="s">
        <v>445</v>
      </c>
      <c r="D176" s="23"/>
      <c r="E176" s="76">
        <v>28</v>
      </c>
      <c r="F176" s="13">
        <f t="shared" si="4"/>
        <v>28</v>
      </c>
      <c r="G176" s="14">
        <f t="shared" si="5"/>
        <v>0</v>
      </c>
      <c r="H176" s="35">
        <f t="shared" si="6"/>
        <v>1</v>
      </c>
    </row>
    <row r="177" spans="1:8" ht="15.75" customHeight="1">
      <c r="A177" s="70">
        <v>170</v>
      </c>
      <c r="B177" s="70" t="s">
        <v>446</v>
      </c>
      <c r="C177" s="71" t="s">
        <v>447</v>
      </c>
      <c r="D177" s="23"/>
      <c r="E177" s="76">
        <v>25</v>
      </c>
      <c r="F177" s="13">
        <f t="shared" si="4"/>
        <v>25</v>
      </c>
      <c r="G177" s="14">
        <f t="shared" si="5"/>
        <v>0</v>
      </c>
      <c r="H177" s="35">
        <f t="shared" si="6"/>
        <v>1</v>
      </c>
    </row>
    <row r="178" spans="1:8" ht="15.75" customHeight="1">
      <c r="A178" s="70">
        <v>171</v>
      </c>
      <c r="B178" s="70" t="s">
        <v>448</v>
      </c>
      <c r="C178" s="71" t="s">
        <v>449</v>
      </c>
      <c r="D178" s="23"/>
      <c r="E178" s="76">
        <v>30</v>
      </c>
      <c r="F178" s="13">
        <f t="shared" si="4"/>
        <v>30</v>
      </c>
      <c r="G178" s="14">
        <f t="shared" si="5"/>
        <v>0</v>
      </c>
      <c r="H178" s="35">
        <f t="shared" si="6"/>
        <v>1</v>
      </c>
    </row>
    <row r="179" spans="1:8" ht="15.75" customHeight="1">
      <c r="A179" s="70">
        <v>172</v>
      </c>
      <c r="B179" s="70" t="s">
        <v>450</v>
      </c>
      <c r="C179" s="71" t="s">
        <v>451</v>
      </c>
      <c r="D179" s="23"/>
      <c r="E179" s="76">
        <v>26</v>
      </c>
      <c r="F179" s="13">
        <f t="shared" si="4"/>
        <v>26</v>
      </c>
      <c r="G179" s="14">
        <f t="shared" si="5"/>
        <v>0</v>
      </c>
      <c r="H179" s="35">
        <f t="shared" si="6"/>
        <v>1</v>
      </c>
    </row>
    <row r="180" spans="1:8" ht="15.75" customHeight="1">
      <c r="A180" s="70">
        <v>173</v>
      </c>
      <c r="B180" s="70" t="s">
        <v>452</v>
      </c>
      <c r="C180" s="71" t="s">
        <v>453</v>
      </c>
      <c r="D180" s="23"/>
      <c r="E180" s="76">
        <v>25</v>
      </c>
      <c r="F180" s="13">
        <f t="shared" si="4"/>
        <v>25</v>
      </c>
      <c r="G180" s="14">
        <f t="shared" si="5"/>
        <v>0</v>
      </c>
      <c r="H180" s="35">
        <f t="shared" si="6"/>
        <v>1</v>
      </c>
    </row>
    <row r="181" spans="1:8" ht="15.75" customHeight="1">
      <c r="A181" s="70">
        <v>174</v>
      </c>
      <c r="B181" s="75" t="s">
        <v>454</v>
      </c>
      <c r="C181" s="71" t="s">
        <v>455</v>
      </c>
      <c r="D181" s="23"/>
      <c r="E181" s="76">
        <v>25</v>
      </c>
      <c r="F181" s="13">
        <f t="shared" si="4"/>
        <v>25</v>
      </c>
      <c r="G181" s="14">
        <f t="shared" si="5"/>
        <v>0</v>
      </c>
      <c r="H181" s="35">
        <f t="shared" si="6"/>
        <v>1</v>
      </c>
    </row>
    <row r="182" spans="1:8" ht="15.75" customHeight="1">
      <c r="A182" s="70">
        <v>175</v>
      </c>
      <c r="B182" s="75" t="s">
        <v>456</v>
      </c>
      <c r="C182" s="71" t="s">
        <v>457</v>
      </c>
      <c r="D182" s="23"/>
      <c r="E182" s="76">
        <v>26</v>
      </c>
      <c r="F182" s="13">
        <f t="shared" si="4"/>
        <v>26</v>
      </c>
      <c r="G182" s="14">
        <f t="shared" si="5"/>
        <v>0</v>
      </c>
      <c r="H182" s="35">
        <f t="shared" si="6"/>
        <v>1</v>
      </c>
    </row>
    <row r="183" spans="1:8" ht="15.75" customHeight="1">
      <c r="A183" s="70">
        <v>176</v>
      </c>
      <c r="B183" s="75" t="s">
        <v>458</v>
      </c>
      <c r="C183" s="71" t="s">
        <v>459</v>
      </c>
      <c r="D183" s="23"/>
      <c r="E183" s="76">
        <v>26</v>
      </c>
      <c r="F183" s="13">
        <f t="shared" ref="F183:F186" si="7">D183+E183</f>
        <v>26</v>
      </c>
      <c r="G183" s="14">
        <f t="shared" ref="G183:G186" si="8">IF((D183/$D$6)&gt;=$D$7,1,0)</f>
        <v>0</v>
      </c>
      <c r="H183" s="35">
        <f t="shared" ref="H183:H186" si="9">IF((E183/$E$6)&gt;=$E$7,1,0)</f>
        <v>1</v>
      </c>
    </row>
    <row r="184" spans="1:8" ht="15.75" customHeight="1">
      <c r="A184" s="70">
        <v>177</v>
      </c>
      <c r="B184" s="75" t="s">
        <v>460</v>
      </c>
      <c r="C184" s="71" t="s">
        <v>461</v>
      </c>
      <c r="D184" s="23"/>
      <c r="E184" s="76">
        <v>25</v>
      </c>
      <c r="F184" s="13">
        <f t="shared" si="7"/>
        <v>25</v>
      </c>
      <c r="G184" s="14">
        <f t="shared" si="8"/>
        <v>0</v>
      </c>
      <c r="H184" s="35">
        <f t="shared" si="9"/>
        <v>1</v>
      </c>
    </row>
    <row r="185" spans="1:8" ht="15.75" customHeight="1">
      <c r="A185" s="70">
        <v>178</v>
      </c>
      <c r="B185" s="75" t="s">
        <v>462</v>
      </c>
      <c r="C185" s="71" t="s">
        <v>463</v>
      </c>
      <c r="D185" s="23"/>
      <c r="E185" s="76">
        <v>25</v>
      </c>
      <c r="F185" s="13">
        <f t="shared" si="7"/>
        <v>25</v>
      </c>
      <c r="G185" s="14">
        <f t="shared" si="8"/>
        <v>0</v>
      </c>
      <c r="H185" s="35">
        <f t="shared" si="9"/>
        <v>1</v>
      </c>
    </row>
    <row r="186" spans="1:8" ht="15.75" customHeight="1">
      <c r="A186" s="75">
        <v>179</v>
      </c>
      <c r="B186" s="75" t="s">
        <v>464</v>
      </c>
      <c r="C186" s="75" t="s">
        <v>465</v>
      </c>
      <c r="D186" s="23"/>
      <c r="E186" s="78">
        <v>27</v>
      </c>
      <c r="F186" s="13">
        <f t="shared" si="7"/>
        <v>27</v>
      </c>
      <c r="G186" s="14">
        <f t="shared" si="8"/>
        <v>0</v>
      </c>
      <c r="H186" s="35">
        <f t="shared" si="9"/>
        <v>1</v>
      </c>
    </row>
    <row r="187" spans="1:8" ht="15.75" customHeight="1">
      <c r="D187" s="23"/>
      <c r="E187" s="23"/>
    </row>
    <row r="188" spans="1:8" ht="15.75" customHeight="1">
      <c r="A188" s="17"/>
      <c r="B188" s="18"/>
      <c r="C188" s="19"/>
      <c r="D188" s="17">
        <v>179</v>
      </c>
      <c r="E188" s="17">
        <v>179</v>
      </c>
      <c r="F188" s="17"/>
      <c r="G188" s="20">
        <f>COUNTIF(G8:G118,1)</f>
        <v>0</v>
      </c>
      <c r="H188" s="20">
        <f>COUNTIF(H8:H118,1)</f>
        <v>109</v>
      </c>
    </row>
    <row r="189" spans="1:8" ht="15.75" customHeight="1">
      <c r="A189" s="92" t="s">
        <v>31</v>
      </c>
      <c r="B189" s="83"/>
      <c r="C189" s="84"/>
      <c r="D189" s="22" t="s">
        <v>32</v>
      </c>
      <c r="E189" s="22" t="s">
        <v>33</v>
      </c>
      <c r="F189" s="93" t="s">
        <v>34</v>
      </c>
      <c r="G189" s="83"/>
      <c r="H189" s="84"/>
    </row>
    <row r="190" spans="1:8" ht="15.75" customHeight="1">
      <c r="A190" s="92" t="s">
        <v>35</v>
      </c>
      <c r="B190" s="83"/>
      <c r="C190" s="84"/>
      <c r="D190" s="15">
        <f>ROUND((G188/D188*100),0)</f>
        <v>0</v>
      </c>
      <c r="E190" s="22">
        <f t="shared" ref="E190:E191" si="10">IF(D190&gt;100,"ERROR",IF(D190&gt;=61,3,IF(D190&gt;=46,2,IF(D190&gt;=16,1,IF(D190&gt;15,0,0)))))</f>
        <v>0</v>
      </c>
      <c r="F190" s="94"/>
      <c r="G190" s="95"/>
      <c r="H190" s="96"/>
    </row>
    <row r="191" spans="1:8" ht="15.75" customHeight="1">
      <c r="A191" s="92" t="s">
        <v>36</v>
      </c>
      <c r="B191" s="83"/>
      <c r="C191" s="84"/>
      <c r="D191" s="15">
        <f>ROUND((H188/E188*100),0)</f>
        <v>61</v>
      </c>
      <c r="E191" s="15">
        <f t="shared" si="10"/>
        <v>3</v>
      </c>
      <c r="F191" s="97"/>
      <c r="G191" s="98"/>
      <c r="H191" s="99"/>
    </row>
    <row r="192" spans="1:8" ht="15.75" customHeight="1">
      <c r="D192" s="23"/>
      <c r="E192" s="23"/>
    </row>
    <row r="193" spans="4:5" ht="15.75" customHeight="1">
      <c r="D193" s="23"/>
      <c r="E193" s="23"/>
    </row>
    <row r="194" spans="4:5" ht="15.75" customHeight="1">
      <c r="D194" s="23"/>
      <c r="E194" s="23"/>
    </row>
    <row r="195" spans="4:5" ht="15.75" customHeight="1">
      <c r="D195" s="23"/>
      <c r="E195" s="23"/>
    </row>
    <row r="196" spans="4:5" ht="15.75" customHeight="1">
      <c r="D196" s="23"/>
      <c r="E196" s="23"/>
    </row>
    <row r="197" spans="4:5" ht="15.75" customHeight="1">
      <c r="D197" s="23"/>
      <c r="E197" s="23"/>
    </row>
    <row r="198" spans="4:5" ht="15.75" customHeight="1">
      <c r="D198" s="23"/>
      <c r="E198" s="23"/>
    </row>
    <row r="199" spans="4:5" ht="15.75" customHeight="1">
      <c r="D199" s="23"/>
      <c r="E199" s="23"/>
    </row>
    <row r="200" spans="4:5" ht="15.75" customHeight="1">
      <c r="D200" s="23"/>
      <c r="E200" s="23"/>
    </row>
    <row r="201" spans="4:5" ht="15.75" customHeight="1">
      <c r="D201" s="23"/>
      <c r="E201" s="23"/>
    </row>
    <row r="202" spans="4:5" ht="15.75" customHeight="1">
      <c r="D202" s="23"/>
      <c r="E202" s="23"/>
    </row>
    <row r="203" spans="4:5" ht="15.75" customHeight="1">
      <c r="D203" s="23"/>
      <c r="E203" s="23"/>
    </row>
    <row r="204" spans="4:5" ht="15.75" customHeight="1">
      <c r="D204" s="23"/>
      <c r="E204" s="23"/>
    </row>
    <row r="205" spans="4:5" ht="15.75" customHeight="1">
      <c r="D205" s="23"/>
      <c r="E205" s="23"/>
    </row>
    <row r="206" spans="4:5" ht="15.75" customHeight="1">
      <c r="D206" s="23"/>
      <c r="E206" s="23"/>
    </row>
    <row r="207" spans="4:5" ht="15.75" customHeight="1">
      <c r="D207" s="23"/>
      <c r="E207" s="23"/>
    </row>
    <row r="208" spans="4:5" ht="15.75" customHeight="1">
      <c r="D208" s="23"/>
      <c r="E208" s="23"/>
    </row>
    <row r="209" spans="4:5" ht="15.75" customHeight="1">
      <c r="D209" s="23"/>
      <c r="E209" s="23"/>
    </row>
    <row r="210" spans="4:5" ht="15.75" customHeight="1">
      <c r="D210" s="23"/>
      <c r="E210" s="23"/>
    </row>
    <row r="211" spans="4:5" ht="15.75" customHeight="1">
      <c r="D211" s="23"/>
      <c r="E211" s="23"/>
    </row>
    <row r="212" spans="4:5" ht="15.75" customHeight="1">
      <c r="D212" s="23"/>
      <c r="E212" s="23"/>
    </row>
    <row r="213" spans="4:5" ht="15.75" customHeight="1">
      <c r="D213" s="23"/>
      <c r="E213" s="23"/>
    </row>
    <row r="214" spans="4:5" ht="15.75" customHeight="1">
      <c r="D214" s="23"/>
      <c r="E214" s="23"/>
    </row>
    <row r="215" spans="4:5" ht="15.75" customHeight="1">
      <c r="D215" s="23"/>
      <c r="E215" s="23"/>
    </row>
    <row r="216" spans="4:5" ht="15.75" customHeight="1">
      <c r="D216" s="23"/>
      <c r="E216" s="23"/>
    </row>
    <row r="217" spans="4:5" ht="15.75" customHeight="1">
      <c r="D217" s="23"/>
      <c r="E217" s="23"/>
    </row>
    <row r="218" spans="4:5" ht="15.75" customHeight="1">
      <c r="D218" s="23"/>
      <c r="E218" s="23"/>
    </row>
    <row r="219" spans="4:5" ht="15.75" customHeight="1">
      <c r="D219" s="23"/>
      <c r="E219" s="23"/>
    </row>
    <row r="220" spans="4:5" ht="15.75" customHeight="1">
      <c r="D220" s="23"/>
      <c r="E220" s="23"/>
    </row>
    <row r="221" spans="4:5" ht="15.75" customHeight="1">
      <c r="D221" s="23"/>
      <c r="E221" s="23"/>
    </row>
    <row r="222" spans="4:5" ht="15.75" customHeight="1">
      <c r="D222" s="23"/>
      <c r="E222" s="23"/>
    </row>
    <row r="223" spans="4:5" ht="15.75" customHeight="1">
      <c r="D223" s="23"/>
      <c r="E223" s="23"/>
    </row>
    <row r="224" spans="4:5" ht="15.75" customHeight="1">
      <c r="D224" s="23"/>
      <c r="E224" s="23"/>
    </row>
    <row r="225" spans="4:5" ht="15.75" customHeight="1">
      <c r="D225" s="23"/>
      <c r="E225" s="23"/>
    </row>
    <row r="226" spans="4:5" ht="15.75" customHeight="1">
      <c r="D226" s="23"/>
      <c r="E226" s="23"/>
    </row>
    <row r="227" spans="4:5" ht="15.75" customHeight="1">
      <c r="D227" s="23"/>
      <c r="E227" s="23"/>
    </row>
    <row r="228" spans="4:5" ht="15.75" customHeight="1">
      <c r="D228" s="23"/>
      <c r="E228" s="23"/>
    </row>
    <row r="229" spans="4:5" ht="15.75" customHeight="1">
      <c r="D229" s="23"/>
      <c r="E229" s="23"/>
    </row>
    <row r="230" spans="4:5" ht="15.75" customHeight="1">
      <c r="D230" s="23"/>
      <c r="E230" s="23"/>
    </row>
    <row r="231" spans="4:5" ht="15.75" customHeight="1">
      <c r="D231" s="23"/>
      <c r="E231" s="23"/>
    </row>
    <row r="232" spans="4:5" ht="15.75" customHeight="1">
      <c r="D232" s="23"/>
      <c r="E232" s="23"/>
    </row>
    <row r="233" spans="4:5" ht="15.75" customHeight="1">
      <c r="D233" s="23"/>
      <c r="E233" s="23"/>
    </row>
    <row r="234" spans="4:5" ht="15.75" customHeight="1">
      <c r="D234" s="23"/>
      <c r="E234" s="23"/>
    </row>
    <row r="235" spans="4:5" ht="15.75" customHeight="1">
      <c r="D235" s="23"/>
      <c r="E235" s="23"/>
    </row>
    <row r="236" spans="4:5" ht="15.75" customHeight="1">
      <c r="D236" s="23"/>
      <c r="E236" s="23"/>
    </row>
    <row r="237" spans="4:5" ht="15.75" customHeight="1">
      <c r="D237" s="23"/>
      <c r="E237" s="23"/>
    </row>
    <row r="238" spans="4:5" ht="15.75" customHeight="1">
      <c r="D238" s="23"/>
      <c r="E238" s="23"/>
    </row>
    <row r="239" spans="4:5" ht="15.75" customHeight="1">
      <c r="D239" s="23"/>
      <c r="E239" s="23"/>
    </row>
    <row r="240" spans="4:5" ht="15.75" customHeight="1">
      <c r="D240" s="23"/>
      <c r="E240" s="23"/>
    </row>
    <row r="241" spans="4:5" ht="15.75" customHeight="1">
      <c r="D241" s="23"/>
      <c r="E241" s="23"/>
    </row>
    <row r="242" spans="4:5" ht="15.75" customHeight="1">
      <c r="D242" s="23"/>
      <c r="E242" s="23"/>
    </row>
    <row r="243" spans="4:5" ht="15.75" customHeight="1">
      <c r="D243" s="23"/>
      <c r="E243" s="23"/>
    </row>
    <row r="244" spans="4:5" ht="15.75" customHeight="1">
      <c r="D244" s="23"/>
      <c r="E244" s="23"/>
    </row>
    <row r="245" spans="4:5" ht="15.75" customHeight="1">
      <c r="D245" s="23"/>
      <c r="E245" s="23"/>
    </row>
    <row r="246" spans="4:5" ht="15.75" customHeight="1"/>
    <row r="247" spans="4:5" ht="15.75" customHeight="1"/>
    <row r="248" spans="4:5" ht="15.75" customHeight="1"/>
    <row r="249" spans="4:5" ht="15.75" customHeight="1"/>
    <row r="250" spans="4:5" ht="15.75" customHeight="1">
      <c r="D250" s="23"/>
      <c r="E250" s="23"/>
    </row>
    <row r="251" spans="4:5" ht="15.75" customHeight="1">
      <c r="D251" s="23"/>
      <c r="E251" s="23"/>
    </row>
    <row r="252" spans="4:5" ht="15.75" customHeight="1">
      <c r="D252" s="23"/>
      <c r="E252" s="23"/>
    </row>
    <row r="253" spans="4:5" ht="15.75" customHeight="1">
      <c r="D253" s="23"/>
      <c r="E253" s="23"/>
    </row>
    <row r="254" spans="4:5" ht="15.75" customHeight="1">
      <c r="D254" s="23"/>
      <c r="E254" s="23"/>
    </row>
    <row r="255" spans="4:5" ht="15.75" customHeight="1">
      <c r="D255" s="23"/>
      <c r="E255" s="23"/>
    </row>
    <row r="256" spans="4:5" ht="15.75" customHeight="1">
      <c r="D256" s="23"/>
      <c r="E256" s="23"/>
    </row>
    <row r="257" spans="4:5" ht="15.75" customHeight="1">
      <c r="D257" s="23"/>
      <c r="E257" s="23"/>
    </row>
    <row r="258" spans="4:5" ht="15.75" customHeight="1">
      <c r="D258" s="23"/>
      <c r="E258" s="23"/>
    </row>
    <row r="259" spans="4:5" ht="15.75" customHeight="1">
      <c r="D259" s="23"/>
      <c r="E259" s="23"/>
    </row>
    <row r="260" spans="4:5" ht="15.75" customHeight="1">
      <c r="D260" s="23"/>
      <c r="E260" s="23"/>
    </row>
    <row r="261" spans="4:5" ht="15.75" customHeight="1">
      <c r="D261" s="23"/>
      <c r="E261" s="23"/>
    </row>
    <row r="262" spans="4:5" ht="15.75" customHeight="1">
      <c r="D262" s="23"/>
      <c r="E262" s="23"/>
    </row>
    <row r="263" spans="4:5" ht="15.75" customHeight="1">
      <c r="D263" s="23"/>
      <c r="E263" s="23"/>
    </row>
    <row r="264" spans="4:5" ht="15.75" customHeight="1">
      <c r="D264" s="23"/>
      <c r="E264" s="23"/>
    </row>
    <row r="265" spans="4:5" ht="15.75" customHeight="1">
      <c r="D265" s="23"/>
      <c r="E265" s="23"/>
    </row>
    <row r="266" spans="4:5" ht="15.75" customHeight="1">
      <c r="D266" s="23"/>
      <c r="E266" s="23"/>
    </row>
    <row r="267" spans="4:5" ht="15.75" customHeight="1">
      <c r="D267" s="23"/>
      <c r="E267" s="23"/>
    </row>
    <row r="268" spans="4:5" ht="15.75" customHeight="1">
      <c r="D268" s="23"/>
      <c r="E268" s="23"/>
    </row>
    <row r="269" spans="4:5" ht="15.75" customHeight="1">
      <c r="D269" s="23"/>
      <c r="E269" s="23"/>
    </row>
    <row r="270" spans="4:5" ht="15.75" customHeight="1">
      <c r="D270" s="23"/>
      <c r="E270" s="23"/>
    </row>
    <row r="271" spans="4:5" ht="15.75" customHeight="1">
      <c r="D271" s="23"/>
      <c r="E271" s="23"/>
    </row>
    <row r="272" spans="4:5" ht="15.75" customHeight="1">
      <c r="D272" s="23"/>
      <c r="E272" s="23"/>
    </row>
    <row r="273" spans="4:5" ht="15.75" customHeight="1">
      <c r="D273" s="23"/>
      <c r="E273" s="23"/>
    </row>
    <row r="274" spans="4:5" ht="15.75" customHeight="1">
      <c r="D274" s="23"/>
      <c r="E274" s="23"/>
    </row>
    <row r="275" spans="4:5" ht="15.75" customHeight="1">
      <c r="D275" s="23"/>
      <c r="E275" s="23"/>
    </row>
    <row r="276" spans="4:5" ht="15.75" customHeight="1">
      <c r="D276" s="23"/>
      <c r="E276" s="23"/>
    </row>
    <row r="277" spans="4:5" ht="15.75" customHeight="1">
      <c r="D277" s="23"/>
      <c r="E277" s="23"/>
    </row>
    <row r="278" spans="4:5" ht="15.75" customHeight="1">
      <c r="D278" s="23"/>
      <c r="E278" s="23"/>
    </row>
    <row r="279" spans="4:5" ht="15.75" customHeight="1">
      <c r="D279" s="23"/>
      <c r="E279" s="23"/>
    </row>
    <row r="280" spans="4:5" ht="15.75" customHeight="1">
      <c r="D280" s="23"/>
      <c r="E280" s="23"/>
    </row>
    <row r="281" spans="4:5" ht="15.75" customHeight="1">
      <c r="D281" s="23"/>
      <c r="E281" s="23"/>
    </row>
    <row r="282" spans="4:5" ht="15.75" customHeight="1">
      <c r="D282" s="23"/>
      <c r="E282" s="23"/>
    </row>
    <row r="283" spans="4:5" ht="15.75" customHeight="1">
      <c r="D283" s="23"/>
      <c r="E283" s="23"/>
    </row>
    <row r="284" spans="4:5" ht="15.75" customHeight="1">
      <c r="D284" s="23"/>
      <c r="E284" s="23"/>
    </row>
    <row r="285" spans="4:5" ht="15.75" customHeight="1">
      <c r="D285" s="23"/>
      <c r="E285" s="23"/>
    </row>
    <row r="286" spans="4:5" ht="15.75" customHeight="1">
      <c r="D286" s="23"/>
      <c r="E286" s="23"/>
    </row>
    <row r="287" spans="4:5" ht="15.75" customHeight="1">
      <c r="D287" s="23"/>
      <c r="E287" s="23"/>
    </row>
    <row r="288" spans="4:5" ht="15.75" customHeight="1">
      <c r="D288" s="23"/>
      <c r="E288" s="23"/>
    </row>
    <row r="289" spans="4:5" ht="15.75" customHeight="1">
      <c r="D289" s="23"/>
      <c r="E289" s="23"/>
    </row>
    <row r="290" spans="4:5" ht="15.75" customHeight="1">
      <c r="D290" s="23"/>
      <c r="E290" s="23"/>
    </row>
    <row r="291" spans="4:5" ht="15.75" customHeight="1">
      <c r="D291" s="23"/>
      <c r="E291" s="23"/>
    </row>
    <row r="292" spans="4:5" ht="15.75" customHeight="1">
      <c r="D292" s="23"/>
      <c r="E292" s="23"/>
    </row>
    <row r="293" spans="4:5" ht="15.75" customHeight="1">
      <c r="D293" s="23"/>
      <c r="E293" s="23"/>
    </row>
    <row r="294" spans="4:5" ht="15.75" customHeight="1">
      <c r="D294" s="23"/>
      <c r="E294" s="23"/>
    </row>
    <row r="295" spans="4:5" ht="15.75" customHeight="1">
      <c r="D295" s="23"/>
      <c r="E295" s="23"/>
    </row>
    <row r="296" spans="4:5" ht="15.75" customHeight="1">
      <c r="D296" s="23"/>
      <c r="E296" s="23"/>
    </row>
    <row r="297" spans="4:5" ht="15.75" customHeight="1">
      <c r="D297" s="23"/>
      <c r="E297" s="23"/>
    </row>
    <row r="298" spans="4:5" ht="15.75" customHeight="1">
      <c r="D298" s="23"/>
      <c r="E298" s="23"/>
    </row>
    <row r="299" spans="4:5" ht="15.75" customHeight="1">
      <c r="D299" s="23"/>
      <c r="E299" s="23"/>
    </row>
    <row r="300" spans="4:5" ht="15.75" customHeight="1">
      <c r="D300" s="23"/>
      <c r="E300" s="23"/>
    </row>
    <row r="301" spans="4:5" ht="15.75" customHeight="1">
      <c r="D301" s="23"/>
      <c r="E301" s="23"/>
    </row>
    <row r="302" spans="4:5" ht="15.75" customHeight="1">
      <c r="D302" s="23"/>
      <c r="E302" s="23"/>
    </row>
    <row r="303" spans="4:5" ht="15.75" customHeight="1">
      <c r="D303" s="23"/>
      <c r="E303" s="23"/>
    </row>
    <row r="304" spans="4:5" ht="15.75" customHeight="1">
      <c r="D304" s="23"/>
      <c r="E304" s="23"/>
    </row>
    <row r="305" spans="4:5" ht="15.75" customHeight="1">
      <c r="D305" s="23"/>
      <c r="E305" s="23"/>
    </row>
    <row r="306" spans="4:5" ht="15.75" customHeight="1">
      <c r="D306" s="23"/>
      <c r="E306" s="23"/>
    </row>
    <row r="307" spans="4:5" ht="15.75" customHeight="1">
      <c r="D307" s="23"/>
      <c r="E307" s="23"/>
    </row>
    <row r="308" spans="4:5" ht="15.75" customHeight="1">
      <c r="D308" s="23"/>
      <c r="E308" s="23"/>
    </row>
    <row r="309" spans="4:5" ht="15.75" customHeight="1">
      <c r="D309" s="23"/>
      <c r="E309" s="23"/>
    </row>
    <row r="310" spans="4:5" ht="15.75" customHeight="1">
      <c r="D310" s="23"/>
      <c r="E310" s="23"/>
    </row>
    <row r="311" spans="4:5" ht="15.75" customHeight="1">
      <c r="D311" s="23"/>
      <c r="E311" s="23"/>
    </row>
    <row r="312" spans="4:5" ht="15.75" customHeight="1">
      <c r="D312" s="23"/>
      <c r="E312" s="23"/>
    </row>
    <row r="313" spans="4:5" ht="15.75" customHeight="1">
      <c r="D313" s="23"/>
      <c r="E313" s="23"/>
    </row>
    <row r="314" spans="4:5" ht="15.75" customHeight="1">
      <c r="D314" s="23"/>
      <c r="E314" s="23"/>
    </row>
    <row r="315" spans="4:5" ht="15.75" customHeight="1">
      <c r="D315" s="23"/>
      <c r="E315" s="23"/>
    </row>
    <row r="316" spans="4:5" ht="15.75" customHeight="1">
      <c r="D316" s="23"/>
      <c r="E316" s="23"/>
    </row>
    <row r="317" spans="4:5" ht="15.75" customHeight="1">
      <c r="D317" s="23"/>
      <c r="E317" s="23"/>
    </row>
    <row r="318" spans="4:5" ht="15.75" customHeight="1">
      <c r="D318" s="23"/>
      <c r="E318" s="23"/>
    </row>
    <row r="319" spans="4:5" ht="15.75" customHeight="1">
      <c r="D319" s="23"/>
      <c r="E319" s="23"/>
    </row>
    <row r="320" spans="4:5" ht="15.75" customHeight="1">
      <c r="D320" s="23"/>
      <c r="E320" s="23"/>
    </row>
    <row r="321" spans="4:5" ht="15.75" customHeight="1">
      <c r="D321" s="23"/>
      <c r="E321" s="23"/>
    </row>
    <row r="322" spans="4:5" ht="15.75" customHeight="1">
      <c r="D322" s="23"/>
      <c r="E322" s="23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3">
    <mergeCell ref="A7:C7"/>
    <mergeCell ref="A189:C189"/>
    <mergeCell ref="F189:H189"/>
    <mergeCell ref="A190:C190"/>
    <mergeCell ref="F190:H191"/>
    <mergeCell ref="A191:C191"/>
    <mergeCell ref="A1:H1"/>
    <mergeCell ref="A2:H2"/>
    <mergeCell ref="A3:H3"/>
    <mergeCell ref="A4:H4"/>
    <mergeCell ref="A5:A6"/>
    <mergeCell ref="B5:B6"/>
    <mergeCell ref="G5:H5"/>
  </mergeCells>
  <conditionalFormatting sqref="G8:H186">
    <cfRule type="cellIs" dxfId="8" priority="1" operator="equal">
      <formula>0</formula>
    </cfRule>
  </conditionalFormatting>
  <conditionalFormatting sqref="F8:F186">
    <cfRule type="containsText" dxfId="7" priority="2" operator="containsText" text="AB">
      <formula>NOT(ISERROR(SEARCH(("AB"),(F8))))</formula>
    </cfRule>
  </conditionalFormatting>
  <pageMargins left="0.7" right="0.7" top="0.75" bottom="0.75" header="0" footer="0"/>
  <pageSetup paperSize="9" orientation="landscape" r:id="rId1"/>
  <rowBreaks count="1" manualBreakCount="1">
    <brk id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4" sqref="A4:I4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4"/>
    </row>
    <row r="2" spans="1:9" ht="19.5" customHeight="1">
      <c r="A2" s="100" t="s">
        <v>37</v>
      </c>
      <c r="B2" s="83"/>
      <c r="C2" s="83"/>
      <c r="D2" s="83"/>
      <c r="E2" s="83"/>
      <c r="F2" s="83"/>
      <c r="G2" s="83"/>
      <c r="H2" s="83"/>
      <c r="I2" s="84"/>
    </row>
    <row r="3" spans="1:9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4"/>
    </row>
    <row r="4" spans="1:9" ht="19.5" customHeight="1">
      <c r="A4" s="100" t="s">
        <v>89</v>
      </c>
      <c r="B4" s="83"/>
      <c r="C4" s="83"/>
      <c r="D4" s="83"/>
      <c r="E4" s="83"/>
      <c r="F4" s="83"/>
      <c r="G4" s="83"/>
      <c r="H4" s="83"/>
      <c r="I4" s="84"/>
    </row>
    <row r="5" spans="1:9" ht="78.75">
      <c r="A5" s="24" t="s">
        <v>38</v>
      </c>
      <c r="B5" s="24" t="s">
        <v>39</v>
      </c>
      <c r="C5" s="24" t="s">
        <v>40</v>
      </c>
      <c r="D5" s="24" t="s">
        <v>41</v>
      </c>
      <c r="E5" s="24" t="s">
        <v>42</v>
      </c>
      <c r="F5" s="24" t="s">
        <v>43</v>
      </c>
      <c r="G5" s="24" t="s">
        <v>41</v>
      </c>
      <c r="H5" s="24" t="s">
        <v>44</v>
      </c>
      <c r="I5" s="24" t="s">
        <v>45</v>
      </c>
    </row>
    <row r="6" spans="1:9" ht="19.5" customHeight="1">
      <c r="A6" s="25" t="s">
        <v>73</v>
      </c>
      <c r="B6" s="25" t="s">
        <v>46</v>
      </c>
      <c r="C6" s="25">
        <f>'Sessional + End Term Assessment'!D190</f>
        <v>0</v>
      </c>
      <c r="D6" s="25">
        <f>'Sessional + End Term Assessment'!E190</f>
        <v>0</v>
      </c>
      <c r="E6" s="25">
        <f>D6*'Sessional + End Term Assessment'!D6/'Sessional + End Term Assessment'!F6</f>
        <v>0</v>
      </c>
      <c r="F6" s="25">
        <f>'Sessional + End Term Assessment'!D191</f>
        <v>61</v>
      </c>
      <c r="G6" s="25">
        <f>'Sessional + End Term Assessment'!E191</f>
        <v>3</v>
      </c>
      <c r="H6" s="25">
        <f>G6*'Sessional + End Term Assessment'!E6/'Sessional + End Term Assessment'!F6</f>
        <v>0.9</v>
      </c>
      <c r="I6" s="25">
        <f>E6+H6</f>
        <v>0.9</v>
      </c>
    </row>
    <row r="7" spans="1:9" ht="30.75" customHeight="1">
      <c r="A7" s="101" t="s">
        <v>47</v>
      </c>
      <c r="B7" s="95"/>
      <c r="C7" s="95"/>
      <c r="D7" s="95"/>
      <c r="E7" s="95"/>
      <c r="F7" s="96"/>
      <c r="G7" s="105" t="s">
        <v>34</v>
      </c>
      <c r="H7" s="83"/>
      <c r="I7" s="84"/>
    </row>
    <row r="8" spans="1:9" ht="14.25">
      <c r="A8" s="102"/>
      <c r="B8" s="103"/>
      <c r="C8" s="103"/>
      <c r="D8" s="103"/>
      <c r="E8" s="103"/>
      <c r="F8" s="104"/>
      <c r="G8" s="101"/>
      <c r="H8" s="95"/>
      <c r="I8" s="96"/>
    </row>
    <row r="9" spans="1:9" ht="14.25">
      <c r="A9" s="97"/>
      <c r="B9" s="98"/>
      <c r="C9" s="98"/>
      <c r="D9" s="98"/>
      <c r="E9" s="98"/>
      <c r="F9" s="99"/>
      <c r="G9" s="97"/>
      <c r="H9" s="98"/>
      <c r="I9" s="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6" ht="19.5" customHeight="1">
      <c r="A2" s="100" t="s">
        <v>48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6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6" ht="19.5" customHeight="1">
      <c r="A4" s="100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6" ht="19.5" customHeight="1">
      <c r="A5" s="26" t="s">
        <v>49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17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>
      <c r="A6" s="28" t="s">
        <v>73</v>
      </c>
      <c r="B6" s="29">
        <f>'Attainment of Subject Code'!$E$6*'CO-PO Mapping'!B11/3</f>
        <v>0</v>
      </c>
      <c r="C6" s="29">
        <f>'Attainment of Subject Code'!$E$6*'CO-PO Mapping'!C11/3</f>
        <v>0</v>
      </c>
      <c r="D6" s="29">
        <f>'Attainment of Subject Code'!$E$6*'CO-PO Mapping'!D11/3</f>
        <v>0</v>
      </c>
      <c r="E6" s="29">
        <f>'Attainment of Subject Code'!$E$6*'CO-PO Mapping'!E11/3</f>
        <v>0</v>
      </c>
      <c r="F6" s="29">
        <f>'Attainment of Subject Code'!$E$6*'CO-PO Mapping'!F11/3</f>
        <v>0</v>
      </c>
      <c r="G6" s="29">
        <f>'Attainment of Subject Code'!$E$6*'CO-PO Mapping'!G11/3</f>
        <v>0</v>
      </c>
      <c r="H6" s="29">
        <f>'Attainment of Subject Code'!$E$6*'CO-PO Mapping'!H11/3</f>
        <v>0</v>
      </c>
      <c r="I6" s="29">
        <f>'Attainment of Subject Code'!$E$6*'CO-PO Mapping'!I11/3</f>
        <v>0</v>
      </c>
      <c r="J6" s="29">
        <f>'Attainment of Subject Code'!$E$6*'CO-PO Mapping'!J11/3</f>
        <v>0</v>
      </c>
      <c r="K6" s="29">
        <f>'Attainment of Subject Code'!$E$6*'CO-PO Mapping'!K11/3</f>
        <v>0</v>
      </c>
      <c r="L6" s="29">
        <f>'Attainment of Subject Code'!$E$6*'CO-PO Mapping'!L11/3</f>
        <v>0</v>
      </c>
      <c r="M6" s="29">
        <f>'Attainment of Subject Code'!$E$6*'CO-PO Mapping'!M11/3</f>
        <v>0</v>
      </c>
      <c r="N6" s="29">
        <f>'Attainment of Subject Code'!$E$6*'CO-PO Mapping'!N11/3</f>
        <v>0</v>
      </c>
      <c r="O6" s="29">
        <f>'Attainment of Subject Code'!$E$6*'CO-PO Mapping'!O11/3</f>
        <v>0</v>
      </c>
      <c r="P6" s="29">
        <f>'Attainment of Subject Code'!$E$6*'CO-PO Mapping'!P11/3</f>
        <v>0</v>
      </c>
    </row>
    <row r="7" spans="1:26" ht="39.75" customHeight="1">
      <c r="A7" s="106" t="s">
        <v>34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106"/>
      <c r="O7" s="83"/>
      <c r="P7" s="8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974"/>
  <sheetViews>
    <sheetView topLeftCell="I1" zoomScale="85" zoomScaleNormal="85" workbookViewId="0">
      <selection activeCell="L8" sqref="L8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4" width="15.125" customWidth="1"/>
    <col min="5" max="7" width="15.125" style="51" customWidth="1"/>
    <col min="8" max="8" width="15.125" customWidth="1"/>
    <col min="9" max="11" width="15.125" style="51" customWidth="1"/>
    <col min="12" max="12" width="14.75" customWidth="1"/>
    <col min="13" max="15" width="14.75" style="51" customWidth="1"/>
    <col min="16" max="17" width="15.125" customWidth="1"/>
    <col min="18" max="18" width="9.875" customWidth="1"/>
    <col min="19" max="27" width="8" customWidth="1"/>
  </cols>
  <sheetData>
    <row r="1" spans="1:27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30"/>
      <c r="T1" s="30"/>
      <c r="U1" s="30"/>
      <c r="V1" s="30"/>
      <c r="W1" s="30"/>
      <c r="X1" s="30"/>
      <c r="Y1" s="30"/>
      <c r="Z1" s="30"/>
      <c r="AA1" s="30"/>
    </row>
    <row r="2" spans="1:27" ht="19.5" customHeight="1">
      <c r="A2" s="100" t="s">
        <v>50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30"/>
      <c r="T2" s="30"/>
      <c r="U2" s="30"/>
      <c r="V2" s="30"/>
      <c r="W2" s="30"/>
      <c r="X2" s="30"/>
      <c r="Y2" s="30"/>
      <c r="Z2" s="30"/>
      <c r="AA2" s="30"/>
    </row>
    <row r="3" spans="1:27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30"/>
      <c r="T3" s="30"/>
      <c r="U3" s="30"/>
      <c r="V3" s="30"/>
      <c r="W3" s="30"/>
      <c r="X3" s="30"/>
      <c r="Y3" s="30"/>
      <c r="Z3" s="30"/>
      <c r="AA3" s="30"/>
    </row>
    <row r="4" spans="1:27" ht="19.5" customHeight="1">
      <c r="A4" s="107" t="s">
        <v>20</v>
      </c>
      <c r="B4" s="109" t="s">
        <v>51</v>
      </c>
      <c r="C4" s="26" t="s">
        <v>22</v>
      </c>
      <c r="D4" s="100"/>
      <c r="E4" s="110"/>
      <c r="F4" s="110"/>
      <c r="G4" s="110"/>
      <c r="H4" s="83"/>
      <c r="I4" s="83"/>
      <c r="J4" s="83"/>
      <c r="K4" s="83"/>
      <c r="L4" s="83"/>
      <c r="M4" s="83"/>
      <c r="N4" s="83"/>
      <c r="O4" s="83"/>
      <c r="P4" s="83"/>
      <c r="Q4" s="84"/>
      <c r="R4" s="107" t="s">
        <v>25</v>
      </c>
      <c r="S4" s="4"/>
      <c r="T4" s="4"/>
      <c r="U4" s="4"/>
      <c r="V4" s="4"/>
      <c r="W4" s="4"/>
      <c r="X4" s="4"/>
      <c r="Y4" s="4"/>
      <c r="Z4" s="4"/>
      <c r="AA4" s="4"/>
    </row>
    <row r="5" spans="1:27" ht="24.75" customHeight="1">
      <c r="A5" s="108"/>
      <c r="B5" s="108"/>
      <c r="C5" s="26" t="s">
        <v>52</v>
      </c>
      <c r="D5" s="26" t="s">
        <v>53</v>
      </c>
      <c r="E5" s="111" t="s">
        <v>94</v>
      </c>
      <c r="F5" s="111" t="s">
        <v>95</v>
      </c>
      <c r="G5" s="111" t="s">
        <v>96</v>
      </c>
      <c r="H5" s="26" t="s">
        <v>54</v>
      </c>
      <c r="I5" s="111" t="s">
        <v>94</v>
      </c>
      <c r="J5" s="111" t="s">
        <v>95</v>
      </c>
      <c r="K5" s="111" t="s">
        <v>96</v>
      </c>
      <c r="L5" s="26" t="s">
        <v>55</v>
      </c>
      <c r="M5" s="111" t="s">
        <v>94</v>
      </c>
      <c r="N5" s="111" t="s">
        <v>95</v>
      </c>
      <c r="O5" s="111" t="s">
        <v>96</v>
      </c>
      <c r="P5" s="26" t="s">
        <v>56</v>
      </c>
      <c r="Q5" s="26" t="s">
        <v>57</v>
      </c>
      <c r="R5" s="87"/>
      <c r="S5" s="30"/>
      <c r="T5" s="30"/>
      <c r="U5" s="30"/>
      <c r="V5" s="30"/>
      <c r="W5" s="30"/>
      <c r="X5" s="30"/>
      <c r="Y5" s="30"/>
      <c r="Z5" s="30"/>
      <c r="AA5" s="30"/>
    </row>
    <row r="6" spans="1:27" ht="30" customHeight="1">
      <c r="A6" s="87"/>
      <c r="B6" s="87"/>
      <c r="C6" s="26" t="s">
        <v>27</v>
      </c>
      <c r="D6" s="26">
        <v>28</v>
      </c>
      <c r="E6" s="112"/>
      <c r="F6" s="112"/>
      <c r="G6" s="112"/>
      <c r="H6" s="26">
        <v>28</v>
      </c>
      <c r="I6" s="112"/>
      <c r="J6" s="112"/>
      <c r="K6" s="112"/>
      <c r="L6" s="26">
        <v>14</v>
      </c>
      <c r="M6" s="112"/>
      <c r="N6" s="112"/>
      <c r="O6" s="112"/>
      <c r="P6" s="26"/>
      <c r="Q6" s="31"/>
      <c r="R6" s="36">
        <v>70</v>
      </c>
      <c r="S6" s="30"/>
      <c r="T6" s="30"/>
      <c r="U6" s="30"/>
      <c r="V6" s="30"/>
      <c r="W6" s="30"/>
      <c r="X6" s="30"/>
      <c r="Y6" s="30"/>
      <c r="Z6" s="30"/>
      <c r="AA6" s="30"/>
    </row>
    <row r="7" spans="1:27" ht="19.5" customHeight="1">
      <c r="A7" s="79" t="s">
        <v>466</v>
      </c>
      <c r="B7" s="79" t="s">
        <v>467</v>
      </c>
      <c r="C7" s="80" t="s">
        <v>468</v>
      </c>
      <c r="D7" s="50"/>
      <c r="E7" s="33"/>
      <c r="F7" s="33"/>
      <c r="G7" s="33"/>
      <c r="H7" s="50"/>
      <c r="I7" s="33"/>
      <c r="J7" s="33"/>
      <c r="K7" s="33"/>
      <c r="L7" s="50"/>
      <c r="M7" s="33"/>
      <c r="N7" s="33"/>
      <c r="O7" s="33"/>
      <c r="P7" s="32"/>
      <c r="Q7" s="47"/>
      <c r="R7" s="76"/>
      <c r="S7" s="30"/>
      <c r="T7" s="30"/>
      <c r="U7" s="30"/>
      <c r="V7" s="30"/>
      <c r="W7" s="30"/>
      <c r="X7" s="30"/>
      <c r="Y7" s="30"/>
      <c r="Z7" s="30"/>
      <c r="AA7" s="30"/>
    </row>
    <row r="8" spans="1:27" ht="19.5" customHeight="1">
      <c r="A8" s="68">
        <v>1</v>
      </c>
      <c r="B8" s="68" t="s">
        <v>108</v>
      </c>
      <c r="C8" s="69" t="s">
        <v>109</v>
      </c>
      <c r="D8" s="50">
        <v>19</v>
      </c>
      <c r="E8" s="33">
        <f t="shared" ref="E8:E70" si="0">IF(D8&gt;=($D$6*0.7),1,0)</f>
        <v>0</v>
      </c>
      <c r="F8" s="33">
        <f t="shared" ref="F8:F70" si="1">IF(D8&gt;=($D$6*0.8),1,0)</f>
        <v>0</v>
      </c>
      <c r="G8" s="33">
        <f t="shared" ref="G8:G70" si="2">IF(D8&gt;=($D$6*0.9),1,0)</f>
        <v>0</v>
      </c>
      <c r="H8" s="50">
        <v>19</v>
      </c>
      <c r="I8" s="33">
        <f t="shared" ref="I8:I70" si="3">IF(H8&gt;=($D$6*0.7),1,0)</f>
        <v>0</v>
      </c>
      <c r="J8" s="33">
        <f t="shared" ref="J8:J70" si="4">IF(H8&gt;=($D$6*0.8),1,0)</f>
        <v>0</v>
      </c>
      <c r="K8" s="33">
        <f t="shared" ref="K8:K70" si="5">IF(H8&gt;=($D$6*0.9),1,0)</f>
        <v>0</v>
      </c>
      <c r="L8" s="50">
        <v>10</v>
      </c>
      <c r="M8" s="33">
        <f t="shared" ref="M8:M70" si="6">IF(L8&gt;=($L$6*0.7),1,0)</f>
        <v>1</v>
      </c>
      <c r="N8" s="33">
        <f t="shared" ref="N8:N70" si="7">IF(L8&gt;=($L$6*0.8),1,0)</f>
        <v>0</v>
      </c>
      <c r="O8" s="33">
        <f t="shared" ref="O8:O70" si="8">IF(L8&gt;=($L$6*0.9),1,0)</f>
        <v>0</v>
      </c>
      <c r="P8" s="32"/>
      <c r="Q8" s="47"/>
      <c r="R8" s="76">
        <v>61</v>
      </c>
      <c r="S8" s="30"/>
      <c r="T8" s="30"/>
      <c r="U8" s="30"/>
      <c r="V8" s="30"/>
      <c r="W8" s="30"/>
      <c r="X8" s="30"/>
      <c r="Y8" s="30"/>
      <c r="Z8" s="30"/>
      <c r="AA8" s="30"/>
    </row>
    <row r="9" spans="1:27" ht="19.5" customHeight="1">
      <c r="A9" s="70">
        <v>2</v>
      </c>
      <c r="B9" s="70" t="s">
        <v>110</v>
      </c>
      <c r="C9" s="71" t="s">
        <v>111</v>
      </c>
      <c r="D9" s="50">
        <v>21</v>
      </c>
      <c r="E9" s="33">
        <f t="shared" si="0"/>
        <v>1</v>
      </c>
      <c r="F9" s="33">
        <f t="shared" si="1"/>
        <v>0</v>
      </c>
      <c r="G9" s="33">
        <f t="shared" si="2"/>
        <v>0</v>
      </c>
      <c r="H9" s="50">
        <v>20</v>
      </c>
      <c r="I9" s="33">
        <f t="shared" si="3"/>
        <v>1</v>
      </c>
      <c r="J9" s="33">
        <f t="shared" si="4"/>
        <v>0</v>
      </c>
      <c r="K9" s="33">
        <f t="shared" si="5"/>
        <v>0</v>
      </c>
      <c r="L9" s="50">
        <v>9</v>
      </c>
      <c r="M9" s="33">
        <f t="shared" si="6"/>
        <v>0</v>
      </c>
      <c r="N9" s="33">
        <f t="shared" si="7"/>
        <v>0</v>
      </c>
      <c r="O9" s="33">
        <f t="shared" si="8"/>
        <v>0</v>
      </c>
      <c r="P9" s="33"/>
      <c r="Q9" s="47"/>
      <c r="R9" s="76">
        <v>61</v>
      </c>
      <c r="S9" s="30"/>
      <c r="T9" s="30"/>
      <c r="U9" s="30"/>
      <c r="V9" s="30"/>
      <c r="W9" s="30"/>
      <c r="X9" s="30"/>
      <c r="Y9" s="30"/>
      <c r="Z9" s="30"/>
      <c r="AA9" s="30"/>
    </row>
    <row r="10" spans="1:27" ht="19.5" customHeight="1">
      <c r="A10" s="70">
        <v>3</v>
      </c>
      <c r="B10" s="70" t="s">
        <v>112</v>
      </c>
      <c r="C10" s="71" t="s">
        <v>113</v>
      </c>
      <c r="D10" s="50">
        <v>19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50">
        <v>19</v>
      </c>
      <c r="I10" s="33">
        <f t="shared" si="3"/>
        <v>0</v>
      </c>
      <c r="J10" s="33">
        <f t="shared" si="4"/>
        <v>0</v>
      </c>
      <c r="K10" s="33">
        <f t="shared" si="5"/>
        <v>0</v>
      </c>
      <c r="L10" s="50">
        <v>10</v>
      </c>
      <c r="M10" s="33">
        <f t="shared" si="6"/>
        <v>1</v>
      </c>
      <c r="N10" s="33">
        <f t="shared" si="7"/>
        <v>0</v>
      </c>
      <c r="O10" s="33">
        <f t="shared" si="8"/>
        <v>0</v>
      </c>
      <c r="P10" s="32"/>
      <c r="Q10" s="47"/>
      <c r="R10" s="76">
        <v>59</v>
      </c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19.5" customHeight="1">
      <c r="A11" s="72">
        <v>4</v>
      </c>
      <c r="B11" s="72" t="s">
        <v>114</v>
      </c>
      <c r="C11" s="73" t="s">
        <v>115</v>
      </c>
      <c r="D11" s="50">
        <v>21</v>
      </c>
      <c r="E11" s="33">
        <f t="shared" si="0"/>
        <v>1</v>
      </c>
      <c r="F11" s="33">
        <f t="shared" si="1"/>
        <v>0</v>
      </c>
      <c r="G11" s="33">
        <f t="shared" si="2"/>
        <v>0</v>
      </c>
      <c r="H11" s="50">
        <v>19</v>
      </c>
      <c r="I11" s="33">
        <f t="shared" si="3"/>
        <v>0</v>
      </c>
      <c r="J11" s="33">
        <f t="shared" si="4"/>
        <v>0</v>
      </c>
      <c r="K11" s="33">
        <f t="shared" si="5"/>
        <v>0</v>
      </c>
      <c r="L11" s="50">
        <v>10</v>
      </c>
      <c r="M11" s="33">
        <f t="shared" si="6"/>
        <v>1</v>
      </c>
      <c r="N11" s="33">
        <f t="shared" si="7"/>
        <v>0</v>
      </c>
      <c r="O11" s="33">
        <f t="shared" si="8"/>
        <v>0</v>
      </c>
      <c r="P11" s="32"/>
      <c r="Q11" s="47"/>
      <c r="R11" s="76">
        <v>70</v>
      </c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19.5" customHeight="1">
      <c r="A12" s="70">
        <v>5</v>
      </c>
      <c r="B12" s="70" t="s">
        <v>116</v>
      </c>
      <c r="C12" s="71" t="s">
        <v>117</v>
      </c>
      <c r="D12" s="50">
        <v>25</v>
      </c>
      <c r="E12" s="33">
        <f t="shared" si="0"/>
        <v>1</v>
      </c>
      <c r="F12" s="33">
        <f t="shared" si="1"/>
        <v>1</v>
      </c>
      <c r="G12" s="33">
        <f t="shared" si="2"/>
        <v>0</v>
      </c>
      <c r="H12" s="50">
        <v>23</v>
      </c>
      <c r="I12" s="33">
        <f t="shared" si="3"/>
        <v>1</v>
      </c>
      <c r="J12" s="33">
        <f t="shared" si="4"/>
        <v>1</v>
      </c>
      <c r="K12" s="33">
        <f t="shared" si="5"/>
        <v>0</v>
      </c>
      <c r="L12" s="50">
        <v>11</v>
      </c>
      <c r="M12" s="33">
        <f t="shared" si="6"/>
        <v>1</v>
      </c>
      <c r="N12" s="33">
        <f t="shared" si="7"/>
        <v>0</v>
      </c>
      <c r="O12" s="33">
        <f t="shared" si="8"/>
        <v>0</v>
      </c>
      <c r="P12" s="32"/>
      <c r="Q12" s="47"/>
      <c r="R12" s="76">
        <v>63</v>
      </c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9.5" customHeight="1">
      <c r="A13" s="70">
        <v>6</v>
      </c>
      <c r="B13" s="70" t="s">
        <v>118</v>
      </c>
      <c r="C13" s="71" t="s">
        <v>119</v>
      </c>
      <c r="D13" s="50">
        <v>19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50">
        <v>18</v>
      </c>
      <c r="I13" s="33">
        <f t="shared" si="3"/>
        <v>0</v>
      </c>
      <c r="J13" s="33">
        <f t="shared" si="4"/>
        <v>0</v>
      </c>
      <c r="K13" s="33">
        <f t="shared" si="5"/>
        <v>0</v>
      </c>
      <c r="L13" s="50">
        <v>10</v>
      </c>
      <c r="M13" s="33">
        <f t="shared" si="6"/>
        <v>1</v>
      </c>
      <c r="N13" s="33">
        <f t="shared" si="7"/>
        <v>0</v>
      </c>
      <c r="O13" s="33">
        <f t="shared" si="8"/>
        <v>0</v>
      </c>
      <c r="P13" s="33"/>
      <c r="Q13" s="47"/>
      <c r="R13" s="76">
        <v>68</v>
      </c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9.5" customHeight="1">
      <c r="A14" s="70">
        <v>7</v>
      </c>
      <c r="B14" s="70" t="s">
        <v>120</v>
      </c>
      <c r="C14" s="71" t="s">
        <v>121</v>
      </c>
      <c r="D14" s="50">
        <v>21</v>
      </c>
      <c r="E14" s="33">
        <f t="shared" si="0"/>
        <v>1</v>
      </c>
      <c r="F14" s="33">
        <f t="shared" si="1"/>
        <v>0</v>
      </c>
      <c r="G14" s="33">
        <f t="shared" si="2"/>
        <v>0</v>
      </c>
      <c r="H14" s="50">
        <v>22</v>
      </c>
      <c r="I14" s="33">
        <f t="shared" si="3"/>
        <v>1</v>
      </c>
      <c r="J14" s="33">
        <f t="shared" si="4"/>
        <v>0</v>
      </c>
      <c r="K14" s="33">
        <f t="shared" si="5"/>
        <v>0</v>
      </c>
      <c r="L14" s="50">
        <v>10</v>
      </c>
      <c r="M14" s="33">
        <f t="shared" si="6"/>
        <v>1</v>
      </c>
      <c r="N14" s="33">
        <f t="shared" si="7"/>
        <v>0</v>
      </c>
      <c r="O14" s="33">
        <f t="shared" si="8"/>
        <v>0</v>
      </c>
      <c r="P14" s="32"/>
      <c r="Q14" s="47"/>
      <c r="R14" s="76">
        <v>63</v>
      </c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19.5" customHeight="1">
      <c r="A15" s="70">
        <v>8</v>
      </c>
      <c r="B15" s="70" t="s">
        <v>122</v>
      </c>
      <c r="C15" s="71" t="s">
        <v>123</v>
      </c>
      <c r="D15" s="50">
        <v>20</v>
      </c>
      <c r="E15" s="33">
        <f t="shared" si="0"/>
        <v>1</v>
      </c>
      <c r="F15" s="33">
        <f t="shared" si="1"/>
        <v>0</v>
      </c>
      <c r="G15" s="33">
        <f t="shared" si="2"/>
        <v>0</v>
      </c>
      <c r="H15" s="50">
        <v>23</v>
      </c>
      <c r="I15" s="33">
        <f t="shared" si="3"/>
        <v>1</v>
      </c>
      <c r="J15" s="33">
        <f t="shared" si="4"/>
        <v>1</v>
      </c>
      <c r="K15" s="33">
        <f t="shared" si="5"/>
        <v>0</v>
      </c>
      <c r="L15" s="50">
        <v>10</v>
      </c>
      <c r="M15" s="33">
        <f t="shared" si="6"/>
        <v>1</v>
      </c>
      <c r="N15" s="33">
        <f t="shared" si="7"/>
        <v>0</v>
      </c>
      <c r="O15" s="33">
        <f t="shared" si="8"/>
        <v>0</v>
      </c>
      <c r="P15" s="33"/>
      <c r="Q15" s="47"/>
      <c r="R15" s="76">
        <v>61</v>
      </c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19.5" customHeight="1">
      <c r="A16" s="70">
        <v>9</v>
      </c>
      <c r="B16" s="70" t="s">
        <v>124</v>
      </c>
      <c r="C16" s="71" t="s">
        <v>125</v>
      </c>
      <c r="D16" s="50">
        <v>21</v>
      </c>
      <c r="E16" s="33">
        <f t="shared" si="0"/>
        <v>1</v>
      </c>
      <c r="F16" s="33">
        <f t="shared" si="1"/>
        <v>0</v>
      </c>
      <c r="G16" s="33">
        <f t="shared" si="2"/>
        <v>0</v>
      </c>
      <c r="H16" s="50">
        <v>21</v>
      </c>
      <c r="I16" s="33">
        <f t="shared" si="3"/>
        <v>1</v>
      </c>
      <c r="J16" s="33">
        <f t="shared" si="4"/>
        <v>0</v>
      </c>
      <c r="K16" s="33">
        <f t="shared" si="5"/>
        <v>0</v>
      </c>
      <c r="L16" s="50">
        <v>8</v>
      </c>
      <c r="M16" s="33">
        <f t="shared" si="6"/>
        <v>0</v>
      </c>
      <c r="N16" s="33">
        <f t="shared" si="7"/>
        <v>0</v>
      </c>
      <c r="O16" s="33">
        <f t="shared" si="8"/>
        <v>0</v>
      </c>
      <c r="P16" s="33"/>
      <c r="Q16" s="47"/>
      <c r="R16" s="76">
        <v>68</v>
      </c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19.5" customHeight="1">
      <c r="A17" s="70">
        <v>10</v>
      </c>
      <c r="B17" s="70" t="s">
        <v>126</v>
      </c>
      <c r="C17" s="71" t="s">
        <v>127</v>
      </c>
      <c r="D17" s="50">
        <v>21</v>
      </c>
      <c r="E17" s="33">
        <f t="shared" si="0"/>
        <v>1</v>
      </c>
      <c r="F17" s="33">
        <f t="shared" si="1"/>
        <v>0</v>
      </c>
      <c r="G17" s="33">
        <f t="shared" si="2"/>
        <v>0</v>
      </c>
      <c r="H17" s="50">
        <v>23</v>
      </c>
      <c r="I17" s="33">
        <f t="shared" si="3"/>
        <v>1</v>
      </c>
      <c r="J17" s="33">
        <f t="shared" si="4"/>
        <v>1</v>
      </c>
      <c r="K17" s="33">
        <f t="shared" si="5"/>
        <v>0</v>
      </c>
      <c r="L17" s="50">
        <v>8</v>
      </c>
      <c r="M17" s="33">
        <f t="shared" si="6"/>
        <v>0</v>
      </c>
      <c r="N17" s="33">
        <f t="shared" si="7"/>
        <v>0</v>
      </c>
      <c r="O17" s="33">
        <f t="shared" si="8"/>
        <v>0</v>
      </c>
      <c r="P17" s="32"/>
      <c r="Q17" s="47"/>
      <c r="R17" s="76">
        <v>61</v>
      </c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9.5" customHeight="1">
      <c r="A18" s="70">
        <v>11</v>
      </c>
      <c r="B18" s="70" t="s">
        <v>128</v>
      </c>
      <c r="C18" s="71" t="s">
        <v>129</v>
      </c>
      <c r="D18" s="50">
        <v>24</v>
      </c>
      <c r="E18" s="33">
        <f t="shared" si="0"/>
        <v>1</v>
      </c>
      <c r="F18" s="33">
        <f t="shared" si="1"/>
        <v>1</v>
      </c>
      <c r="G18" s="33">
        <f t="shared" si="2"/>
        <v>0</v>
      </c>
      <c r="H18" s="50">
        <v>26</v>
      </c>
      <c r="I18" s="33">
        <f t="shared" si="3"/>
        <v>1</v>
      </c>
      <c r="J18" s="33">
        <f t="shared" si="4"/>
        <v>1</v>
      </c>
      <c r="K18" s="33">
        <f t="shared" si="5"/>
        <v>1</v>
      </c>
      <c r="L18" s="50">
        <v>8</v>
      </c>
      <c r="M18" s="33">
        <f t="shared" si="6"/>
        <v>0</v>
      </c>
      <c r="N18" s="33">
        <f t="shared" si="7"/>
        <v>0</v>
      </c>
      <c r="O18" s="33">
        <f t="shared" si="8"/>
        <v>0</v>
      </c>
      <c r="P18" s="32"/>
      <c r="Q18" s="47"/>
      <c r="R18" s="76">
        <v>63</v>
      </c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9.5" customHeight="1">
      <c r="A19" s="70">
        <v>12</v>
      </c>
      <c r="B19" s="70" t="s">
        <v>130</v>
      </c>
      <c r="C19" s="71" t="s">
        <v>131</v>
      </c>
      <c r="D19" s="50">
        <v>21</v>
      </c>
      <c r="E19" s="33">
        <f t="shared" si="0"/>
        <v>1</v>
      </c>
      <c r="F19" s="33">
        <f t="shared" si="1"/>
        <v>0</v>
      </c>
      <c r="G19" s="33">
        <f t="shared" si="2"/>
        <v>0</v>
      </c>
      <c r="H19" s="50">
        <v>19</v>
      </c>
      <c r="I19" s="33">
        <f t="shared" si="3"/>
        <v>0</v>
      </c>
      <c r="J19" s="33">
        <f t="shared" si="4"/>
        <v>0</v>
      </c>
      <c r="K19" s="33">
        <f t="shared" si="5"/>
        <v>0</v>
      </c>
      <c r="L19" s="50">
        <v>8</v>
      </c>
      <c r="M19" s="33">
        <f t="shared" si="6"/>
        <v>0</v>
      </c>
      <c r="N19" s="33">
        <f t="shared" si="7"/>
        <v>0</v>
      </c>
      <c r="O19" s="33">
        <f t="shared" si="8"/>
        <v>0</v>
      </c>
      <c r="P19" s="32"/>
      <c r="Q19" s="47"/>
      <c r="R19" s="76">
        <v>63</v>
      </c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9.5" customHeight="1">
      <c r="A20" s="70">
        <v>13</v>
      </c>
      <c r="B20" s="70" t="s">
        <v>132</v>
      </c>
      <c r="C20" s="71" t="s">
        <v>133</v>
      </c>
      <c r="D20" s="50">
        <v>13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50">
        <v>12</v>
      </c>
      <c r="I20" s="33">
        <f t="shared" si="3"/>
        <v>0</v>
      </c>
      <c r="J20" s="33">
        <f t="shared" si="4"/>
        <v>0</v>
      </c>
      <c r="K20" s="33">
        <f t="shared" si="5"/>
        <v>0</v>
      </c>
      <c r="L20" s="50">
        <v>12</v>
      </c>
      <c r="M20" s="33">
        <f t="shared" si="6"/>
        <v>1</v>
      </c>
      <c r="N20" s="33">
        <f t="shared" si="7"/>
        <v>1</v>
      </c>
      <c r="O20" s="33">
        <f t="shared" si="8"/>
        <v>0</v>
      </c>
      <c r="P20" s="32"/>
      <c r="Q20" s="47"/>
      <c r="R20" s="76">
        <v>61</v>
      </c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9.5" customHeight="1">
      <c r="A21" s="70">
        <v>14</v>
      </c>
      <c r="B21" s="70" t="s">
        <v>134</v>
      </c>
      <c r="C21" s="71" t="s">
        <v>135</v>
      </c>
      <c r="D21" s="50">
        <v>24</v>
      </c>
      <c r="E21" s="33">
        <f t="shared" si="0"/>
        <v>1</v>
      </c>
      <c r="F21" s="33">
        <f t="shared" si="1"/>
        <v>1</v>
      </c>
      <c r="G21" s="33">
        <f t="shared" si="2"/>
        <v>0</v>
      </c>
      <c r="H21" s="50">
        <v>21</v>
      </c>
      <c r="I21" s="33">
        <f t="shared" si="3"/>
        <v>1</v>
      </c>
      <c r="J21" s="33">
        <f t="shared" si="4"/>
        <v>0</v>
      </c>
      <c r="K21" s="33">
        <f t="shared" si="5"/>
        <v>0</v>
      </c>
      <c r="L21" s="50">
        <v>8</v>
      </c>
      <c r="M21" s="33">
        <f t="shared" si="6"/>
        <v>0</v>
      </c>
      <c r="N21" s="33">
        <f t="shared" si="7"/>
        <v>0</v>
      </c>
      <c r="O21" s="33">
        <f t="shared" si="8"/>
        <v>0</v>
      </c>
      <c r="P21" s="32"/>
      <c r="Q21" s="47"/>
      <c r="R21" s="76">
        <v>61</v>
      </c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9.5" customHeight="1">
      <c r="A22" s="70">
        <v>15</v>
      </c>
      <c r="B22" s="70" t="s">
        <v>136</v>
      </c>
      <c r="C22" s="71" t="s">
        <v>137</v>
      </c>
      <c r="D22" s="50">
        <v>19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50">
        <v>17</v>
      </c>
      <c r="I22" s="33">
        <f t="shared" si="3"/>
        <v>0</v>
      </c>
      <c r="J22" s="33">
        <f t="shared" si="4"/>
        <v>0</v>
      </c>
      <c r="K22" s="33">
        <f t="shared" si="5"/>
        <v>0</v>
      </c>
      <c r="L22" s="50">
        <v>8</v>
      </c>
      <c r="M22" s="33">
        <f t="shared" si="6"/>
        <v>0</v>
      </c>
      <c r="N22" s="33">
        <f t="shared" si="7"/>
        <v>0</v>
      </c>
      <c r="O22" s="33">
        <f t="shared" si="8"/>
        <v>0</v>
      </c>
      <c r="P22" s="32"/>
      <c r="Q22" s="47"/>
      <c r="R22" s="76">
        <v>61</v>
      </c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9.5" customHeight="1">
      <c r="A23" s="70">
        <v>16</v>
      </c>
      <c r="B23" s="70" t="s">
        <v>138</v>
      </c>
      <c r="C23" s="71" t="s">
        <v>139</v>
      </c>
      <c r="D23" s="50">
        <v>21</v>
      </c>
      <c r="E23" s="33">
        <f t="shared" si="0"/>
        <v>1</v>
      </c>
      <c r="F23" s="33">
        <f t="shared" si="1"/>
        <v>0</v>
      </c>
      <c r="G23" s="33">
        <f t="shared" si="2"/>
        <v>0</v>
      </c>
      <c r="H23" s="50">
        <v>23</v>
      </c>
      <c r="I23" s="33">
        <f t="shared" si="3"/>
        <v>1</v>
      </c>
      <c r="J23" s="33">
        <f t="shared" si="4"/>
        <v>1</v>
      </c>
      <c r="K23" s="33">
        <f t="shared" si="5"/>
        <v>0</v>
      </c>
      <c r="L23" s="50">
        <v>12</v>
      </c>
      <c r="M23" s="33">
        <f t="shared" si="6"/>
        <v>1</v>
      </c>
      <c r="N23" s="33">
        <f t="shared" si="7"/>
        <v>1</v>
      </c>
      <c r="O23" s="33">
        <f t="shared" si="8"/>
        <v>0</v>
      </c>
      <c r="P23" s="32"/>
      <c r="Q23" s="47"/>
      <c r="R23" s="76">
        <v>66</v>
      </c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9.5" customHeight="1">
      <c r="A24" s="70">
        <v>17</v>
      </c>
      <c r="B24" s="70" t="s">
        <v>140</v>
      </c>
      <c r="C24" s="71" t="s">
        <v>141</v>
      </c>
      <c r="D24" s="50">
        <v>14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50">
        <v>15</v>
      </c>
      <c r="I24" s="33">
        <f t="shared" si="3"/>
        <v>0</v>
      </c>
      <c r="J24" s="33">
        <f t="shared" si="4"/>
        <v>0</v>
      </c>
      <c r="K24" s="33">
        <f t="shared" si="5"/>
        <v>0</v>
      </c>
      <c r="L24" s="50">
        <v>10</v>
      </c>
      <c r="M24" s="33">
        <f t="shared" si="6"/>
        <v>1</v>
      </c>
      <c r="N24" s="33">
        <f t="shared" si="7"/>
        <v>0</v>
      </c>
      <c r="O24" s="33">
        <f t="shared" si="8"/>
        <v>0</v>
      </c>
      <c r="P24" s="33"/>
      <c r="Q24" s="47"/>
      <c r="R24" s="76">
        <v>61</v>
      </c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9.5" customHeight="1">
      <c r="A25" s="70">
        <v>18</v>
      </c>
      <c r="B25" s="70" t="s">
        <v>142</v>
      </c>
      <c r="C25" s="71" t="s">
        <v>143</v>
      </c>
      <c r="D25" s="50">
        <v>21</v>
      </c>
      <c r="E25" s="33">
        <f t="shared" si="0"/>
        <v>1</v>
      </c>
      <c r="F25" s="33">
        <f t="shared" si="1"/>
        <v>0</v>
      </c>
      <c r="G25" s="33">
        <f t="shared" si="2"/>
        <v>0</v>
      </c>
      <c r="H25" s="50">
        <v>19</v>
      </c>
      <c r="I25" s="33">
        <f t="shared" si="3"/>
        <v>0</v>
      </c>
      <c r="J25" s="33">
        <f t="shared" si="4"/>
        <v>0</v>
      </c>
      <c r="K25" s="33">
        <f t="shared" si="5"/>
        <v>0</v>
      </c>
      <c r="L25" s="50">
        <v>10</v>
      </c>
      <c r="M25" s="33">
        <f t="shared" si="6"/>
        <v>1</v>
      </c>
      <c r="N25" s="33">
        <f t="shared" si="7"/>
        <v>0</v>
      </c>
      <c r="O25" s="33">
        <f t="shared" si="8"/>
        <v>0</v>
      </c>
      <c r="P25" s="33"/>
      <c r="Q25" s="47"/>
      <c r="R25" s="76">
        <v>68</v>
      </c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9.5" customHeight="1">
      <c r="A26" s="70">
        <v>19</v>
      </c>
      <c r="B26" s="70" t="s">
        <v>144</v>
      </c>
      <c r="C26" s="71" t="s">
        <v>145</v>
      </c>
      <c r="D26" s="50">
        <v>21</v>
      </c>
      <c r="E26" s="33">
        <f t="shared" si="0"/>
        <v>1</v>
      </c>
      <c r="F26" s="33">
        <f t="shared" si="1"/>
        <v>0</v>
      </c>
      <c r="G26" s="33">
        <f t="shared" si="2"/>
        <v>0</v>
      </c>
      <c r="H26" s="50">
        <v>25</v>
      </c>
      <c r="I26" s="33">
        <f t="shared" si="3"/>
        <v>1</v>
      </c>
      <c r="J26" s="33">
        <f t="shared" si="4"/>
        <v>1</v>
      </c>
      <c r="K26" s="33">
        <f t="shared" si="5"/>
        <v>0</v>
      </c>
      <c r="L26" s="50">
        <v>8</v>
      </c>
      <c r="M26" s="33">
        <f t="shared" si="6"/>
        <v>0</v>
      </c>
      <c r="N26" s="33">
        <f t="shared" si="7"/>
        <v>0</v>
      </c>
      <c r="O26" s="33">
        <f t="shared" si="8"/>
        <v>0</v>
      </c>
      <c r="P26" s="32"/>
      <c r="Q26" s="47"/>
      <c r="R26" s="76">
        <v>59</v>
      </c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9.5" customHeight="1">
      <c r="A27" s="70">
        <v>20</v>
      </c>
      <c r="B27" s="70" t="s">
        <v>146</v>
      </c>
      <c r="C27" s="71" t="s">
        <v>147</v>
      </c>
      <c r="D27" s="50">
        <v>22</v>
      </c>
      <c r="E27" s="33">
        <f t="shared" si="0"/>
        <v>1</v>
      </c>
      <c r="F27" s="33">
        <f t="shared" si="1"/>
        <v>0</v>
      </c>
      <c r="G27" s="33">
        <f t="shared" si="2"/>
        <v>0</v>
      </c>
      <c r="H27" s="50">
        <v>25</v>
      </c>
      <c r="I27" s="33">
        <f t="shared" si="3"/>
        <v>1</v>
      </c>
      <c r="J27" s="33">
        <f t="shared" si="4"/>
        <v>1</v>
      </c>
      <c r="K27" s="33">
        <f t="shared" si="5"/>
        <v>0</v>
      </c>
      <c r="L27" s="50">
        <v>10</v>
      </c>
      <c r="M27" s="33">
        <f t="shared" si="6"/>
        <v>1</v>
      </c>
      <c r="N27" s="33">
        <f t="shared" si="7"/>
        <v>0</v>
      </c>
      <c r="O27" s="33">
        <f t="shared" si="8"/>
        <v>0</v>
      </c>
      <c r="P27" s="33"/>
      <c r="Q27" s="47"/>
      <c r="R27" s="76">
        <v>59</v>
      </c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9.5" customHeight="1">
      <c r="A28" s="70">
        <v>21</v>
      </c>
      <c r="B28" s="70" t="s">
        <v>148</v>
      </c>
      <c r="C28" s="71" t="s">
        <v>149</v>
      </c>
      <c r="D28" s="50">
        <v>21</v>
      </c>
      <c r="E28" s="33">
        <f t="shared" si="0"/>
        <v>1</v>
      </c>
      <c r="F28" s="33">
        <f t="shared" si="1"/>
        <v>0</v>
      </c>
      <c r="G28" s="33">
        <f t="shared" si="2"/>
        <v>0</v>
      </c>
      <c r="H28" s="50">
        <v>24</v>
      </c>
      <c r="I28" s="33">
        <f t="shared" si="3"/>
        <v>1</v>
      </c>
      <c r="J28" s="33">
        <f t="shared" si="4"/>
        <v>1</v>
      </c>
      <c r="K28" s="33">
        <f t="shared" si="5"/>
        <v>0</v>
      </c>
      <c r="L28" s="50">
        <v>8</v>
      </c>
      <c r="M28" s="33">
        <f t="shared" si="6"/>
        <v>0</v>
      </c>
      <c r="N28" s="33">
        <f t="shared" si="7"/>
        <v>0</v>
      </c>
      <c r="O28" s="33">
        <f t="shared" si="8"/>
        <v>0</v>
      </c>
      <c r="P28" s="32"/>
      <c r="Q28" s="47"/>
      <c r="R28" s="76">
        <v>70</v>
      </c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9.5" customHeight="1">
      <c r="A29" s="70">
        <v>22</v>
      </c>
      <c r="B29" s="70" t="s">
        <v>150</v>
      </c>
      <c r="C29" s="71" t="s">
        <v>151</v>
      </c>
      <c r="D29" s="50">
        <v>19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50">
        <v>20</v>
      </c>
      <c r="I29" s="33">
        <f t="shared" si="3"/>
        <v>1</v>
      </c>
      <c r="J29" s="33">
        <f t="shared" si="4"/>
        <v>0</v>
      </c>
      <c r="K29" s="33">
        <f t="shared" si="5"/>
        <v>0</v>
      </c>
      <c r="L29" s="50">
        <v>9</v>
      </c>
      <c r="M29" s="33">
        <f t="shared" si="6"/>
        <v>0</v>
      </c>
      <c r="N29" s="33">
        <f t="shared" si="7"/>
        <v>0</v>
      </c>
      <c r="O29" s="33">
        <f t="shared" si="8"/>
        <v>0</v>
      </c>
      <c r="P29" s="32"/>
      <c r="Q29" s="47"/>
      <c r="R29" s="76">
        <v>61</v>
      </c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9.5" customHeight="1">
      <c r="A30" s="70">
        <v>23</v>
      </c>
      <c r="B30" s="70" t="s">
        <v>152</v>
      </c>
      <c r="C30" s="71" t="s">
        <v>153</v>
      </c>
      <c r="D30" s="50">
        <v>16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50">
        <v>11</v>
      </c>
      <c r="I30" s="33">
        <f t="shared" si="3"/>
        <v>0</v>
      </c>
      <c r="J30" s="33">
        <f t="shared" si="4"/>
        <v>0</v>
      </c>
      <c r="K30" s="33">
        <f t="shared" si="5"/>
        <v>0</v>
      </c>
      <c r="L30" s="50">
        <v>8</v>
      </c>
      <c r="M30" s="33">
        <f t="shared" si="6"/>
        <v>0</v>
      </c>
      <c r="N30" s="33">
        <f t="shared" si="7"/>
        <v>0</v>
      </c>
      <c r="O30" s="33">
        <f t="shared" si="8"/>
        <v>0</v>
      </c>
      <c r="P30" s="32"/>
      <c r="Q30" s="47"/>
      <c r="R30" s="76">
        <v>61</v>
      </c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9.5" customHeight="1">
      <c r="A31" s="70">
        <v>24</v>
      </c>
      <c r="B31" s="70" t="s">
        <v>154</v>
      </c>
      <c r="C31" s="71" t="s">
        <v>155</v>
      </c>
      <c r="D31" s="50">
        <v>20</v>
      </c>
      <c r="E31" s="33">
        <f t="shared" si="0"/>
        <v>1</v>
      </c>
      <c r="F31" s="33">
        <f t="shared" si="1"/>
        <v>0</v>
      </c>
      <c r="G31" s="33">
        <f t="shared" si="2"/>
        <v>0</v>
      </c>
      <c r="H31" s="50">
        <v>19</v>
      </c>
      <c r="I31" s="33">
        <f t="shared" si="3"/>
        <v>0</v>
      </c>
      <c r="J31" s="33">
        <f t="shared" si="4"/>
        <v>0</v>
      </c>
      <c r="K31" s="33">
        <f t="shared" si="5"/>
        <v>0</v>
      </c>
      <c r="L31" s="50">
        <v>8</v>
      </c>
      <c r="M31" s="33">
        <f t="shared" si="6"/>
        <v>0</v>
      </c>
      <c r="N31" s="33">
        <f t="shared" si="7"/>
        <v>0</v>
      </c>
      <c r="O31" s="33">
        <f t="shared" si="8"/>
        <v>0</v>
      </c>
      <c r="P31" s="32"/>
      <c r="Q31" s="47"/>
      <c r="R31" s="76">
        <v>63</v>
      </c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9.5" customHeight="1">
      <c r="A32" s="70">
        <v>25</v>
      </c>
      <c r="B32" s="70" t="s">
        <v>156</v>
      </c>
      <c r="C32" s="71" t="s">
        <v>157</v>
      </c>
      <c r="D32" s="50">
        <v>22</v>
      </c>
      <c r="E32" s="33">
        <f t="shared" si="0"/>
        <v>1</v>
      </c>
      <c r="F32" s="33">
        <f t="shared" si="1"/>
        <v>0</v>
      </c>
      <c r="G32" s="33">
        <f t="shared" si="2"/>
        <v>0</v>
      </c>
      <c r="H32" s="50">
        <v>24</v>
      </c>
      <c r="I32" s="33">
        <f t="shared" si="3"/>
        <v>1</v>
      </c>
      <c r="J32" s="33">
        <f t="shared" si="4"/>
        <v>1</v>
      </c>
      <c r="K32" s="33">
        <f t="shared" si="5"/>
        <v>0</v>
      </c>
      <c r="L32" s="50">
        <v>10</v>
      </c>
      <c r="M32" s="33">
        <f t="shared" si="6"/>
        <v>1</v>
      </c>
      <c r="N32" s="33">
        <f t="shared" si="7"/>
        <v>0</v>
      </c>
      <c r="O32" s="33">
        <f t="shared" si="8"/>
        <v>0</v>
      </c>
      <c r="P32" s="33"/>
      <c r="Q32" s="47"/>
      <c r="R32" s="76">
        <v>61</v>
      </c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19.5" customHeight="1">
      <c r="A33" s="70">
        <v>26</v>
      </c>
      <c r="B33" s="70" t="s">
        <v>158</v>
      </c>
      <c r="C33" s="71" t="s">
        <v>159</v>
      </c>
      <c r="D33" s="50">
        <v>23</v>
      </c>
      <c r="E33" s="33">
        <f t="shared" si="0"/>
        <v>1</v>
      </c>
      <c r="F33" s="33">
        <f t="shared" si="1"/>
        <v>1</v>
      </c>
      <c r="G33" s="33">
        <f t="shared" si="2"/>
        <v>0</v>
      </c>
      <c r="H33" s="50">
        <v>25</v>
      </c>
      <c r="I33" s="33">
        <f t="shared" si="3"/>
        <v>1</v>
      </c>
      <c r="J33" s="33">
        <f t="shared" si="4"/>
        <v>1</v>
      </c>
      <c r="K33" s="33">
        <f t="shared" si="5"/>
        <v>0</v>
      </c>
      <c r="L33" s="50">
        <v>10</v>
      </c>
      <c r="M33" s="33">
        <f t="shared" si="6"/>
        <v>1</v>
      </c>
      <c r="N33" s="33">
        <f t="shared" si="7"/>
        <v>0</v>
      </c>
      <c r="O33" s="33">
        <f t="shared" si="8"/>
        <v>0</v>
      </c>
      <c r="P33" s="32"/>
      <c r="Q33" s="47"/>
      <c r="R33" s="76">
        <v>59</v>
      </c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19.5" customHeight="1">
      <c r="A34" s="70">
        <v>27</v>
      </c>
      <c r="B34" s="70" t="s">
        <v>160</v>
      </c>
      <c r="C34" s="71" t="s">
        <v>161</v>
      </c>
      <c r="D34" s="50">
        <v>16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50">
        <v>11</v>
      </c>
      <c r="I34" s="33">
        <f t="shared" si="3"/>
        <v>0</v>
      </c>
      <c r="J34" s="33">
        <f t="shared" si="4"/>
        <v>0</v>
      </c>
      <c r="K34" s="33">
        <f t="shared" si="5"/>
        <v>0</v>
      </c>
      <c r="L34" s="50">
        <v>10</v>
      </c>
      <c r="M34" s="33">
        <f t="shared" si="6"/>
        <v>1</v>
      </c>
      <c r="N34" s="33">
        <f t="shared" si="7"/>
        <v>0</v>
      </c>
      <c r="O34" s="33">
        <f t="shared" si="8"/>
        <v>0</v>
      </c>
      <c r="P34" s="32"/>
      <c r="Q34" s="47"/>
      <c r="R34" s="76">
        <v>56</v>
      </c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19.5" customHeight="1">
      <c r="A35" s="70">
        <v>28</v>
      </c>
      <c r="B35" s="70" t="s">
        <v>162</v>
      </c>
      <c r="C35" s="71" t="s">
        <v>163</v>
      </c>
      <c r="D35" s="50">
        <v>20</v>
      </c>
      <c r="E35" s="33">
        <f t="shared" si="0"/>
        <v>1</v>
      </c>
      <c r="F35" s="33">
        <f t="shared" si="1"/>
        <v>0</v>
      </c>
      <c r="G35" s="33">
        <f t="shared" si="2"/>
        <v>0</v>
      </c>
      <c r="H35" s="50">
        <v>21</v>
      </c>
      <c r="I35" s="33">
        <f t="shared" si="3"/>
        <v>1</v>
      </c>
      <c r="J35" s="33">
        <f t="shared" si="4"/>
        <v>0</v>
      </c>
      <c r="K35" s="33">
        <f t="shared" si="5"/>
        <v>0</v>
      </c>
      <c r="L35" s="50">
        <v>12</v>
      </c>
      <c r="M35" s="33">
        <f t="shared" si="6"/>
        <v>1</v>
      </c>
      <c r="N35" s="33">
        <f t="shared" si="7"/>
        <v>1</v>
      </c>
      <c r="O35" s="33">
        <f t="shared" si="8"/>
        <v>0</v>
      </c>
      <c r="P35" s="33"/>
      <c r="Q35" s="47"/>
      <c r="R35" s="76">
        <v>59</v>
      </c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19.5" customHeight="1">
      <c r="A36" s="70">
        <v>29</v>
      </c>
      <c r="B36" s="70" t="s">
        <v>164</v>
      </c>
      <c r="C36" s="74" t="s">
        <v>165</v>
      </c>
      <c r="D36" s="50">
        <v>24</v>
      </c>
      <c r="E36" s="33">
        <f t="shared" si="0"/>
        <v>1</v>
      </c>
      <c r="F36" s="33">
        <f t="shared" si="1"/>
        <v>1</v>
      </c>
      <c r="G36" s="33">
        <f t="shared" si="2"/>
        <v>0</v>
      </c>
      <c r="H36" s="50">
        <v>24</v>
      </c>
      <c r="I36" s="33">
        <f t="shared" si="3"/>
        <v>1</v>
      </c>
      <c r="J36" s="33">
        <f t="shared" si="4"/>
        <v>1</v>
      </c>
      <c r="K36" s="33">
        <f t="shared" si="5"/>
        <v>0</v>
      </c>
      <c r="L36" s="50">
        <v>8</v>
      </c>
      <c r="M36" s="33">
        <f t="shared" si="6"/>
        <v>0</v>
      </c>
      <c r="N36" s="33">
        <f t="shared" si="7"/>
        <v>0</v>
      </c>
      <c r="O36" s="33">
        <f t="shared" si="8"/>
        <v>0</v>
      </c>
      <c r="P36" s="32"/>
      <c r="Q36" s="47"/>
      <c r="R36" s="76">
        <v>68</v>
      </c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19.5" customHeight="1">
      <c r="A37" s="70">
        <v>30</v>
      </c>
      <c r="B37" s="70" t="s">
        <v>166</v>
      </c>
      <c r="C37" s="71" t="s">
        <v>167</v>
      </c>
      <c r="D37" s="50">
        <v>21</v>
      </c>
      <c r="E37" s="33">
        <f t="shared" si="0"/>
        <v>1</v>
      </c>
      <c r="F37" s="33">
        <f t="shared" si="1"/>
        <v>0</v>
      </c>
      <c r="G37" s="33">
        <f t="shared" si="2"/>
        <v>0</v>
      </c>
      <c r="H37" s="50">
        <v>19</v>
      </c>
      <c r="I37" s="33">
        <f t="shared" si="3"/>
        <v>0</v>
      </c>
      <c r="J37" s="33">
        <f t="shared" si="4"/>
        <v>0</v>
      </c>
      <c r="K37" s="33">
        <f t="shared" si="5"/>
        <v>0</v>
      </c>
      <c r="L37" s="50">
        <v>10</v>
      </c>
      <c r="M37" s="33">
        <f t="shared" si="6"/>
        <v>1</v>
      </c>
      <c r="N37" s="33">
        <f t="shared" si="7"/>
        <v>0</v>
      </c>
      <c r="O37" s="33">
        <f t="shared" si="8"/>
        <v>0</v>
      </c>
      <c r="P37" s="32"/>
      <c r="Q37" s="47"/>
      <c r="R37" s="76">
        <v>59</v>
      </c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19.5" customHeight="1">
      <c r="A38" s="70">
        <v>31</v>
      </c>
      <c r="B38" s="70" t="s">
        <v>168</v>
      </c>
      <c r="C38" s="71" t="s">
        <v>169</v>
      </c>
      <c r="D38" s="50">
        <v>21</v>
      </c>
      <c r="E38" s="33">
        <f t="shared" si="0"/>
        <v>1</v>
      </c>
      <c r="F38" s="33">
        <f t="shared" si="1"/>
        <v>0</v>
      </c>
      <c r="G38" s="33">
        <f t="shared" si="2"/>
        <v>0</v>
      </c>
      <c r="H38" s="50">
        <v>21</v>
      </c>
      <c r="I38" s="33">
        <f t="shared" si="3"/>
        <v>1</v>
      </c>
      <c r="J38" s="33">
        <f t="shared" si="4"/>
        <v>0</v>
      </c>
      <c r="K38" s="33">
        <f t="shared" si="5"/>
        <v>0</v>
      </c>
      <c r="L38" s="50">
        <v>8</v>
      </c>
      <c r="M38" s="33">
        <f t="shared" si="6"/>
        <v>0</v>
      </c>
      <c r="N38" s="33">
        <f t="shared" si="7"/>
        <v>0</v>
      </c>
      <c r="O38" s="33">
        <f t="shared" si="8"/>
        <v>0</v>
      </c>
      <c r="P38" s="33"/>
      <c r="Q38" s="47"/>
      <c r="R38" s="76">
        <v>61</v>
      </c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19.5" customHeight="1">
      <c r="A39" s="70">
        <v>32</v>
      </c>
      <c r="B39" s="70" t="s">
        <v>170</v>
      </c>
      <c r="C39" s="71" t="s">
        <v>171</v>
      </c>
      <c r="D39" s="50">
        <v>24</v>
      </c>
      <c r="E39" s="33">
        <f t="shared" si="0"/>
        <v>1</v>
      </c>
      <c r="F39" s="33">
        <f t="shared" si="1"/>
        <v>1</v>
      </c>
      <c r="G39" s="33">
        <f t="shared" si="2"/>
        <v>0</v>
      </c>
      <c r="H39" s="50">
        <v>26</v>
      </c>
      <c r="I39" s="33">
        <f t="shared" si="3"/>
        <v>1</v>
      </c>
      <c r="J39" s="33">
        <f t="shared" si="4"/>
        <v>1</v>
      </c>
      <c r="K39" s="33">
        <f t="shared" si="5"/>
        <v>1</v>
      </c>
      <c r="L39" s="50">
        <v>10</v>
      </c>
      <c r="M39" s="33">
        <f t="shared" si="6"/>
        <v>1</v>
      </c>
      <c r="N39" s="33">
        <f t="shared" si="7"/>
        <v>0</v>
      </c>
      <c r="O39" s="33">
        <f t="shared" si="8"/>
        <v>0</v>
      </c>
      <c r="P39" s="32"/>
      <c r="Q39" s="47"/>
      <c r="R39" s="76">
        <v>61</v>
      </c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19.5" customHeight="1">
      <c r="A40" s="70">
        <v>33</v>
      </c>
      <c r="B40" s="70" t="s">
        <v>172</v>
      </c>
      <c r="C40" s="71" t="s">
        <v>173</v>
      </c>
      <c r="D40" s="50">
        <v>13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50">
        <v>12</v>
      </c>
      <c r="I40" s="33">
        <f t="shared" si="3"/>
        <v>0</v>
      </c>
      <c r="J40" s="33">
        <f t="shared" si="4"/>
        <v>0</v>
      </c>
      <c r="K40" s="33">
        <f t="shared" si="5"/>
        <v>0</v>
      </c>
      <c r="L40" s="50">
        <v>14</v>
      </c>
      <c r="M40" s="33">
        <f t="shared" si="6"/>
        <v>1</v>
      </c>
      <c r="N40" s="33">
        <f t="shared" si="7"/>
        <v>1</v>
      </c>
      <c r="O40" s="33">
        <f t="shared" si="8"/>
        <v>1</v>
      </c>
      <c r="P40" s="32"/>
      <c r="Q40" s="47"/>
      <c r="R40" s="76">
        <v>63</v>
      </c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19.5" customHeight="1">
      <c r="A41" s="70">
        <v>34</v>
      </c>
      <c r="B41" s="70" t="s">
        <v>174</v>
      </c>
      <c r="C41" s="71" t="s">
        <v>175</v>
      </c>
      <c r="D41" s="50">
        <v>19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50">
        <v>19</v>
      </c>
      <c r="I41" s="33">
        <f t="shared" si="3"/>
        <v>0</v>
      </c>
      <c r="J41" s="33">
        <f t="shared" si="4"/>
        <v>0</v>
      </c>
      <c r="K41" s="33">
        <f t="shared" si="5"/>
        <v>0</v>
      </c>
      <c r="L41" s="50">
        <v>8</v>
      </c>
      <c r="M41" s="33">
        <f t="shared" si="6"/>
        <v>0</v>
      </c>
      <c r="N41" s="33">
        <f t="shared" si="7"/>
        <v>0</v>
      </c>
      <c r="O41" s="33">
        <f t="shared" si="8"/>
        <v>0</v>
      </c>
      <c r="P41" s="32"/>
      <c r="Q41" s="47"/>
      <c r="R41" s="76">
        <v>63</v>
      </c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19.5" customHeight="1">
      <c r="A42" s="70">
        <v>35</v>
      </c>
      <c r="B42" s="70" t="s">
        <v>176</v>
      </c>
      <c r="C42" s="71" t="s">
        <v>177</v>
      </c>
      <c r="D42" s="50">
        <v>25</v>
      </c>
      <c r="E42" s="33">
        <f t="shared" si="0"/>
        <v>1</v>
      </c>
      <c r="F42" s="33">
        <f t="shared" si="1"/>
        <v>1</v>
      </c>
      <c r="G42" s="33">
        <f t="shared" si="2"/>
        <v>0</v>
      </c>
      <c r="H42" s="50">
        <v>23</v>
      </c>
      <c r="I42" s="33">
        <f t="shared" si="3"/>
        <v>1</v>
      </c>
      <c r="J42" s="33">
        <f t="shared" si="4"/>
        <v>1</v>
      </c>
      <c r="K42" s="33">
        <f t="shared" si="5"/>
        <v>0</v>
      </c>
      <c r="L42" s="50">
        <v>12</v>
      </c>
      <c r="M42" s="33">
        <f t="shared" si="6"/>
        <v>1</v>
      </c>
      <c r="N42" s="33">
        <f t="shared" si="7"/>
        <v>1</v>
      </c>
      <c r="O42" s="33">
        <f t="shared" si="8"/>
        <v>0</v>
      </c>
      <c r="P42" s="32"/>
      <c r="Q42" s="47"/>
      <c r="R42" s="76">
        <v>56</v>
      </c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9.5" customHeight="1">
      <c r="A43" s="70">
        <v>36</v>
      </c>
      <c r="B43" s="70" t="s">
        <v>178</v>
      </c>
      <c r="C43" s="71" t="s">
        <v>179</v>
      </c>
      <c r="D43" s="50">
        <v>21</v>
      </c>
      <c r="E43" s="33">
        <f t="shared" si="0"/>
        <v>1</v>
      </c>
      <c r="F43" s="33">
        <f t="shared" si="1"/>
        <v>0</v>
      </c>
      <c r="G43" s="33">
        <f t="shared" si="2"/>
        <v>0</v>
      </c>
      <c r="H43" s="50">
        <v>24</v>
      </c>
      <c r="I43" s="33">
        <f t="shared" si="3"/>
        <v>1</v>
      </c>
      <c r="J43" s="33">
        <f t="shared" si="4"/>
        <v>1</v>
      </c>
      <c r="K43" s="33">
        <f t="shared" si="5"/>
        <v>0</v>
      </c>
      <c r="L43" s="50">
        <v>8</v>
      </c>
      <c r="M43" s="33">
        <f t="shared" si="6"/>
        <v>0</v>
      </c>
      <c r="N43" s="33">
        <f t="shared" si="7"/>
        <v>0</v>
      </c>
      <c r="O43" s="33">
        <f t="shared" si="8"/>
        <v>0</v>
      </c>
      <c r="P43" s="33"/>
      <c r="Q43" s="47"/>
      <c r="R43" s="76">
        <v>70</v>
      </c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19.5" customHeight="1">
      <c r="A44" s="70">
        <v>37</v>
      </c>
      <c r="B44" s="70" t="s">
        <v>180</v>
      </c>
      <c r="C44" s="71" t="s">
        <v>181</v>
      </c>
      <c r="D44" s="50">
        <v>23</v>
      </c>
      <c r="E44" s="33">
        <f t="shared" si="0"/>
        <v>1</v>
      </c>
      <c r="F44" s="33">
        <f t="shared" si="1"/>
        <v>1</v>
      </c>
      <c r="G44" s="33">
        <f t="shared" si="2"/>
        <v>0</v>
      </c>
      <c r="H44" s="50">
        <v>25</v>
      </c>
      <c r="I44" s="33">
        <f t="shared" si="3"/>
        <v>1</v>
      </c>
      <c r="J44" s="33">
        <f t="shared" si="4"/>
        <v>1</v>
      </c>
      <c r="K44" s="33">
        <f t="shared" si="5"/>
        <v>0</v>
      </c>
      <c r="L44" s="50">
        <v>10</v>
      </c>
      <c r="M44" s="33">
        <f t="shared" si="6"/>
        <v>1</v>
      </c>
      <c r="N44" s="33">
        <f t="shared" si="7"/>
        <v>0</v>
      </c>
      <c r="O44" s="33">
        <f t="shared" si="8"/>
        <v>0</v>
      </c>
      <c r="P44" s="32"/>
      <c r="Q44" s="47"/>
      <c r="R44" s="76">
        <v>61</v>
      </c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19.5" customHeight="1">
      <c r="A45" s="70">
        <v>38</v>
      </c>
      <c r="B45" s="70" t="s">
        <v>182</v>
      </c>
      <c r="C45" s="74" t="s">
        <v>183</v>
      </c>
      <c r="D45" s="50">
        <v>23</v>
      </c>
      <c r="E45" s="33">
        <f t="shared" si="0"/>
        <v>1</v>
      </c>
      <c r="F45" s="33">
        <f t="shared" si="1"/>
        <v>1</v>
      </c>
      <c r="G45" s="33">
        <f t="shared" si="2"/>
        <v>0</v>
      </c>
      <c r="H45" s="50">
        <v>20</v>
      </c>
      <c r="I45" s="33">
        <f t="shared" si="3"/>
        <v>1</v>
      </c>
      <c r="J45" s="33">
        <f t="shared" si="4"/>
        <v>0</v>
      </c>
      <c r="K45" s="33">
        <f t="shared" si="5"/>
        <v>0</v>
      </c>
      <c r="L45" s="50">
        <v>9</v>
      </c>
      <c r="M45" s="33">
        <f t="shared" si="6"/>
        <v>0</v>
      </c>
      <c r="N45" s="33">
        <f t="shared" si="7"/>
        <v>0</v>
      </c>
      <c r="O45" s="33">
        <f t="shared" si="8"/>
        <v>0</v>
      </c>
      <c r="P45" s="32"/>
      <c r="Q45" s="47"/>
      <c r="R45" s="76">
        <v>63</v>
      </c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9.5" customHeight="1">
      <c r="A46" s="70">
        <v>39</v>
      </c>
      <c r="B46" s="70" t="s">
        <v>184</v>
      </c>
      <c r="C46" s="71" t="s">
        <v>185</v>
      </c>
      <c r="D46" s="50">
        <v>23</v>
      </c>
      <c r="E46" s="33">
        <f t="shared" si="0"/>
        <v>1</v>
      </c>
      <c r="F46" s="33">
        <f t="shared" si="1"/>
        <v>1</v>
      </c>
      <c r="G46" s="33">
        <f t="shared" si="2"/>
        <v>0</v>
      </c>
      <c r="H46" s="50">
        <v>24</v>
      </c>
      <c r="I46" s="33">
        <f t="shared" si="3"/>
        <v>1</v>
      </c>
      <c r="J46" s="33">
        <f t="shared" si="4"/>
        <v>1</v>
      </c>
      <c r="K46" s="33">
        <f t="shared" si="5"/>
        <v>0</v>
      </c>
      <c r="L46" s="50">
        <v>8</v>
      </c>
      <c r="M46" s="33">
        <f t="shared" si="6"/>
        <v>0</v>
      </c>
      <c r="N46" s="33">
        <f t="shared" si="7"/>
        <v>0</v>
      </c>
      <c r="O46" s="33">
        <f t="shared" si="8"/>
        <v>0</v>
      </c>
      <c r="P46" s="32"/>
      <c r="Q46" s="47"/>
      <c r="R46" s="76">
        <v>63</v>
      </c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9.5" customHeight="1">
      <c r="A47" s="70">
        <v>40</v>
      </c>
      <c r="B47" s="70" t="s">
        <v>186</v>
      </c>
      <c r="C47" s="71" t="s">
        <v>187</v>
      </c>
      <c r="D47" s="50">
        <v>22</v>
      </c>
      <c r="E47" s="33">
        <f t="shared" si="0"/>
        <v>1</v>
      </c>
      <c r="F47" s="33">
        <f t="shared" si="1"/>
        <v>0</v>
      </c>
      <c r="G47" s="33">
        <f t="shared" si="2"/>
        <v>0</v>
      </c>
      <c r="H47" s="50">
        <v>22</v>
      </c>
      <c r="I47" s="33">
        <f t="shared" si="3"/>
        <v>1</v>
      </c>
      <c r="J47" s="33">
        <f t="shared" si="4"/>
        <v>0</v>
      </c>
      <c r="K47" s="33">
        <f t="shared" si="5"/>
        <v>0</v>
      </c>
      <c r="L47" s="50">
        <v>10</v>
      </c>
      <c r="M47" s="33">
        <f t="shared" si="6"/>
        <v>1</v>
      </c>
      <c r="N47" s="33">
        <f t="shared" si="7"/>
        <v>0</v>
      </c>
      <c r="O47" s="33">
        <f t="shared" si="8"/>
        <v>0</v>
      </c>
      <c r="P47" s="32"/>
      <c r="Q47" s="47"/>
      <c r="R47" s="76">
        <v>59</v>
      </c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19.5" customHeight="1">
      <c r="A48" s="70">
        <v>41</v>
      </c>
      <c r="B48" s="70" t="s">
        <v>188</v>
      </c>
      <c r="C48" s="71" t="s">
        <v>189</v>
      </c>
      <c r="D48" s="50">
        <v>18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50">
        <v>19</v>
      </c>
      <c r="I48" s="33">
        <f t="shared" si="3"/>
        <v>0</v>
      </c>
      <c r="J48" s="33">
        <f t="shared" si="4"/>
        <v>0</v>
      </c>
      <c r="K48" s="33">
        <f t="shared" si="5"/>
        <v>0</v>
      </c>
      <c r="L48" s="50">
        <v>11</v>
      </c>
      <c r="M48" s="33">
        <f t="shared" si="6"/>
        <v>1</v>
      </c>
      <c r="N48" s="33">
        <f t="shared" si="7"/>
        <v>0</v>
      </c>
      <c r="O48" s="33">
        <f t="shared" si="8"/>
        <v>0</v>
      </c>
      <c r="P48" s="32"/>
      <c r="Q48" s="47"/>
      <c r="R48" s="76">
        <v>59</v>
      </c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9.5" customHeight="1">
      <c r="A49" s="70">
        <v>42</v>
      </c>
      <c r="B49" s="70" t="s">
        <v>190</v>
      </c>
      <c r="C49" s="71" t="s">
        <v>191</v>
      </c>
      <c r="D49" s="50">
        <v>22</v>
      </c>
      <c r="E49" s="33">
        <f t="shared" si="0"/>
        <v>1</v>
      </c>
      <c r="F49" s="33">
        <f t="shared" si="1"/>
        <v>0</v>
      </c>
      <c r="G49" s="33">
        <f t="shared" si="2"/>
        <v>0</v>
      </c>
      <c r="H49" s="50">
        <v>24</v>
      </c>
      <c r="I49" s="33">
        <f t="shared" si="3"/>
        <v>1</v>
      </c>
      <c r="J49" s="33">
        <f t="shared" si="4"/>
        <v>1</v>
      </c>
      <c r="K49" s="33">
        <f t="shared" si="5"/>
        <v>0</v>
      </c>
      <c r="L49" s="50">
        <v>8</v>
      </c>
      <c r="M49" s="33">
        <f t="shared" si="6"/>
        <v>0</v>
      </c>
      <c r="N49" s="33">
        <f t="shared" si="7"/>
        <v>0</v>
      </c>
      <c r="O49" s="33">
        <f t="shared" si="8"/>
        <v>0</v>
      </c>
      <c r="P49" s="32"/>
      <c r="Q49" s="47"/>
      <c r="R49" s="76">
        <v>61</v>
      </c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19.5" customHeight="1">
      <c r="A50" s="70">
        <v>43</v>
      </c>
      <c r="B50" s="70" t="s">
        <v>192</v>
      </c>
      <c r="C50" s="71" t="s">
        <v>193</v>
      </c>
      <c r="D50" s="50">
        <v>20</v>
      </c>
      <c r="E50" s="33">
        <f t="shared" si="0"/>
        <v>1</v>
      </c>
      <c r="F50" s="33">
        <f t="shared" si="1"/>
        <v>0</v>
      </c>
      <c r="G50" s="33">
        <f t="shared" si="2"/>
        <v>0</v>
      </c>
      <c r="H50" s="50">
        <v>22</v>
      </c>
      <c r="I50" s="33">
        <f t="shared" si="3"/>
        <v>1</v>
      </c>
      <c r="J50" s="33">
        <f t="shared" si="4"/>
        <v>0</v>
      </c>
      <c r="K50" s="33">
        <f t="shared" si="5"/>
        <v>0</v>
      </c>
      <c r="L50" s="50">
        <v>10</v>
      </c>
      <c r="M50" s="33">
        <f t="shared" si="6"/>
        <v>1</v>
      </c>
      <c r="N50" s="33">
        <f t="shared" si="7"/>
        <v>0</v>
      </c>
      <c r="O50" s="33">
        <f t="shared" si="8"/>
        <v>0</v>
      </c>
      <c r="P50" s="32"/>
      <c r="Q50" s="47"/>
      <c r="R50" s="76">
        <v>63</v>
      </c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9.5" customHeight="1">
      <c r="A51" s="70">
        <v>44</v>
      </c>
      <c r="B51" s="70" t="s">
        <v>194</v>
      </c>
      <c r="C51" s="71" t="s">
        <v>195</v>
      </c>
      <c r="D51" s="50">
        <v>17</v>
      </c>
      <c r="E51" s="33">
        <f t="shared" si="0"/>
        <v>0</v>
      </c>
      <c r="F51" s="33">
        <f t="shared" si="1"/>
        <v>0</v>
      </c>
      <c r="G51" s="33">
        <f t="shared" si="2"/>
        <v>0</v>
      </c>
      <c r="H51" s="50">
        <v>10</v>
      </c>
      <c r="I51" s="33">
        <f t="shared" si="3"/>
        <v>0</v>
      </c>
      <c r="J51" s="33">
        <f t="shared" si="4"/>
        <v>0</v>
      </c>
      <c r="K51" s="33">
        <f t="shared" si="5"/>
        <v>0</v>
      </c>
      <c r="L51" s="50">
        <v>8</v>
      </c>
      <c r="M51" s="33">
        <f t="shared" si="6"/>
        <v>0</v>
      </c>
      <c r="N51" s="33">
        <f t="shared" si="7"/>
        <v>0</v>
      </c>
      <c r="O51" s="33">
        <f t="shared" si="8"/>
        <v>0</v>
      </c>
      <c r="P51" s="33"/>
      <c r="Q51" s="47"/>
      <c r="R51" s="76">
        <v>70</v>
      </c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19.5" customHeight="1">
      <c r="A52" s="70">
        <v>45</v>
      </c>
      <c r="B52" s="70" t="s">
        <v>196</v>
      </c>
      <c r="C52" s="71" t="s">
        <v>197</v>
      </c>
      <c r="D52" s="50">
        <v>21</v>
      </c>
      <c r="E52" s="33">
        <f t="shared" si="0"/>
        <v>1</v>
      </c>
      <c r="F52" s="33">
        <f t="shared" si="1"/>
        <v>0</v>
      </c>
      <c r="G52" s="33">
        <f t="shared" si="2"/>
        <v>0</v>
      </c>
      <c r="H52" s="50">
        <v>23</v>
      </c>
      <c r="I52" s="33">
        <f t="shared" si="3"/>
        <v>1</v>
      </c>
      <c r="J52" s="33">
        <f t="shared" si="4"/>
        <v>1</v>
      </c>
      <c r="K52" s="33">
        <f t="shared" si="5"/>
        <v>0</v>
      </c>
      <c r="L52" s="50">
        <v>14</v>
      </c>
      <c r="M52" s="33">
        <f t="shared" si="6"/>
        <v>1</v>
      </c>
      <c r="N52" s="33">
        <f t="shared" si="7"/>
        <v>1</v>
      </c>
      <c r="O52" s="33">
        <f t="shared" si="8"/>
        <v>1</v>
      </c>
      <c r="P52" s="32"/>
      <c r="Q52" s="47"/>
      <c r="R52" s="76">
        <v>61</v>
      </c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9.5" customHeight="1">
      <c r="A53" s="70">
        <v>46</v>
      </c>
      <c r="B53" s="70" t="s">
        <v>198</v>
      </c>
      <c r="C53" s="71" t="s">
        <v>199</v>
      </c>
      <c r="D53" s="50">
        <v>27</v>
      </c>
      <c r="E53" s="33">
        <f t="shared" si="0"/>
        <v>1</v>
      </c>
      <c r="F53" s="33">
        <f t="shared" si="1"/>
        <v>1</v>
      </c>
      <c r="G53" s="33">
        <f t="shared" si="2"/>
        <v>1</v>
      </c>
      <c r="H53" s="50">
        <v>26</v>
      </c>
      <c r="I53" s="33">
        <f t="shared" si="3"/>
        <v>1</v>
      </c>
      <c r="J53" s="33">
        <f t="shared" si="4"/>
        <v>1</v>
      </c>
      <c r="K53" s="33">
        <f t="shared" si="5"/>
        <v>1</v>
      </c>
      <c r="L53" s="50">
        <v>13</v>
      </c>
      <c r="M53" s="33">
        <f t="shared" si="6"/>
        <v>1</v>
      </c>
      <c r="N53" s="33">
        <f t="shared" si="7"/>
        <v>1</v>
      </c>
      <c r="O53" s="33">
        <f t="shared" si="8"/>
        <v>1</v>
      </c>
      <c r="P53" s="32"/>
      <c r="Q53" s="47"/>
      <c r="R53" s="76">
        <v>61</v>
      </c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19.5" customHeight="1">
      <c r="A54" s="70">
        <v>47</v>
      </c>
      <c r="B54" s="70" t="s">
        <v>200</v>
      </c>
      <c r="C54" s="71" t="s">
        <v>201</v>
      </c>
      <c r="D54" s="50">
        <v>23</v>
      </c>
      <c r="E54" s="33">
        <f t="shared" si="0"/>
        <v>1</v>
      </c>
      <c r="F54" s="33">
        <f t="shared" si="1"/>
        <v>1</v>
      </c>
      <c r="G54" s="33">
        <f t="shared" si="2"/>
        <v>0</v>
      </c>
      <c r="H54" s="50">
        <v>25</v>
      </c>
      <c r="I54" s="33">
        <f t="shared" si="3"/>
        <v>1</v>
      </c>
      <c r="J54" s="33">
        <f t="shared" si="4"/>
        <v>1</v>
      </c>
      <c r="K54" s="33">
        <f t="shared" si="5"/>
        <v>0</v>
      </c>
      <c r="L54" s="50">
        <v>8</v>
      </c>
      <c r="M54" s="33">
        <f t="shared" si="6"/>
        <v>0</v>
      </c>
      <c r="N54" s="33">
        <f t="shared" si="7"/>
        <v>0</v>
      </c>
      <c r="O54" s="33">
        <f t="shared" si="8"/>
        <v>0</v>
      </c>
      <c r="P54" s="32"/>
      <c r="Q54" s="47"/>
      <c r="R54" s="76">
        <v>56</v>
      </c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9.5" customHeight="1">
      <c r="A55" s="70">
        <v>48</v>
      </c>
      <c r="B55" s="70" t="s">
        <v>202</v>
      </c>
      <c r="C55" s="71" t="s">
        <v>203</v>
      </c>
      <c r="D55" s="50">
        <v>24</v>
      </c>
      <c r="E55" s="33">
        <f t="shared" si="0"/>
        <v>1</v>
      </c>
      <c r="F55" s="33">
        <f t="shared" si="1"/>
        <v>1</v>
      </c>
      <c r="G55" s="33">
        <f t="shared" si="2"/>
        <v>0</v>
      </c>
      <c r="H55" s="50">
        <v>23</v>
      </c>
      <c r="I55" s="33">
        <f t="shared" si="3"/>
        <v>1</v>
      </c>
      <c r="J55" s="33">
        <f t="shared" si="4"/>
        <v>1</v>
      </c>
      <c r="K55" s="33">
        <f t="shared" si="5"/>
        <v>0</v>
      </c>
      <c r="L55" s="50">
        <v>13</v>
      </c>
      <c r="M55" s="33">
        <f t="shared" si="6"/>
        <v>1</v>
      </c>
      <c r="N55" s="33">
        <f t="shared" si="7"/>
        <v>1</v>
      </c>
      <c r="O55" s="33">
        <f t="shared" si="8"/>
        <v>1</v>
      </c>
      <c r="P55" s="32"/>
      <c r="Q55" s="47"/>
      <c r="R55" s="76">
        <v>61</v>
      </c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9.5" customHeight="1">
      <c r="A56" s="70">
        <v>49</v>
      </c>
      <c r="B56" s="70" t="s">
        <v>204</v>
      </c>
      <c r="C56" s="71" t="s">
        <v>205</v>
      </c>
      <c r="D56" s="50">
        <v>22</v>
      </c>
      <c r="E56" s="33">
        <f t="shared" si="0"/>
        <v>1</v>
      </c>
      <c r="F56" s="33">
        <f t="shared" si="1"/>
        <v>0</v>
      </c>
      <c r="G56" s="33">
        <f t="shared" si="2"/>
        <v>0</v>
      </c>
      <c r="H56" s="50">
        <v>26</v>
      </c>
      <c r="I56" s="33">
        <f t="shared" si="3"/>
        <v>1</v>
      </c>
      <c r="J56" s="33">
        <f t="shared" si="4"/>
        <v>1</v>
      </c>
      <c r="K56" s="33">
        <f t="shared" si="5"/>
        <v>1</v>
      </c>
      <c r="L56" s="50">
        <v>10</v>
      </c>
      <c r="M56" s="33">
        <f t="shared" si="6"/>
        <v>1</v>
      </c>
      <c r="N56" s="33">
        <f t="shared" si="7"/>
        <v>0</v>
      </c>
      <c r="O56" s="33">
        <f t="shared" si="8"/>
        <v>0</v>
      </c>
      <c r="P56" s="32"/>
      <c r="Q56" s="47"/>
      <c r="R56" s="76">
        <v>61</v>
      </c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9.5" customHeight="1">
      <c r="A57" s="70">
        <v>50</v>
      </c>
      <c r="B57" s="70" t="s">
        <v>206</v>
      </c>
      <c r="C57" s="71" t="s">
        <v>207</v>
      </c>
      <c r="D57" s="50">
        <v>23</v>
      </c>
      <c r="E57" s="33">
        <f t="shared" si="0"/>
        <v>1</v>
      </c>
      <c r="F57" s="33">
        <f t="shared" si="1"/>
        <v>1</v>
      </c>
      <c r="G57" s="33">
        <f t="shared" si="2"/>
        <v>0</v>
      </c>
      <c r="H57" s="50">
        <v>26</v>
      </c>
      <c r="I57" s="33">
        <f t="shared" si="3"/>
        <v>1</v>
      </c>
      <c r="J57" s="33">
        <f t="shared" si="4"/>
        <v>1</v>
      </c>
      <c r="K57" s="33">
        <f t="shared" si="5"/>
        <v>1</v>
      </c>
      <c r="L57" s="50">
        <v>10</v>
      </c>
      <c r="M57" s="33">
        <f t="shared" si="6"/>
        <v>1</v>
      </c>
      <c r="N57" s="33">
        <f t="shared" si="7"/>
        <v>0</v>
      </c>
      <c r="O57" s="33">
        <f t="shared" si="8"/>
        <v>0</v>
      </c>
      <c r="P57" s="33"/>
      <c r="Q57" s="47"/>
      <c r="R57" s="76">
        <v>68</v>
      </c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9.5" customHeight="1">
      <c r="A58" s="70">
        <v>51</v>
      </c>
      <c r="B58" s="70" t="s">
        <v>208</v>
      </c>
      <c r="C58" s="71" t="s">
        <v>209</v>
      </c>
      <c r="D58" s="50">
        <v>26</v>
      </c>
      <c r="E58" s="33">
        <f t="shared" si="0"/>
        <v>1</v>
      </c>
      <c r="F58" s="33">
        <f t="shared" si="1"/>
        <v>1</v>
      </c>
      <c r="G58" s="33">
        <f t="shared" si="2"/>
        <v>1</v>
      </c>
      <c r="H58" s="50">
        <v>28</v>
      </c>
      <c r="I58" s="33">
        <f t="shared" si="3"/>
        <v>1</v>
      </c>
      <c r="J58" s="33">
        <f t="shared" si="4"/>
        <v>1</v>
      </c>
      <c r="K58" s="33">
        <f t="shared" si="5"/>
        <v>1</v>
      </c>
      <c r="L58" s="50">
        <v>14</v>
      </c>
      <c r="M58" s="33">
        <f t="shared" si="6"/>
        <v>1</v>
      </c>
      <c r="N58" s="33">
        <f t="shared" si="7"/>
        <v>1</v>
      </c>
      <c r="O58" s="33">
        <f t="shared" si="8"/>
        <v>1</v>
      </c>
      <c r="P58" s="32"/>
      <c r="Q58" s="47"/>
      <c r="R58" s="76">
        <v>56</v>
      </c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9.5" customHeight="1">
      <c r="A59" s="70">
        <v>52</v>
      </c>
      <c r="B59" s="70" t="s">
        <v>210</v>
      </c>
      <c r="C59" s="71" t="s">
        <v>211</v>
      </c>
      <c r="D59" s="50">
        <v>21</v>
      </c>
      <c r="E59" s="33">
        <f t="shared" si="0"/>
        <v>1</v>
      </c>
      <c r="F59" s="33">
        <f t="shared" si="1"/>
        <v>0</v>
      </c>
      <c r="G59" s="33">
        <f t="shared" si="2"/>
        <v>0</v>
      </c>
      <c r="H59" s="50">
        <v>19</v>
      </c>
      <c r="I59" s="33">
        <f t="shared" si="3"/>
        <v>0</v>
      </c>
      <c r="J59" s="33">
        <f t="shared" si="4"/>
        <v>0</v>
      </c>
      <c r="K59" s="33">
        <f t="shared" si="5"/>
        <v>0</v>
      </c>
      <c r="L59" s="50">
        <v>8</v>
      </c>
      <c r="M59" s="33">
        <f t="shared" si="6"/>
        <v>0</v>
      </c>
      <c r="N59" s="33">
        <f t="shared" si="7"/>
        <v>0</v>
      </c>
      <c r="O59" s="33">
        <f t="shared" si="8"/>
        <v>0</v>
      </c>
      <c r="P59" s="32"/>
      <c r="Q59" s="47"/>
      <c r="R59" s="76">
        <v>63</v>
      </c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9.5" customHeight="1">
      <c r="A60" s="70">
        <v>53</v>
      </c>
      <c r="B60" s="70" t="s">
        <v>212</v>
      </c>
      <c r="C60" s="71" t="s">
        <v>213</v>
      </c>
      <c r="D60" s="50">
        <v>23</v>
      </c>
      <c r="E60" s="33">
        <f t="shared" si="0"/>
        <v>1</v>
      </c>
      <c r="F60" s="33">
        <f t="shared" si="1"/>
        <v>1</v>
      </c>
      <c r="G60" s="33">
        <f t="shared" si="2"/>
        <v>0</v>
      </c>
      <c r="H60" s="50">
        <v>21</v>
      </c>
      <c r="I60" s="33">
        <f t="shared" si="3"/>
        <v>1</v>
      </c>
      <c r="J60" s="33">
        <f t="shared" si="4"/>
        <v>0</v>
      </c>
      <c r="K60" s="33">
        <f t="shared" si="5"/>
        <v>0</v>
      </c>
      <c r="L60" s="50">
        <v>9</v>
      </c>
      <c r="M60" s="33">
        <f t="shared" si="6"/>
        <v>0</v>
      </c>
      <c r="N60" s="33">
        <f t="shared" si="7"/>
        <v>0</v>
      </c>
      <c r="O60" s="33">
        <f t="shared" si="8"/>
        <v>0</v>
      </c>
      <c r="P60" s="32"/>
      <c r="Q60" s="47"/>
      <c r="R60" s="76">
        <v>61</v>
      </c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9.5" customHeight="1">
      <c r="A61" s="70">
        <v>54</v>
      </c>
      <c r="B61" s="70" t="s">
        <v>214</v>
      </c>
      <c r="C61" s="71" t="s">
        <v>215</v>
      </c>
      <c r="D61" s="50">
        <v>20</v>
      </c>
      <c r="E61" s="33">
        <f t="shared" si="0"/>
        <v>1</v>
      </c>
      <c r="F61" s="33">
        <f t="shared" si="1"/>
        <v>0</v>
      </c>
      <c r="G61" s="33">
        <f t="shared" si="2"/>
        <v>0</v>
      </c>
      <c r="H61" s="50">
        <v>23</v>
      </c>
      <c r="I61" s="33">
        <f t="shared" si="3"/>
        <v>1</v>
      </c>
      <c r="J61" s="33">
        <f t="shared" si="4"/>
        <v>1</v>
      </c>
      <c r="K61" s="33">
        <f t="shared" si="5"/>
        <v>0</v>
      </c>
      <c r="L61" s="50">
        <v>11</v>
      </c>
      <c r="M61" s="33">
        <f t="shared" si="6"/>
        <v>1</v>
      </c>
      <c r="N61" s="33">
        <f t="shared" si="7"/>
        <v>0</v>
      </c>
      <c r="O61" s="33">
        <f t="shared" si="8"/>
        <v>0</v>
      </c>
      <c r="P61" s="32"/>
      <c r="Q61" s="47"/>
      <c r="R61" s="76">
        <v>61</v>
      </c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19.5" customHeight="1">
      <c r="A62" s="70">
        <v>55</v>
      </c>
      <c r="B62" s="70" t="s">
        <v>216</v>
      </c>
      <c r="C62" s="71" t="s">
        <v>217</v>
      </c>
      <c r="D62" s="50">
        <v>24</v>
      </c>
      <c r="E62" s="33">
        <f t="shared" si="0"/>
        <v>1</v>
      </c>
      <c r="F62" s="33">
        <f t="shared" si="1"/>
        <v>1</v>
      </c>
      <c r="G62" s="33">
        <f t="shared" si="2"/>
        <v>0</v>
      </c>
      <c r="H62" s="50">
        <v>23</v>
      </c>
      <c r="I62" s="33">
        <f t="shared" si="3"/>
        <v>1</v>
      </c>
      <c r="J62" s="33">
        <f t="shared" si="4"/>
        <v>1</v>
      </c>
      <c r="K62" s="33">
        <f t="shared" si="5"/>
        <v>0</v>
      </c>
      <c r="L62" s="50">
        <v>12</v>
      </c>
      <c r="M62" s="33">
        <f t="shared" si="6"/>
        <v>1</v>
      </c>
      <c r="N62" s="33">
        <f t="shared" si="7"/>
        <v>1</v>
      </c>
      <c r="O62" s="33">
        <f t="shared" si="8"/>
        <v>0</v>
      </c>
      <c r="P62" s="32"/>
      <c r="Q62" s="47"/>
      <c r="R62" s="76">
        <v>61</v>
      </c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19.5" customHeight="1">
      <c r="A63" s="70">
        <v>56</v>
      </c>
      <c r="B63" s="70" t="s">
        <v>218</v>
      </c>
      <c r="C63" s="71" t="s">
        <v>219</v>
      </c>
      <c r="D63" s="50">
        <v>26</v>
      </c>
      <c r="E63" s="33">
        <f t="shared" si="0"/>
        <v>1</v>
      </c>
      <c r="F63" s="33">
        <f t="shared" si="1"/>
        <v>1</v>
      </c>
      <c r="G63" s="33">
        <f t="shared" si="2"/>
        <v>1</v>
      </c>
      <c r="H63" s="50">
        <v>26</v>
      </c>
      <c r="I63" s="33">
        <f t="shared" si="3"/>
        <v>1</v>
      </c>
      <c r="J63" s="33">
        <f t="shared" si="4"/>
        <v>1</v>
      </c>
      <c r="K63" s="33">
        <f t="shared" si="5"/>
        <v>1</v>
      </c>
      <c r="L63" s="50">
        <v>12</v>
      </c>
      <c r="M63" s="33">
        <f t="shared" si="6"/>
        <v>1</v>
      </c>
      <c r="N63" s="33">
        <f t="shared" si="7"/>
        <v>1</v>
      </c>
      <c r="O63" s="33">
        <f t="shared" si="8"/>
        <v>0</v>
      </c>
      <c r="P63" s="32"/>
      <c r="Q63" s="47"/>
      <c r="R63" s="76">
        <v>59</v>
      </c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19.5" customHeight="1">
      <c r="A64" s="70">
        <v>57</v>
      </c>
      <c r="B64" s="70" t="s">
        <v>220</v>
      </c>
      <c r="C64" s="71" t="s">
        <v>221</v>
      </c>
      <c r="D64" s="50">
        <v>17</v>
      </c>
      <c r="E64" s="33">
        <f t="shared" si="0"/>
        <v>0</v>
      </c>
      <c r="F64" s="33">
        <f t="shared" si="1"/>
        <v>0</v>
      </c>
      <c r="G64" s="33">
        <f t="shared" si="2"/>
        <v>0</v>
      </c>
      <c r="H64" s="50">
        <v>12</v>
      </c>
      <c r="I64" s="33">
        <f t="shared" si="3"/>
        <v>0</v>
      </c>
      <c r="J64" s="33">
        <f t="shared" si="4"/>
        <v>0</v>
      </c>
      <c r="K64" s="33">
        <f t="shared" si="5"/>
        <v>0</v>
      </c>
      <c r="L64" s="50">
        <v>8</v>
      </c>
      <c r="M64" s="33">
        <f t="shared" si="6"/>
        <v>0</v>
      </c>
      <c r="N64" s="33">
        <f t="shared" si="7"/>
        <v>0</v>
      </c>
      <c r="O64" s="33">
        <f t="shared" si="8"/>
        <v>0</v>
      </c>
      <c r="P64" s="32"/>
      <c r="Q64" s="47"/>
      <c r="R64" s="76">
        <v>61</v>
      </c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19.5" customHeight="1">
      <c r="A65" s="70">
        <v>58</v>
      </c>
      <c r="B65" s="70" t="s">
        <v>222</v>
      </c>
      <c r="C65" s="71" t="s">
        <v>223</v>
      </c>
      <c r="D65" s="50">
        <v>23</v>
      </c>
      <c r="E65" s="33">
        <f t="shared" si="0"/>
        <v>1</v>
      </c>
      <c r="F65" s="33">
        <f t="shared" si="1"/>
        <v>1</v>
      </c>
      <c r="G65" s="33">
        <f t="shared" si="2"/>
        <v>0</v>
      </c>
      <c r="H65" s="50">
        <v>25</v>
      </c>
      <c r="I65" s="33">
        <f t="shared" si="3"/>
        <v>1</v>
      </c>
      <c r="J65" s="33">
        <f t="shared" si="4"/>
        <v>1</v>
      </c>
      <c r="K65" s="33">
        <f t="shared" si="5"/>
        <v>0</v>
      </c>
      <c r="L65" s="50">
        <v>8</v>
      </c>
      <c r="M65" s="33">
        <f t="shared" si="6"/>
        <v>0</v>
      </c>
      <c r="N65" s="33">
        <f t="shared" si="7"/>
        <v>0</v>
      </c>
      <c r="O65" s="33">
        <f t="shared" si="8"/>
        <v>0</v>
      </c>
      <c r="P65" s="32"/>
      <c r="Q65" s="47"/>
      <c r="R65" s="76">
        <v>61</v>
      </c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19.5" customHeight="1">
      <c r="A66" s="70">
        <v>59</v>
      </c>
      <c r="B66" s="70" t="s">
        <v>224</v>
      </c>
      <c r="C66" s="71" t="s">
        <v>225</v>
      </c>
      <c r="D66" s="50">
        <v>18</v>
      </c>
      <c r="E66" s="33">
        <f t="shared" si="0"/>
        <v>0</v>
      </c>
      <c r="F66" s="33">
        <f t="shared" si="1"/>
        <v>0</v>
      </c>
      <c r="G66" s="33">
        <f t="shared" si="2"/>
        <v>0</v>
      </c>
      <c r="H66" s="50">
        <v>11</v>
      </c>
      <c r="I66" s="33">
        <f t="shared" si="3"/>
        <v>0</v>
      </c>
      <c r="J66" s="33">
        <f t="shared" si="4"/>
        <v>0</v>
      </c>
      <c r="K66" s="33">
        <f t="shared" si="5"/>
        <v>0</v>
      </c>
      <c r="L66" s="50">
        <v>10</v>
      </c>
      <c r="M66" s="33">
        <f t="shared" si="6"/>
        <v>1</v>
      </c>
      <c r="N66" s="33">
        <f t="shared" si="7"/>
        <v>0</v>
      </c>
      <c r="O66" s="33">
        <f t="shared" si="8"/>
        <v>0</v>
      </c>
      <c r="P66" s="32"/>
      <c r="Q66" s="47"/>
      <c r="R66" s="76">
        <v>59</v>
      </c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19.5" customHeight="1">
      <c r="A67" s="70">
        <v>60</v>
      </c>
      <c r="B67" s="70" t="s">
        <v>226</v>
      </c>
      <c r="C67" s="71" t="s">
        <v>227</v>
      </c>
      <c r="D67" s="50">
        <v>23</v>
      </c>
      <c r="E67" s="33">
        <f t="shared" si="0"/>
        <v>1</v>
      </c>
      <c r="F67" s="33">
        <f t="shared" si="1"/>
        <v>1</v>
      </c>
      <c r="G67" s="33">
        <f t="shared" si="2"/>
        <v>0</v>
      </c>
      <c r="H67" s="50">
        <v>22</v>
      </c>
      <c r="I67" s="33">
        <f t="shared" si="3"/>
        <v>1</v>
      </c>
      <c r="J67" s="33">
        <f t="shared" si="4"/>
        <v>0</v>
      </c>
      <c r="K67" s="33">
        <f t="shared" si="5"/>
        <v>0</v>
      </c>
      <c r="L67" s="50">
        <v>9</v>
      </c>
      <c r="M67" s="33">
        <f t="shared" si="6"/>
        <v>0</v>
      </c>
      <c r="N67" s="33">
        <f t="shared" si="7"/>
        <v>0</v>
      </c>
      <c r="O67" s="33">
        <f t="shared" si="8"/>
        <v>0</v>
      </c>
      <c r="P67" s="32"/>
      <c r="Q67" s="47"/>
      <c r="R67" s="76">
        <v>63</v>
      </c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9.5" customHeight="1">
      <c r="A68" s="70">
        <v>61</v>
      </c>
      <c r="B68" s="70" t="s">
        <v>228</v>
      </c>
      <c r="C68" s="71" t="s">
        <v>229</v>
      </c>
      <c r="D68" s="50">
        <v>20</v>
      </c>
      <c r="E68" s="33">
        <f t="shared" si="0"/>
        <v>1</v>
      </c>
      <c r="F68" s="33">
        <f t="shared" si="1"/>
        <v>0</v>
      </c>
      <c r="G68" s="33">
        <f t="shared" si="2"/>
        <v>0</v>
      </c>
      <c r="H68" s="50">
        <v>22</v>
      </c>
      <c r="I68" s="33">
        <f t="shared" si="3"/>
        <v>1</v>
      </c>
      <c r="J68" s="33">
        <f t="shared" si="4"/>
        <v>0</v>
      </c>
      <c r="K68" s="33">
        <f t="shared" si="5"/>
        <v>0</v>
      </c>
      <c r="L68" s="50">
        <v>12</v>
      </c>
      <c r="M68" s="33">
        <f t="shared" si="6"/>
        <v>1</v>
      </c>
      <c r="N68" s="33">
        <f t="shared" si="7"/>
        <v>1</v>
      </c>
      <c r="O68" s="33">
        <f t="shared" si="8"/>
        <v>0</v>
      </c>
      <c r="P68" s="32"/>
      <c r="Q68" s="47"/>
      <c r="R68" s="76">
        <v>61</v>
      </c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9.5" customHeight="1">
      <c r="A69" s="70">
        <v>62</v>
      </c>
      <c r="B69" s="70" t="s">
        <v>230</v>
      </c>
      <c r="C69" s="71" t="s">
        <v>231</v>
      </c>
      <c r="D69" s="50">
        <v>20</v>
      </c>
      <c r="E69" s="33">
        <f t="shared" si="0"/>
        <v>1</v>
      </c>
      <c r="F69" s="33">
        <f t="shared" si="1"/>
        <v>0</v>
      </c>
      <c r="G69" s="33">
        <f t="shared" si="2"/>
        <v>0</v>
      </c>
      <c r="H69" s="50">
        <v>20</v>
      </c>
      <c r="I69" s="33">
        <f t="shared" si="3"/>
        <v>1</v>
      </c>
      <c r="J69" s="33">
        <f t="shared" si="4"/>
        <v>0</v>
      </c>
      <c r="K69" s="33">
        <f t="shared" si="5"/>
        <v>0</v>
      </c>
      <c r="L69" s="50">
        <v>10</v>
      </c>
      <c r="M69" s="33">
        <f t="shared" si="6"/>
        <v>1</v>
      </c>
      <c r="N69" s="33">
        <f t="shared" si="7"/>
        <v>0</v>
      </c>
      <c r="O69" s="33">
        <f t="shared" si="8"/>
        <v>0</v>
      </c>
      <c r="P69" s="32"/>
      <c r="Q69" s="47"/>
      <c r="R69" s="76">
        <v>70</v>
      </c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19.5" customHeight="1">
      <c r="A70" s="70">
        <v>63</v>
      </c>
      <c r="B70" s="70" t="s">
        <v>232</v>
      </c>
      <c r="C70" s="71" t="s">
        <v>233</v>
      </c>
      <c r="D70" s="50">
        <v>21</v>
      </c>
      <c r="E70" s="33">
        <f t="shared" si="0"/>
        <v>1</v>
      </c>
      <c r="F70" s="33">
        <f t="shared" si="1"/>
        <v>0</v>
      </c>
      <c r="G70" s="33">
        <f t="shared" si="2"/>
        <v>0</v>
      </c>
      <c r="H70" s="50">
        <v>22</v>
      </c>
      <c r="I70" s="33">
        <f t="shared" si="3"/>
        <v>1</v>
      </c>
      <c r="J70" s="33">
        <f t="shared" si="4"/>
        <v>0</v>
      </c>
      <c r="K70" s="33">
        <f t="shared" si="5"/>
        <v>0</v>
      </c>
      <c r="L70" s="50">
        <v>10</v>
      </c>
      <c r="M70" s="33">
        <f t="shared" si="6"/>
        <v>1</v>
      </c>
      <c r="N70" s="33">
        <f t="shared" si="7"/>
        <v>0</v>
      </c>
      <c r="O70" s="33">
        <f t="shared" si="8"/>
        <v>0</v>
      </c>
      <c r="P70" s="32"/>
      <c r="Q70" s="47"/>
      <c r="R70" s="76">
        <v>59</v>
      </c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19.5" customHeight="1">
      <c r="A71" s="70">
        <v>64</v>
      </c>
      <c r="B71" s="70" t="s">
        <v>234</v>
      </c>
      <c r="C71" s="71" t="s">
        <v>235</v>
      </c>
      <c r="D71" s="50">
        <v>15</v>
      </c>
      <c r="E71" s="33">
        <f t="shared" ref="E71:E116" si="9">IF(D71&gt;=($D$6*0.7),1,0)</f>
        <v>0</v>
      </c>
      <c r="F71" s="33">
        <f t="shared" ref="F71:F116" si="10">IF(D71&gt;=($D$6*0.8),1,0)</f>
        <v>0</v>
      </c>
      <c r="G71" s="33">
        <f t="shared" ref="G71:G116" si="11">IF(D71&gt;=($D$6*0.9),1,0)</f>
        <v>0</v>
      </c>
      <c r="H71" s="50">
        <v>16</v>
      </c>
      <c r="I71" s="33">
        <f t="shared" ref="I71:I116" si="12">IF(H71&gt;=($D$6*0.7),1,0)</f>
        <v>0</v>
      </c>
      <c r="J71" s="33">
        <f t="shared" ref="J71:J116" si="13">IF(H71&gt;=($D$6*0.8),1,0)</f>
        <v>0</v>
      </c>
      <c r="K71" s="33">
        <f t="shared" ref="K71:K116" si="14">IF(H71&gt;=($D$6*0.9),1,0)</f>
        <v>0</v>
      </c>
      <c r="L71" s="50">
        <v>10</v>
      </c>
      <c r="M71" s="33">
        <f t="shared" ref="M71:M116" si="15">IF(L71&gt;=($L$6*0.7),1,0)</f>
        <v>1</v>
      </c>
      <c r="N71" s="33">
        <f t="shared" ref="N71:N116" si="16">IF(L71&gt;=($L$6*0.8),1,0)</f>
        <v>0</v>
      </c>
      <c r="O71" s="33">
        <f t="shared" ref="O71:O116" si="17">IF(L71&gt;=($L$6*0.9),1,0)</f>
        <v>0</v>
      </c>
      <c r="P71" s="32"/>
      <c r="Q71" s="47"/>
      <c r="R71" s="76">
        <v>56</v>
      </c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9.5" customHeight="1">
      <c r="A72" s="70">
        <v>65</v>
      </c>
      <c r="B72" s="70" t="s">
        <v>236</v>
      </c>
      <c r="C72" s="71" t="s">
        <v>237</v>
      </c>
      <c r="D72" s="50">
        <v>20</v>
      </c>
      <c r="E72" s="33">
        <f t="shared" si="9"/>
        <v>1</v>
      </c>
      <c r="F72" s="33">
        <f t="shared" si="10"/>
        <v>0</v>
      </c>
      <c r="G72" s="33">
        <f t="shared" si="11"/>
        <v>0</v>
      </c>
      <c r="H72" s="50">
        <v>19</v>
      </c>
      <c r="I72" s="33">
        <f t="shared" si="12"/>
        <v>0</v>
      </c>
      <c r="J72" s="33">
        <f t="shared" si="13"/>
        <v>0</v>
      </c>
      <c r="K72" s="33">
        <f t="shared" si="14"/>
        <v>0</v>
      </c>
      <c r="L72" s="50">
        <v>11</v>
      </c>
      <c r="M72" s="33">
        <f t="shared" si="15"/>
        <v>1</v>
      </c>
      <c r="N72" s="33">
        <f t="shared" si="16"/>
        <v>0</v>
      </c>
      <c r="O72" s="33">
        <f t="shared" si="17"/>
        <v>0</v>
      </c>
      <c r="P72" s="32"/>
      <c r="Q72" s="47"/>
      <c r="R72" s="76">
        <v>59</v>
      </c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9.5" customHeight="1">
      <c r="A73" s="70">
        <v>66</v>
      </c>
      <c r="B73" s="70" t="s">
        <v>238</v>
      </c>
      <c r="C73" s="71" t="s">
        <v>239</v>
      </c>
      <c r="D73" s="50">
        <v>19</v>
      </c>
      <c r="E73" s="33">
        <f t="shared" si="9"/>
        <v>0</v>
      </c>
      <c r="F73" s="33">
        <f t="shared" si="10"/>
        <v>0</v>
      </c>
      <c r="G73" s="33">
        <f t="shared" si="11"/>
        <v>0</v>
      </c>
      <c r="H73" s="50">
        <v>17</v>
      </c>
      <c r="I73" s="33">
        <f t="shared" si="12"/>
        <v>0</v>
      </c>
      <c r="J73" s="33">
        <f t="shared" si="13"/>
        <v>0</v>
      </c>
      <c r="K73" s="33">
        <f t="shared" si="14"/>
        <v>0</v>
      </c>
      <c r="L73" s="50">
        <v>8</v>
      </c>
      <c r="M73" s="33">
        <f t="shared" si="15"/>
        <v>0</v>
      </c>
      <c r="N73" s="33">
        <f t="shared" si="16"/>
        <v>0</v>
      </c>
      <c r="O73" s="33">
        <f t="shared" si="17"/>
        <v>0</v>
      </c>
      <c r="P73" s="32"/>
      <c r="Q73" s="47"/>
      <c r="R73" s="76">
        <v>61</v>
      </c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19.5" customHeight="1">
      <c r="A74" s="70">
        <v>67</v>
      </c>
      <c r="B74" s="70" t="s">
        <v>240</v>
      </c>
      <c r="C74" s="71" t="s">
        <v>241</v>
      </c>
      <c r="D74" s="50">
        <v>21</v>
      </c>
      <c r="E74" s="33">
        <f t="shared" si="9"/>
        <v>1</v>
      </c>
      <c r="F74" s="33">
        <f t="shared" si="10"/>
        <v>0</v>
      </c>
      <c r="G74" s="33">
        <f t="shared" si="11"/>
        <v>0</v>
      </c>
      <c r="H74" s="50">
        <v>18</v>
      </c>
      <c r="I74" s="33">
        <f t="shared" si="12"/>
        <v>0</v>
      </c>
      <c r="J74" s="33">
        <f t="shared" si="13"/>
        <v>0</v>
      </c>
      <c r="K74" s="33">
        <f t="shared" si="14"/>
        <v>0</v>
      </c>
      <c r="L74" s="50">
        <v>8</v>
      </c>
      <c r="M74" s="33">
        <f t="shared" si="15"/>
        <v>0</v>
      </c>
      <c r="N74" s="33">
        <f t="shared" si="16"/>
        <v>0</v>
      </c>
      <c r="O74" s="33">
        <f t="shared" si="17"/>
        <v>0</v>
      </c>
      <c r="P74" s="32"/>
      <c r="Q74" s="47"/>
      <c r="R74" s="76">
        <v>61</v>
      </c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19.5" customHeight="1">
      <c r="A75" s="70">
        <v>68</v>
      </c>
      <c r="B75" s="70" t="s">
        <v>242</v>
      </c>
      <c r="C75" s="71" t="s">
        <v>243</v>
      </c>
      <c r="D75" s="50">
        <v>21</v>
      </c>
      <c r="E75" s="33">
        <f t="shared" si="9"/>
        <v>1</v>
      </c>
      <c r="F75" s="33">
        <f t="shared" si="10"/>
        <v>0</v>
      </c>
      <c r="G75" s="33">
        <f t="shared" si="11"/>
        <v>0</v>
      </c>
      <c r="H75" s="50">
        <v>21</v>
      </c>
      <c r="I75" s="33">
        <f t="shared" si="12"/>
        <v>1</v>
      </c>
      <c r="J75" s="33">
        <f t="shared" si="13"/>
        <v>0</v>
      </c>
      <c r="K75" s="33">
        <f t="shared" si="14"/>
        <v>0</v>
      </c>
      <c r="L75" s="50">
        <v>10</v>
      </c>
      <c r="M75" s="33">
        <f t="shared" si="15"/>
        <v>1</v>
      </c>
      <c r="N75" s="33">
        <f t="shared" si="16"/>
        <v>0</v>
      </c>
      <c r="O75" s="33">
        <f t="shared" si="17"/>
        <v>0</v>
      </c>
      <c r="P75" s="33"/>
      <c r="Q75" s="47"/>
      <c r="R75" s="76">
        <v>59</v>
      </c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19.5" customHeight="1">
      <c r="A76" s="70">
        <v>69</v>
      </c>
      <c r="B76" s="70" t="s">
        <v>244</v>
      </c>
      <c r="C76" s="71" t="s">
        <v>245</v>
      </c>
      <c r="D76" s="50">
        <v>18</v>
      </c>
      <c r="E76" s="33">
        <f t="shared" si="9"/>
        <v>0</v>
      </c>
      <c r="F76" s="33">
        <f t="shared" si="10"/>
        <v>0</v>
      </c>
      <c r="G76" s="33">
        <f t="shared" si="11"/>
        <v>0</v>
      </c>
      <c r="H76" s="50">
        <v>17</v>
      </c>
      <c r="I76" s="33">
        <f t="shared" si="12"/>
        <v>0</v>
      </c>
      <c r="J76" s="33">
        <f t="shared" si="13"/>
        <v>0</v>
      </c>
      <c r="K76" s="33">
        <f t="shared" si="14"/>
        <v>0</v>
      </c>
      <c r="L76" s="50">
        <v>8</v>
      </c>
      <c r="M76" s="33">
        <f t="shared" si="15"/>
        <v>0</v>
      </c>
      <c r="N76" s="33">
        <f t="shared" si="16"/>
        <v>0</v>
      </c>
      <c r="O76" s="33">
        <f t="shared" si="17"/>
        <v>0</v>
      </c>
      <c r="P76" s="32"/>
      <c r="Q76" s="47"/>
      <c r="R76" s="76">
        <v>59</v>
      </c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19.5" customHeight="1">
      <c r="A77" s="70">
        <v>70</v>
      </c>
      <c r="B77" s="70" t="s">
        <v>246</v>
      </c>
      <c r="C77" s="71" t="s">
        <v>247</v>
      </c>
      <c r="D77" s="50">
        <v>21</v>
      </c>
      <c r="E77" s="33">
        <f t="shared" si="9"/>
        <v>1</v>
      </c>
      <c r="F77" s="33">
        <f t="shared" si="10"/>
        <v>0</v>
      </c>
      <c r="G77" s="33">
        <f t="shared" si="11"/>
        <v>0</v>
      </c>
      <c r="H77" s="50">
        <v>21</v>
      </c>
      <c r="I77" s="33">
        <f t="shared" si="12"/>
        <v>1</v>
      </c>
      <c r="J77" s="33">
        <f t="shared" si="13"/>
        <v>0</v>
      </c>
      <c r="K77" s="33">
        <f t="shared" si="14"/>
        <v>0</v>
      </c>
      <c r="L77" s="50">
        <v>8</v>
      </c>
      <c r="M77" s="33">
        <f t="shared" si="15"/>
        <v>0</v>
      </c>
      <c r="N77" s="33">
        <f t="shared" si="16"/>
        <v>0</v>
      </c>
      <c r="O77" s="33">
        <f t="shared" si="17"/>
        <v>0</v>
      </c>
      <c r="P77" s="32"/>
      <c r="Q77" s="47"/>
      <c r="R77" s="76">
        <v>61</v>
      </c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19.5" customHeight="1">
      <c r="A78" s="70">
        <v>71</v>
      </c>
      <c r="B78" s="70" t="s">
        <v>248</v>
      </c>
      <c r="C78" s="71" t="s">
        <v>249</v>
      </c>
      <c r="D78" s="50">
        <v>21</v>
      </c>
      <c r="E78" s="33">
        <f t="shared" si="9"/>
        <v>1</v>
      </c>
      <c r="F78" s="33">
        <f t="shared" si="10"/>
        <v>0</v>
      </c>
      <c r="G78" s="33">
        <f t="shared" si="11"/>
        <v>0</v>
      </c>
      <c r="H78" s="50">
        <v>23</v>
      </c>
      <c r="I78" s="33">
        <f t="shared" si="12"/>
        <v>1</v>
      </c>
      <c r="J78" s="33">
        <f t="shared" si="13"/>
        <v>1</v>
      </c>
      <c r="K78" s="33">
        <f t="shared" si="14"/>
        <v>0</v>
      </c>
      <c r="L78" s="50">
        <v>13</v>
      </c>
      <c r="M78" s="33">
        <f t="shared" si="15"/>
        <v>1</v>
      </c>
      <c r="N78" s="33">
        <f t="shared" si="16"/>
        <v>1</v>
      </c>
      <c r="O78" s="33">
        <f t="shared" si="17"/>
        <v>1</v>
      </c>
      <c r="P78" s="32"/>
      <c r="Q78" s="47"/>
      <c r="R78" s="76">
        <v>59</v>
      </c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9.5" customHeight="1">
      <c r="A79" s="70">
        <v>72</v>
      </c>
      <c r="B79" s="70" t="s">
        <v>250</v>
      </c>
      <c r="C79" s="71" t="s">
        <v>251</v>
      </c>
      <c r="D79" s="50">
        <v>20</v>
      </c>
      <c r="E79" s="33">
        <f t="shared" si="9"/>
        <v>1</v>
      </c>
      <c r="F79" s="33">
        <f t="shared" si="10"/>
        <v>0</v>
      </c>
      <c r="G79" s="33">
        <f t="shared" si="11"/>
        <v>0</v>
      </c>
      <c r="H79" s="50">
        <v>21</v>
      </c>
      <c r="I79" s="33">
        <f t="shared" si="12"/>
        <v>1</v>
      </c>
      <c r="J79" s="33">
        <f t="shared" si="13"/>
        <v>0</v>
      </c>
      <c r="K79" s="33">
        <f t="shared" si="14"/>
        <v>0</v>
      </c>
      <c r="L79" s="50">
        <v>9</v>
      </c>
      <c r="M79" s="33">
        <f t="shared" si="15"/>
        <v>0</v>
      </c>
      <c r="N79" s="33">
        <f t="shared" si="16"/>
        <v>0</v>
      </c>
      <c r="O79" s="33">
        <f t="shared" si="17"/>
        <v>0</v>
      </c>
      <c r="P79" s="32"/>
      <c r="Q79" s="47"/>
      <c r="R79" s="76">
        <v>61</v>
      </c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19.5" customHeight="1">
      <c r="A80" s="70">
        <v>73</v>
      </c>
      <c r="B80" s="70" t="s">
        <v>252</v>
      </c>
      <c r="C80" s="71" t="s">
        <v>253</v>
      </c>
      <c r="D80" s="50">
        <v>21</v>
      </c>
      <c r="E80" s="33">
        <f t="shared" si="9"/>
        <v>1</v>
      </c>
      <c r="F80" s="33">
        <f t="shared" si="10"/>
        <v>0</v>
      </c>
      <c r="G80" s="33">
        <f t="shared" si="11"/>
        <v>0</v>
      </c>
      <c r="H80" s="50">
        <v>19</v>
      </c>
      <c r="I80" s="33">
        <f t="shared" si="12"/>
        <v>0</v>
      </c>
      <c r="J80" s="33">
        <f t="shared" si="13"/>
        <v>0</v>
      </c>
      <c r="K80" s="33">
        <f t="shared" si="14"/>
        <v>0</v>
      </c>
      <c r="L80" s="50">
        <v>12</v>
      </c>
      <c r="M80" s="33">
        <f t="shared" si="15"/>
        <v>1</v>
      </c>
      <c r="N80" s="33">
        <f t="shared" si="16"/>
        <v>1</v>
      </c>
      <c r="O80" s="33">
        <f t="shared" si="17"/>
        <v>0</v>
      </c>
      <c r="P80" s="33"/>
      <c r="Q80" s="47"/>
      <c r="R80" s="76">
        <v>59</v>
      </c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19.5" customHeight="1">
      <c r="A81" s="70">
        <v>74</v>
      </c>
      <c r="B81" s="70" t="s">
        <v>254</v>
      </c>
      <c r="C81" s="71" t="s">
        <v>255</v>
      </c>
      <c r="D81" s="50">
        <v>28</v>
      </c>
      <c r="E81" s="33">
        <f t="shared" si="9"/>
        <v>1</v>
      </c>
      <c r="F81" s="33">
        <f t="shared" si="10"/>
        <v>1</v>
      </c>
      <c r="G81" s="33">
        <f t="shared" si="11"/>
        <v>1</v>
      </c>
      <c r="H81" s="50">
        <v>26</v>
      </c>
      <c r="I81" s="33">
        <f t="shared" si="12"/>
        <v>1</v>
      </c>
      <c r="J81" s="33">
        <f t="shared" si="13"/>
        <v>1</v>
      </c>
      <c r="K81" s="33">
        <f t="shared" si="14"/>
        <v>1</v>
      </c>
      <c r="L81" s="50">
        <v>14</v>
      </c>
      <c r="M81" s="33">
        <f t="shared" si="15"/>
        <v>1</v>
      </c>
      <c r="N81" s="33">
        <f t="shared" si="16"/>
        <v>1</v>
      </c>
      <c r="O81" s="33">
        <f t="shared" si="17"/>
        <v>1</v>
      </c>
      <c r="P81" s="32"/>
      <c r="Q81" s="47"/>
      <c r="R81" s="76">
        <v>68</v>
      </c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19.5" customHeight="1">
      <c r="A82" s="70">
        <v>75</v>
      </c>
      <c r="B82" s="70" t="s">
        <v>256</v>
      </c>
      <c r="C82" s="71" t="s">
        <v>257</v>
      </c>
      <c r="D82" s="50">
        <v>20</v>
      </c>
      <c r="E82" s="33">
        <f t="shared" si="9"/>
        <v>1</v>
      </c>
      <c r="F82" s="33">
        <f t="shared" si="10"/>
        <v>0</v>
      </c>
      <c r="G82" s="33">
        <f t="shared" si="11"/>
        <v>0</v>
      </c>
      <c r="H82" s="50">
        <v>23</v>
      </c>
      <c r="I82" s="33">
        <f t="shared" si="12"/>
        <v>1</v>
      </c>
      <c r="J82" s="33">
        <f t="shared" si="13"/>
        <v>1</v>
      </c>
      <c r="K82" s="33">
        <f t="shared" si="14"/>
        <v>0</v>
      </c>
      <c r="L82" s="50">
        <v>12</v>
      </c>
      <c r="M82" s="33">
        <f t="shared" si="15"/>
        <v>1</v>
      </c>
      <c r="N82" s="33">
        <f t="shared" si="16"/>
        <v>1</v>
      </c>
      <c r="O82" s="33">
        <f t="shared" si="17"/>
        <v>0</v>
      </c>
      <c r="P82" s="32"/>
      <c r="Q82" s="47"/>
      <c r="R82" s="76">
        <v>61</v>
      </c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19.5" customHeight="1">
      <c r="A83" s="70">
        <v>76</v>
      </c>
      <c r="B83" s="70" t="s">
        <v>258</v>
      </c>
      <c r="C83" s="71" t="s">
        <v>259</v>
      </c>
      <c r="D83" s="50">
        <v>21</v>
      </c>
      <c r="E83" s="33">
        <f t="shared" si="9"/>
        <v>1</v>
      </c>
      <c r="F83" s="33">
        <f t="shared" si="10"/>
        <v>0</v>
      </c>
      <c r="G83" s="33">
        <f t="shared" si="11"/>
        <v>0</v>
      </c>
      <c r="H83" s="50">
        <v>23</v>
      </c>
      <c r="I83" s="33">
        <f t="shared" si="12"/>
        <v>1</v>
      </c>
      <c r="J83" s="33">
        <f t="shared" si="13"/>
        <v>1</v>
      </c>
      <c r="K83" s="33">
        <f t="shared" si="14"/>
        <v>0</v>
      </c>
      <c r="L83" s="50">
        <v>12</v>
      </c>
      <c r="M83" s="33">
        <f t="shared" si="15"/>
        <v>1</v>
      </c>
      <c r="N83" s="33">
        <f t="shared" si="16"/>
        <v>1</v>
      </c>
      <c r="O83" s="33">
        <f t="shared" si="17"/>
        <v>0</v>
      </c>
      <c r="P83" s="32"/>
      <c r="Q83" s="47"/>
      <c r="R83" s="76">
        <v>61</v>
      </c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19.5" customHeight="1">
      <c r="A84" s="70">
        <v>77</v>
      </c>
      <c r="B84" s="70" t="s">
        <v>260</v>
      </c>
      <c r="C84" s="71" t="s">
        <v>261</v>
      </c>
      <c r="D84" s="50">
        <v>23</v>
      </c>
      <c r="E84" s="33">
        <f t="shared" si="9"/>
        <v>1</v>
      </c>
      <c r="F84" s="33">
        <f t="shared" si="10"/>
        <v>1</v>
      </c>
      <c r="G84" s="33">
        <f t="shared" si="11"/>
        <v>0</v>
      </c>
      <c r="H84" s="50">
        <v>22</v>
      </c>
      <c r="I84" s="33">
        <f t="shared" si="12"/>
        <v>1</v>
      </c>
      <c r="J84" s="33">
        <f t="shared" si="13"/>
        <v>0</v>
      </c>
      <c r="K84" s="33">
        <f t="shared" si="14"/>
        <v>0</v>
      </c>
      <c r="L84" s="50">
        <v>11</v>
      </c>
      <c r="M84" s="33">
        <f t="shared" si="15"/>
        <v>1</v>
      </c>
      <c r="N84" s="33">
        <f t="shared" si="16"/>
        <v>0</v>
      </c>
      <c r="O84" s="33">
        <f t="shared" si="17"/>
        <v>0</v>
      </c>
      <c r="P84" s="32"/>
      <c r="Q84" s="47"/>
      <c r="R84" s="76">
        <v>59</v>
      </c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19.5" customHeight="1">
      <c r="A85" s="70">
        <v>78</v>
      </c>
      <c r="B85" s="70" t="s">
        <v>262</v>
      </c>
      <c r="C85" s="71" t="s">
        <v>263</v>
      </c>
      <c r="D85" s="50">
        <v>17</v>
      </c>
      <c r="E85" s="33">
        <f t="shared" si="9"/>
        <v>0</v>
      </c>
      <c r="F85" s="33">
        <f t="shared" si="10"/>
        <v>0</v>
      </c>
      <c r="G85" s="33">
        <f t="shared" si="11"/>
        <v>0</v>
      </c>
      <c r="H85" s="50">
        <v>12</v>
      </c>
      <c r="I85" s="33">
        <f t="shared" si="12"/>
        <v>0</v>
      </c>
      <c r="J85" s="33">
        <f t="shared" si="13"/>
        <v>0</v>
      </c>
      <c r="K85" s="33">
        <f t="shared" si="14"/>
        <v>0</v>
      </c>
      <c r="L85" s="50">
        <v>10</v>
      </c>
      <c r="M85" s="33">
        <f t="shared" si="15"/>
        <v>1</v>
      </c>
      <c r="N85" s="33">
        <f t="shared" si="16"/>
        <v>0</v>
      </c>
      <c r="O85" s="33">
        <f t="shared" si="17"/>
        <v>0</v>
      </c>
      <c r="P85" s="32"/>
      <c r="Q85" s="47"/>
      <c r="R85" s="76">
        <v>68</v>
      </c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19.5" customHeight="1">
      <c r="A86" s="70">
        <v>79</v>
      </c>
      <c r="B86" s="70" t="s">
        <v>264</v>
      </c>
      <c r="C86" s="71" t="s">
        <v>265</v>
      </c>
      <c r="D86" s="50">
        <v>28</v>
      </c>
      <c r="E86" s="33">
        <f t="shared" si="9"/>
        <v>1</v>
      </c>
      <c r="F86" s="33">
        <f t="shared" si="10"/>
        <v>1</v>
      </c>
      <c r="G86" s="33">
        <f t="shared" si="11"/>
        <v>1</v>
      </c>
      <c r="H86" s="50">
        <v>28</v>
      </c>
      <c r="I86" s="33">
        <f t="shared" si="12"/>
        <v>1</v>
      </c>
      <c r="J86" s="33">
        <f t="shared" si="13"/>
        <v>1</v>
      </c>
      <c r="K86" s="33">
        <f t="shared" si="14"/>
        <v>1</v>
      </c>
      <c r="L86" s="50">
        <v>14</v>
      </c>
      <c r="M86" s="33">
        <f t="shared" si="15"/>
        <v>1</v>
      </c>
      <c r="N86" s="33">
        <f t="shared" si="16"/>
        <v>1</v>
      </c>
      <c r="O86" s="33">
        <f t="shared" si="17"/>
        <v>1</v>
      </c>
      <c r="P86" s="32"/>
      <c r="Q86" s="47"/>
      <c r="R86" s="76">
        <v>61</v>
      </c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9.5" customHeight="1">
      <c r="A87" s="70">
        <v>80</v>
      </c>
      <c r="B87" s="70" t="s">
        <v>266</v>
      </c>
      <c r="C87" s="71" t="s">
        <v>267</v>
      </c>
      <c r="D87" s="50">
        <v>24</v>
      </c>
      <c r="E87" s="33">
        <f t="shared" si="9"/>
        <v>1</v>
      </c>
      <c r="F87" s="33">
        <f t="shared" si="10"/>
        <v>1</v>
      </c>
      <c r="G87" s="33">
        <f t="shared" si="11"/>
        <v>0</v>
      </c>
      <c r="H87" s="50">
        <v>27</v>
      </c>
      <c r="I87" s="33">
        <f t="shared" si="12"/>
        <v>1</v>
      </c>
      <c r="J87" s="33">
        <f t="shared" si="13"/>
        <v>1</v>
      </c>
      <c r="K87" s="33">
        <f t="shared" si="14"/>
        <v>1</v>
      </c>
      <c r="L87" s="50">
        <v>10</v>
      </c>
      <c r="M87" s="33">
        <f t="shared" si="15"/>
        <v>1</v>
      </c>
      <c r="N87" s="33">
        <f t="shared" si="16"/>
        <v>0</v>
      </c>
      <c r="O87" s="33">
        <f t="shared" si="17"/>
        <v>0</v>
      </c>
      <c r="P87" s="32"/>
      <c r="Q87" s="47"/>
      <c r="R87" s="76">
        <v>61</v>
      </c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19.5" customHeight="1">
      <c r="A88" s="70">
        <v>81</v>
      </c>
      <c r="B88" s="70" t="s">
        <v>268</v>
      </c>
      <c r="C88" s="71" t="s">
        <v>269</v>
      </c>
      <c r="D88" s="50">
        <v>20</v>
      </c>
      <c r="E88" s="33">
        <f t="shared" si="9"/>
        <v>1</v>
      </c>
      <c r="F88" s="33">
        <f t="shared" si="10"/>
        <v>0</v>
      </c>
      <c r="G88" s="33">
        <f t="shared" si="11"/>
        <v>0</v>
      </c>
      <c r="H88" s="50">
        <v>21</v>
      </c>
      <c r="I88" s="33">
        <f t="shared" si="12"/>
        <v>1</v>
      </c>
      <c r="J88" s="33">
        <f t="shared" si="13"/>
        <v>0</v>
      </c>
      <c r="K88" s="33">
        <f t="shared" si="14"/>
        <v>0</v>
      </c>
      <c r="L88" s="50">
        <v>9</v>
      </c>
      <c r="M88" s="33">
        <f t="shared" si="15"/>
        <v>0</v>
      </c>
      <c r="N88" s="33">
        <f t="shared" si="16"/>
        <v>0</v>
      </c>
      <c r="O88" s="33">
        <f t="shared" si="17"/>
        <v>0</v>
      </c>
      <c r="P88" s="32"/>
      <c r="Q88" s="47"/>
      <c r="R88" s="76">
        <v>66</v>
      </c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19.5" customHeight="1">
      <c r="A89" s="70">
        <v>82</v>
      </c>
      <c r="B89" s="70" t="s">
        <v>270</v>
      </c>
      <c r="C89" s="71" t="s">
        <v>271</v>
      </c>
      <c r="D89" s="50">
        <v>20</v>
      </c>
      <c r="E89" s="33">
        <f t="shared" si="9"/>
        <v>1</v>
      </c>
      <c r="F89" s="33">
        <f t="shared" si="10"/>
        <v>0</v>
      </c>
      <c r="G89" s="33">
        <f t="shared" si="11"/>
        <v>0</v>
      </c>
      <c r="H89" s="50">
        <v>23</v>
      </c>
      <c r="I89" s="33">
        <f t="shared" si="12"/>
        <v>1</v>
      </c>
      <c r="J89" s="33">
        <f t="shared" si="13"/>
        <v>1</v>
      </c>
      <c r="K89" s="33">
        <f t="shared" si="14"/>
        <v>0</v>
      </c>
      <c r="L89" s="50">
        <v>12</v>
      </c>
      <c r="M89" s="33">
        <f t="shared" si="15"/>
        <v>1</v>
      </c>
      <c r="N89" s="33">
        <f t="shared" si="16"/>
        <v>1</v>
      </c>
      <c r="O89" s="33">
        <f t="shared" si="17"/>
        <v>0</v>
      </c>
      <c r="P89" s="33"/>
      <c r="Q89" s="47"/>
      <c r="R89" s="76">
        <v>68</v>
      </c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19.5" customHeight="1">
      <c r="A90" s="70">
        <v>83</v>
      </c>
      <c r="B90" s="70" t="s">
        <v>272</v>
      </c>
      <c r="C90" s="71" t="s">
        <v>273</v>
      </c>
      <c r="D90" s="50">
        <v>25</v>
      </c>
      <c r="E90" s="33">
        <f t="shared" si="9"/>
        <v>1</v>
      </c>
      <c r="F90" s="33">
        <f t="shared" si="10"/>
        <v>1</v>
      </c>
      <c r="G90" s="33">
        <f t="shared" si="11"/>
        <v>0</v>
      </c>
      <c r="H90" s="50">
        <v>22</v>
      </c>
      <c r="I90" s="33">
        <f t="shared" si="12"/>
        <v>1</v>
      </c>
      <c r="J90" s="33">
        <f t="shared" si="13"/>
        <v>0</v>
      </c>
      <c r="K90" s="33">
        <f t="shared" si="14"/>
        <v>0</v>
      </c>
      <c r="L90" s="50">
        <v>11</v>
      </c>
      <c r="M90" s="33">
        <f t="shared" si="15"/>
        <v>1</v>
      </c>
      <c r="N90" s="33">
        <f t="shared" si="16"/>
        <v>0</v>
      </c>
      <c r="O90" s="33">
        <f t="shared" si="17"/>
        <v>0</v>
      </c>
      <c r="P90" s="33"/>
      <c r="Q90" s="47"/>
      <c r="R90" s="76">
        <v>63</v>
      </c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9.5" customHeight="1">
      <c r="A91" s="70">
        <v>84</v>
      </c>
      <c r="B91" s="70" t="s">
        <v>274</v>
      </c>
      <c r="C91" s="71" t="s">
        <v>275</v>
      </c>
      <c r="D91" s="50">
        <v>23</v>
      </c>
      <c r="E91" s="33">
        <f t="shared" si="9"/>
        <v>1</v>
      </c>
      <c r="F91" s="33">
        <f t="shared" si="10"/>
        <v>1</v>
      </c>
      <c r="G91" s="33">
        <f t="shared" si="11"/>
        <v>0</v>
      </c>
      <c r="H91" s="50">
        <v>21</v>
      </c>
      <c r="I91" s="33">
        <f t="shared" si="12"/>
        <v>1</v>
      </c>
      <c r="J91" s="33">
        <f t="shared" si="13"/>
        <v>0</v>
      </c>
      <c r="K91" s="33">
        <f t="shared" si="14"/>
        <v>0</v>
      </c>
      <c r="L91" s="50">
        <v>9</v>
      </c>
      <c r="M91" s="33">
        <f t="shared" si="15"/>
        <v>0</v>
      </c>
      <c r="N91" s="33">
        <f t="shared" si="16"/>
        <v>0</v>
      </c>
      <c r="O91" s="33">
        <f t="shared" si="17"/>
        <v>0</v>
      </c>
      <c r="P91" s="33"/>
      <c r="Q91" s="47"/>
      <c r="R91" s="76">
        <v>61</v>
      </c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9.5" customHeight="1">
      <c r="A92" s="70">
        <v>85</v>
      </c>
      <c r="B92" s="70" t="s">
        <v>276</v>
      </c>
      <c r="C92" s="71" t="s">
        <v>277</v>
      </c>
      <c r="D92" s="50">
        <v>21</v>
      </c>
      <c r="E92" s="33">
        <f t="shared" si="9"/>
        <v>1</v>
      </c>
      <c r="F92" s="33">
        <f t="shared" si="10"/>
        <v>0</v>
      </c>
      <c r="G92" s="33">
        <f t="shared" si="11"/>
        <v>0</v>
      </c>
      <c r="H92" s="50">
        <v>20</v>
      </c>
      <c r="I92" s="33">
        <f t="shared" si="12"/>
        <v>1</v>
      </c>
      <c r="J92" s="33">
        <f t="shared" si="13"/>
        <v>0</v>
      </c>
      <c r="K92" s="33">
        <f t="shared" si="14"/>
        <v>0</v>
      </c>
      <c r="L92" s="50">
        <v>13</v>
      </c>
      <c r="M92" s="33">
        <f t="shared" si="15"/>
        <v>1</v>
      </c>
      <c r="N92" s="33">
        <f t="shared" si="16"/>
        <v>1</v>
      </c>
      <c r="O92" s="33">
        <f t="shared" si="17"/>
        <v>1</v>
      </c>
      <c r="P92" s="33"/>
      <c r="Q92" s="47"/>
      <c r="R92" s="76">
        <v>61</v>
      </c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9.5" customHeight="1">
      <c r="A93" s="70">
        <v>86</v>
      </c>
      <c r="B93" s="70" t="s">
        <v>278</v>
      </c>
      <c r="C93" s="71" t="s">
        <v>279</v>
      </c>
      <c r="D93" s="50">
        <v>15</v>
      </c>
      <c r="E93" s="33">
        <f t="shared" si="9"/>
        <v>0</v>
      </c>
      <c r="F93" s="33">
        <f t="shared" si="10"/>
        <v>0</v>
      </c>
      <c r="G93" s="33">
        <f t="shared" si="11"/>
        <v>0</v>
      </c>
      <c r="H93" s="50">
        <v>16</v>
      </c>
      <c r="I93" s="33">
        <f t="shared" si="12"/>
        <v>0</v>
      </c>
      <c r="J93" s="33">
        <f t="shared" si="13"/>
        <v>0</v>
      </c>
      <c r="K93" s="33">
        <f t="shared" si="14"/>
        <v>0</v>
      </c>
      <c r="L93" s="50">
        <v>10</v>
      </c>
      <c r="M93" s="33">
        <f t="shared" si="15"/>
        <v>1</v>
      </c>
      <c r="N93" s="33">
        <f t="shared" si="16"/>
        <v>0</v>
      </c>
      <c r="O93" s="33">
        <f t="shared" si="17"/>
        <v>0</v>
      </c>
      <c r="P93" s="33"/>
      <c r="Q93" s="47"/>
      <c r="R93" s="76">
        <v>61</v>
      </c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26.25" customHeight="1">
      <c r="A94" s="70">
        <v>87</v>
      </c>
      <c r="B94" s="70" t="s">
        <v>280</v>
      </c>
      <c r="C94" s="71" t="s">
        <v>281</v>
      </c>
      <c r="D94" s="50">
        <v>24</v>
      </c>
      <c r="E94" s="33">
        <f t="shared" si="9"/>
        <v>1</v>
      </c>
      <c r="F94" s="33">
        <f t="shared" si="10"/>
        <v>1</v>
      </c>
      <c r="G94" s="33">
        <f t="shared" si="11"/>
        <v>0</v>
      </c>
      <c r="H94" s="50">
        <v>23</v>
      </c>
      <c r="I94" s="33">
        <f t="shared" si="12"/>
        <v>1</v>
      </c>
      <c r="J94" s="33">
        <f t="shared" si="13"/>
        <v>1</v>
      </c>
      <c r="K94" s="33">
        <f t="shared" si="14"/>
        <v>0</v>
      </c>
      <c r="L94" s="50">
        <v>8</v>
      </c>
      <c r="M94" s="33">
        <f t="shared" si="15"/>
        <v>0</v>
      </c>
      <c r="N94" s="33">
        <f t="shared" si="16"/>
        <v>0</v>
      </c>
      <c r="O94" s="33">
        <f t="shared" si="17"/>
        <v>0</v>
      </c>
      <c r="P94" s="33"/>
      <c r="Q94" s="47"/>
      <c r="R94" s="76">
        <v>61</v>
      </c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26.25" customHeight="1">
      <c r="A95" s="70">
        <v>88</v>
      </c>
      <c r="B95" s="70" t="s">
        <v>282</v>
      </c>
      <c r="C95" s="71" t="s">
        <v>283</v>
      </c>
      <c r="D95" s="50">
        <v>27</v>
      </c>
      <c r="E95" s="33">
        <f t="shared" si="9"/>
        <v>1</v>
      </c>
      <c r="F95" s="33">
        <f t="shared" si="10"/>
        <v>1</v>
      </c>
      <c r="G95" s="33">
        <f t="shared" si="11"/>
        <v>1</v>
      </c>
      <c r="H95" s="50">
        <v>28</v>
      </c>
      <c r="I95" s="33">
        <f t="shared" si="12"/>
        <v>1</v>
      </c>
      <c r="J95" s="33">
        <f t="shared" si="13"/>
        <v>1</v>
      </c>
      <c r="K95" s="33">
        <f t="shared" si="14"/>
        <v>1</v>
      </c>
      <c r="L95" s="50">
        <v>13</v>
      </c>
      <c r="M95" s="33">
        <f t="shared" si="15"/>
        <v>1</v>
      </c>
      <c r="N95" s="33">
        <f t="shared" si="16"/>
        <v>1</v>
      </c>
      <c r="O95" s="33">
        <f t="shared" si="17"/>
        <v>1</v>
      </c>
      <c r="P95" s="33"/>
      <c r="Q95" s="47"/>
      <c r="R95" s="76">
        <v>56</v>
      </c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26.25" customHeight="1">
      <c r="A96" s="70">
        <v>89</v>
      </c>
      <c r="B96" s="70" t="s">
        <v>284</v>
      </c>
      <c r="C96" s="71" t="s">
        <v>285</v>
      </c>
      <c r="D96" s="50">
        <v>22</v>
      </c>
      <c r="E96" s="33">
        <f t="shared" si="9"/>
        <v>1</v>
      </c>
      <c r="F96" s="33">
        <f t="shared" si="10"/>
        <v>0</v>
      </c>
      <c r="G96" s="33">
        <f t="shared" si="11"/>
        <v>0</v>
      </c>
      <c r="H96" s="50">
        <v>21</v>
      </c>
      <c r="I96" s="33">
        <f t="shared" si="12"/>
        <v>1</v>
      </c>
      <c r="J96" s="33">
        <f t="shared" si="13"/>
        <v>0</v>
      </c>
      <c r="K96" s="33">
        <f t="shared" si="14"/>
        <v>0</v>
      </c>
      <c r="L96" s="50">
        <v>9</v>
      </c>
      <c r="M96" s="33">
        <f t="shared" si="15"/>
        <v>0</v>
      </c>
      <c r="N96" s="33">
        <f t="shared" si="16"/>
        <v>0</v>
      </c>
      <c r="O96" s="33">
        <f t="shared" si="17"/>
        <v>0</v>
      </c>
      <c r="P96" s="35"/>
      <c r="Q96" s="48"/>
      <c r="R96" s="76">
        <v>59</v>
      </c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26.25" customHeight="1">
      <c r="A97" s="70">
        <v>90</v>
      </c>
      <c r="B97" s="70" t="s">
        <v>286</v>
      </c>
      <c r="C97" s="71" t="s">
        <v>287</v>
      </c>
      <c r="D97" s="50">
        <v>27</v>
      </c>
      <c r="E97" s="33">
        <f t="shared" si="9"/>
        <v>1</v>
      </c>
      <c r="F97" s="33">
        <f t="shared" si="10"/>
        <v>1</v>
      </c>
      <c r="G97" s="33">
        <f t="shared" si="11"/>
        <v>1</v>
      </c>
      <c r="H97" s="50">
        <v>28</v>
      </c>
      <c r="I97" s="33">
        <f t="shared" si="12"/>
        <v>1</v>
      </c>
      <c r="J97" s="33">
        <f t="shared" si="13"/>
        <v>1</v>
      </c>
      <c r="K97" s="33">
        <f t="shared" si="14"/>
        <v>1</v>
      </c>
      <c r="L97" s="50">
        <v>11</v>
      </c>
      <c r="M97" s="33">
        <f t="shared" si="15"/>
        <v>1</v>
      </c>
      <c r="N97" s="33">
        <f t="shared" si="16"/>
        <v>0</v>
      </c>
      <c r="O97" s="33">
        <f t="shared" si="17"/>
        <v>0</v>
      </c>
      <c r="P97" s="35"/>
      <c r="Q97" s="48"/>
      <c r="R97" s="76">
        <v>61</v>
      </c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26.25" customHeight="1">
      <c r="A98" s="70">
        <v>91</v>
      </c>
      <c r="B98" s="70" t="s">
        <v>288</v>
      </c>
      <c r="C98" s="71" t="s">
        <v>289</v>
      </c>
      <c r="D98" s="50">
        <v>28</v>
      </c>
      <c r="E98" s="33">
        <f t="shared" si="9"/>
        <v>1</v>
      </c>
      <c r="F98" s="33">
        <f t="shared" si="10"/>
        <v>1</v>
      </c>
      <c r="G98" s="33">
        <f t="shared" si="11"/>
        <v>1</v>
      </c>
      <c r="H98" s="50">
        <v>28</v>
      </c>
      <c r="I98" s="33">
        <f t="shared" si="12"/>
        <v>1</v>
      </c>
      <c r="J98" s="33">
        <f t="shared" si="13"/>
        <v>1</v>
      </c>
      <c r="K98" s="33">
        <f t="shared" si="14"/>
        <v>1</v>
      </c>
      <c r="L98" s="50">
        <v>12</v>
      </c>
      <c r="M98" s="33">
        <f t="shared" si="15"/>
        <v>1</v>
      </c>
      <c r="N98" s="33">
        <f t="shared" si="16"/>
        <v>1</v>
      </c>
      <c r="O98" s="33">
        <f t="shared" si="17"/>
        <v>0</v>
      </c>
      <c r="P98" s="35"/>
      <c r="Q98" s="48"/>
      <c r="R98" s="76">
        <v>61</v>
      </c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26.25" customHeight="1">
      <c r="A99" s="70">
        <v>92</v>
      </c>
      <c r="B99" s="70" t="s">
        <v>290</v>
      </c>
      <c r="C99" s="71" t="s">
        <v>291</v>
      </c>
      <c r="D99" s="50">
        <v>15</v>
      </c>
      <c r="E99" s="33">
        <f t="shared" si="9"/>
        <v>0</v>
      </c>
      <c r="F99" s="33">
        <f t="shared" si="10"/>
        <v>0</v>
      </c>
      <c r="G99" s="33">
        <f t="shared" si="11"/>
        <v>0</v>
      </c>
      <c r="H99" s="50">
        <v>18</v>
      </c>
      <c r="I99" s="33">
        <f t="shared" si="12"/>
        <v>0</v>
      </c>
      <c r="J99" s="33">
        <f t="shared" si="13"/>
        <v>0</v>
      </c>
      <c r="K99" s="33">
        <f t="shared" si="14"/>
        <v>0</v>
      </c>
      <c r="L99" s="50">
        <v>10</v>
      </c>
      <c r="M99" s="33">
        <f t="shared" si="15"/>
        <v>1</v>
      </c>
      <c r="N99" s="33">
        <f t="shared" si="16"/>
        <v>0</v>
      </c>
      <c r="O99" s="33">
        <f t="shared" si="17"/>
        <v>0</v>
      </c>
      <c r="P99" s="35"/>
      <c r="Q99" s="48"/>
      <c r="R99" s="76">
        <v>59</v>
      </c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26.25" customHeight="1">
      <c r="A100" s="70">
        <v>93</v>
      </c>
      <c r="B100" s="70" t="s">
        <v>292</v>
      </c>
      <c r="C100" s="71" t="s">
        <v>293</v>
      </c>
      <c r="D100" s="50">
        <v>20</v>
      </c>
      <c r="E100" s="33">
        <f t="shared" si="9"/>
        <v>1</v>
      </c>
      <c r="F100" s="33">
        <f t="shared" si="10"/>
        <v>0</v>
      </c>
      <c r="G100" s="33">
        <f t="shared" si="11"/>
        <v>0</v>
      </c>
      <c r="H100" s="50">
        <v>21</v>
      </c>
      <c r="I100" s="33">
        <f t="shared" si="12"/>
        <v>1</v>
      </c>
      <c r="J100" s="33">
        <f t="shared" si="13"/>
        <v>0</v>
      </c>
      <c r="K100" s="33">
        <f t="shared" si="14"/>
        <v>0</v>
      </c>
      <c r="L100" s="50">
        <v>11</v>
      </c>
      <c r="M100" s="33">
        <f t="shared" si="15"/>
        <v>1</v>
      </c>
      <c r="N100" s="33">
        <f t="shared" si="16"/>
        <v>0</v>
      </c>
      <c r="O100" s="33">
        <f t="shared" si="17"/>
        <v>0</v>
      </c>
      <c r="P100" s="34"/>
      <c r="Q100" s="45"/>
      <c r="R100" s="76">
        <v>59</v>
      </c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8" customHeight="1">
      <c r="A101" s="70">
        <v>94</v>
      </c>
      <c r="B101" s="70" t="s">
        <v>294</v>
      </c>
      <c r="C101" s="71" t="s">
        <v>295</v>
      </c>
      <c r="D101" s="50">
        <v>23</v>
      </c>
      <c r="E101" s="33">
        <f t="shared" si="9"/>
        <v>1</v>
      </c>
      <c r="F101" s="33">
        <f t="shared" si="10"/>
        <v>1</v>
      </c>
      <c r="G101" s="33">
        <f t="shared" si="11"/>
        <v>0</v>
      </c>
      <c r="H101" s="50">
        <v>23</v>
      </c>
      <c r="I101" s="33">
        <f t="shared" si="12"/>
        <v>1</v>
      </c>
      <c r="J101" s="33">
        <f t="shared" si="13"/>
        <v>1</v>
      </c>
      <c r="K101" s="33">
        <f t="shared" si="14"/>
        <v>0</v>
      </c>
      <c r="L101" s="50">
        <v>12</v>
      </c>
      <c r="M101" s="33">
        <f t="shared" si="15"/>
        <v>1</v>
      </c>
      <c r="N101" s="33">
        <f t="shared" si="16"/>
        <v>1</v>
      </c>
      <c r="O101" s="33">
        <f t="shared" si="17"/>
        <v>0</v>
      </c>
      <c r="P101" s="33"/>
      <c r="Q101" s="47"/>
      <c r="R101" s="76">
        <v>61</v>
      </c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8" customHeight="1">
      <c r="A102" s="70">
        <v>95</v>
      </c>
      <c r="B102" s="70" t="s">
        <v>296</v>
      </c>
      <c r="C102" s="71" t="s">
        <v>297</v>
      </c>
      <c r="D102" s="50">
        <v>23</v>
      </c>
      <c r="E102" s="33">
        <f t="shared" si="9"/>
        <v>1</v>
      </c>
      <c r="F102" s="33">
        <f t="shared" si="10"/>
        <v>1</v>
      </c>
      <c r="G102" s="33">
        <f t="shared" si="11"/>
        <v>0</v>
      </c>
      <c r="H102" s="50">
        <v>26</v>
      </c>
      <c r="I102" s="33">
        <f t="shared" si="12"/>
        <v>1</v>
      </c>
      <c r="J102" s="33">
        <f t="shared" si="13"/>
        <v>1</v>
      </c>
      <c r="K102" s="33">
        <f t="shared" si="14"/>
        <v>1</v>
      </c>
      <c r="L102" s="50">
        <v>10</v>
      </c>
      <c r="M102" s="33">
        <f t="shared" si="15"/>
        <v>1</v>
      </c>
      <c r="N102" s="33">
        <f t="shared" si="16"/>
        <v>0</v>
      </c>
      <c r="O102" s="33">
        <f t="shared" si="17"/>
        <v>0</v>
      </c>
      <c r="P102" s="35"/>
      <c r="Q102" s="48"/>
      <c r="R102" s="76">
        <v>61</v>
      </c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8" customHeight="1">
      <c r="A103" s="70">
        <v>96</v>
      </c>
      <c r="B103" s="70" t="s">
        <v>298</v>
      </c>
      <c r="C103" s="71" t="s">
        <v>299</v>
      </c>
      <c r="D103" s="50">
        <v>18</v>
      </c>
      <c r="E103" s="33">
        <f t="shared" si="9"/>
        <v>0</v>
      </c>
      <c r="F103" s="33">
        <f t="shared" si="10"/>
        <v>0</v>
      </c>
      <c r="G103" s="33">
        <f t="shared" si="11"/>
        <v>0</v>
      </c>
      <c r="H103" s="50">
        <v>20</v>
      </c>
      <c r="I103" s="33">
        <f t="shared" si="12"/>
        <v>1</v>
      </c>
      <c r="J103" s="33">
        <f t="shared" si="13"/>
        <v>0</v>
      </c>
      <c r="K103" s="33">
        <f t="shared" si="14"/>
        <v>0</v>
      </c>
      <c r="L103" s="50">
        <v>10</v>
      </c>
      <c r="M103" s="33">
        <f t="shared" si="15"/>
        <v>1</v>
      </c>
      <c r="N103" s="33">
        <f t="shared" si="16"/>
        <v>0</v>
      </c>
      <c r="O103" s="33">
        <f t="shared" si="17"/>
        <v>0</v>
      </c>
      <c r="P103" s="35"/>
      <c r="Q103" s="48"/>
      <c r="R103" s="76">
        <v>63</v>
      </c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8" customHeight="1">
      <c r="A104" s="70">
        <v>97</v>
      </c>
      <c r="B104" s="70" t="s">
        <v>300</v>
      </c>
      <c r="C104" s="71" t="s">
        <v>301</v>
      </c>
      <c r="D104" s="50">
        <v>20</v>
      </c>
      <c r="E104" s="33">
        <f t="shared" si="9"/>
        <v>1</v>
      </c>
      <c r="F104" s="33">
        <f t="shared" si="10"/>
        <v>0</v>
      </c>
      <c r="G104" s="33">
        <f t="shared" si="11"/>
        <v>0</v>
      </c>
      <c r="H104" s="50">
        <v>18</v>
      </c>
      <c r="I104" s="33">
        <f t="shared" si="12"/>
        <v>0</v>
      </c>
      <c r="J104" s="33">
        <f t="shared" si="13"/>
        <v>0</v>
      </c>
      <c r="K104" s="33">
        <f t="shared" si="14"/>
        <v>0</v>
      </c>
      <c r="L104" s="50">
        <v>8</v>
      </c>
      <c r="M104" s="33">
        <f t="shared" si="15"/>
        <v>0</v>
      </c>
      <c r="N104" s="33">
        <f t="shared" si="16"/>
        <v>0</v>
      </c>
      <c r="O104" s="33">
        <f t="shared" si="17"/>
        <v>0</v>
      </c>
      <c r="P104" s="35"/>
      <c r="Q104" s="48"/>
      <c r="R104" s="76">
        <v>61</v>
      </c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8" customHeight="1">
      <c r="A105" s="70">
        <v>98</v>
      </c>
      <c r="B105" s="70" t="s">
        <v>302</v>
      </c>
      <c r="C105" s="71" t="s">
        <v>303</v>
      </c>
      <c r="D105" s="50">
        <v>21</v>
      </c>
      <c r="E105" s="33">
        <f t="shared" si="9"/>
        <v>1</v>
      </c>
      <c r="F105" s="33">
        <f t="shared" si="10"/>
        <v>0</v>
      </c>
      <c r="G105" s="33">
        <f t="shared" si="11"/>
        <v>0</v>
      </c>
      <c r="H105" s="50">
        <v>19</v>
      </c>
      <c r="I105" s="33">
        <f t="shared" si="12"/>
        <v>0</v>
      </c>
      <c r="J105" s="33">
        <f t="shared" si="13"/>
        <v>0</v>
      </c>
      <c r="K105" s="33">
        <f t="shared" si="14"/>
        <v>0</v>
      </c>
      <c r="L105" s="50">
        <v>13</v>
      </c>
      <c r="M105" s="33">
        <f t="shared" si="15"/>
        <v>1</v>
      </c>
      <c r="N105" s="33">
        <f t="shared" si="16"/>
        <v>1</v>
      </c>
      <c r="O105" s="33">
        <f t="shared" si="17"/>
        <v>1</v>
      </c>
      <c r="P105" s="35"/>
      <c r="Q105" s="48"/>
      <c r="R105" s="76">
        <v>70</v>
      </c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8" customHeight="1">
      <c r="A106" s="70">
        <v>99</v>
      </c>
      <c r="B106" s="70" t="s">
        <v>304</v>
      </c>
      <c r="C106" s="71" t="s">
        <v>305</v>
      </c>
      <c r="D106" s="50">
        <v>15</v>
      </c>
      <c r="E106" s="33">
        <f t="shared" si="9"/>
        <v>0</v>
      </c>
      <c r="F106" s="33">
        <f t="shared" si="10"/>
        <v>0</v>
      </c>
      <c r="G106" s="33">
        <f t="shared" si="11"/>
        <v>0</v>
      </c>
      <c r="H106" s="50">
        <v>19</v>
      </c>
      <c r="I106" s="33">
        <f t="shared" si="12"/>
        <v>0</v>
      </c>
      <c r="J106" s="33">
        <f t="shared" si="13"/>
        <v>0</v>
      </c>
      <c r="K106" s="33">
        <f t="shared" si="14"/>
        <v>0</v>
      </c>
      <c r="L106" s="50">
        <v>10</v>
      </c>
      <c r="M106" s="33">
        <f t="shared" si="15"/>
        <v>1</v>
      </c>
      <c r="N106" s="33">
        <f t="shared" si="16"/>
        <v>0</v>
      </c>
      <c r="O106" s="33">
        <f t="shared" si="17"/>
        <v>0</v>
      </c>
      <c r="P106" s="35"/>
      <c r="Q106" s="48"/>
      <c r="R106" s="76">
        <v>59</v>
      </c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8" customHeight="1">
      <c r="A107" s="70">
        <v>100</v>
      </c>
      <c r="B107" s="70" t="s">
        <v>306</v>
      </c>
      <c r="C107" s="71" t="s">
        <v>307</v>
      </c>
      <c r="D107" s="50">
        <v>14</v>
      </c>
      <c r="E107" s="33">
        <f t="shared" si="9"/>
        <v>0</v>
      </c>
      <c r="F107" s="33">
        <f t="shared" si="10"/>
        <v>0</v>
      </c>
      <c r="G107" s="33">
        <f t="shared" si="11"/>
        <v>0</v>
      </c>
      <c r="H107" s="50">
        <v>16</v>
      </c>
      <c r="I107" s="33">
        <f t="shared" si="12"/>
        <v>0</v>
      </c>
      <c r="J107" s="33">
        <f t="shared" si="13"/>
        <v>0</v>
      </c>
      <c r="K107" s="33">
        <f t="shared" si="14"/>
        <v>0</v>
      </c>
      <c r="L107" s="50">
        <v>10</v>
      </c>
      <c r="M107" s="33">
        <f t="shared" si="15"/>
        <v>1</v>
      </c>
      <c r="N107" s="33">
        <f t="shared" si="16"/>
        <v>0</v>
      </c>
      <c r="O107" s="33">
        <f t="shared" si="17"/>
        <v>0</v>
      </c>
      <c r="P107" s="15"/>
      <c r="Q107" s="48"/>
      <c r="R107" s="76">
        <v>59</v>
      </c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8" customHeight="1">
      <c r="A108" s="70">
        <v>101</v>
      </c>
      <c r="B108" s="70" t="s">
        <v>308</v>
      </c>
      <c r="C108" s="71" t="s">
        <v>309</v>
      </c>
      <c r="D108" s="50">
        <v>17</v>
      </c>
      <c r="E108" s="33">
        <f t="shared" si="9"/>
        <v>0</v>
      </c>
      <c r="F108" s="33">
        <f t="shared" si="10"/>
        <v>0</v>
      </c>
      <c r="G108" s="33">
        <f t="shared" si="11"/>
        <v>0</v>
      </c>
      <c r="H108" s="50">
        <v>18</v>
      </c>
      <c r="I108" s="33">
        <f t="shared" si="12"/>
        <v>0</v>
      </c>
      <c r="J108" s="33">
        <f t="shared" si="13"/>
        <v>0</v>
      </c>
      <c r="K108" s="33">
        <f t="shared" si="14"/>
        <v>0</v>
      </c>
      <c r="L108" s="50">
        <v>9</v>
      </c>
      <c r="M108" s="33">
        <f t="shared" si="15"/>
        <v>0</v>
      </c>
      <c r="N108" s="33">
        <f t="shared" si="16"/>
        <v>0</v>
      </c>
      <c r="O108" s="33">
        <f t="shared" si="17"/>
        <v>0</v>
      </c>
      <c r="P108" s="15"/>
      <c r="Q108" s="48"/>
      <c r="R108" s="76">
        <v>61</v>
      </c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8" customHeight="1">
      <c r="A109" s="70">
        <v>102</v>
      </c>
      <c r="B109" s="70" t="s">
        <v>310</v>
      </c>
      <c r="C109" s="71" t="s">
        <v>311</v>
      </c>
      <c r="D109" s="50">
        <v>17</v>
      </c>
      <c r="E109" s="33">
        <f t="shared" si="9"/>
        <v>0</v>
      </c>
      <c r="F109" s="33">
        <f t="shared" si="10"/>
        <v>0</v>
      </c>
      <c r="G109" s="33">
        <f t="shared" si="11"/>
        <v>0</v>
      </c>
      <c r="H109" s="50">
        <v>16</v>
      </c>
      <c r="I109" s="33">
        <f t="shared" si="12"/>
        <v>0</v>
      </c>
      <c r="J109" s="33">
        <f t="shared" si="13"/>
        <v>0</v>
      </c>
      <c r="K109" s="33">
        <f t="shared" si="14"/>
        <v>0</v>
      </c>
      <c r="L109" s="50">
        <v>9</v>
      </c>
      <c r="M109" s="33">
        <f t="shared" si="15"/>
        <v>0</v>
      </c>
      <c r="N109" s="33">
        <f t="shared" si="16"/>
        <v>0</v>
      </c>
      <c r="O109" s="33">
        <f t="shared" si="17"/>
        <v>0</v>
      </c>
      <c r="P109" s="35"/>
      <c r="Q109" s="48"/>
      <c r="R109" s="76">
        <v>61</v>
      </c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8" customHeight="1">
      <c r="A110" s="70">
        <v>103</v>
      </c>
      <c r="B110" s="70" t="s">
        <v>312</v>
      </c>
      <c r="C110" s="71" t="s">
        <v>313</v>
      </c>
      <c r="D110" s="50">
        <v>21</v>
      </c>
      <c r="E110" s="33">
        <f t="shared" si="9"/>
        <v>1</v>
      </c>
      <c r="F110" s="33">
        <f t="shared" si="10"/>
        <v>0</v>
      </c>
      <c r="G110" s="33">
        <f t="shared" si="11"/>
        <v>0</v>
      </c>
      <c r="H110" s="50">
        <v>19</v>
      </c>
      <c r="I110" s="33">
        <f t="shared" si="12"/>
        <v>0</v>
      </c>
      <c r="J110" s="33">
        <f t="shared" si="13"/>
        <v>0</v>
      </c>
      <c r="K110" s="33">
        <f t="shared" si="14"/>
        <v>0</v>
      </c>
      <c r="L110" s="50">
        <v>10</v>
      </c>
      <c r="M110" s="33">
        <f t="shared" si="15"/>
        <v>1</v>
      </c>
      <c r="N110" s="33">
        <f t="shared" si="16"/>
        <v>0</v>
      </c>
      <c r="O110" s="33">
        <f t="shared" si="17"/>
        <v>0</v>
      </c>
      <c r="P110" s="35"/>
      <c r="Q110" s="48"/>
      <c r="R110" s="76">
        <v>61</v>
      </c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8" customHeight="1">
      <c r="A111" s="70">
        <v>104</v>
      </c>
      <c r="B111" s="70" t="s">
        <v>314</v>
      </c>
      <c r="C111" s="71" t="s">
        <v>315</v>
      </c>
      <c r="D111" s="50">
        <v>21</v>
      </c>
      <c r="E111" s="33">
        <f t="shared" si="9"/>
        <v>1</v>
      </c>
      <c r="F111" s="33">
        <f t="shared" si="10"/>
        <v>0</v>
      </c>
      <c r="G111" s="33">
        <f t="shared" si="11"/>
        <v>0</v>
      </c>
      <c r="H111" s="50">
        <v>19</v>
      </c>
      <c r="I111" s="33">
        <f t="shared" si="12"/>
        <v>0</v>
      </c>
      <c r="J111" s="33">
        <f t="shared" si="13"/>
        <v>0</v>
      </c>
      <c r="K111" s="33">
        <f t="shared" si="14"/>
        <v>0</v>
      </c>
      <c r="L111" s="50">
        <v>13</v>
      </c>
      <c r="M111" s="33">
        <f t="shared" si="15"/>
        <v>1</v>
      </c>
      <c r="N111" s="33">
        <f t="shared" si="16"/>
        <v>1</v>
      </c>
      <c r="O111" s="33">
        <f t="shared" si="17"/>
        <v>1</v>
      </c>
      <c r="P111" s="35"/>
      <c r="Q111" s="48"/>
      <c r="R111" s="76">
        <v>56</v>
      </c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8" customHeight="1">
      <c r="A112" s="70">
        <v>105</v>
      </c>
      <c r="B112" s="70" t="s">
        <v>316</v>
      </c>
      <c r="C112" s="71" t="s">
        <v>317</v>
      </c>
      <c r="D112" s="50">
        <v>21</v>
      </c>
      <c r="E112" s="33">
        <f t="shared" si="9"/>
        <v>1</v>
      </c>
      <c r="F112" s="33">
        <f t="shared" si="10"/>
        <v>0</v>
      </c>
      <c r="G112" s="33">
        <f t="shared" si="11"/>
        <v>0</v>
      </c>
      <c r="H112" s="50">
        <v>19</v>
      </c>
      <c r="I112" s="33">
        <f t="shared" si="12"/>
        <v>0</v>
      </c>
      <c r="J112" s="33">
        <f t="shared" si="13"/>
        <v>0</v>
      </c>
      <c r="K112" s="33">
        <f t="shared" si="14"/>
        <v>0</v>
      </c>
      <c r="L112" s="50">
        <v>12</v>
      </c>
      <c r="M112" s="33">
        <f t="shared" si="15"/>
        <v>1</v>
      </c>
      <c r="N112" s="33">
        <f t="shared" si="16"/>
        <v>1</v>
      </c>
      <c r="O112" s="33">
        <f t="shared" si="17"/>
        <v>0</v>
      </c>
      <c r="P112" s="35"/>
      <c r="Q112" s="48"/>
      <c r="R112" s="76">
        <v>59</v>
      </c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18" customHeight="1">
      <c r="A113" s="70">
        <v>106</v>
      </c>
      <c r="B113" s="70" t="s">
        <v>318</v>
      </c>
      <c r="C113" s="71" t="s">
        <v>319</v>
      </c>
      <c r="D113" s="50">
        <v>24</v>
      </c>
      <c r="E113" s="33">
        <f t="shared" si="9"/>
        <v>1</v>
      </c>
      <c r="F113" s="33">
        <f t="shared" si="10"/>
        <v>1</v>
      </c>
      <c r="G113" s="33">
        <f t="shared" si="11"/>
        <v>0</v>
      </c>
      <c r="H113" s="50">
        <v>22</v>
      </c>
      <c r="I113" s="33">
        <f t="shared" si="12"/>
        <v>1</v>
      </c>
      <c r="J113" s="33">
        <f t="shared" si="13"/>
        <v>0</v>
      </c>
      <c r="K113" s="33">
        <f t="shared" si="14"/>
        <v>0</v>
      </c>
      <c r="L113" s="50">
        <v>8</v>
      </c>
      <c r="M113" s="33">
        <f t="shared" si="15"/>
        <v>0</v>
      </c>
      <c r="N113" s="33">
        <f t="shared" si="16"/>
        <v>0</v>
      </c>
      <c r="O113" s="33">
        <f t="shared" si="17"/>
        <v>0</v>
      </c>
      <c r="P113" s="35"/>
      <c r="Q113" s="48"/>
      <c r="R113" s="76">
        <v>61</v>
      </c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18" customHeight="1">
      <c r="A114" s="70">
        <v>107</v>
      </c>
      <c r="B114" s="70" t="s">
        <v>320</v>
      </c>
      <c r="C114" s="71" t="s">
        <v>321</v>
      </c>
      <c r="D114" s="50">
        <v>17</v>
      </c>
      <c r="E114" s="33">
        <f t="shared" si="9"/>
        <v>0</v>
      </c>
      <c r="F114" s="33">
        <f t="shared" si="10"/>
        <v>0</v>
      </c>
      <c r="G114" s="33">
        <f t="shared" si="11"/>
        <v>0</v>
      </c>
      <c r="H114" s="50">
        <v>16</v>
      </c>
      <c r="I114" s="33">
        <f t="shared" si="12"/>
        <v>0</v>
      </c>
      <c r="J114" s="33">
        <f t="shared" si="13"/>
        <v>0</v>
      </c>
      <c r="K114" s="33">
        <f t="shared" si="14"/>
        <v>0</v>
      </c>
      <c r="L114" s="50">
        <v>10</v>
      </c>
      <c r="M114" s="33">
        <f t="shared" si="15"/>
        <v>1</v>
      </c>
      <c r="N114" s="33">
        <f t="shared" si="16"/>
        <v>0</v>
      </c>
      <c r="O114" s="33">
        <f t="shared" si="17"/>
        <v>0</v>
      </c>
      <c r="P114" s="35"/>
      <c r="Q114" s="48"/>
      <c r="R114" s="76">
        <v>59</v>
      </c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18" customHeight="1">
      <c r="A115" s="70">
        <v>108</v>
      </c>
      <c r="B115" s="70" t="s">
        <v>322</v>
      </c>
      <c r="C115" s="71" t="s">
        <v>323</v>
      </c>
      <c r="D115" s="50">
        <v>21</v>
      </c>
      <c r="E115" s="33">
        <f t="shared" si="9"/>
        <v>1</v>
      </c>
      <c r="F115" s="33">
        <f t="shared" si="10"/>
        <v>0</v>
      </c>
      <c r="G115" s="33">
        <f t="shared" si="11"/>
        <v>0</v>
      </c>
      <c r="H115" s="50">
        <v>20</v>
      </c>
      <c r="I115" s="33">
        <f t="shared" si="12"/>
        <v>1</v>
      </c>
      <c r="J115" s="33">
        <f t="shared" si="13"/>
        <v>0</v>
      </c>
      <c r="K115" s="33">
        <f t="shared" si="14"/>
        <v>0</v>
      </c>
      <c r="L115" s="50">
        <v>9</v>
      </c>
      <c r="M115" s="33">
        <f t="shared" si="15"/>
        <v>0</v>
      </c>
      <c r="N115" s="33">
        <f t="shared" si="16"/>
        <v>0</v>
      </c>
      <c r="O115" s="33">
        <f t="shared" si="17"/>
        <v>0</v>
      </c>
      <c r="P115" s="35"/>
      <c r="Q115" s="48"/>
      <c r="R115" s="76">
        <v>61</v>
      </c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18" customHeight="1">
      <c r="A116" s="70">
        <v>109</v>
      </c>
      <c r="B116" s="70" t="s">
        <v>324</v>
      </c>
      <c r="C116" s="71" t="s">
        <v>325</v>
      </c>
      <c r="D116" s="50">
        <v>27</v>
      </c>
      <c r="E116" s="33">
        <f t="shared" si="9"/>
        <v>1</v>
      </c>
      <c r="F116" s="33">
        <f t="shared" si="10"/>
        <v>1</v>
      </c>
      <c r="G116" s="33">
        <f t="shared" si="11"/>
        <v>1</v>
      </c>
      <c r="H116" s="50">
        <v>27</v>
      </c>
      <c r="I116" s="33">
        <f t="shared" si="12"/>
        <v>1</v>
      </c>
      <c r="J116" s="33">
        <f t="shared" si="13"/>
        <v>1</v>
      </c>
      <c r="K116" s="33">
        <f t="shared" si="14"/>
        <v>1</v>
      </c>
      <c r="L116" s="50">
        <v>10</v>
      </c>
      <c r="M116" s="33">
        <f t="shared" si="15"/>
        <v>1</v>
      </c>
      <c r="N116" s="33">
        <f t="shared" si="16"/>
        <v>0</v>
      </c>
      <c r="O116" s="33">
        <f t="shared" si="17"/>
        <v>0</v>
      </c>
      <c r="P116" s="35"/>
      <c r="Q116" s="48"/>
      <c r="R116" s="76">
        <v>59</v>
      </c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15.75" customHeight="1">
      <c r="A117" s="70">
        <v>110</v>
      </c>
      <c r="B117" s="70" t="s">
        <v>326</v>
      </c>
      <c r="C117" s="71" t="s">
        <v>327</v>
      </c>
      <c r="D117" s="50">
        <v>13</v>
      </c>
      <c r="E117" s="33">
        <f>IF(D117&gt;=($D$6*0.7),1,0)</f>
        <v>0</v>
      </c>
      <c r="F117" s="33">
        <f>IF(D117&gt;=($D$6*0.8),1,0)</f>
        <v>0</v>
      </c>
      <c r="G117" s="33">
        <f>IF(D117&gt;=($D$6*0.9),1,0)</f>
        <v>0</v>
      </c>
      <c r="H117" s="50">
        <v>12</v>
      </c>
      <c r="I117" s="33">
        <f>IF(H117&gt;=($D$6*0.7),1,0)</f>
        <v>0</v>
      </c>
      <c r="J117" s="33">
        <f>IF(H117&gt;=($D$6*0.8),1,0)</f>
        <v>0</v>
      </c>
      <c r="K117" s="33">
        <f>IF(H117&gt;=($D$6*0.9),1,0)</f>
        <v>0</v>
      </c>
      <c r="L117" s="50">
        <v>10</v>
      </c>
      <c r="M117" s="33">
        <f>IF(L117&gt;=($L$6*0.7),1,0)</f>
        <v>1</v>
      </c>
      <c r="N117" s="33">
        <f>IF(L117&gt;=($L$6*0.8),1,0)</f>
        <v>0</v>
      </c>
      <c r="O117" s="33">
        <f>IF(L117&gt;=($L$6*0.9),1,0)</f>
        <v>0</v>
      </c>
      <c r="P117" s="33"/>
      <c r="Q117" s="47"/>
      <c r="R117" s="76">
        <v>61</v>
      </c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15.75" customHeight="1">
      <c r="A118" s="70">
        <v>111</v>
      </c>
      <c r="B118" s="70" t="s">
        <v>328</v>
      </c>
      <c r="C118" s="71" t="s">
        <v>329</v>
      </c>
      <c r="D118" s="50">
        <v>23</v>
      </c>
      <c r="E118" s="33">
        <f t="shared" ref="E118:E181" si="18">IF(D118&gt;=($D$6*0.7),1,0)</f>
        <v>1</v>
      </c>
      <c r="F118" s="33">
        <f t="shared" ref="F118:F181" si="19">IF(D118&gt;=($D$6*0.8),1,0)</f>
        <v>1</v>
      </c>
      <c r="G118" s="33">
        <f t="shared" ref="G118:G181" si="20">IF(D118&gt;=($D$6*0.9),1,0)</f>
        <v>0</v>
      </c>
      <c r="H118" s="50">
        <v>27</v>
      </c>
      <c r="I118" s="33">
        <f t="shared" ref="I118:I181" si="21">IF(H118&gt;=($D$6*0.7),1,0)</f>
        <v>1</v>
      </c>
      <c r="J118" s="33">
        <f t="shared" ref="J118:J181" si="22">IF(H118&gt;=($D$6*0.8),1,0)</f>
        <v>1</v>
      </c>
      <c r="K118" s="33">
        <f t="shared" ref="K118:K181" si="23">IF(H118&gt;=($D$6*0.9),1,0)</f>
        <v>1</v>
      </c>
      <c r="L118" s="50">
        <v>10</v>
      </c>
      <c r="M118" s="33">
        <f t="shared" ref="M118:M181" si="24">IF(L118&gt;=($L$6*0.7),1,0)</f>
        <v>1</v>
      </c>
      <c r="N118" s="33">
        <f t="shared" ref="N118:N181" si="25">IF(L118&gt;=($L$6*0.8),1,0)</f>
        <v>0</v>
      </c>
      <c r="O118" s="33">
        <f t="shared" ref="O118:O181" si="26">IF(L118&gt;=($L$6*0.9),1,0)</f>
        <v>0</v>
      </c>
      <c r="P118" s="33"/>
      <c r="Q118" s="47"/>
      <c r="R118" s="76">
        <v>61</v>
      </c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15.75" customHeight="1">
      <c r="A119" s="70">
        <v>112</v>
      </c>
      <c r="B119" s="70" t="s">
        <v>330</v>
      </c>
      <c r="C119" s="71" t="s">
        <v>331</v>
      </c>
      <c r="D119" s="50">
        <v>19</v>
      </c>
      <c r="E119" s="33">
        <f t="shared" si="18"/>
        <v>0</v>
      </c>
      <c r="F119" s="33">
        <f t="shared" si="19"/>
        <v>0</v>
      </c>
      <c r="G119" s="33">
        <f t="shared" si="20"/>
        <v>0</v>
      </c>
      <c r="H119" s="50">
        <v>19</v>
      </c>
      <c r="I119" s="33">
        <f t="shared" si="21"/>
        <v>0</v>
      </c>
      <c r="J119" s="33">
        <f t="shared" si="22"/>
        <v>0</v>
      </c>
      <c r="K119" s="33">
        <f t="shared" si="23"/>
        <v>0</v>
      </c>
      <c r="L119" s="50">
        <v>10</v>
      </c>
      <c r="M119" s="33">
        <f t="shared" si="24"/>
        <v>1</v>
      </c>
      <c r="N119" s="33">
        <f t="shared" si="25"/>
        <v>0</v>
      </c>
      <c r="O119" s="33">
        <f t="shared" si="26"/>
        <v>0</v>
      </c>
      <c r="P119" s="33"/>
      <c r="Q119" s="47"/>
      <c r="R119" s="76">
        <v>59</v>
      </c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15.75" customHeight="1">
      <c r="A120" s="70">
        <v>113</v>
      </c>
      <c r="B120" s="70" t="s">
        <v>332</v>
      </c>
      <c r="C120" s="71" t="s">
        <v>333</v>
      </c>
      <c r="D120" s="50">
        <v>21</v>
      </c>
      <c r="E120" s="33">
        <f t="shared" si="18"/>
        <v>1</v>
      </c>
      <c r="F120" s="33">
        <f t="shared" si="19"/>
        <v>0</v>
      </c>
      <c r="G120" s="33">
        <f t="shared" si="20"/>
        <v>0</v>
      </c>
      <c r="H120" s="50">
        <v>20</v>
      </c>
      <c r="I120" s="33">
        <f t="shared" si="21"/>
        <v>1</v>
      </c>
      <c r="J120" s="33">
        <f t="shared" si="22"/>
        <v>0</v>
      </c>
      <c r="K120" s="33">
        <f t="shared" si="23"/>
        <v>0</v>
      </c>
      <c r="L120" s="50">
        <v>9</v>
      </c>
      <c r="M120" s="33">
        <f t="shared" si="24"/>
        <v>0</v>
      </c>
      <c r="N120" s="33">
        <f t="shared" si="25"/>
        <v>0</v>
      </c>
      <c r="O120" s="33">
        <f t="shared" si="26"/>
        <v>0</v>
      </c>
      <c r="P120" s="33"/>
      <c r="Q120" s="47"/>
      <c r="R120" s="76">
        <v>63</v>
      </c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15.75" customHeight="1">
      <c r="A121" s="70">
        <v>114</v>
      </c>
      <c r="B121" s="70" t="s">
        <v>334</v>
      </c>
      <c r="C121" s="71" t="s">
        <v>335</v>
      </c>
      <c r="D121" s="50">
        <v>19</v>
      </c>
      <c r="E121" s="33">
        <f t="shared" si="18"/>
        <v>0</v>
      </c>
      <c r="F121" s="33">
        <f t="shared" si="19"/>
        <v>0</v>
      </c>
      <c r="G121" s="33">
        <f t="shared" si="20"/>
        <v>0</v>
      </c>
      <c r="H121" s="50">
        <v>19</v>
      </c>
      <c r="I121" s="33">
        <f t="shared" si="21"/>
        <v>0</v>
      </c>
      <c r="J121" s="33">
        <f t="shared" si="22"/>
        <v>0</v>
      </c>
      <c r="K121" s="33">
        <f t="shared" si="23"/>
        <v>0</v>
      </c>
      <c r="L121" s="50">
        <v>10</v>
      </c>
      <c r="M121" s="33">
        <f t="shared" si="24"/>
        <v>1</v>
      </c>
      <c r="N121" s="33">
        <f t="shared" si="25"/>
        <v>0</v>
      </c>
      <c r="O121" s="33">
        <f t="shared" si="26"/>
        <v>0</v>
      </c>
      <c r="P121" s="33"/>
      <c r="Q121" s="47"/>
      <c r="R121" s="76">
        <v>59</v>
      </c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15.75" customHeight="1">
      <c r="A122" s="70">
        <v>115</v>
      </c>
      <c r="B122" s="70" t="s">
        <v>336</v>
      </c>
      <c r="C122" s="71" t="s">
        <v>337</v>
      </c>
      <c r="D122" s="50">
        <v>21</v>
      </c>
      <c r="E122" s="33">
        <f t="shared" si="18"/>
        <v>1</v>
      </c>
      <c r="F122" s="33">
        <f t="shared" si="19"/>
        <v>0</v>
      </c>
      <c r="G122" s="33">
        <f t="shared" si="20"/>
        <v>0</v>
      </c>
      <c r="H122" s="50">
        <v>19</v>
      </c>
      <c r="I122" s="33">
        <f t="shared" si="21"/>
        <v>0</v>
      </c>
      <c r="J122" s="33">
        <f t="shared" si="22"/>
        <v>0</v>
      </c>
      <c r="K122" s="33">
        <f t="shared" si="23"/>
        <v>0</v>
      </c>
      <c r="L122" s="50">
        <v>10</v>
      </c>
      <c r="M122" s="33">
        <f t="shared" si="24"/>
        <v>1</v>
      </c>
      <c r="N122" s="33">
        <f t="shared" si="25"/>
        <v>0</v>
      </c>
      <c r="O122" s="33">
        <f t="shared" si="26"/>
        <v>0</v>
      </c>
      <c r="P122" s="33"/>
      <c r="Q122" s="47"/>
      <c r="R122" s="76">
        <v>61</v>
      </c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15.75" customHeight="1">
      <c r="A123" s="70">
        <v>116</v>
      </c>
      <c r="B123" s="70" t="s">
        <v>338</v>
      </c>
      <c r="C123" s="71" t="s">
        <v>339</v>
      </c>
      <c r="D123" s="50">
        <v>25</v>
      </c>
      <c r="E123" s="33">
        <f t="shared" si="18"/>
        <v>1</v>
      </c>
      <c r="F123" s="33">
        <f t="shared" si="19"/>
        <v>1</v>
      </c>
      <c r="G123" s="33">
        <f t="shared" si="20"/>
        <v>0</v>
      </c>
      <c r="H123" s="50">
        <v>23</v>
      </c>
      <c r="I123" s="33">
        <f t="shared" si="21"/>
        <v>1</v>
      </c>
      <c r="J123" s="33">
        <f t="shared" si="22"/>
        <v>1</v>
      </c>
      <c r="K123" s="33">
        <f t="shared" si="23"/>
        <v>0</v>
      </c>
      <c r="L123" s="50">
        <v>11</v>
      </c>
      <c r="M123" s="33">
        <f t="shared" si="24"/>
        <v>1</v>
      </c>
      <c r="N123" s="33">
        <f t="shared" si="25"/>
        <v>0</v>
      </c>
      <c r="O123" s="33">
        <f t="shared" si="26"/>
        <v>0</v>
      </c>
      <c r="P123" s="33"/>
      <c r="Q123" s="47"/>
      <c r="R123" s="76">
        <v>61</v>
      </c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15.75" customHeight="1">
      <c r="A124" s="70">
        <v>117</v>
      </c>
      <c r="B124" s="70" t="s">
        <v>340</v>
      </c>
      <c r="C124" s="71" t="s">
        <v>341</v>
      </c>
      <c r="D124" s="50">
        <v>19</v>
      </c>
      <c r="E124" s="33">
        <f t="shared" si="18"/>
        <v>0</v>
      </c>
      <c r="F124" s="33">
        <f t="shared" si="19"/>
        <v>0</v>
      </c>
      <c r="G124" s="33">
        <f t="shared" si="20"/>
        <v>0</v>
      </c>
      <c r="H124" s="50">
        <v>18</v>
      </c>
      <c r="I124" s="33">
        <f t="shared" si="21"/>
        <v>0</v>
      </c>
      <c r="J124" s="33">
        <f t="shared" si="22"/>
        <v>0</v>
      </c>
      <c r="K124" s="33">
        <f t="shared" si="23"/>
        <v>0</v>
      </c>
      <c r="L124" s="50">
        <v>10</v>
      </c>
      <c r="M124" s="33">
        <f t="shared" si="24"/>
        <v>1</v>
      </c>
      <c r="N124" s="33">
        <f t="shared" si="25"/>
        <v>0</v>
      </c>
      <c r="O124" s="33">
        <f t="shared" si="26"/>
        <v>0</v>
      </c>
      <c r="P124" s="33"/>
      <c r="Q124" s="47"/>
      <c r="R124" s="76">
        <v>63</v>
      </c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15.75" customHeight="1">
      <c r="A125" s="70">
        <v>118</v>
      </c>
      <c r="B125" s="70" t="s">
        <v>342</v>
      </c>
      <c r="C125" s="71" t="s">
        <v>343</v>
      </c>
      <c r="D125" s="50">
        <v>21</v>
      </c>
      <c r="E125" s="33">
        <f t="shared" si="18"/>
        <v>1</v>
      </c>
      <c r="F125" s="33">
        <f t="shared" si="19"/>
        <v>0</v>
      </c>
      <c r="G125" s="33">
        <f t="shared" si="20"/>
        <v>0</v>
      </c>
      <c r="H125" s="50">
        <v>22</v>
      </c>
      <c r="I125" s="33">
        <f t="shared" si="21"/>
        <v>1</v>
      </c>
      <c r="J125" s="33">
        <f t="shared" si="22"/>
        <v>0</v>
      </c>
      <c r="K125" s="33">
        <f t="shared" si="23"/>
        <v>0</v>
      </c>
      <c r="L125" s="50">
        <v>10</v>
      </c>
      <c r="M125" s="33">
        <f t="shared" si="24"/>
        <v>1</v>
      </c>
      <c r="N125" s="33">
        <f t="shared" si="25"/>
        <v>0</v>
      </c>
      <c r="O125" s="33">
        <f t="shared" si="26"/>
        <v>0</v>
      </c>
      <c r="P125" s="33"/>
      <c r="Q125" s="47"/>
      <c r="R125" s="76">
        <v>59</v>
      </c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15.75" customHeight="1">
      <c r="A126" s="70">
        <v>119</v>
      </c>
      <c r="B126" s="70" t="s">
        <v>344</v>
      </c>
      <c r="C126" s="71" t="s">
        <v>345</v>
      </c>
      <c r="D126" s="50">
        <v>20</v>
      </c>
      <c r="E126" s="33">
        <f t="shared" si="18"/>
        <v>1</v>
      </c>
      <c r="F126" s="33">
        <f t="shared" si="19"/>
        <v>0</v>
      </c>
      <c r="G126" s="33">
        <f t="shared" si="20"/>
        <v>0</v>
      </c>
      <c r="H126" s="50">
        <v>23</v>
      </c>
      <c r="I126" s="33">
        <f t="shared" si="21"/>
        <v>1</v>
      </c>
      <c r="J126" s="33">
        <f t="shared" si="22"/>
        <v>1</v>
      </c>
      <c r="K126" s="33">
        <f t="shared" si="23"/>
        <v>0</v>
      </c>
      <c r="L126" s="50">
        <v>10</v>
      </c>
      <c r="M126" s="33">
        <f t="shared" si="24"/>
        <v>1</v>
      </c>
      <c r="N126" s="33">
        <f t="shared" si="25"/>
        <v>0</v>
      </c>
      <c r="O126" s="33">
        <f t="shared" si="26"/>
        <v>0</v>
      </c>
      <c r="P126" s="33"/>
      <c r="Q126" s="47"/>
      <c r="R126" s="76">
        <v>63</v>
      </c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15.75" customHeight="1">
      <c r="A127" s="70">
        <v>120</v>
      </c>
      <c r="B127" s="70" t="s">
        <v>346</v>
      </c>
      <c r="C127" s="71" t="s">
        <v>347</v>
      </c>
      <c r="D127" s="50">
        <v>21</v>
      </c>
      <c r="E127" s="33">
        <f t="shared" si="18"/>
        <v>1</v>
      </c>
      <c r="F127" s="33">
        <f t="shared" si="19"/>
        <v>0</v>
      </c>
      <c r="G127" s="33">
        <f t="shared" si="20"/>
        <v>0</v>
      </c>
      <c r="H127" s="50">
        <v>21</v>
      </c>
      <c r="I127" s="33">
        <f t="shared" si="21"/>
        <v>1</v>
      </c>
      <c r="J127" s="33">
        <f t="shared" si="22"/>
        <v>0</v>
      </c>
      <c r="K127" s="33">
        <f t="shared" si="23"/>
        <v>0</v>
      </c>
      <c r="L127" s="50">
        <v>8</v>
      </c>
      <c r="M127" s="33">
        <f t="shared" si="24"/>
        <v>0</v>
      </c>
      <c r="N127" s="33">
        <f t="shared" si="25"/>
        <v>0</v>
      </c>
      <c r="O127" s="33">
        <f t="shared" si="26"/>
        <v>0</v>
      </c>
      <c r="P127" s="33"/>
      <c r="Q127" s="47"/>
      <c r="R127" s="76">
        <v>59</v>
      </c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15.75" customHeight="1">
      <c r="A128" s="70">
        <v>121</v>
      </c>
      <c r="B128" s="70" t="s">
        <v>348</v>
      </c>
      <c r="C128" s="71" t="s">
        <v>349</v>
      </c>
      <c r="D128" s="50">
        <v>21</v>
      </c>
      <c r="E128" s="33">
        <f t="shared" si="18"/>
        <v>1</v>
      </c>
      <c r="F128" s="33">
        <f t="shared" si="19"/>
        <v>0</v>
      </c>
      <c r="G128" s="33">
        <f t="shared" si="20"/>
        <v>0</v>
      </c>
      <c r="H128" s="50">
        <v>23</v>
      </c>
      <c r="I128" s="33">
        <f t="shared" si="21"/>
        <v>1</v>
      </c>
      <c r="J128" s="33">
        <f t="shared" si="22"/>
        <v>1</v>
      </c>
      <c r="K128" s="33">
        <f t="shared" si="23"/>
        <v>0</v>
      </c>
      <c r="L128" s="50">
        <v>8</v>
      </c>
      <c r="M128" s="33">
        <f t="shared" si="24"/>
        <v>0</v>
      </c>
      <c r="N128" s="33">
        <f t="shared" si="25"/>
        <v>0</v>
      </c>
      <c r="O128" s="33">
        <f t="shared" si="26"/>
        <v>0</v>
      </c>
      <c r="P128" s="33"/>
      <c r="Q128" s="47"/>
      <c r="R128" s="76">
        <v>61</v>
      </c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15.75" customHeight="1">
      <c r="A129" s="70">
        <v>122</v>
      </c>
      <c r="B129" s="70" t="s">
        <v>350</v>
      </c>
      <c r="C129" s="71" t="s">
        <v>351</v>
      </c>
      <c r="D129" s="50">
        <v>24</v>
      </c>
      <c r="E129" s="33">
        <f t="shared" si="18"/>
        <v>1</v>
      </c>
      <c r="F129" s="33">
        <f t="shared" si="19"/>
        <v>1</v>
      </c>
      <c r="G129" s="33">
        <f t="shared" si="20"/>
        <v>0</v>
      </c>
      <c r="H129" s="50">
        <v>26</v>
      </c>
      <c r="I129" s="33">
        <f t="shared" si="21"/>
        <v>1</v>
      </c>
      <c r="J129" s="33">
        <f t="shared" si="22"/>
        <v>1</v>
      </c>
      <c r="K129" s="33">
        <f t="shared" si="23"/>
        <v>1</v>
      </c>
      <c r="L129" s="50">
        <v>8</v>
      </c>
      <c r="M129" s="33">
        <f t="shared" si="24"/>
        <v>0</v>
      </c>
      <c r="N129" s="33">
        <f t="shared" si="25"/>
        <v>0</v>
      </c>
      <c r="O129" s="33">
        <f t="shared" si="26"/>
        <v>0</v>
      </c>
      <c r="P129" s="33"/>
      <c r="Q129" s="47"/>
      <c r="R129" s="76">
        <v>68</v>
      </c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15.75" customHeight="1">
      <c r="A130" s="70">
        <v>123</v>
      </c>
      <c r="B130" s="70" t="s">
        <v>352</v>
      </c>
      <c r="C130" s="71" t="s">
        <v>353</v>
      </c>
      <c r="D130" s="50">
        <v>21</v>
      </c>
      <c r="E130" s="33">
        <f t="shared" si="18"/>
        <v>1</v>
      </c>
      <c r="F130" s="33">
        <f t="shared" si="19"/>
        <v>0</v>
      </c>
      <c r="G130" s="33">
        <f t="shared" si="20"/>
        <v>0</v>
      </c>
      <c r="H130" s="50">
        <v>19</v>
      </c>
      <c r="I130" s="33">
        <f t="shared" si="21"/>
        <v>0</v>
      </c>
      <c r="J130" s="33">
        <f t="shared" si="22"/>
        <v>0</v>
      </c>
      <c r="K130" s="33">
        <f t="shared" si="23"/>
        <v>0</v>
      </c>
      <c r="L130" s="50">
        <v>8</v>
      </c>
      <c r="M130" s="33">
        <f t="shared" si="24"/>
        <v>0</v>
      </c>
      <c r="N130" s="33">
        <f t="shared" si="25"/>
        <v>0</v>
      </c>
      <c r="O130" s="33">
        <f t="shared" si="26"/>
        <v>0</v>
      </c>
      <c r="P130" s="33"/>
      <c r="Q130" s="47"/>
      <c r="R130" s="76">
        <v>61</v>
      </c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15.75" customHeight="1">
      <c r="A131" s="70">
        <v>124</v>
      </c>
      <c r="B131" s="70" t="s">
        <v>354</v>
      </c>
      <c r="C131" s="71" t="s">
        <v>355</v>
      </c>
      <c r="D131" s="50">
        <v>13</v>
      </c>
      <c r="E131" s="33">
        <f t="shared" si="18"/>
        <v>0</v>
      </c>
      <c r="F131" s="33">
        <f t="shared" si="19"/>
        <v>0</v>
      </c>
      <c r="G131" s="33">
        <f t="shared" si="20"/>
        <v>0</v>
      </c>
      <c r="H131" s="50">
        <v>12</v>
      </c>
      <c r="I131" s="33">
        <f t="shared" si="21"/>
        <v>0</v>
      </c>
      <c r="J131" s="33">
        <f t="shared" si="22"/>
        <v>0</v>
      </c>
      <c r="K131" s="33">
        <f t="shared" si="23"/>
        <v>0</v>
      </c>
      <c r="L131" s="50">
        <v>12</v>
      </c>
      <c r="M131" s="33">
        <f t="shared" si="24"/>
        <v>1</v>
      </c>
      <c r="N131" s="33">
        <f t="shared" si="25"/>
        <v>1</v>
      </c>
      <c r="O131" s="33">
        <f t="shared" si="26"/>
        <v>0</v>
      </c>
      <c r="P131" s="33"/>
      <c r="Q131" s="47"/>
      <c r="R131" s="76">
        <v>61</v>
      </c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15.75" customHeight="1">
      <c r="A132" s="70">
        <v>125</v>
      </c>
      <c r="B132" s="70" t="s">
        <v>356</v>
      </c>
      <c r="C132" s="71" t="s">
        <v>357</v>
      </c>
      <c r="D132" s="50">
        <v>24</v>
      </c>
      <c r="E132" s="33">
        <f t="shared" si="18"/>
        <v>1</v>
      </c>
      <c r="F132" s="33">
        <f t="shared" si="19"/>
        <v>1</v>
      </c>
      <c r="G132" s="33">
        <f t="shared" si="20"/>
        <v>0</v>
      </c>
      <c r="H132" s="50">
        <v>21</v>
      </c>
      <c r="I132" s="33">
        <f t="shared" si="21"/>
        <v>1</v>
      </c>
      <c r="J132" s="33">
        <f t="shared" si="22"/>
        <v>0</v>
      </c>
      <c r="K132" s="33">
        <f t="shared" si="23"/>
        <v>0</v>
      </c>
      <c r="L132" s="50">
        <v>8</v>
      </c>
      <c r="M132" s="33">
        <f t="shared" si="24"/>
        <v>0</v>
      </c>
      <c r="N132" s="33">
        <f t="shared" si="25"/>
        <v>0</v>
      </c>
      <c r="O132" s="33">
        <f t="shared" si="26"/>
        <v>0</v>
      </c>
      <c r="P132" s="33"/>
      <c r="Q132" s="47"/>
      <c r="R132" s="76">
        <v>61</v>
      </c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15.75" customHeight="1">
      <c r="A133" s="70">
        <v>126</v>
      </c>
      <c r="B133" s="70" t="s">
        <v>358</v>
      </c>
      <c r="C133" s="71" t="s">
        <v>359</v>
      </c>
      <c r="D133" s="50">
        <v>19</v>
      </c>
      <c r="E133" s="33">
        <f t="shared" si="18"/>
        <v>0</v>
      </c>
      <c r="F133" s="33">
        <f t="shared" si="19"/>
        <v>0</v>
      </c>
      <c r="G133" s="33">
        <f t="shared" si="20"/>
        <v>0</v>
      </c>
      <c r="H133" s="50">
        <v>17</v>
      </c>
      <c r="I133" s="33">
        <f t="shared" si="21"/>
        <v>0</v>
      </c>
      <c r="J133" s="33">
        <f t="shared" si="22"/>
        <v>0</v>
      </c>
      <c r="K133" s="33">
        <f t="shared" si="23"/>
        <v>0</v>
      </c>
      <c r="L133" s="50">
        <v>8</v>
      </c>
      <c r="M133" s="33">
        <f t="shared" si="24"/>
        <v>0</v>
      </c>
      <c r="N133" s="33">
        <f t="shared" si="25"/>
        <v>0</v>
      </c>
      <c r="O133" s="33">
        <f t="shared" si="26"/>
        <v>0</v>
      </c>
      <c r="P133" s="33"/>
      <c r="Q133" s="47"/>
      <c r="R133" s="76">
        <v>63</v>
      </c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15.75" customHeight="1">
      <c r="A134" s="70">
        <v>127</v>
      </c>
      <c r="B134" s="70" t="s">
        <v>360</v>
      </c>
      <c r="C134" s="71" t="s">
        <v>361</v>
      </c>
      <c r="D134" s="50">
        <v>21</v>
      </c>
      <c r="E134" s="33">
        <f t="shared" si="18"/>
        <v>1</v>
      </c>
      <c r="F134" s="33">
        <f t="shared" si="19"/>
        <v>0</v>
      </c>
      <c r="G134" s="33">
        <f t="shared" si="20"/>
        <v>0</v>
      </c>
      <c r="H134" s="50">
        <v>23</v>
      </c>
      <c r="I134" s="33">
        <f t="shared" si="21"/>
        <v>1</v>
      </c>
      <c r="J134" s="33">
        <f t="shared" si="22"/>
        <v>1</v>
      </c>
      <c r="K134" s="33">
        <f t="shared" si="23"/>
        <v>0</v>
      </c>
      <c r="L134" s="50">
        <v>12</v>
      </c>
      <c r="M134" s="33">
        <f t="shared" si="24"/>
        <v>1</v>
      </c>
      <c r="N134" s="33">
        <f t="shared" si="25"/>
        <v>1</v>
      </c>
      <c r="O134" s="33">
        <f t="shared" si="26"/>
        <v>0</v>
      </c>
      <c r="P134" s="33"/>
      <c r="Q134" s="47"/>
      <c r="R134" s="76">
        <v>61</v>
      </c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15.75" customHeight="1">
      <c r="A135" s="70">
        <v>128</v>
      </c>
      <c r="B135" s="70" t="s">
        <v>362</v>
      </c>
      <c r="C135" s="71" t="s">
        <v>363</v>
      </c>
      <c r="D135" s="50">
        <v>14</v>
      </c>
      <c r="E135" s="33">
        <f t="shared" si="18"/>
        <v>0</v>
      </c>
      <c r="F135" s="33">
        <f t="shared" si="19"/>
        <v>0</v>
      </c>
      <c r="G135" s="33">
        <f t="shared" si="20"/>
        <v>0</v>
      </c>
      <c r="H135" s="50">
        <v>15</v>
      </c>
      <c r="I135" s="33">
        <f t="shared" si="21"/>
        <v>0</v>
      </c>
      <c r="J135" s="33">
        <f t="shared" si="22"/>
        <v>0</v>
      </c>
      <c r="K135" s="33">
        <f t="shared" si="23"/>
        <v>0</v>
      </c>
      <c r="L135" s="50">
        <v>10</v>
      </c>
      <c r="M135" s="33">
        <f t="shared" si="24"/>
        <v>1</v>
      </c>
      <c r="N135" s="33">
        <f t="shared" si="25"/>
        <v>0</v>
      </c>
      <c r="O135" s="33">
        <f t="shared" si="26"/>
        <v>0</v>
      </c>
      <c r="P135" s="33"/>
      <c r="Q135" s="47"/>
      <c r="R135" s="76">
        <v>59</v>
      </c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15.75" customHeight="1">
      <c r="A136" s="70">
        <v>129</v>
      </c>
      <c r="B136" s="70" t="s">
        <v>364</v>
      </c>
      <c r="C136" s="71" t="s">
        <v>365</v>
      </c>
      <c r="D136" s="50">
        <v>21</v>
      </c>
      <c r="E136" s="33">
        <f t="shared" si="18"/>
        <v>1</v>
      </c>
      <c r="F136" s="33">
        <f t="shared" si="19"/>
        <v>0</v>
      </c>
      <c r="G136" s="33">
        <f t="shared" si="20"/>
        <v>0</v>
      </c>
      <c r="H136" s="50">
        <v>19</v>
      </c>
      <c r="I136" s="33">
        <f t="shared" si="21"/>
        <v>0</v>
      </c>
      <c r="J136" s="33">
        <f t="shared" si="22"/>
        <v>0</v>
      </c>
      <c r="K136" s="33">
        <f t="shared" si="23"/>
        <v>0</v>
      </c>
      <c r="L136" s="50">
        <v>10</v>
      </c>
      <c r="M136" s="33">
        <f t="shared" si="24"/>
        <v>1</v>
      </c>
      <c r="N136" s="33">
        <f t="shared" si="25"/>
        <v>0</v>
      </c>
      <c r="O136" s="33">
        <f t="shared" si="26"/>
        <v>0</v>
      </c>
      <c r="P136" s="33"/>
      <c r="Q136" s="47"/>
      <c r="R136" s="76">
        <v>59</v>
      </c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15.75" customHeight="1">
      <c r="A137" s="70">
        <v>130</v>
      </c>
      <c r="B137" s="70" t="s">
        <v>366</v>
      </c>
      <c r="C137" s="71" t="s">
        <v>367</v>
      </c>
      <c r="D137" s="50">
        <v>21</v>
      </c>
      <c r="E137" s="33">
        <f t="shared" si="18"/>
        <v>1</v>
      </c>
      <c r="F137" s="33">
        <f t="shared" si="19"/>
        <v>0</v>
      </c>
      <c r="G137" s="33">
        <f t="shared" si="20"/>
        <v>0</v>
      </c>
      <c r="H137" s="50">
        <v>25</v>
      </c>
      <c r="I137" s="33">
        <f t="shared" si="21"/>
        <v>1</v>
      </c>
      <c r="J137" s="33">
        <f t="shared" si="22"/>
        <v>1</v>
      </c>
      <c r="K137" s="33">
        <f t="shared" si="23"/>
        <v>0</v>
      </c>
      <c r="L137" s="50">
        <v>8</v>
      </c>
      <c r="M137" s="33">
        <f t="shared" si="24"/>
        <v>0</v>
      </c>
      <c r="N137" s="33">
        <f t="shared" si="25"/>
        <v>0</v>
      </c>
      <c r="O137" s="33">
        <f t="shared" si="26"/>
        <v>0</v>
      </c>
      <c r="P137" s="33"/>
      <c r="Q137" s="47"/>
      <c r="R137" s="76">
        <v>61</v>
      </c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15.75" customHeight="1">
      <c r="A138" s="70">
        <v>131</v>
      </c>
      <c r="B138" s="70" t="s">
        <v>368</v>
      </c>
      <c r="C138" s="71" t="s">
        <v>369</v>
      </c>
      <c r="D138" s="50">
        <v>22</v>
      </c>
      <c r="E138" s="33">
        <f t="shared" si="18"/>
        <v>1</v>
      </c>
      <c r="F138" s="33">
        <f t="shared" si="19"/>
        <v>0</v>
      </c>
      <c r="G138" s="33">
        <f t="shared" si="20"/>
        <v>0</v>
      </c>
      <c r="H138" s="50">
        <v>25</v>
      </c>
      <c r="I138" s="33">
        <f t="shared" si="21"/>
        <v>1</v>
      </c>
      <c r="J138" s="33">
        <f t="shared" si="22"/>
        <v>1</v>
      </c>
      <c r="K138" s="33">
        <f t="shared" si="23"/>
        <v>0</v>
      </c>
      <c r="L138" s="50">
        <v>10</v>
      </c>
      <c r="M138" s="33">
        <f t="shared" si="24"/>
        <v>1</v>
      </c>
      <c r="N138" s="33">
        <f t="shared" si="25"/>
        <v>0</v>
      </c>
      <c r="O138" s="33">
        <f t="shared" si="26"/>
        <v>0</v>
      </c>
      <c r="P138" s="33"/>
      <c r="Q138" s="47"/>
      <c r="R138" s="76">
        <v>61</v>
      </c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15.75" customHeight="1">
      <c r="A139" s="70">
        <v>132</v>
      </c>
      <c r="B139" s="70" t="s">
        <v>370</v>
      </c>
      <c r="C139" s="71" t="s">
        <v>371</v>
      </c>
      <c r="D139" s="50">
        <v>21</v>
      </c>
      <c r="E139" s="33">
        <f t="shared" si="18"/>
        <v>1</v>
      </c>
      <c r="F139" s="33">
        <f t="shared" si="19"/>
        <v>0</v>
      </c>
      <c r="G139" s="33">
        <f t="shared" si="20"/>
        <v>0</v>
      </c>
      <c r="H139" s="50">
        <v>24</v>
      </c>
      <c r="I139" s="33">
        <f t="shared" si="21"/>
        <v>1</v>
      </c>
      <c r="J139" s="33">
        <f t="shared" si="22"/>
        <v>1</v>
      </c>
      <c r="K139" s="33">
        <f t="shared" si="23"/>
        <v>0</v>
      </c>
      <c r="L139" s="50">
        <v>8</v>
      </c>
      <c r="M139" s="33">
        <f t="shared" si="24"/>
        <v>0</v>
      </c>
      <c r="N139" s="33">
        <f t="shared" si="25"/>
        <v>0</v>
      </c>
      <c r="O139" s="33">
        <f t="shared" si="26"/>
        <v>0</v>
      </c>
      <c r="P139" s="33"/>
      <c r="Q139" s="47"/>
      <c r="R139" s="76">
        <v>61</v>
      </c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15.75" customHeight="1">
      <c r="A140" s="70">
        <v>133</v>
      </c>
      <c r="B140" s="70" t="s">
        <v>372</v>
      </c>
      <c r="C140" s="71" t="s">
        <v>373</v>
      </c>
      <c r="D140" s="50">
        <v>19</v>
      </c>
      <c r="E140" s="33">
        <f t="shared" si="18"/>
        <v>0</v>
      </c>
      <c r="F140" s="33">
        <f t="shared" si="19"/>
        <v>0</v>
      </c>
      <c r="G140" s="33">
        <f t="shared" si="20"/>
        <v>0</v>
      </c>
      <c r="H140" s="50">
        <v>20</v>
      </c>
      <c r="I140" s="33">
        <f t="shared" si="21"/>
        <v>1</v>
      </c>
      <c r="J140" s="33">
        <f t="shared" si="22"/>
        <v>0</v>
      </c>
      <c r="K140" s="33">
        <f t="shared" si="23"/>
        <v>0</v>
      </c>
      <c r="L140" s="50">
        <v>9</v>
      </c>
      <c r="M140" s="33">
        <f t="shared" si="24"/>
        <v>0</v>
      </c>
      <c r="N140" s="33">
        <f t="shared" si="25"/>
        <v>0</v>
      </c>
      <c r="O140" s="33">
        <f t="shared" si="26"/>
        <v>0</v>
      </c>
      <c r="P140" s="33"/>
      <c r="Q140" s="47"/>
      <c r="R140" s="76">
        <v>61</v>
      </c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15.75" customHeight="1">
      <c r="A141" s="70">
        <v>134</v>
      </c>
      <c r="B141" s="70" t="s">
        <v>374</v>
      </c>
      <c r="C141" s="71" t="s">
        <v>375</v>
      </c>
      <c r="D141" s="50">
        <v>16</v>
      </c>
      <c r="E141" s="33">
        <f t="shared" si="18"/>
        <v>0</v>
      </c>
      <c r="F141" s="33">
        <f t="shared" si="19"/>
        <v>0</v>
      </c>
      <c r="G141" s="33">
        <f t="shared" si="20"/>
        <v>0</v>
      </c>
      <c r="H141" s="50">
        <v>11</v>
      </c>
      <c r="I141" s="33">
        <f t="shared" si="21"/>
        <v>0</v>
      </c>
      <c r="J141" s="33">
        <f t="shared" si="22"/>
        <v>0</v>
      </c>
      <c r="K141" s="33">
        <f t="shared" si="23"/>
        <v>0</v>
      </c>
      <c r="L141" s="50">
        <v>8</v>
      </c>
      <c r="M141" s="33">
        <f t="shared" si="24"/>
        <v>0</v>
      </c>
      <c r="N141" s="33">
        <f t="shared" si="25"/>
        <v>0</v>
      </c>
      <c r="O141" s="33">
        <f t="shared" si="26"/>
        <v>0</v>
      </c>
      <c r="P141" s="33"/>
      <c r="Q141" s="47"/>
      <c r="R141" s="76">
        <v>63</v>
      </c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15.75" customHeight="1">
      <c r="A142" s="70">
        <v>135</v>
      </c>
      <c r="B142" s="70" t="s">
        <v>376</v>
      </c>
      <c r="C142" s="71" t="s">
        <v>377</v>
      </c>
      <c r="D142" s="50">
        <v>20</v>
      </c>
      <c r="E142" s="33">
        <f t="shared" si="18"/>
        <v>1</v>
      </c>
      <c r="F142" s="33">
        <f t="shared" si="19"/>
        <v>0</v>
      </c>
      <c r="G142" s="33">
        <f t="shared" si="20"/>
        <v>0</v>
      </c>
      <c r="H142" s="50">
        <v>19</v>
      </c>
      <c r="I142" s="33">
        <f t="shared" si="21"/>
        <v>0</v>
      </c>
      <c r="J142" s="33">
        <f t="shared" si="22"/>
        <v>0</v>
      </c>
      <c r="K142" s="33">
        <f t="shared" si="23"/>
        <v>0</v>
      </c>
      <c r="L142" s="50">
        <v>8</v>
      </c>
      <c r="M142" s="33">
        <f t="shared" si="24"/>
        <v>0</v>
      </c>
      <c r="N142" s="33">
        <f t="shared" si="25"/>
        <v>0</v>
      </c>
      <c r="O142" s="33">
        <f t="shared" si="26"/>
        <v>0</v>
      </c>
      <c r="P142" s="33"/>
      <c r="Q142" s="47"/>
      <c r="R142" s="76">
        <v>59</v>
      </c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15.75" customHeight="1">
      <c r="A143" s="70">
        <v>136</v>
      </c>
      <c r="B143" s="70" t="s">
        <v>378</v>
      </c>
      <c r="C143" s="71" t="s">
        <v>379</v>
      </c>
      <c r="D143" s="50">
        <v>22</v>
      </c>
      <c r="E143" s="33">
        <f t="shared" si="18"/>
        <v>1</v>
      </c>
      <c r="F143" s="33">
        <f t="shared" si="19"/>
        <v>0</v>
      </c>
      <c r="G143" s="33">
        <f t="shared" si="20"/>
        <v>0</v>
      </c>
      <c r="H143" s="50">
        <v>24</v>
      </c>
      <c r="I143" s="33">
        <f t="shared" si="21"/>
        <v>1</v>
      </c>
      <c r="J143" s="33">
        <f t="shared" si="22"/>
        <v>1</v>
      </c>
      <c r="K143" s="33">
        <f t="shared" si="23"/>
        <v>0</v>
      </c>
      <c r="L143" s="50">
        <v>10</v>
      </c>
      <c r="M143" s="33">
        <f t="shared" si="24"/>
        <v>1</v>
      </c>
      <c r="N143" s="33">
        <f t="shared" si="25"/>
        <v>0</v>
      </c>
      <c r="O143" s="33">
        <f t="shared" si="26"/>
        <v>0</v>
      </c>
      <c r="P143" s="33"/>
      <c r="Q143" s="47"/>
      <c r="R143" s="76">
        <v>63</v>
      </c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15.75" customHeight="1">
      <c r="A144" s="70">
        <v>137</v>
      </c>
      <c r="B144" s="70" t="s">
        <v>380</v>
      </c>
      <c r="C144" s="71" t="s">
        <v>381</v>
      </c>
      <c r="D144" s="50">
        <v>23</v>
      </c>
      <c r="E144" s="33">
        <f t="shared" si="18"/>
        <v>1</v>
      </c>
      <c r="F144" s="33">
        <f t="shared" si="19"/>
        <v>1</v>
      </c>
      <c r="G144" s="33">
        <f t="shared" si="20"/>
        <v>0</v>
      </c>
      <c r="H144" s="50">
        <v>25</v>
      </c>
      <c r="I144" s="33">
        <f t="shared" si="21"/>
        <v>1</v>
      </c>
      <c r="J144" s="33">
        <f t="shared" si="22"/>
        <v>1</v>
      </c>
      <c r="K144" s="33">
        <f t="shared" si="23"/>
        <v>0</v>
      </c>
      <c r="L144" s="50">
        <v>10</v>
      </c>
      <c r="M144" s="33">
        <f t="shared" si="24"/>
        <v>1</v>
      </c>
      <c r="N144" s="33">
        <f t="shared" si="25"/>
        <v>0</v>
      </c>
      <c r="O144" s="33">
        <f t="shared" si="26"/>
        <v>0</v>
      </c>
      <c r="P144" s="33"/>
      <c r="Q144" s="47"/>
      <c r="R144" s="76">
        <v>59</v>
      </c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15.75" customHeight="1">
      <c r="A145" s="70">
        <v>138</v>
      </c>
      <c r="B145" s="70" t="s">
        <v>382</v>
      </c>
      <c r="C145" s="71" t="s">
        <v>383</v>
      </c>
      <c r="D145" s="50">
        <v>16</v>
      </c>
      <c r="E145" s="33">
        <f t="shared" si="18"/>
        <v>0</v>
      </c>
      <c r="F145" s="33">
        <f t="shared" si="19"/>
        <v>0</v>
      </c>
      <c r="G145" s="33">
        <f t="shared" si="20"/>
        <v>0</v>
      </c>
      <c r="H145" s="50">
        <v>11</v>
      </c>
      <c r="I145" s="33">
        <f t="shared" si="21"/>
        <v>0</v>
      </c>
      <c r="J145" s="33">
        <f t="shared" si="22"/>
        <v>0</v>
      </c>
      <c r="K145" s="33">
        <f t="shared" si="23"/>
        <v>0</v>
      </c>
      <c r="L145" s="50">
        <v>10</v>
      </c>
      <c r="M145" s="33">
        <f t="shared" si="24"/>
        <v>1</v>
      </c>
      <c r="N145" s="33">
        <f t="shared" si="25"/>
        <v>0</v>
      </c>
      <c r="O145" s="33">
        <f t="shared" si="26"/>
        <v>0</v>
      </c>
      <c r="P145" s="33"/>
      <c r="Q145" s="47"/>
      <c r="R145" s="76">
        <v>61</v>
      </c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15.75" customHeight="1">
      <c r="A146" s="70">
        <v>139</v>
      </c>
      <c r="B146" s="70" t="s">
        <v>384</v>
      </c>
      <c r="C146" s="71" t="s">
        <v>385</v>
      </c>
      <c r="D146" s="50">
        <v>20</v>
      </c>
      <c r="E146" s="33">
        <f t="shared" si="18"/>
        <v>1</v>
      </c>
      <c r="F146" s="33">
        <f t="shared" si="19"/>
        <v>0</v>
      </c>
      <c r="G146" s="33">
        <f t="shared" si="20"/>
        <v>0</v>
      </c>
      <c r="H146" s="50">
        <v>21</v>
      </c>
      <c r="I146" s="33">
        <f t="shared" si="21"/>
        <v>1</v>
      </c>
      <c r="J146" s="33">
        <f t="shared" si="22"/>
        <v>0</v>
      </c>
      <c r="K146" s="33">
        <f t="shared" si="23"/>
        <v>0</v>
      </c>
      <c r="L146" s="50">
        <v>12</v>
      </c>
      <c r="M146" s="33">
        <f t="shared" si="24"/>
        <v>1</v>
      </c>
      <c r="N146" s="33">
        <f t="shared" si="25"/>
        <v>1</v>
      </c>
      <c r="O146" s="33">
        <f t="shared" si="26"/>
        <v>0</v>
      </c>
      <c r="P146" s="33"/>
      <c r="Q146" s="47"/>
      <c r="R146" s="76">
        <v>59</v>
      </c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15.75" customHeight="1">
      <c r="A147" s="70">
        <v>140</v>
      </c>
      <c r="B147" s="70" t="s">
        <v>386</v>
      </c>
      <c r="C147" s="71" t="s">
        <v>387</v>
      </c>
      <c r="D147" s="50">
        <v>24</v>
      </c>
      <c r="E147" s="33">
        <f t="shared" si="18"/>
        <v>1</v>
      </c>
      <c r="F147" s="33">
        <f t="shared" si="19"/>
        <v>1</v>
      </c>
      <c r="G147" s="33">
        <f t="shared" si="20"/>
        <v>0</v>
      </c>
      <c r="H147" s="50">
        <v>24</v>
      </c>
      <c r="I147" s="33">
        <f t="shared" si="21"/>
        <v>1</v>
      </c>
      <c r="J147" s="33">
        <f t="shared" si="22"/>
        <v>1</v>
      </c>
      <c r="K147" s="33">
        <f t="shared" si="23"/>
        <v>0</v>
      </c>
      <c r="L147" s="50">
        <v>8</v>
      </c>
      <c r="M147" s="33">
        <f t="shared" si="24"/>
        <v>0</v>
      </c>
      <c r="N147" s="33">
        <f t="shared" si="25"/>
        <v>0</v>
      </c>
      <c r="O147" s="33">
        <f t="shared" si="26"/>
        <v>0</v>
      </c>
      <c r="P147" s="33"/>
      <c r="Q147" s="47"/>
      <c r="R147" s="76">
        <v>61</v>
      </c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15.75" customHeight="1">
      <c r="A148" s="70">
        <v>141</v>
      </c>
      <c r="B148" s="70" t="s">
        <v>388</v>
      </c>
      <c r="C148" s="71" t="s">
        <v>389</v>
      </c>
      <c r="D148" s="50">
        <v>21</v>
      </c>
      <c r="E148" s="33">
        <f t="shared" si="18"/>
        <v>1</v>
      </c>
      <c r="F148" s="33">
        <f t="shared" si="19"/>
        <v>0</v>
      </c>
      <c r="G148" s="33">
        <f t="shared" si="20"/>
        <v>0</v>
      </c>
      <c r="H148" s="50">
        <v>19</v>
      </c>
      <c r="I148" s="33">
        <f t="shared" si="21"/>
        <v>0</v>
      </c>
      <c r="J148" s="33">
        <f t="shared" si="22"/>
        <v>0</v>
      </c>
      <c r="K148" s="33">
        <f t="shared" si="23"/>
        <v>0</v>
      </c>
      <c r="L148" s="50">
        <v>10</v>
      </c>
      <c r="M148" s="33">
        <f t="shared" si="24"/>
        <v>1</v>
      </c>
      <c r="N148" s="33">
        <f t="shared" si="25"/>
        <v>0</v>
      </c>
      <c r="O148" s="33">
        <f t="shared" si="26"/>
        <v>0</v>
      </c>
      <c r="P148" s="33"/>
      <c r="Q148" s="47"/>
      <c r="R148" s="76">
        <v>59</v>
      </c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15.75" customHeight="1">
      <c r="A149" s="70">
        <v>142</v>
      </c>
      <c r="B149" s="70" t="s">
        <v>390</v>
      </c>
      <c r="C149" s="71" t="s">
        <v>391</v>
      </c>
      <c r="D149" s="50">
        <v>21</v>
      </c>
      <c r="E149" s="33">
        <f t="shared" si="18"/>
        <v>1</v>
      </c>
      <c r="F149" s="33">
        <f t="shared" si="19"/>
        <v>0</v>
      </c>
      <c r="G149" s="33">
        <f t="shared" si="20"/>
        <v>0</v>
      </c>
      <c r="H149" s="50">
        <v>21</v>
      </c>
      <c r="I149" s="33">
        <f t="shared" si="21"/>
        <v>1</v>
      </c>
      <c r="J149" s="33">
        <f t="shared" si="22"/>
        <v>0</v>
      </c>
      <c r="K149" s="33">
        <f t="shared" si="23"/>
        <v>0</v>
      </c>
      <c r="L149" s="50">
        <v>8</v>
      </c>
      <c r="M149" s="33">
        <f t="shared" si="24"/>
        <v>0</v>
      </c>
      <c r="N149" s="33">
        <f t="shared" si="25"/>
        <v>0</v>
      </c>
      <c r="O149" s="33">
        <f t="shared" si="26"/>
        <v>0</v>
      </c>
      <c r="P149" s="33"/>
      <c r="Q149" s="47"/>
      <c r="R149" s="76">
        <v>61</v>
      </c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15.75" customHeight="1">
      <c r="A150" s="70">
        <v>143</v>
      </c>
      <c r="B150" s="70" t="s">
        <v>392</v>
      </c>
      <c r="C150" s="71" t="s">
        <v>393</v>
      </c>
      <c r="D150" s="50">
        <v>24</v>
      </c>
      <c r="E150" s="33">
        <f t="shared" si="18"/>
        <v>1</v>
      </c>
      <c r="F150" s="33">
        <f t="shared" si="19"/>
        <v>1</v>
      </c>
      <c r="G150" s="33">
        <f t="shared" si="20"/>
        <v>0</v>
      </c>
      <c r="H150" s="50">
        <v>26</v>
      </c>
      <c r="I150" s="33">
        <f t="shared" si="21"/>
        <v>1</v>
      </c>
      <c r="J150" s="33">
        <f t="shared" si="22"/>
        <v>1</v>
      </c>
      <c r="K150" s="33">
        <f t="shared" si="23"/>
        <v>1</v>
      </c>
      <c r="L150" s="50">
        <v>10</v>
      </c>
      <c r="M150" s="33">
        <f t="shared" si="24"/>
        <v>1</v>
      </c>
      <c r="N150" s="33">
        <f t="shared" si="25"/>
        <v>0</v>
      </c>
      <c r="O150" s="33">
        <f t="shared" si="26"/>
        <v>0</v>
      </c>
      <c r="P150" s="33"/>
      <c r="Q150" s="47"/>
      <c r="R150" s="76">
        <v>56</v>
      </c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15.75" customHeight="1">
      <c r="A151" s="70">
        <v>144</v>
      </c>
      <c r="B151" s="70" t="s">
        <v>394</v>
      </c>
      <c r="C151" s="71" t="s">
        <v>395</v>
      </c>
      <c r="D151" s="50">
        <v>13</v>
      </c>
      <c r="E151" s="33">
        <f t="shared" si="18"/>
        <v>0</v>
      </c>
      <c r="F151" s="33">
        <f t="shared" si="19"/>
        <v>0</v>
      </c>
      <c r="G151" s="33">
        <f t="shared" si="20"/>
        <v>0</v>
      </c>
      <c r="H151" s="50">
        <v>12</v>
      </c>
      <c r="I151" s="33">
        <f t="shared" si="21"/>
        <v>0</v>
      </c>
      <c r="J151" s="33">
        <f t="shared" si="22"/>
        <v>0</v>
      </c>
      <c r="K151" s="33">
        <f t="shared" si="23"/>
        <v>0</v>
      </c>
      <c r="L151" s="50">
        <v>14</v>
      </c>
      <c r="M151" s="33">
        <f t="shared" si="24"/>
        <v>1</v>
      </c>
      <c r="N151" s="33">
        <f t="shared" si="25"/>
        <v>1</v>
      </c>
      <c r="O151" s="33">
        <f t="shared" si="26"/>
        <v>1</v>
      </c>
      <c r="P151" s="33"/>
      <c r="Q151" s="47"/>
      <c r="R151" s="76">
        <v>59</v>
      </c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15.75" customHeight="1">
      <c r="A152" s="70">
        <v>145</v>
      </c>
      <c r="B152" s="70" t="s">
        <v>396</v>
      </c>
      <c r="C152" s="71" t="s">
        <v>397</v>
      </c>
      <c r="D152" s="50">
        <v>19</v>
      </c>
      <c r="E152" s="33">
        <f t="shared" si="18"/>
        <v>0</v>
      </c>
      <c r="F152" s="33">
        <f t="shared" si="19"/>
        <v>0</v>
      </c>
      <c r="G152" s="33">
        <f t="shared" si="20"/>
        <v>0</v>
      </c>
      <c r="H152" s="50">
        <v>19</v>
      </c>
      <c r="I152" s="33">
        <f t="shared" si="21"/>
        <v>0</v>
      </c>
      <c r="J152" s="33">
        <f t="shared" si="22"/>
        <v>0</v>
      </c>
      <c r="K152" s="33">
        <f t="shared" si="23"/>
        <v>0</v>
      </c>
      <c r="L152" s="50">
        <v>8</v>
      </c>
      <c r="M152" s="33">
        <f t="shared" si="24"/>
        <v>0</v>
      </c>
      <c r="N152" s="33">
        <f t="shared" si="25"/>
        <v>0</v>
      </c>
      <c r="O152" s="33">
        <f t="shared" si="26"/>
        <v>0</v>
      </c>
      <c r="P152" s="33"/>
      <c r="Q152" s="47"/>
      <c r="R152" s="76">
        <v>61</v>
      </c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15.75" customHeight="1">
      <c r="A153" s="70">
        <v>146</v>
      </c>
      <c r="B153" s="70" t="s">
        <v>398</v>
      </c>
      <c r="C153" s="71" t="s">
        <v>399</v>
      </c>
      <c r="D153" s="50">
        <v>25</v>
      </c>
      <c r="E153" s="33">
        <f t="shared" si="18"/>
        <v>1</v>
      </c>
      <c r="F153" s="33">
        <f t="shared" si="19"/>
        <v>1</v>
      </c>
      <c r="G153" s="33">
        <f t="shared" si="20"/>
        <v>0</v>
      </c>
      <c r="H153" s="50">
        <v>23</v>
      </c>
      <c r="I153" s="33">
        <f t="shared" si="21"/>
        <v>1</v>
      </c>
      <c r="J153" s="33">
        <f t="shared" si="22"/>
        <v>1</v>
      </c>
      <c r="K153" s="33">
        <f t="shared" si="23"/>
        <v>0</v>
      </c>
      <c r="L153" s="50">
        <v>12</v>
      </c>
      <c r="M153" s="33">
        <f t="shared" si="24"/>
        <v>1</v>
      </c>
      <c r="N153" s="33">
        <f t="shared" si="25"/>
        <v>1</v>
      </c>
      <c r="O153" s="33">
        <f t="shared" si="26"/>
        <v>0</v>
      </c>
      <c r="P153" s="33"/>
      <c r="Q153" s="47"/>
      <c r="R153" s="76">
        <v>59</v>
      </c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15.75" customHeight="1">
      <c r="A154" s="70">
        <v>147</v>
      </c>
      <c r="B154" s="70" t="s">
        <v>400</v>
      </c>
      <c r="C154" s="71" t="s">
        <v>401</v>
      </c>
      <c r="D154" s="50">
        <v>21</v>
      </c>
      <c r="E154" s="33">
        <f t="shared" si="18"/>
        <v>1</v>
      </c>
      <c r="F154" s="33">
        <f t="shared" si="19"/>
        <v>0</v>
      </c>
      <c r="G154" s="33">
        <f t="shared" si="20"/>
        <v>0</v>
      </c>
      <c r="H154" s="50">
        <v>24</v>
      </c>
      <c r="I154" s="33">
        <f t="shared" si="21"/>
        <v>1</v>
      </c>
      <c r="J154" s="33">
        <f t="shared" si="22"/>
        <v>1</v>
      </c>
      <c r="K154" s="33">
        <f t="shared" si="23"/>
        <v>0</v>
      </c>
      <c r="L154" s="50">
        <v>8</v>
      </c>
      <c r="M154" s="33">
        <f t="shared" si="24"/>
        <v>0</v>
      </c>
      <c r="N154" s="33">
        <f t="shared" si="25"/>
        <v>0</v>
      </c>
      <c r="O154" s="33">
        <f t="shared" si="26"/>
        <v>0</v>
      </c>
      <c r="P154" s="33"/>
      <c r="Q154" s="47"/>
      <c r="R154" s="76">
        <v>59</v>
      </c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15.75" customHeight="1">
      <c r="A155" s="70">
        <v>148</v>
      </c>
      <c r="B155" s="70" t="s">
        <v>402</v>
      </c>
      <c r="C155" s="71" t="s">
        <v>403</v>
      </c>
      <c r="D155" s="50">
        <v>23</v>
      </c>
      <c r="E155" s="33">
        <f t="shared" si="18"/>
        <v>1</v>
      </c>
      <c r="F155" s="33">
        <f t="shared" si="19"/>
        <v>1</v>
      </c>
      <c r="G155" s="33">
        <f t="shared" si="20"/>
        <v>0</v>
      </c>
      <c r="H155" s="50">
        <v>25</v>
      </c>
      <c r="I155" s="33">
        <f t="shared" si="21"/>
        <v>1</v>
      </c>
      <c r="J155" s="33">
        <f t="shared" si="22"/>
        <v>1</v>
      </c>
      <c r="K155" s="33">
        <f t="shared" si="23"/>
        <v>0</v>
      </c>
      <c r="L155" s="50">
        <v>10</v>
      </c>
      <c r="M155" s="33">
        <f t="shared" si="24"/>
        <v>1</v>
      </c>
      <c r="N155" s="33">
        <f t="shared" si="25"/>
        <v>0</v>
      </c>
      <c r="O155" s="33">
        <f t="shared" si="26"/>
        <v>0</v>
      </c>
      <c r="P155" s="33"/>
      <c r="Q155" s="47"/>
      <c r="R155" s="76">
        <v>61</v>
      </c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15.75" customHeight="1">
      <c r="A156" s="70">
        <v>149</v>
      </c>
      <c r="B156" s="70" t="s">
        <v>404</v>
      </c>
      <c r="C156" s="71" t="s">
        <v>405</v>
      </c>
      <c r="D156" s="50">
        <v>23</v>
      </c>
      <c r="E156" s="33">
        <f t="shared" si="18"/>
        <v>1</v>
      </c>
      <c r="F156" s="33">
        <f t="shared" si="19"/>
        <v>1</v>
      </c>
      <c r="G156" s="33">
        <f t="shared" si="20"/>
        <v>0</v>
      </c>
      <c r="H156" s="50">
        <v>20</v>
      </c>
      <c r="I156" s="33">
        <f t="shared" si="21"/>
        <v>1</v>
      </c>
      <c r="J156" s="33">
        <f t="shared" si="22"/>
        <v>0</v>
      </c>
      <c r="K156" s="33">
        <f t="shared" si="23"/>
        <v>0</v>
      </c>
      <c r="L156" s="50">
        <v>9</v>
      </c>
      <c r="M156" s="33">
        <f t="shared" si="24"/>
        <v>0</v>
      </c>
      <c r="N156" s="33">
        <f t="shared" si="25"/>
        <v>0</v>
      </c>
      <c r="O156" s="33">
        <f t="shared" si="26"/>
        <v>0</v>
      </c>
      <c r="P156" s="33"/>
      <c r="Q156" s="47"/>
      <c r="R156" s="76">
        <v>61</v>
      </c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15.75" customHeight="1">
      <c r="A157" s="70">
        <v>150</v>
      </c>
      <c r="B157" s="70" t="s">
        <v>406</v>
      </c>
      <c r="C157" s="71" t="s">
        <v>407</v>
      </c>
      <c r="D157" s="50">
        <v>23</v>
      </c>
      <c r="E157" s="33">
        <f t="shared" si="18"/>
        <v>1</v>
      </c>
      <c r="F157" s="33">
        <f t="shared" si="19"/>
        <v>1</v>
      </c>
      <c r="G157" s="33">
        <f t="shared" si="20"/>
        <v>0</v>
      </c>
      <c r="H157" s="50">
        <v>24</v>
      </c>
      <c r="I157" s="33">
        <f t="shared" si="21"/>
        <v>1</v>
      </c>
      <c r="J157" s="33">
        <f t="shared" si="22"/>
        <v>1</v>
      </c>
      <c r="K157" s="33">
        <f t="shared" si="23"/>
        <v>0</v>
      </c>
      <c r="L157" s="50">
        <v>8</v>
      </c>
      <c r="M157" s="33">
        <f t="shared" si="24"/>
        <v>0</v>
      </c>
      <c r="N157" s="33">
        <f t="shared" si="25"/>
        <v>0</v>
      </c>
      <c r="O157" s="33">
        <f t="shared" si="26"/>
        <v>0</v>
      </c>
      <c r="P157" s="33"/>
      <c r="Q157" s="47"/>
      <c r="R157" s="76">
        <v>61</v>
      </c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15.75" customHeight="1">
      <c r="A158" s="70">
        <v>151</v>
      </c>
      <c r="B158" s="70" t="s">
        <v>408</v>
      </c>
      <c r="C158" s="71" t="s">
        <v>409</v>
      </c>
      <c r="D158" s="50">
        <v>22</v>
      </c>
      <c r="E158" s="33">
        <f t="shared" si="18"/>
        <v>1</v>
      </c>
      <c r="F158" s="33">
        <f t="shared" si="19"/>
        <v>0</v>
      </c>
      <c r="G158" s="33">
        <f t="shared" si="20"/>
        <v>0</v>
      </c>
      <c r="H158" s="50">
        <v>22</v>
      </c>
      <c r="I158" s="33">
        <f t="shared" si="21"/>
        <v>1</v>
      </c>
      <c r="J158" s="33">
        <f t="shared" si="22"/>
        <v>0</v>
      </c>
      <c r="K158" s="33">
        <f t="shared" si="23"/>
        <v>0</v>
      </c>
      <c r="L158" s="50">
        <v>10</v>
      </c>
      <c r="M158" s="33">
        <f t="shared" si="24"/>
        <v>1</v>
      </c>
      <c r="N158" s="33">
        <f t="shared" si="25"/>
        <v>0</v>
      </c>
      <c r="O158" s="33">
        <f t="shared" si="26"/>
        <v>0</v>
      </c>
      <c r="P158" s="33"/>
      <c r="Q158" s="47"/>
      <c r="R158" s="76">
        <v>61</v>
      </c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15.75" customHeight="1">
      <c r="A159" s="70">
        <v>152</v>
      </c>
      <c r="B159" s="70" t="s">
        <v>410</v>
      </c>
      <c r="C159" s="71" t="s">
        <v>411</v>
      </c>
      <c r="D159" s="50">
        <v>18</v>
      </c>
      <c r="E159" s="33">
        <f t="shared" si="18"/>
        <v>0</v>
      </c>
      <c r="F159" s="33">
        <f t="shared" si="19"/>
        <v>0</v>
      </c>
      <c r="G159" s="33">
        <f t="shared" si="20"/>
        <v>0</v>
      </c>
      <c r="H159" s="50">
        <v>19</v>
      </c>
      <c r="I159" s="33">
        <f t="shared" si="21"/>
        <v>0</v>
      </c>
      <c r="J159" s="33">
        <f t="shared" si="22"/>
        <v>0</v>
      </c>
      <c r="K159" s="33">
        <f t="shared" si="23"/>
        <v>0</v>
      </c>
      <c r="L159" s="50">
        <v>11</v>
      </c>
      <c r="M159" s="33">
        <f t="shared" si="24"/>
        <v>1</v>
      </c>
      <c r="N159" s="33">
        <f t="shared" si="25"/>
        <v>0</v>
      </c>
      <c r="O159" s="33">
        <f t="shared" si="26"/>
        <v>0</v>
      </c>
      <c r="P159" s="33"/>
      <c r="Q159" s="47"/>
      <c r="R159" s="76">
        <v>61</v>
      </c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15.75" customHeight="1">
      <c r="A160" s="70">
        <v>153</v>
      </c>
      <c r="B160" s="70" t="s">
        <v>412</v>
      </c>
      <c r="C160" s="71" t="s">
        <v>413</v>
      </c>
      <c r="D160" s="50">
        <v>22</v>
      </c>
      <c r="E160" s="33">
        <f t="shared" si="18"/>
        <v>1</v>
      </c>
      <c r="F160" s="33">
        <f t="shared" si="19"/>
        <v>0</v>
      </c>
      <c r="G160" s="33">
        <f t="shared" si="20"/>
        <v>0</v>
      </c>
      <c r="H160" s="50">
        <v>24</v>
      </c>
      <c r="I160" s="33">
        <f t="shared" si="21"/>
        <v>1</v>
      </c>
      <c r="J160" s="33">
        <f t="shared" si="22"/>
        <v>1</v>
      </c>
      <c r="K160" s="33">
        <f t="shared" si="23"/>
        <v>0</v>
      </c>
      <c r="L160" s="50">
        <v>8</v>
      </c>
      <c r="M160" s="33">
        <f t="shared" si="24"/>
        <v>0</v>
      </c>
      <c r="N160" s="33">
        <f t="shared" si="25"/>
        <v>0</v>
      </c>
      <c r="O160" s="33">
        <f t="shared" si="26"/>
        <v>0</v>
      </c>
      <c r="P160" s="33"/>
      <c r="Q160" s="47"/>
      <c r="R160" s="76">
        <v>59</v>
      </c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15.75" customHeight="1">
      <c r="A161" s="70">
        <v>154</v>
      </c>
      <c r="B161" s="70" t="s">
        <v>414</v>
      </c>
      <c r="C161" s="71" t="s">
        <v>415</v>
      </c>
      <c r="D161" s="50">
        <v>20</v>
      </c>
      <c r="E161" s="33">
        <f t="shared" si="18"/>
        <v>1</v>
      </c>
      <c r="F161" s="33">
        <f t="shared" si="19"/>
        <v>0</v>
      </c>
      <c r="G161" s="33">
        <f t="shared" si="20"/>
        <v>0</v>
      </c>
      <c r="H161" s="50">
        <v>22</v>
      </c>
      <c r="I161" s="33">
        <f t="shared" si="21"/>
        <v>1</v>
      </c>
      <c r="J161" s="33">
        <f t="shared" si="22"/>
        <v>0</v>
      </c>
      <c r="K161" s="33">
        <f t="shared" si="23"/>
        <v>0</v>
      </c>
      <c r="L161" s="50">
        <v>10</v>
      </c>
      <c r="M161" s="33">
        <f t="shared" si="24"/>
        <v>1</v>
      </c>
      <c r="N161" s="33">
        <f t="shared" si="25"/>
        <v>0</v>
      </c>
      <c r="O161" s="33">
        <f t="shared" si="26"/>
        <v>0</v>
      </c>
      <c r="P161" s="33"/>
      <c r="Q161" s="47"/>
      <c r="R161" s="76">
        <v>59</v>
      </c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15.75" customHeight="1">
      <c r="A162" s="70">
        <v>155</v>
      </c>
      <c r="B162" s="70" t="s">
        <v>416</v>
      </c>
      <c r="C162" s="71" t="s">
        <v>417</v>
      </c>
      <c r="D162" s="50">
        <v>17</v>
      </c>
      <c r="E162" s="33">
        <f t="shared" si="18"/>
        <v>0</v>
      </c>
      <c r="F162" s="33">
        <f t="shared" si="19"/>
        <v>0</v>
      </c>
      <c r="G162" s="33">
        <f t="shared" si="20"/>
        <v>0</v>
      </c>
      <c r="H162" s="50">
        <v>10</v>
      </c>
      <c r="I162" s="33">
        <f t="shared" si="21"/>
        <v>0</v>
      </c>
      <c r="J162" s="33">
        <f t="shared" si="22"/>
        <v>0</v>
      </c>
      <c r="K162" s="33">
        <f t="shared" si="23"/>
        <v>0</v>
      </c>
      <c r="L162" s="50">
        <v>8</v>
      </c>
      <c r="M162" s="33">
        <f t="shared" si="24"/>
        <v>0</v>
      </c>
      <c r="N162" s="33">
        <f t="shared" si="25"/>
        <v>0</v>
      </c>
      <c r="O162" s="33">
        <f t="shared" si="26"/>
        <v>0</v>
      </c>
      <c r="P162" s="33"/>
      <c r="Q162" s="47"/>
      <c r="R162" s="76">
        <v>61</v>
      </c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15.75" customHeight="1">
      <c r="A163" s="70">
        <v>156</v>
      </c>
      <c r="B163" s="70" t="s">
        <v>418</v>
      </c>
      <c r="C163" s="71" t="s">
        <v>419</v>
      </c>
      <c r="D163" s="50">
        <v>21</v>
      </c>
      <c r="E163" s="33">
        <f t="shared" si="18"/>
        <v>1</v>
      </c>
      <c r="F163" s="33">
        <f t="shared" si="19"/>
        <v>0</v>
      </c>
      <c r="G163" s="33">
        <f t="shared" si="20"/>
        <v>0</v>
      </c>
      <c r="H163" s="50">
        <v>23</v>
      </c>
      <c r="I163" s="33">
        <f t="shared" si="21"/>
        <v>1</v>
      </c>
      <c r="J163" s="33">
        <f t="shared" si="22"/>
        <v>1</v>
      </c>
      <c r="K163" s="33">
        <f t="shared" si="23"/>
        <v>0</v>
      </c>
      <c r="L163" s="50">
        <v>14</v>
      </c>
      <c r="M163" s="33">
        <f t="shared" si="24"/>
        <v>1</v>
      </c>
      <c r="N163" s="33">
        <f t="shared" si="25"/>
        <v>1</v>
      </c>
      <c r="O163" s="33">
        <f t="shared" si="26"/>
        <v>1</v>
      </c>
      <c r="P163" s="33"/>
      <c r="Q163" s="47"/>
      <c r="R163" s="76">
        <v>59</v>
      </c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15.75" customHeight="1">
      <c r="A164" s="70">
        <v>157</v>
      </c>
      <c r="B164" s="70" t="s">
        <v>420</v>
      </c>
      <c r="C164" s="71" t="s">
        <v>421</v>
      </c>
      <c r="D164" s="50">
        <v>27</v>
      </c>
      <c r="E164" s="33">
        <f t="shared" si="18"/>
        <v>1</v>
      </c>
      <c r="F164" s="33">
        <f t="shared" si="19"/>
        <v>1</v>
      </c>
      <c r="G164" s="33">
        <f t="shared" si="20"/>
        <v>1</v>
      </c>
      <c r="H164" s="50">
        <v>26</v>
      </c>
      <c r="I164" s="33">
        <f t="shared" si="21"/>
        <v>1</v>
      </c>
      <c r="J164" s="33">
        <f t="shared" si="22"/>
        <v>1</v>
      </c>
      <c r="K164" s="33">
        <f t="shared" si="23"/>
        <v>1</v>
      </c>
      <c r="L164" s="50">
        <v>13</v>
      </c>
      <c r="M164" s="33">
        <f t="shared" si="24"/>
        <v>1</v>
      </c>
      <c r="N164" s="33">
        <f t="shared" si="25"/>
        <v>1</v>
      </c>
      <c r="O164" s="33">
        <f t="shared" si="26"/>
        <v>1</v>
      </c>
      <c r="P164" s="33"/>
      <c r="Q164" s="47"/>
      <c r="R164" s="76">
        <v>61</v>
      </c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15.75" customHeight="1">
      <c r="A165" s="70">
        <v>158</v>
      </c>
      <c r="B165" s="70" t="s">
        <v>422</v>
      </c>
      <c r="C165" s="71" t="s">
        <v>423</v>
      </c>
      <c r="D165" s="50">
        <v>23</v>
      </c>
      <c r="E165" s="33">
        <f t="shared" si="18"/>
        <v>1</v>
      </c>
      <c r="F165" s="33">
        <f t="shared" si="19"/>
        <v>1</v>
      </c>
      <c r="G165" s="33">
        <f t="shared" si="20"/>
        <v>0</v>
      </c>
      <c r="H165" s="50">
        <v>25</v>
      </c>
      <c r="I165" s="33">
        <f t="shared" si="21"/>
        <v>1</v>
      </c>
      <c r="J165" s="33">
        <f t="shared" si="22"/>
        <v>1</v>
      </c>
      <c r="K165" s="33">
        <f t="shared" si="23"/>
        <v>0</v>
      </c>
      <c r="L165" s="50">
        <v>8</v>
      </c>
      <c r="M165" s="33">
        <f t="shared" si="24"/>
        <v>0</v>
      </c>
      <c r="N165" s="33">
        <f t="shared" si="25"/>
        <v>0</v>
      </c>
      <c r="O165" s="33">
        <f t="shared" si="26"/>
        <v>0</v>
      </c>
      <c r="P165" s="33"/>
      <c r="Q165" s="47"/>
      <c r="R165" s="76">
        <v>61</v>
      </c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15.75" customHeight="1">
      <c r="A166" s="70">
        <v>159</v>
      </c>
      <c r="B166" s="70" t="s">
        <v>424</v>
      </c>
      <c r="C166" s="71" t="s">
        <v>425</v>
      </c>
      <c r="D166" s="50">
        <v>24</v>
      </c>
      <c r="E166" s="33">
        <f t="shared" si="18"/>
        <v>1</v>
      </c>
      <c r="F166" s="33">
        <f t="shared" si="19"/>
        <v>1</v>
      </c>
      <c r="G166" s="33">
        <f t="shared" si="20"/>
        <v>0</v>
      </c>
      <c r="H166" s="50">
        <v>23</v>
      </c>
      <c r="I166" s="33">
        <f t="shared" si="21"/>
        <v>1</v>
      </c>
      <c r="J166" s="33">
        <f t="shared" si="22"/>
        <v>1</v>
      </c>
      <c r="K166" s="33">
        <f t="shared" si="23"/>
        <v>0</v>
      </c>
      <c r="L166" s="50">
        <v>13</v>
      </c>
      <c r="M166" s="33">
        <f t="shared" si="24"/>
        <v>1</v>
      </c>
      <c r="N166" s="33">
        <f t="shared" si="25"/>
        <v>1</v>
      </c>
      <c r="O166" s="33">
        <f t="shared" si="26"/>
        <v>1</v>
      </c>
      <c r="P166" s="33"/>
      <c r="Q166" s="47"/>
      <c r="R166" s="76">
        <v>61</v>
      </c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15.75" customHeight="1">
      <c r="A167" s="70">
        <v>160</v>
      </c>
      <c r="B167" s="70" t="s">
        <v>426</v>
      </c>
      <c r="C167" s="71" t="s">
        <v>427</v>
      </c>
      <c r="D167" s="50">
        <v>22</v>
      </c>
      <c r="E167" s="33">
        <f t="shared" si="18"/>
        <v>1</v>
      </c>
      <c r="F167" s="33">
        <f t="shared" si="19"/>
        <v>0</v>
      </c>
      <c r="G167" s="33">
        <f t="shared" si="20"/>
        <v>0</v>
      </c>
      <c r="H167" s="50">
        <v>26</v>
      </c>
      <c r="I167" s="33">
        <f t="shared" si="21"/>
        <v>1</v>
      </c>
      <c r="J167" s="33">
        <f t="shared" si="22"/>
        <v>1</v>
      </c>
      <c r="K167" s="33">
        <f t="shared" si="23"/>
        <v>1</v>
      </c>
      <c r="L167" s="50">
        <v>10</v>
      </c>
      <c r="M167" s="33">
        <f t="shared" si="24"/>
        <v>1</v>
      </c>
      <c r="N167" s="33">
        <f t="shared" si="25"/>
        <v>0</v>
      </c>
      <c r="O167" s="33">
        <f t="shared" si="26"/>
        <v>0</v>
      </c>
      <c r="P167" s="33"/>
      <c r="Q167" s="47"/>
      <c r="R167" s="76">
        <v>59</v>
      </c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15.75" customHeight="1">
      <c r="A168" s="70">
        <v>161</v>
      </c>
      <c r="B168" s="70" t="s">
        <v>428</v>
      </c>
      <c r="C168" s="71" t="s">
        <v>429</v>
      </c>
      <c r="D168" s="50">
        <v>23</v>
      </c>
      <c r="E168" s="33">
        <f t="shared" si="18"/>
        <v>1</v>
      </c>
      <c r="F168" s="33">
        <f t="shared" si="19"/>
        <v>1</v>
      </c>
      <c r="G168" s="33">
        <f t="shared" si="20"/>
        <v>0</v>
      </c>
      <c r="H168" s="50">
        <v>26</v>
      </c>
      <c r="I168" s="33">
        <f t="shared" si="21"/>
        <v>1</v>
      </c>
      <c r="J168" s="33">
        <f t="shared" si="22"/>
        <v>1</v>
      </c>
      <c r="K168" s="33">
        <f t="shared" si="23"/>
        <v>1</v>
      </c>
      <c r="L168" s="50">
        <v>10</v>
      </c>
      <c r="M168" s="33">
        <f t="shared" si="24"/>
        <v>1</v>
      </c>
      <c r="N168" s="33">
        <f t="shared" si="25"/>
        <v>0</v>
      </c>
      <c r="O168" s="33">
        <f t="shared" si="26"/>
        <v>0</v>
      </c>
      <c r="P168" s="33"/>
      <c r="Q168" s="47"/>
      <c r="R168" s="76">
        <v>66</v>
      </c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15.75" customHeight="1">
      <c r="A169" s="70">
        <v>162</v>
      </c>
      <c r="B169" s="70" t="s">
        <v>430</v>
      </c>
      <c r="C169" s="71" t="s">
        <v>431</v>
      </c>
      <c r="D169" s="50">
        <v>26</v>
      </c>
      <c r="E169" s="33">
        <f t="shared" si="18"/>
        <v>1</v>
      </c>
      <c r="F169" s="33">
        <f t="shared" si="19"/>
        <v>1</v>
      </c>
      <c r="G169" s="33">
        <f t="shared" si="20"/>
        <v>1</v>
      </c>
      <c r="H169" s="50">
        <v>28</v>
      </c>
      <c r="I169" s="33">
        <f t="shared" si="21"/>
        <v>1</v>
      </c>
      <c r="J169" s="33">
        <f t="shared" si="22"/>
        <v>1</v>
      </c>
      <c r="K169" s="33">
        <f t="shared" si="23"/>
        <v>1</v>
      </c>
      <c r="L169" s="50">
        <v>14</v>
      </c>
      <c r="M169" s="33">
        <f t="shared" si="24"/>
        <v>1</v>
      </c>
      <c r="N169" s="33">
        <f t="shared" si="25"/>
        <v>1</v>
      </c>
      <c r="O169" s="33">
        <f t="shared" si="26"/>
        <v>1</v>
      </c>
      <c r="P169" s="33"/>
      <c r="Q169" s="47"/>
      <c r="R169" s="76">
        <v>61</v>
      </c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15.75" customHeight="1">
      <c r="A170" s="70">
        <v>163</v>
      </c>
      <c r="B170" s="70" t="s">
        <v>432</v>
      </c>
      <c r="C170" s="71" t="s">
        <v>433</v>
      </c>
      <c r="D170" s="50">
        <v>21</v>
      </c>
      <c r="E170" s="33">
        <f t="shared" si="18"/>
        <v>1</v>
      </c>
      <c r="F170" s="33">
        <f t="shared" si="19"/>
        <v>0</v>
      </c>
      <c r="G170" s="33">
        <f t="shared" si="20"/>
        <v>0</v>
      </c>
      <c r="H170" s="50">
        <v>19</v>
      </c>
      <c r="I170" s="33">
        <f t="shared" si="21"/>
        <v>0</v>
      </c>
      <c r="J170" s="33">
        <f t="shared" si="22"/>
        <v>0</v>
      </c>
      <c r="K170" s="33">
        <f t="shared" si="23"/>
        <v>0</v>
      </c>
      <c r="L170" s="50">
        <v>8</v>
      </c>
      <c r="M170" s="33">
        <f t="shared" si="24"/>
        <v>0</v>
      </c>
      <c r="N170" s="33">
        <f t="shared" si="25"/>
        <v>0</v>
      </c>
      <c r="O170" s="33">
        <f t="shared" si="26"/>
        <v>0</v>
      </c>
      <c r="P170" s="33"/>
      <c r="Q170" s="47"/>
      <c r="R170" s="76">
        <v>59</v>
      </c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15.75" customHeight="1">
      <c r="A171" s="70">
        <v>164</v>
      </c>
      <c r="B171" s="70" t="s">
        <v>434</v>
      </c>
      <c r="C171" s="71" t="s">
        <v>435</v>
      </c>
      <c r="D171" s="50">
        <v>23</v>
      </c>
      <c r="E171" s="33">
        <f t="shared" si="18"/>
        <v>1</v>
      </c>
      <c r="F171" s="33">
        <f t="shared" si="19"/>
        <v>1</v>
      </c>
      <c r="G171" s="33">
        <f t="shared" si="20"/>
        <v>0</v>
      </c>
      <c r="H171" s="50">
        <v>21</v>
      </c>
      <c r="I171" s="33">
        <f t="shared" si="21"/>
        <v>1</v>
      </c>
      <c r="J171" s="33">
        <f t="shared" si="22"/>
        <v>0</v>
      </c>
      <c r="K171" s="33">
        <f t="shared" si="23"/>
        <v>0</v>
      </c>
      <c r="L171" s="50">
        <v>9</v>
      </c>
      <c r="M171" s="33">
        <f t="shared" si="24"/>
        <v>0</v>
      </c>
      <c r="N171" s="33">
        <f t="shared" si="25"/>
        <v>0</v>
      </c>
      <c r="O171" s="33">
        <f t="shared" si="26"/>
        <v>0</v>
      </c>
      <c r="P171" s="33"/>
      <c r="Q171" s="47"/>
      <c r="R171" s="76">
        <v>68</v>
      </c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15.75" customHeight="1">
      <c r="A172" s="70">
        <v>165</v>
      </c>
      <c r="B172" s="70" t="s">
        <v>436</v>
      </c>
      <c r="C172" s="71" t="s">
        <v>437</v>
      </c>
      <c r="D172" s="50">
        <v>20</v>
      </c>
      <c r="E172" s="33">
        <f t="shared" si="18"/>
        <v>1</v>
      </c>
      <c r="F172" s="33">
        <f t="shared" si="19"/>
        <v>0</v>
      </c>
      <c r="G172" s="33">
        <f t="shared" si="20"/>
        <v>0</v>
      </c>
      <c r="H172" s="50">
        <v>23</v>
      </c>
      <c r="I172" s="33">
        <f t="shared" si="21"/>
        <v>1</v>
      </c>
      <c r="J172" s="33">
        <f t="shared" si="22"/>
        <v>1</v>
      </c>
      <c r="K172" s="33">
        <f t="shared" si="23"/>
        <v>0</v>
      </c>
      <c r="L172" s="50">
        <v>11</v>
      </c>
      <c r="M172" s="33">
        <f t="shared" si="24"/>
        <v>1</v>
      </c>
      <c r="N172" s="33">
        <f t="shared" si="25"/>
        <v>0</v>
      </c>
      <c r="O172" s="33">
        <f t="shared" si="26"/>
        <v>0</v>
      </c>
      <c r="P172" s="33"/>
      <c r="Q172" s="47"/>
      <c r="R172" s="76">
        <v>68</v>
      </c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15.75" customHeight="1">
      <c r="A173" s="70">
        <v>166</v>
      </c>
      <c r="B173" s="70" t="s">
        <v>438</v>
      </c>
      <c r="C173" s="71" t="s">
        <v>439</v>
      </c>
      <c r="D173" s="50">
        <v>24</v>
      </c>
      <c r="E173" s="33">
        <f t="shared" si="18"/>
        <v>1</v>
      </c>
      <c r="F173" s="33">
        <f t="shared" si="19"/>
        <v>1</v>
      </c>
      <c r="G173" s="33">
        <f t="shared" si="20"/>
        <v>0</v>
      </c>
      <c r="H173" s="50">
        <v>23</v>
      </c>
      <c r="I173" s="33">
        <f t="shared" si="21"/>
        <v>1</v>
      </c>
      <c r="J173" s="33">
        <f t="shared" si="22"/>
        <v>1</v>
      </c>
      <c r="K173" s="33">
        <f t="shared" si="23"/>
        <v>0</v>
      </c>
      <c r="L173" s="50">
        <v>12</v>
      </c>
      <c r="M173" s="33">
        <f t="shared" si="24"/>
        <v>1</v>
      </c>
      <c r="N173" s="33">
        <f t="shared" si="25"/>
        <v>1</v>
      </c>
      <c r="O173" s="33">
        <f t="shared" si="26"/>
        <v>0</v>
      </c>
      <c r="P173" s="33"/>
      <c r="Q173" s="47"/>
      <c r="R173" s="76">
        <v>61</v>
      </c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15.75" customHeight="1">
      <c r="A174" s="70">
        <v>167</v>
      </c>
      <c r="B174" s="70" t="s">
        <v>440</v>
      </c>
      <c r="C174" s="71" t="s">
        <v>441</v>
      </c>
      <c r="D174" s="50">
        <v>26</v>
      </c>
      <c r="E174" s="33">
        <f t="shared" si="18"/>
        <v>1</v>
      </c>
      <c r="F174" s="33">
        <f t="shared" si="19"/>
        <v>1</v>
      </c>
      <c r="G174" s="33">
        <f t="shared" si="20"/>
        <v>1</v>
      </c>
      <c r="H174" s="50">
        <v>26</v>
      </c>
      <c r="I174" s="33">
        <f t="shared" si="21"/>
        <v>1</v>
      </c>
      <c r="J174" s="33">
        <f t="shared" si="22"/>
        <v>1</v>
      </c>
      <c r="K174" s="33">
        <f t="shared" si="23"/>
        <v>1</v>
      </c>
      <c r="L174" s="50">
        <v>12</v>
      </c>
      <c r="M174" s="33">
        <f t="shared" si="24"/>
        <v>1</v>
      </c>
      <c r="N174" s="33">
        <f t="shared" si="25"/>
        <v>1</v>
      </c>
      <c r="O174" s="33">
        <f t="shared" si="26"/>
        <v>0</v>
      </c>
      <c r="P174" s="33"/>
      <c r="Q174" s="47"/>
      <c r="R174" s="76">
        <v>66</v>
      </c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15.75" customHeight="1">
      <c r="A175" s="70">
        <v>168</v>
      </c>
      <c r="B175" s="70" t="s">
        <v>442</v>
      </c>
      <c r="C175" s="71" t="s">
        <v>443</v>
      </c>
      <c r="D175" s="50">
        <v>17</v>
      </c>
      <c r="E175" s="33">
        <f t="shared" si="18"/>
        <v>0</v>
      </c>
      <c r="F175" s="33">
        <f t="shared" si="19"/>
        <v>0</v>
      </c>
      <c r="G175" s="33">
        <f t="shared" si="20"/>
        <v>0</v>
      </c>
      <c r="H175" s="50">
        <v>12</v>
      </c>
      <c r="I175" s="33">
        <f t="shared" si="21"/>
        <v>0</v>
      </c>
      <c r="J175" s="33">
        <f t="shared" si="22"/>
        <v>0</v>
      </c>
      <c r="K175" s="33">
        <f t="shared" si="23"/>
        <v>0</v>
      </c>
      <c r="L175" s="50">
        <v>8</v>
      </c>
      <c r="M175" s="33">
        <f t="shared" si="24"/>
        <v>0</v>
      </c>
      <c r="N175" s="33">
        <f t="shared" si="25"/>
        <v>0</v>
      </c>
      <c r="O175" s="33">
        <f t="shared" si="26"/>
        <v>0</v>
      </c>
      <c r="P175" s="33"/>
      <c r="Q175" s="47"/>
      <c r="R175" s="76">
        <v>59</v>
      </c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15.75" customHeight="1">
      <c r="A176" s="70">
        <v>169</v>
      </c>
      <c r="B176" s="70" t="s">
        <v>444</v>
      </c>
      <c r="C176" s="71" t="s">
        <v>445</v>
      </c>
      <c r="D176" s="50">
        <v>23</v>
      </c>
      <c r="E176" s="33">
        <f t="shared" si="18"/>
        <v>1</v>
      </c>
      <c r="F176" s="33">
        <f t="shared" si="19"/>
        <v>1</v>
      </c>
      <c r="G176" s="33">
        <f t="shared" si="20"/>
        <v>0</v>
      </c>
      <c r="H176" s="50">
        <v>25</v>
      </c>
      <c r="I176" s="33">
        <f t="shared" si="21"/>
        <v>1</v>
      </c>
      <c r="J176" s="33">
        <f t="shared" si="22"/>
        <v>1</v>
      </c>
      <c r="K176" s="33">
        <f t="shared" si="23"/>
        <v>0</v>
      </c>
      <c r="L176" s="50">
        <v>8</v>
      </c>
      <c r="M176" s="33">
        <f t="shared" si="24"/>
        <v>0</v>
      </c>
      <c r="N176" s="33">
        <f t="shared" si="25"/>
        <v>0</v>
      </c>
      <c r="O176" s="33">
        <f t="shared" si="26"/>
        <v>0</v>
      </c>
      <c r="P176" s="33"/>
      <c r="Q176" s="47"/>
      <c r="R176" s="76">
        <v>66</v>
      </c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15.75" customHeight="1">
      <c r="A177" s="70">
        <v>170</v>
      </c>
      <c r="B177" s="70" t="s">
        <v>446</v>
      </c>
      <c r="C177" s="71" t="s">
        <v>447</v>
      </c>
      <c r="D177" s="50">
        <v>18</v>
      </c>
      <c r="E177" s="33">
        <f t="shared" si="18"/>
        <v>0</v>
      </c>
      <c r="F177" s="33">
        <f t="shared" si="19"/>
        <v>0</v>
      </c>
      <c r="G177" s="33">
        <f t="shared" si="20"/>
        <v>0</v>
      </c>
      <c r="H177" s="50">
        <v>11</v>
      </c>
      <c r="I177" s="33">
        <f t="shared" si="21"/>
        <v>0</v>
      </c>
      <c r="J177" s="33">
        <f t="shared" si="22"/>
        <v>0</v>
      </c>
      <c r="K177" s="33">
        <f t="shared" si="23"/>
        <v>0</v>
      </c>
      <c r="L177" s="50">
        <v>10</v>
      </c>
      <c r="M177" s="33">
        <f t="shared" si="24"/>
        <v>1</v>
      </c>
      <c r="N177" s="33">
        <f t="shared" si="25"/>
        <v>0</v>
      </c>
      <c r="O177" s="33">
        <f t="shared" si="26"/>
        <v>0</v>
      </c>
      <c r="P177" s="33"/>
      <c r="Q177" s="47"/>
      <c r="R177" s="76">
        <v>59</v>
      </c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15.75" customHeight="1">
      <c r="A178" s="70">
        <v>171</v>
      </c>
      <c r="B178" s="70" t="s">
        <v>448</v>
      </c>
      <c r="C178" s="71" t="s">
        <v>449</v>
      </c>
      <c r="D178" s="50">
        <v>23</v>
      </c>
      <c r="E178" s="33">
        <f t="shared" si="18"/>
        <v>1</v>
      </c>
      <c r="F178" s="33">
        <f t="shared" si="19"/>
        <v>1</v>
      </c>
      <c r="G178" s="33">
        <f t="shared" si="20"/>
        <v>0</v>
      </c>
      <c r="H178" s="50">
        <v>22</v>
      </c>
      <c r="I178" s="33">
        <f t="shared" si="21"/>
        <v>1</v>
      </c>
      <c r="J178" s="33">
        <f t="shared" si="22"/>
        <v>0</v>
      </c>
      <c r="K178" s="33">
        <f t="shared" si="23"/>
        <v>0</v>
      </c>
      <c r="L178" s="50">
        <v>9</v>
      </c>
      <c r="M178" s="33">
        <f t="shared" si="24"/>
        <v>0</v>
      </c>
      <c r="N178" s="33">
        <f t="shared" si="25"/>
        <v>0</v>
      </c>
      <c r="O178" s="33">
        <f t="shared" si="26"/>
        <v>0</v>
      </c>
      <c r="P178" s="33"/>
      <c r="Q178" s="47"/>
      <c r="R178" s="76">
        <v>70</v>
      </c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15.75" customHeight="1">
      <c r="A179" s="70">
        <v>172</v>
      </c>
      <c r="B179" s="70" t="s">
        <v>450</v>
      </c>
      <c r="C179" s="71" t="s">
        <v>451</v>
      </c>
      <c r="D179" s="50">
        <v>20</v>
      </c>
      <c r="E179" s="33">
        <f t="shared" si="18"/>
        <v>1</v>
      </c>
      <c r="F179" s="33">
        <f t="shared" si="19"/>
        <v>0</v>
      </c>
      <c r="G179" s="33">
        <f t="shared" si="20"/>
        <v>0</v>
      </c>
      <c r="H179" s="50">
        <v>22</v>
      </c>
      <c r="I179" s="33">
        <f t="shared" si="21"/>
        <v>1</v>
      </c>
      <c r="J179" s="33">
        <f t="shared" si="22"/>
        <v>0</v>
      </c>
      <c r="K179" s="33">
        <f t="shared" si="23"/>
        <v>0</v>
      </c>
      <c r="L179" s="50">
        <v>12</v>
      </c>
      <c r="M179" s="33">
        <f t="shared" si="24"/>
        <v>1</v>
      </c>
      <c r="N179" s="33">
        <f t="shared" si="25"/>
        <v>1</v>
      </c>
      <c r="O179" s="33">
        <f t="shared" si="26"/>
        <v>0</v>
      </c>
      <c r="P179" s="33"/>
      <c r="Q179" s="47"/>
      <c r="R179" s="76">
        <v>61</v>
      </c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15.75" customHeight="1">
      <c r="A180" s="70">
        <v>173</v>
      </c>
      <c r="B180" s="70" t="s">
        <v>452</v>
      </c>
      <c r="C180" s="71" t="s">
        <v>453</v>
      </c>
      <c r="D180" s="50">
        <v>20</v>
      </c>
      <c r="E180" s="33">
        <f t="shared" si="18"/>
        <v>1</v>
      </c>
      <c r="F180" s="33">
        <f t="shared" si="19"/>
        <v>0</v>
      </c>
      <c r="G180" s="33">
        <f t="shared" si="20"/>
        <v>0</v>
      </c>
      <c r="H180" s="50">
        <v>20</v>
      </c>
      <c r="I180" s="33">
        <f t="shared" si="21"/>
        <v>1</v>
      </c>
      <c r="J180" s="33">
        <f t="shared" si="22"/>
        <v>0</v>
      </c>
      <c r="K180" s="33">
        <f t="shared" si="23"/>
        <v>0</v>
      </c>
      <c r="L180" s="50">
        <v>10</v>
      </c>
      <c r="M180" s="33">
        <f t="shared" si="24"/>
        <v>1</v>
      </c>
      <c r="N180" s="33">
        <f t="shared" si="25"/>
        <v>0</v>
      </c>
      <c r="O180" s="33">
        <f t="shared" si="26"/>
        <v>0</v>
      </c>
      <c r="P180" s="33"/>
      <c r="Q180" s="47"/>
      <c r="R180" s="76">
        <v>59</v>
      </c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15.75" customHeight="1">
      <c r="A181" s="70">
        <v>174</v>
      </c>
      <c r="B181" s="75" t="s">
        <v>454</v>
      </c>
      <c r="C181" s="71" t="s">
        <v>455</v>
      </c>
      <c r="D181" s="50">
        <v>21</v>
      </c>
      <c r="E181" s="33">
        <f t="shared" si="18"/>
        <v>1</v>
      </c>
      <c r="F181" s="33">
        <f t="shared" si="19"/>
        <v>0</v>
      </c>
      <c r="G181" s="33">
        <f t="shared" si="20"/>
        <v>0</v>
      </c>
      <c r="H181" s="50">
        <v>22</v>
      </c>
      <c r="I181" s="33">
        <f t="shared" si="21"/>
        <v>1</v>
      </c>
      <c r="J181" s="33">
        <f t="shared" si="22"/>
        <v>0</v>
      </c>
      <c r="K181" s="33">
        <f t="shared" si="23"/>
        <v>0</v>
      </c>
      <c r="L181" s="50">
        <v>10</v>
      </c>
      <c r="M181" s="33">
        <f t="shared" si="24"/>
        <v>1</v>
      </c>
      <c r="N181" s="33">
        <f t="shared" si="25"/>
        <v>0</v>
      </c>
      <c r="O181" s="33">
        <f t="shared" si="26"/>
        <v>0</v>
      </c>
      <c r="P181" s="33"/>
      <c r="Q181" s="47"/>
      <c r="R181" s="76">
        <v>59</v>
      </c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15.75" customHeight="1">
      <c r="A182" s="70">
        <v>175</v>
      </c>
      <c r="B182" s="75" t="s">
        <v>456</v>
      </c>
      <c r="C182" s="71" t="s">
        <v>457</v>
      </c>
      <c r="D182" s="50">
        <v>15</v>
      </c>
      <c r="E182" s="33">
        <f t="shared" ref="E182:E186" si="27">IF(D182&gt;=($D$6*0.7),1,0)</f>
        <v>0</v>
      </c>
      <c r="F182" s="33">
        <f t="shared" ref="F182:F186" si="28">IF(D182&gt;=($D$6*0.8),1,0)</f>
        <v>0</v>
      </c>
      <c r="G182" s="33">
        <f t="shared" ref="G182:G186" si="29">IF(D182&gt;=($D$6*0.9),1,0)</f>
        <v>0</v>
      </c>
      <c r="H182" s="50">
        <v>16</v>
      </c>
      <c r="I182" s="33">
        <f t="shared" ref="I182:I186" si="30">IF(H182&gt;=($D$6*0.7),1,0)</f>
        <v>0</v>
      </c>
      <c r="J182" s="33">
        <f t="shared" ref="J182:J186" si="31">IF(H182&gt;=($D$6*0.8),1,0)</f>
        <v>0</v>
      </c>
      <c r="K182" s="33">
        <f t="shared" ref="K182:K186" si="32">IF(H182&gt;=($D$6*0.9),1,0)</f>
        <v>0</v>
      </c>
      <c r="L182" s="50">
        <v>10</v>
      </c>
      <c r="M182" s="33">
        <f t="shared" ref="M182:M186" si="33">IF(L182&gt;=($L$6*0.7),1,0)</f>
        <v>1</v>
      </c>
      <c r="N182" s="33">
        <f t="shared" ref="N182:N186" si="34">IF(L182&gt;=($L$6*0.8),1,0)</f>
        <v>0</v>
      </c>
      <c r="O182" s="33">
        <f t="shared" ref="O182:O186" si="35">IF(L182&gt;=($L$6*0.9),1,0)</f>
        <v>0</v>
      </c>
      <c r="P182" s="33"/>
      <c r="Q182" s="47"/>
      <c r="R182" s="76">
        <v>61</v>
      </c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15.75" customHeight="1">
      <c r="A183" s="70">
        <v>176</v>
      </c>
      <c r="B183" s="75" t="s">
        <v>458</v>
      </c>
      <c r="C183" s="71" t="s">
        <v>459</v>
      </c>
      <c r="D183" s="50">
        <v>20</v>
      </c>
      <c r="E183" s="33">
        <f t="shared" si="27"/>
        <v>1</v>
      </c>
      <c r="F183" s="33">
        <f t="shared" si="28"/>
        <v>0</v>
      </c>
      <c r="G183" s="33">
        <f t="shared" si="29"/>
        <v>0</v>
      </c>
      <c r="H183" s="50">
        <v>19</v>
      </c>
      <c r="I183" s="33">
        <f t="shared" si="30"/>
        <v>0</v>
      </c>
      <c r="J183" s="33">
        <f t="shared" si="31"/>
        <v>0</v>
      </c>
      <c r="K183" s="33">
        <f t="shared" si="32"/>
        <v>0</v>
      </c>
      <c r="L183" s="50">
        <v>11</v>
      </c>
      <c r="M183" s="33">
        <f t="shared" si="33"/>
        <v>1</v>
      </c>
      <c r="N183" s="33">
        <f t="shared" si="34"/>
        <v>0</v>
      </c>
      <c r="O183" s="33">
        <f t="shared" si="35"/>
        <v>0</v>
      </c>
      <c r="P183" s="33"/>
      <c r="Q183" s="47"/>
      <c r="R183" s="76">
        <v>61</v>
      </c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15.75" customHeight="1">
      <c r="A184" s="70">
        <v>177</v>
      </c>
      <c r="B184" s="75" t="s">
        <v>460</v>
      </c>
      <c r="C184" s="71" t="s">
        <v>461</v>
      </c>
      <c r="D184" s="50">
        <v>19</v>
      </c>
      <c r="E184" s="33">
        <f t="shared" si="27"/>
        <v>0</v>
      </c>
      <c r="F184" s="33">
        <f t="shared" si="28"/>
        <v>0</v>
      </c>
      <c r="G184" s="33">
        <f t="shared" si="29"/>
        <v>0</v>
      </c>
      <c r="H184" s="50">
        <v>17</v>
      </c>
      <c r="I184" s="33">
        <f t="shared" si="30"/>
        <v>0</v>
      </c>
      <c r="J184" s="33">
        <f t="shared" si="31"/>
        <v>0</v>
      </c>
      <c r="K184" s="33">
        <f t="shared" si="32"/>
        <v>0</v>
      </c>
      <c r="L184" s="50">
        <v>8</v>
      </c>
      <c r="M184" s="33">
        <f t="shared" si="33"/>
        <v>0</v>
      </c>
      <c r="N184" s="33">
        <f t="shared" si="34"/>
        <v>0</v>
      </c>
      <c r="O184" s="33">
        <f t="shared" si="35"/>
        <v>0</v>
      </c>
      <c r="P184" s="33"/>
      <c r="Q184" s="47"/>
      <c r="R184" s="76">
        <v>59</v>
      </c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15.75" customHeight="1">
      <c r="A185" s="70">
        <v>178</v>
      </c>
      <c r="B185" s="75" t="s">
        <v>462</v>
      </c>
      <c r="C185" s="71" t="s">
        <v>463</v>
      </c>
      <c r="D185" s="50">
        <v>21</v>
      </c>
      <c r="E185" s="33">
        <f t="shared" si="27"/>
        <v>1</v>
      </c>
      <c r="F185" s="33">
        <f t="shared" si="28"/>
        <v>0</v>
      </c>
      <c r="G185" s="33">
        <f t="shared" si="29"/>
        <v>0</v>
      </c>
      <c r="H185" s="50">
        <v>18</v>
      </c>
      <c r="I185" s="33">
        <f t="shared" si="30"/>
        <v>0</v>
      </c>
      <c r="J185" s="33">
        <f t="shared" si="31"/>
        <v>0</v>
      </c>
      <c r="K185" s="33">
        <f t="shared" si="32"/>
        <v>0</v>
      </c>
      <c r="L185" s="50">
        <v>8</v>
      </c>
      <c r="M185" s="33">
        <f t="shared" si="33"/>
        <v>0</v>
      </c>
      <c r="N185" s="33">
        <f t="shared" si="34"/>
        <v>0</v>
      </c>
      <c r="O185" s="33">
        <f t="shared" si="35"/>
        <v>0</v>
      </c>
      <c r="P185" s="33"/>
      <c r="Q185" s="47"/>
      <c r="R185" s="76">
        <v>59</v>
      </c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15.75" customHeight="1">
      <c r="A186" s="75">
        <v>179</v>
      </c>
      <c r="B186" s="75" t="s">
        <v>464</v>
      </c>
      <c r="C186" s="75" t="s">
        <v>465</v>
      </c>
      <c r="D186" s="50">
        <v>21</v>
      </c>
      <c r="E186" s="33">
        <f t="shared" si="27"/>
        <v>1</v>
      </c>
      <c r="F186" s="33">
        <f t="shared" si="28"/>
        <v>0</v>
      </c>
      <c r="G186" s="33">
        <f t="shared" si="29"/>
        <v>0</v>
      </c>
      <c r="H186" s="50">
        <v>21</v>
      </c>
      <c r="I186" s="33">
        <f t="shared" si="30"/>
        <v>1</v>
      </c>
      <c r="J186" s="33">
        <f t="shared" si="31"/>
        <v>0</v>
      </c>
      <c r="K186" s="33">
        <f t="shared" si="32"/>
        <v>0</v>
      </c>
      <c r="L186" s="50">
        <v>10</v>
      </c>
      <c r="M186" s="33">
        <f t="shared" si="33"/>
        <v>1</v>
      </c>
      <c r="N186" s="33">
        <f t="shared" si="34"/>
        <v>0</v>
      </c>
      <c r="O186" s="33">
        <f t="shared" si="35"/>
        <v>0</v>
      </c>
      <c r="P186" s="33"/>
      <c r="Q186" s="47"/>
      <c r="R186" s="78">
        <v>63</v>
      </c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sortState ref="A7:I124">
    <sortCondition ref="A7:A124"/>
  </sortState>
  <mergeCells count="16"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  <mergeCell ref="M5:M6"/>
    <mergeCell ref="N5:N6"/>
    <mergeCell ref="O5:O6"/>
  </mergeCells>
  <conditionalFormatting sqref="E7:G186 I7:K186 M7:O186">
    <cfRule type="cellIs" dxfId="6" priority="5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0" man="1"/>
    <brk id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81"/>
  <sheetViews>
    <sheetView topLeftCell="A50" workbookViewId="0">
      <selection activeCell="A3" sqref="A3:A59"/>
    </sheetView>
  </sheetViews>
  <sheetFormatPr defaultRowHeight="14.25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</cols>
  <sheetData>
    <row r="1" spans="1:5" ht="18.75">
      <c r="A1" s="113" t="s">
        <v>97</v>
      </c>
      <c r="B1" s="98"/>
      <c r="C1" s="98"/>
      <c r="D1" s="98"/>
      <c r="E1" s="98"/>
    </row>
    <row r="2" spans="1:5" ht="75">
      <c r="A2" s="63" t="s">
        <v>98</v>
      </c>
      <c r="B2" s="63" t="s">
        <v>99</v>
      </c>
      <c r="C2" s="63" t="s">
        <v>100</v>
      </c>
      <c r="D2" s="64" t="s">
        <v>101</v>
      </c>
      <c r="E2" s="77" t="s">
        <v>102</v>
      </c>
    </row>
    <row r="3" spans="1:5">
      <c r="A3" s="68">
        <v>1</v>
      </c>
      <c r="B3" s="68" t="s">
        <v>108</v>
      </c>
      <c r="C3" s="69" t="s">
        <v>109</v>
      </c>
      <c r="D3" s="76">
        <v>61</v>
      </c>
      <c r="E3" s="50" t="str">
        <f>IF(D3&lt;=60,"Y","N")</f>
        <v>N</v>
      </c>
    </row>
    <row r="4" spans="1:5">
      <c r="A4" s="70">
        <v>2</v>
      </c>
      <c r="B4" s="70" t="s">
        <v>110</v>
      </c>
      <c r="C4" s="71" t="s">
        <v>111</v>
      </c>
      <c r="D4" s="76">
        <v>61</v>
      </c>
      <c r="E4" s="50" t="str">
        <f t="shared" ref="E4:E67" si="0">IF(D4&lt;=60,"Y","N")</f>
        <v>N</v>
      </c>
    </row>
    <row r="5" spans="1:5">
      <c r="A5" s="70">
        <v>3</v>
      </c>
      <c r="B5" s="70" t="s">
        <v>112</v>
      </c>
      <c r="C5" s="71" t="s">
        <v>113</v>
      </c>
      <c r="D5" s="76">
        <v>59</v>
      </c>
      <c r="E5" s="50" t="str">
        <f t="shared" si="0"/>
        <v>Y</v>
      </c>
    </row>
    <row r="6" spans="1:5">
      <c r="A6" s="72">
        <v>4</v>
      </c>
      <c r="B6" s="72" t="s">
        <v>114</v>
      </c>
      <c r="C6" s="73" t="s">
        <v>115</v>
      </c>
      <c r="D6" s="76">
        <v>70</v>
      </c>
      <c r="E6" s="50" t="str">
        <f t="shared" si="0"/>
        <v>N</v>
      </c>
    </row>
    <row r="7" spans="1:5">
      <c r="A7" s="70">
        <v>5</v>
      </c>
      <c r="B7" s="70" t="s">
        <v>116</v>
      </c>
      <c r="C7" s="71" t="s">
        <v>117</v>
      </c>
      <c r="D7" s="76">
        <v>63</v>
      </c>
      <c r="E7" s="50" t="str">
        <f t="shared" si="0"/>
        <v>N</v>
      </c>
    </row>
    <row r="8" spans="1:5">
      <c r="A8" s="70">
        <v>6</v>
      </c>
      <c r="B8" s="70" t="s">
        <v>118</v>
      </c>
      <c r="C8" s="71" t="s">
        <v>119</v>
      </c>
      <c r="D8" s="76">
        <v>68</v>
      </c>
      <c r="E8" s="50" t="str">
        <f t="shared" si="0"/>
        <v>N</v>
      </c>
    </row>
    <row r="9" spans="1:5">
      <c r="A9" s="70">
        <v>7</v>
      </c>
      <c r="B9" s="70" t="s">
        <v>120</v>
      </c>
      <c r="C9" s="71" t="s">
        <v>121</v>
      </c>
      <c r="D9" s="76">
        <v>63</v>
      </c>
      <c r="E9" s="50" t="str">
        <f t="shared" si="0"/>
        <v>N</v>
      </c>
    </row>
    <row r="10" spans="1:5">
      <c r="A10" s="70">
        <v>8</v>
      </c>
      <c r="B10" s="70" t="s">
        <v>122</v>
      </c>
      <c r="C10" s="71" t="s">
        <v>123</v>
      </c>
      <c r="D10" s="76">
        <v>61</v>
      </c>
      <c r="E10" s="50" t="str">
        <f t="shared" si="0"/>
        <v>N</v>
      </c>
    </row>
    <row r="11" spans="1:5">
      <c r="A11" s="70">
        <v>9</v>
      </c>
      <c r="B11" s="70" t="s">
        <v>124</v>
      </c>
      <c r="C11" s="71" t="s">
        <v>125</v>
      </c>
      <c r="D11" s="76">
        <v>68</v>
      </c>
      <c r="E11" s="50" t="str">
        <f t="shared" si="0"/>
        <v>N</v>
      </c>
    </row>
    <row r="12" spans="1:5">
      <c r="A12" s="70">
        <v>10</v>
      </c>
      <c r="B12" s="70" t="s">
        <v>126</v>
      </c>
      <c r="C12" s="71" t="s">
        <v>127</v>
      </c>
      <c r="D12" s="76">
        <v>61</v>
      </c>
      <c r="E12" s="50" t="str">
        <f t="shared" si="0"/>
        <v>N</v>
      </c>
    </row>
    <row r="13" spans="1:5">
      <c r="A13" s="70">
        <v>11</v>
      </c>
      <c r="B13" s="70" t="s">
        <v>128</v>
      </c>
      <c r="C13" s="71" t="s">
        <v>129</v>
      </c>
      <c r="D13" s="76">
        <v>63</v>
      </c>
      <c r="E13" s="50" t="str">
        <f t="shared" si="0"/>
        <v>N</v>
      </c>
    </row>
    <row r="14" spans="1:5">
      <c r="A14" s="70">
        <v>12</v>
      </c>
      <c r="B14" s="70" t="s">
        <v>130</v>
      </c>
      <c r="C14" s="71" t="s">
        <v>131</v>
      </c>
      <c r="D14" s="76">
        <v>63</v>
      </c>
      <c r="E14" s="50" t="str">
        <f t="shared" si="0"/>
        <v>N</v>
      </c>
    </row>
    <row r="15" spans="1:5">
      <c r="A15" s="70">
        <v>13</v>
      </c>
      <c r="B15" s="70" t="s">
        <v>132</v>
      </c>
      <c r="C15" s="71" t="s">
        <v>133</v>
      </c>
      <c r="D15" s="76">
        <v>61</v>
      </c>
      <c r="E15" s="50" t="str">
        <f t="shared" si="0"/>
        <v>N</v>
      </c>
    </row>
    <row r="16" spans="1:5">
      <c r="A16" s="70">
        <v>14</v>
      </c>
      <c r="B16" s="70" t="s">
        <v>134</v>
      </c>
      <c r="C16" s="71" t="s">
        <v>135</v>
      </c>
      <c r="D16" s="76">
        <v>61</v>
      </c>
      <c r="E16" s="50" t="str">
        <f t="shared" si="0"/>
        <v>N</v>
      </c>
    </row>
    <row r="17" spans="1:5">
      <c r="A17" s="70">
        <v>15</v>
      </c>
      <c r="B17" s="70" t="s">
        <v>136</v>
      </c>
      <c r="C17" s="71" t="s">
        <v>137</v>
      </c>
      <c r="D17" s="76">
        <v>61</v>
      </c>
      <c r="E17" s="50" t="str">
        <f t="shared" si="0"/>
        <v>N</v>
      </c>
    </row>
    <row r="18" spans="1:5">
      <c r="A18" s="70">
        <v>16</v>
      </c>
      <c r="B18" s="70" t="s">
        <v>138</v>
      </c>
      <c r="C18" s="71" t="s">
        <v>139</v>
      </c>
      <c r="D18" s="76">
        <v>66</v>
      </c>
      <c r="E18" s="50" t="str">
        <f t="shared" si="0"/>
        <v>N</v>
      </c>
    </row>
    <row r="19" spans="1:5">
      <c r="A19" s="70">
        <v>17</v>
      </c>
      <c r="B19" s="70" t="s">
        <v>140</v>
      </c>
      <c r="C19" s="71" t="s">
        <v>141</v>
      </c>
      <c r="D19" s="76">
        <v>61</v>
      </c>
      <c r="E19" s="50" t="str">
        <f t="shared" si="0"/>
        <v>N</v>
      </c>
    </row>
    <row r="20" spans="1:5">
      <c r="A20" s="70">
        <v>18</v>
      </c>
      <c r="B20" s="70" t="s">
        <v>142</v>
      </c>
      <c r="C20" s="71" t="s">
        <v>143</v>
      </c>
      <c r="D20" s="76">
        <v>68</v>
      </c>
      <c r="E20" s="50" t="str">
        <f t="shared" si="0"/>
        <v>N</v>
      </c>
    </row>
    <row r="21" spans="1:5">
      <c r="A21" s="70">
        <v>19</v>
      </c>
      <c r="B21" s="70" t="s">
        <v>144</v>
      </c>
      <c r="C21" s="71" t="s">
        <v>145</v>
      </c>
      <c r="D21" s="76">
        <v>59</v>
      </c>
      <c r="E21" s="50" t="str">
        <f t="shared" si="0"/>
        <v>Y</v>
      </c>
    </row>
    <row r="22" spans="1:5">
      <c r="A22" s="70">
        <v>20</v>
      </c>
      <c r="B22" s="70" t="s">
        <v>146</v>
      </c>
      <c r="C22" s="71" t="s">
        <v>147</v>
      </c>
      <c r="D22" s="76">
        <v>59</v>
      </c>
      <c r="E22" s="50" t="str">
        <f t="shared" si="0"/>
        <v>Y</v>
      </c>
    </row>
    <row r="23" spans="1:5">
      <c r="A23" s="70">
        <v>21</v>
      </c>
      <c r="B23" s="70" t="s">
        <v>148</v>
      </c>
      <c r="C23" s="71" t="s">
        <v>149</v>
      </c>
      <c r="D23" s="76">
        <v>70</v>
      </c>
      <c r="E23" s="50" t="str">
        <f t="shared" si="0"/>
        <v>N</v>
      </c>
    </row>
    <row r="24" spans="1:5">
      <c r="A24" s="70">
        <v>22</v>
      </c>
      <c r="B24" s="70" t="s">
        <v>150</v>
      </c>
      <c r="C24" s="71" t="s">
        <v>151</v>
      </c>
      <c r="D24" s="76">
        <v>61</v>
      </c>
      <c r="E24" s="50" t="str">
        <f t="shared" si="0"/>
        <v>N</v>
      </c>
    </row>
    <row r="25" spans="1:5">
      <c r="A25" s="70">
        <v>23</v>
      </c>
      <c r="B25" s="70" t="s">
        <v>152</v>
      </c>
      <c r="C25" s="71" t="s">
        <v>153</v>
      </c>
      <c r="D25" s="76">
        <v>61</v>
      </c>
      <c r="E25" s="50" t="str">
        <f t="shared" si="0"/>
        <v>N</v>
      </c>
    </row>
    <row r="26" spans="1:5">
      <c r="A26" s="70">
        <v>24</v>
      </c>
      <c r="B26" s="70" t="s">
        <v>154</v>
      </c>
      <c r="C26" s="71" t="s">
        <v>155</v>
      </c>
      <c r="D26" s="76">
        <v>63</v>
      </c>
      <c r="E26" s="50" t="str">
        <f t="shared" si="0"/>
        <v>N</v>
      </c>
    </row>
    <row r="27" spans="1:5">
      <c r="A27" s="70">
        <v>25</v>
      </c>
      <c r="B27" s="70" t="s">
        <v>156</v>
      </c>
      <c r="C27" s="71" t="s">
        <v>157</v>
      </c>
      <c r="D27" s="76">
        <v>61</v>
      </c>
      <c r="E27" s="50" t="str">
        <f t="shared" si="0"/>
        <v>N</v>
      </c>
    </row>
    <row r="28" spans="1:5">
      <c r="A28" s="70">
        <v>26</v>
      </c>
      <c r="B28" s="70" t="s">
        <v>158</v>
      </c>
      <c r="C28" s="71" t="s">
        <v>159</v>
      </c>
      <c r="D28" s="76">
        <v>59</v>
      </c>
      <c r="E28" s="50" t="str">
        <f t="shared" si="0"/>
        <v>Y</v>
      </c>
    </row>
    <row r="29" spans="1:5">
      <c r="A29" s="70">
        <v>27</v>
      </c>
      <c r="B29" s="70" t="s">
        <v>160</v>
      </c>
      <c r="C29" s="71" t="s">
        <v>161</v>
      </c>
      <c r="D29" s="76">
        <v>56</v>
      </c>
      <c r="E29" s="50" t="str">
        <f t="shared" si="0"/>
        <v>Y</v>
      </c>
    </row>
    <row r="30" spans="1:5">
      <c r="A30" s="70">
        <v>28</v>
      </c>
      <c r="B30" s="70" t="s">
        <v>162</v>
      </c>
      <c r="C30" s="71" t="s">
        <v>163</v>
      </c>
      <c r="D30" s="76">
        <v>59</v>
      </c>
      <c r="E30" s="50" t="str">
        <f t="shared" si="0"/>
        <v>Y</v>
      </c>
    </row>
    <row r="31" spans="1:5">
      <c r="A31" s="70">
        <v>29</v>
      </c>
      <c r="B31" s="70" t="s">
        <v>164</v>
      </c>
      <c r="C31" s="74" t="s">
        <v>165</v>
      </c>
      <c r="D31" s="76">
        <v>68</v>
      </c>
      <c r="E31" s="50" t="str">
        <f t="shared" si="0"/>
        <v>N</v>
      </c>
    </row>
    <row r="32" spans="1:5">
      <c r="A32" s="70">
        <v>30</v>
      </c>
      <c r="B32" s="70" t="s">
        <v>166</v>
      </c>
      <c r="C32" s="71" t="s">
        <v>167</v>
      </c>
      <c r="D32" s="76">
        <v>59</v>
      </c>
      <c r="E32" s="50" t="str">
        <f t="shared" si="0"/>
        <v>Y</v>
      </c>
    </row>
    <row r="33" spans="1:5">
      <c r="A33" s="70">
        <v>31</v>
      </c>
      <c r="B33" s="70" t="s">
        <v>168</v>
      </c>
      <c r="C33" s="71" t="s">
        <v>169</v>
      </c>
      <c r="D33" s="76">
        <v>61</v>
      </c>
      <c r="E33" s="50" t="str">
        <f t="shared" si="0"/>
        <v>N</v>
      </c>
    </row>
    <row r="34" spans="1:5">
      <c r="A34" s="70">
        <v>32</v>
      </c>
      <c r="B34" s="70" t="s">
        <v>170</v>
      </c>
      <c r="C34" s="71" t="s">
        <v>171</v>
      </c>
      <c r="D34" s="76">
        <v>61</v>
      </c>
      <c r="E34" s="50" t="str">
        <f t="shared" si="0"/>
        <v>N</v>
      </c>
    </row>
    <row r="35" spans="1:5">
      <c r="A35" s="70">
        <v>33</v>
      </c>
      <c r="B35" s="70" t="s">
        <v>172</v>
      </c>
      <c r="C35" s="71" t="s">
        <v>173</v>
      </c>
      <c r="D35" s="76">
        <v>63</v>
      </c>
      <c r="E35" s="50" t="str">
        <f t="shared" si="0"/>
        <v>N</v>
      </c>
    </row>
    <row r="36" spans="1:5">
      <c r="A36" s="70">
        <v>34</v>
      </c>
      <c r="B36" s="70" t="s">
        <v>174</v>
      </c>
      <c r="C36" s="71" t="s">
        <v>175</v>
      </c>
      <c r="D36" s="76">
        <v>63</v>
      </c>
      <c r="E36" s="50" t="str">
        <f t="shared" si="0"/>
        <v>N</v>
      </c>
    </row>
    <row r="37" spans="1:5">
      <c r="A37" s="70">
        <v>35</v>
      </c>
      <c r="B37" s="70" t="s">
        <v>176</v>
      </c>
      <c r="C37" s="71" t="s">
        <v>177</v>
      </c>
      <c r="D37" s="76">
        <v>56</v>
      </c>
      <c r="E37" s="50" t="str">
        <f t="shared" si="0"/>
        <v>Y</v>
      </c>
    </row>
    <row r="38" spans="1:5">
      <c r="A38" s="70">
        <v>36</v>
      </c>
      <c r="B38" s="70" t="s">
        <v>178</v>
      </c>
      <c r="C38" s="71" t="s">
        <v>179</v>
      </c>
      <c r="D38" s="76">
        <v>70</v>
      </c>
      <c r="E38" s="50" t="str">
        <f t="shared" si="0"/>
        <v>N</v>
      </c>
    </row>
    <row r="39" spans="1:5">
      <c r="A39" s="70">
        <v>37</v>
      </c>
      <c r="B39" s="70" t="s">
        <v>180</v>
      </c>
      <c r="C39" s="71" t="s">
        <v>181</v>
      </c>
      <c r="D39" s="76">
        <v>61</v>
      </c>
      <c r="E39" s="50" t="str">
        <f t="shared" si="0"/>
        <v>N</v>
      </c>
    </row>
    <row r="40" spans="1:5">
      <c r="A40" s="70">
        <v>38</v>
      </c>
      <c r="B40" s="70" t="s">
        <v>182</v>
      </c>
      <c r="C40" s="74" t="s">
        <v>183</v>
      </c>
      <c r="D40" s="76">
        <v>63</v>
      </c>
      <c r="E40" s="50" t="str">
        <f t="shared" si="0"/>
        <v>N</v>
      </c>
    </row>
    <row r="41" spans="1:5">
      <c r="A41" s="70">
        <v>39</v>
      </c>
      <c r="B41" s="70" t="s">
        <v>184</v>
      </c>
      <c r="C41" s="71" t="s">
        <v>185</v>
      </c>
      <c r="D41" s="76">
        <v>63</v>
      </c>
      <c r="E41" s="50" t="str">
        <f t="shared" si="0"/>
        <v>N</v>
      </c>
    </row>
    <row r="42" spans="1:5">
      <c r="A42" s="70">
        <v>40</v>
      </c>
      <c r="B42" s="70" t="s">
        <v>186</v>
      </c>
      <c r="C42" s="71" t="s">
        <v>187</v>
      </c>
      <c r="D42" s="76">
        <v>59</v>
      </c>
      <c r="E42" s="50" t="str">
        <f t="shared" si="0"/>
        <v>Y</v>
      </c>
    </row>
    <row r="43" spans="1:5">
      <c r="A43" s="70">
        <v>41</v>
      </c>
      <c r="B43" s="70" t="s">
        <v>188</v>
      </c>
      <c r="C43" s="71" t="s">
        <v>189</v>
      </c>
      <c r="D43" s="76">
        <v>59</v>
      </c>
      <c r="E43" s="50" t="str">
        <f t="shared" si="0"/>
        <v>Y</v>
      </c>
    </row>
    <row r="44" spans="1:5">
      <c r="A44" s="70">
        <v>42</v>
      </c>
      <c r="B44" s="70" t="s">
        <v>190</v>
      </c>
      <c r="C44" s="71" t="s">
        <v>191</v>
      </c>
      <c r="D44" s="76">
        <v>61</v>
      </c>
      <c r="E44" s="50" t="str">
        <f t="shared" si="0"/>
        <v>N</v>
      </c>
    </row>
    <row r="45" spans="1:5">
      <c r="A45" s="70">
        <v>43</v>
      </c>
      <c r="B45" s="70" t="s">
        <v>192</v>
      </c>
      <c r="C45" s="71" t="s">
        <v>193</v>
      </c>
      <c r="D45" s="76">
        <v>63</v>
      </c>
      <c r="E45" s="50" t="str">
        <f t="shared" si="0"/>
        <v>N</v>
      </c>
    </row>
    <row r="46" spans="1:5">
      <c r="A46" s="70">
        <v>44</v>
      </c>
      <c r="B46" s="70" t="s">
        <v>194</v>
      </c>
      <c r="C46" s="71" t="s">
        <v>195</v>
      </c>
      <c r="D46" s="76">
        <v>70</v>
      </c>
      <c r="E46" s="50" t="str">
        <f t="shared" si="0"/>
        <v>N</v>
      </c>
    </row>
    <row r="47" spans="1:5">
      <c r="A47" s="70">
        <v>45</v>
      </c>
      <c r="B47" s="70" t="s">
        <v>196</v>
      </c>
      <c r="C47" s="71" t="s">
        <v>197</v>
      </c>
      <c r="D47" s="76">
        <v>61</v>
      </c>
      <c r="E47" s="50" t="str">
        <f t="shared" si="0"/>
        <v>N</v>
      </c>
    </row>
    <row r="48" spans="1:5">
      <c r="A48" s="70">
        <v>46</v>
      </c>
      <c r="B48" s="70" t="s">
        <v>198</v>
      </c>
      <c r="C48" s="71" t="s">
        <v>199</v>
      </c>
      <c r="D48" s="76">
        <v>61</v>
      </c>
      <c r="E48" s="50" t="str">
        <f t="shared" si="0"/>
        <v>N</v>
      </c>
    </row>
    <row r="49" spans="1:5">
      <c r="A49" s="70">
        <v>47</v>
      </c>
      <c r="B49" s="70" t="s">
        <v>200</v>
      </c>
      <c r="C49" s="71" t="s">
        <v>201</v>
      </c>
      <c r="D49" s="76">
        <v>56</v>
      </c>
      <c r="E49" s="50" t="str">
        <f t="shared" si="0"/>
        <v>Y</v>
      </c>
    </row>
    <row r="50" spans="1:5">
      <c r="A50" s="70">
        <v>48</v>
      </c>
      <c r="B50" s="70" t="s">
        <v>202</v>
      </c>
      <c r="C50" s="71" t="s">
        <v>203</v>
      </c>
      <c r="D50" s="76">
        <v>61</v>
      </c>
      <c r="E50" s="50" t="str">
        <f t="shared" si="0"/>
        <v>N</v>
      </c>
    </row>
    <row r="51" spans="1:5">
      <c r="A51" s="70">
        <v>49</v>
      </c>
      <c r="B51" s="70" t="s">
        <v>204</v>
      </c>
      <c r="C51" s="71" t="s">
        <v>205</v>
      </c>
      <c r="D51" s="76">
        <v>61</v>
      </c>
      <c r="E51" s="50" t="str">
        <f t="shared" si="0"/>
        <v>N</v>
      </c>
    </row>
    <row r="52" spans="1:5">
      <c r="A52" s="70">
        <v>50</v>
      </c>
      <c r="B52" s="70" t="s">
        <v>206</v>
      </c>
      <c r="C52" s="71" t="s">
        <v>207</v>
      </c>
      <c r="D52" s="76">
        <v>68</v>
      </c>
      <c r="E52" s="50" t="str">
        <f t="shared" si="0"/>
        <v>N</v>
      </c>
    </row>
    <row r="53" spans="1:5">
      <c r="A53" s="70">
        <v>51</v>
      </c>
      <c r="B53" s="70" t="s">
        <v>208</v>
      </c>
      <c r="C53" s="71" t="s">
        <v>209</v>
      </c>
      <c r="D53" s="76">
        <v>56</v>
      </c>
      <c r="E53" s="50" t="str">
        <f t="shared" si="0"/>
        <v>Y</v>
      </c>
    </row>
    <row r="54" spans="1:5">
      <c r="A54" s="70">
        <v>52</v>
      </c>
      <c r="B54" s="70" t="s">
        <v>210</v>
      </c>
      <c r="C54" s="71" t="s">
        <v>211</v>
      </c>
      <c r="D54" s="76">
        <v>63</v>
      </c>
      <c r="E54" s="50" t="str">
        <f t="shared" si="0"/>
        <v>N</v>
      </c>
    </row>
    <row r="55" spans="1:5">
      <c r="A55" s="70">
        <v>53</v>
      </c>
      <c r="B55" s="70" t="s">
        <v>212</v>
      </c>
      <c r="C55" s="71" t="s">
        <v>213</v>
      </c>
      <c r="D55" s="76">
        <v>61</v>
      </c>
      <c r="E55" s="50" t="str">
        <f t="shared" si="0"/>
        <v>N</v>
      </c>
    </row>
    <row r="56" spans="1:5">
      <c r="A56" s="70">
        <v>54</v>
      </c>
      <c r="B56" s="70" t="s">
        <v>214</v>
      </c>
      <c r="C56" s="71" t="s">
        <v>215</v>
      </c>
      <c r="D56" s="76">
        <v>61</v>
      </c>
      <c r="E56" s="50" t="str">
        <f t="shared" si="0"/>
        <v>N</v>
      </c>
    </row>
    <row r="57" spans="1:5">
      <c r="A57" s="70">
        <v>55</v>
      </c>
      <c r="B57" s="70" t="s">
        <v>216</v>
      </c>
      <c r="C57" s="71" t="s">
        <v>217</v>
      </c>
      <c r="D57" s="76">
        <v>61</v>
      </c>
      <c r="E57" s="50" t="str">
        <f t="shared" si="0"/>
        <v>N</v>
      </c>
    </row>
    <row r="58" spans="1:5">
      <c r="A58" s="70">
        <v>56</v>
      </c>
      <c r="B58" s="70" t="s">
        <v>218</v>
      </c>
      <c r="C58" s="71" t="s">
        <v>219</v>
      </c>
      <c r="D58" s="76">
        <v>59</v>
      </c>
      <c r="E58" s="50" t="str">
        <f t="shared" si="0"/>
        <v>Y</v>
      </c>
    </row>
    <row r="59" spans="1:5">
      <c r="A59" s="70">
        <v>57</v>
      </c>
      <c r="B59" s="70" t="s">
        <v>220</v>
      </c>
      <c r="C59" s="71" t="s">
        <v>221</v>
      </c>
      <c r="D59" s="76">
        <v>61</v>
      </c>
      <c r="E59" s="50" t="str">
        <f t="shared" si="0"/>
        <v>N</v>
      </c>
    </row>
    <row r="60" spans="1:5">
      <c r="A60" s="70">
        <v>58</v>
      </c>
      <c r="B60" s="70" t="s">
        <v>222</v>
      </c>
      <c r="C60" s="71" t="s">
        <v>223</v>
      </c>
      <c r="D60" s="76">
        <v>61</v>
      </c>
      <c r="E60" s="50" t="str">
        <f t="shared" si="0"/>
        <v>N</v>
      </c>
    </row>
    <row r="61" spans="1:5">
      <c r="A61" s="70">
        <v>59</v>
      </c>
      <c r="B61" s="70" t="s">
        <v>224</v>
      </c>
      <c r="C61" s="71" t="s">
        <v>225</v>
      </c>
      <c r="D61" s="76">
        <v>59</v>
      </c>
      <c r="E61" s="50" t="str">
        <f t="shared" si="0"/>
        <v>Y</v>
      </c>
    </row>
    <row r="62" spans="1:5">
      <c r="A62" s="70">
        <v>60</v>
      </c>
      <c r="B62" s="70" t="s">
        <v>226</v>
      </c>
      <c r="C62" s="71" t="s">
        <v>227</v>
      </c>
      <c r="D62" s="76">
        <v>63</v>
      </c>
      <c r="E62" s="50" t="str">
        <f t="shared" si="0"/>
        <v>N</v>
      </c>
    </row>
    <row r="63" spans="1:5">
      <c r="A63" s="70">
        <v>61</v>
      </c>
      <c r="B63" s="70" t="s">
        <v>228</v>
      </c>
      <c r="C63" s="71" t="s">
        <v>229</v>
      </c>
      <c r="D63" s="76">
        <v>61</v>
      </c>
      <c r="E63" s="50" t="str">
        <f t="shared" si="0"/>
        <v>N</v>
      </c>
    </row>
    <row r="64" spans="1:5">
      <c r="A64" s="70">
        <v>62</v>
      </c>
      <c r="B64" s="70" t="s">
        <v>230</v>
      </c>
      <c r="C64" s="71" t="s">
        <v>231</v>
      </c>
      <c r="D64" s="76">
        <v>70</v>
      </c>
      <c r="E64" s="50" t="str">
        <f t="shared" si="0"/>
        <v>N</v>
      </c>
    </row>
    <row r="65" spans="1:5">
      <c r="A65" s="70">
        <v>63</v>
      </c>
      <c r="B65" s="70" t="s">
        <v>232</v>
      </c>
      <c r="C65" s="71" t="s">
        <v>233</v>
      </c>
      <c r="D65" s="76">
        <v>59</v>
      </c>
      <c r="E65" s="50" t="str">
        <f t="shared" si="0"/>
        <v>Y</v>
      </c>
    </row>
    <row r="66" spans="1:5">
      <c r="A66" s="70">
        <v>64</v>
      </c>
      <c r="B66" s="70" t="s">
        <v>234</v>
      </c>
      <c r="C66" s="71" t="s">
        <v>235</v>
      </c>
      <c r="D66" s="76">
        <v>56</v>
      </c>
      <c r="E66" s="50" t="str">
        <f t="shared" si="0"/>
        <v>Y</v>
      </c>
    </row>
    <row r="67" spans="1:5">
      <c r="A67" s="70">
        <v>65</v>
      </c>
      <c r="B67" s="70" t="s">
        <v>236</v>
      </c>
      <c r="C67" s="71" t="s">
        <v>237</v>
      </c>
      <c r="D67" s="76">
        <v>59</v>
      </c>
      <c r="E67" s="50" t="str">
        <f t="shared" si="0"/>
        <v>Y</v>
      </c>
    </row>
    <row r="68" spans="1:5">
      <c r="A68" s="70">
        <v>66</v>
      </c>
      <c r="B68" s="70" t="s">
        <v>238</v>
      </c>
      <c r="C68" s="71" t="s">
        <v>239</v>
      </c>
      <c r="D68" s="76">
        <v>61</v>
      </c>
      <c r="E68" s="50" t="str">
        <f t="shared" ref="E68:E131" si="1">IF(D68&lt;=60,"Y","N")</f>
        <v>N</v>
      </c>
    </row>
    <row r="69" spans="1:5">
      <c r="A69" s="70">
        <v>67</v>
      </c>
      <c r="B69" s="70" t="s">
        <v>240</v>
      </c>
      <c r="C69" s="71" t="s">
        <v>241</v>
      </c>
      <c r="D69" s="76">
        <v>61</v>
      </c>
      <c r="E69" s="50" t="str">
        <f t="shared" si="1"/>
        <v>N</v>
      </c>
    </row>
    <row r="70" spans="1:5">
      <c r="A70" s="70">
        <v>68</v>
      </c>
      <c r="B70" s="70" t="s">
        <v>242</v>
      </c>
      <c r="C70" s="71" t="s">
        <v>243</v>
      </c>
      <c r="D70" s="76">
        <v>59</v>
      </c>
      <c r="E70" s="50" t="str">
        <f t="shared" si="1"/>
        <v>Y</v>
      </c>
    </row>
    <row r="71" spans="1:5">
      <c r="A71" s="70">
        <v>69</v>
      </c>
      <c r="B71" s="70" t="s">
        <v>244</v>
      </c>
      <c r="C71" s="71" t="s">
        <v>245</v>
      </c>
      <c r="D71" s="76">
        <v>59</v>
      </c>
      <c r="E71" s="50" t="str">
        <f t="shared" si="1"/>
        <v>Y</v>
      </c>
    </row>
    <row r="72" spans="1:5">
      <c r="A72" s="70">
        <v>70</v>
      </c>
      <c r="B72" s="70" t="s">
        <v>246</v>
      </c>
      <c r="C72" s="71" t="s">
        <v>247</v>
      </c>
      <c r="D72" s="76">
        <v>61</v>
      </c>
      <c r="E72" s="50" t="str">
        <f t="shared" si="1"/>
        <v>N</v>
      </c>
    </row>
    <row r="73" spans="1:5">
      <c r="A73" s="70">
        <v>71</v>
      </c>
      <c r="B73" s="70" t="s">
        <v>248</v>
      </c>
      <c r="C73" s="71" t="s">
        <v>249</v>
      </c>
      <c r="D73" s="76">
        <v>59</v>
      </c>
      <c r="E73" s="50" t="str">
        <f t="shared" si="1"/>
        <v>Y</v>
      </c>
    </row>
    <row r="74" spans="1:5">
      <c r="A74" s="70">
        <v>72</v>
      </c>
      <c r="B74" s="70" t="s">
        <v>250</v>
      </c>
      <c r="C74" s="71" t="s">
        <v>251</v>
      </c>
      <c r="D74" s="76">
        <v>61</v>
      </c>
      <c r="E74" s="50" t="str">
        <f t="shared" si="1"/>
        <v>N</v>
      </c>
    </row>
    <row r="75" spans="1:5">
      <c r="A75" s="70">
        <v>73</v>
      </c>
      <c r="B75" s="70" t="s">
        <v>252</v>
      </c>
      <c r="C75" s="71" t="s">
        <v>253</v>
      </c>
      <c r="D75" s="76">
        <v>59</v>
      </c>
      <c r="E75" s="50" t="str">
        <f t="shared" si="1"/>
        <v>Y</v>
      </c>
    </row>
    <row r="76" spans="1:5">
      <c r="A76" s="70">
        <v>74</v>
      </c>
      <c r="B76" s="70" t="s">
        <v>254</v>
      </c>
      <c r="C76" s="71" t="s">
        <v>255</v>
      </c>
      <c r="D76" s="76">
        <v>68</v>
      </c>
      <c r="E76" s="50" t="str">
        <f t="shared" si="1"/>
        <v>N</v>
      </c>
    </row>
    <row r="77" spans="1:5">
      <c r="A77" s="70">
        <v>75</v>
      </c>
      <c r="B77" s="70" t="s">
        <v>256</v>
      </c>
      <c r="C77" s="71" t="s">
        <v>257</v>
      </c>
      <c r="D77" s="76">
        <v>61</v>
      </c>
      <c r="E77" s="50" t="str">
        <f t="shared" si="1"/>
        <v>N</v>
      </c>
    </row>
    <row r="78" spans="1:5">
      <c r="A78" s="70">
        <v>76</v>
      </c>
      <c r="B78" s="70" t="s">
        <v>258</v>
      </c>
      <c r="C78" s="71" t="s">
        <v>259</v>
      </c>
      <c r="D78" s="76">
        <v>61</v>
      </c>
      <c r="E78" s="50" t="str">
        <f t="shared" si="1"/>
        <v>N</v>
      </c>
    </row>
    <row r="79" spans="1:5">
      <c r="A79" s="70">
        <v>77</v>
      </c>
      <c r="B79" s="70" t="s">
        <v>260</v>
      </c>
      <c r="C79" s="71" t="s">
        <v>261</v>
      </c>
      <c r="D79" s="76">
        <v>59</v>
      </c>
      <c r="E79" s="50" t="str">
        <f t="shared" si="1"/>
        <v>Y</v>
      </c>
    </row>
    <row r="80" spans="1:5">
      <c r="A80" s="70">
        <v>78</v>
      </c>
      <c r="B80" s="70" t="s">
        <v>262</v>
      </c>
      <c r="C80" s="71" t="s">
        <v>263</v>
      </c>
      <c r="D80" s="76">
        <v>68</v>
      </c>
      <c r="E80" s="50" t="str">
        <f t="shared" si="1"/>
        <v>N</v>
      </c>
    </row>
    <row r="81" spans="1:5">
      <c r="A81" s="70">
        <v>79</v>
      </c>
      <c r="B81" s="70" t="s">
        <v>264</v>
      </c>
      <c r="C81" s="71" t="s">
        <v>265</v>
      </c>
      <c r="D81" s="76">
        <v>61</v>
      </c>
      <c r="E81" s="50" t="str">
        <f t="shared" si="1"/>
        <v>N</v>
      </c>
    </row>
    <row r="82" spans="1:5">
      <c r="A82" s="70">
        <v>80</v>
      </c>
      <c r="B82" s="70" t="s">
        <v>266</v>
      </c>
      <c r="C82" s="71" t="s">
        <v>267</v>
      </c>
      <c r="D82" s="76">
        <v>61</v>
      </c>
      <c r="E82" s="50" t="str">
        <f t="shared" si="1"/>
        <v>N</v>
      </c>
    </row>
    <row r="83" spans="1:5">
      <c r="A83" s="70">
        <v>81</v>
      </c>
      <c r="B83" s="70" t="s">
        <v>268</v>
      </c>
      <c r="C83" s="71" t="s">
        <v>269</v>
      </c>
      <c r="D83" s="76">
        <v>66</v>
      </c>
      <c r="E83" s="50" t="str">
        <f t="shared" si="1"/>
        <v>N</v>
      </c>
    </row>
    <row r="84" spans="1:5">
      <c r="A84" s="70">
        <v>82</v>
      </c>
      <c r="B84" s="70" t="s">
        <v>270</v>
      </c>
      <c r="C84" s="71" t="s">
        <v>271</v>
      </c>
      <c r="D84" s="76">
        <v>68</v>
      </c>
      <c r="E84" s="50" t="str">
        <f t="shared" si="1"/>
        <v>N</v>
      </c>
    </row>
    <row r="85" spans="1:5">
      <c r="A85" s="70">
        <v>83</v>
      </c>
      <c r="B85" s="70" t="s">
        <v>272</v>
      </c>
      <c r="C85" s="71" t="s">
        <v>273</v>
      </c>
      <c r="D85" s="76">
        <v>63</v>
      </c>
      <c r="E85" s="50" t="str">
        <f t="shared" si="1"/>
        <v>N</v>
      </c>
    </row>
    <row r="86" spans="1:5">
      <c r="A86" s="70">
        <v>84</v>
      </c>
      <c r="B86" s="70" t="s">
        <v>274</v>
      </c>
      <c r="C86" s="71" t="s">
        <v>275</v>
      </c>
      <c r="D86" s="76">
        <v>61</v>
      </c>
      <c r="E86" s="50" t="str">
        <f t="shared" si="1"/>
        <v>N</v>
      </c>
    </row>
    <row r="87" spans="1:5">
      <c r="A87" s="70">
        <v>85</v>
      </c>
      <c r="B87" s="70" t="s">
        <v>276</v>
      </c>
      <c r="C87" s="71" t="s">
        <v>277</v>
      </c>
      <c r="D87" s="76">
        <v>61</v>
      </c>
      <c r="E87" s="50" t="str">
        <f t="shared" si="1"/>
        <v>N</v>
      </c>
    </row>
    <row r="88" spans="1:5">
      <c r="A88" s="70">
        <v>86</v>
      </c>
      <c r="B88" s="70" t="s">
        <v>278</v>
      </c>
      <c r="C88" s="71" t="s">
        <v>279</v>
      </c>
      <c r="D88" s="76">
        <v>61</v>
      </c>
      <c r="E88" s="50" t="str">
        <f t="shared" si="1"/>
        <v>N</v>
      </c>
    </row>
    <row r="89" spans="1:5">
      <c r="A89" s="70">
        <v>87</v>
      </c>
      <c r="B89" s="70" t="s">
        <v>280</v>
      </c>
      <c r="C89" s="71" t="s">
        <v>281</v>
      </c>
      <c r="D89" s="76">
        <v>61</v>
      </c>
      <c r="E89" s="50" t="str">
        <f t="shared" si="1"/>
        <v>N</v>
      </c>
    </row>
    <row r="90" spans="1:5">
      <c r="A90" s="70">
        <v>88</v>
      </c>
      <c r="B90" s="70" t="s">
        <v>282</v>
      </c>
      <c r="C90" s="71" t="s">
        <v>283</v>
      </c>
      <c r="D90" s="76">
        <v>56</v>
      </c>
      <c r="E90" s="50" t="str">
        <f t="shared" si="1"/>
        <v>Y</v>
      </c>
    </row>
    <row r="91" spans="1:5">
      <c r="A91" s="70">
        <v>89</v>
      </c>
      <c r="B91" s="70" t="s">
        <v>284</v>
      </c>
      <c r="C91" s="71" t="s">
        <v>285</v>
      </c>
      <c r="D91" s="76">
        <v>59</v>
      </c>
      <c r="E91" s="50" t="str">
        <f t="shared" si="1"/>
        <v>Y</v>
      </c>
    </row>
    <row r="92" spans="1:5">
      <c r="A92" s="70">
        <v>90</v>
      </c>
      <c r="B92" s="70" t="s">
        <v>286</v>
      </c>
      <c r="C92" s="71" t="s">
        <v>287</v>
      </c>
      <c r="D92" s="76">
        <v>61</v>
      </c>
      <c r="E92" s="50" t="str">
        <f t="shared" si="1"/>
        <v>N</v>
      </c>
    </row>
    <row r="93" spans="1:5">
      <c r="A93" s="70">
        <v>91</v>
      </c>
      <c r="B93" s="70" t="s">
        <v>288</v>
      </c>
      <c r="C93" s="71" t="s">
        <v>289</v>
      </c>
      <c r="D93" s="76">
        <v>61</v>
      </c>
      <c r="E93" s="50" t="str">
        <f t="shared" si="1"/>
        <v>N</v>
      </c>
    </row>
    <row r="94" spans="1:5">
      <c r="A94" s="70">
        <v>92</v>
      </c>
      <c r="B94" s="70" t="s">
        <v>290</v>
      </c>
      <c r="C94" s="71" t="s">
        <v>291</v>
      </c>
      <c r="D94" s="76">
        <v>59</v>
      </c>
      <c r="E94" s="50" t="str">
        <f t="shared" si="1"/>
        <v>Y</v>
      </c>
    </row>
    <row r="95" spans="1:5">
      <c r="A95" s="70">
        <v>93</v>
      </c>
      <c r="B95" s="70" t="s">
        <v>292</v>
      </c>
      <c r="C95" s="71" t="s">
        <v>293</v>
      </c>
      <c r="D95" s="76">
        <v>59</v>
      </c>
      <c r="E95" s="50" t="str">
        <f t="shared" si="1"/>
        <v>Y</v>
      </c>
    </row>
    <row r="96" spans="1:5">
      <c r="A96" s="70">
        <v>94</v>
      </c>
      <c r="B96" s="70" t="s">
        <v>294</v>
      </c>
      <c r="C96" s="71" t="s">
        <v>295</v>
      </c>
      <c r="D96" s="76">
        <v>61</v>
      </c>
      <c r="E96" s="50" t="str">
        <f t="shared" si="1"/>
        <v>N</v>
      </c>
    </row>
    <row r="97" spans="1:5">
      <c r="A97" s="70">
        <v>95</v>
      </c>
      <c r="B97" s="70" t="s">
        <v>296</v>
      </c>
      <c r="C97" s="71" t="s">
        <v>297</v>
      </c>
      <c r="D97" s="76">
        <v>61</v>
      </c>
      <c r="E97" s="50" t="str">
        <f t="shared" si="1"/>
        <v>N</v>
      </c>
    </row>
    <row r="98" spans="1:5">
      <c r="A98" s="70">
        <v>96</v>
      </c>
      <c r="B98" s="70" t="s">
        <v>298</v>
      </c>
      <c r="C98" s="71" t="s">
        <v>299</v>
      </c>
      <c r="D98" s="76">
        <v>63</v>
      </c>
      <c r="E98" s="50" t="str">
        <f t="shared" si="1"/>
        <v>N</v>
      </c>
    </row>
    <row r="99" spans="1:5">
      <c r="A99" s="70">
        <v>97</v>
      </c>
      <c r="B99" s="70" t="s">
        <v>300</v>
      </c>
      <c r="C99" s="71" t="s">
        <v>301</v>
      </c>
      <c r="D99" s="76">
        <v>61</v>
      </c>
      <c r="E99" s="50" t="str">
        <f t="shared" si="1"/>
        <v>N</v>
      </c>
    </row>
    <row r="100" spans="1:5">
      <c r="A100" s="70">
        <v>98</v>
      </c>
      <c r="B100" s="70" t="s">
        <v>302</v>
      </c>
      <c r="C100" s="71" t="s">
        <v>303</v>
      </c>
      <c r="D100" s="76">
        <v>70</v>
      </c>
      <c r="E100" s="50" t="str">
        <f t="shared" si="1"/>
        <v>N</v>
      </c>
    </row>
    <row r="101" spans="1:5">
      <c r="A101" s="70">
        <v>99</v>
      </c>
      <c r="B101" s="70" t="s">
        <v>304</v>
      </c>
      <c r="C101" s="71" t="s">
        <v>305</v>
      </c>
      <c r="D101" s="76">
        <v>59</v>
      </c>
      <c r="E101" s="50" t="str">
        <f t="shared" si="1"/>
        <v>Y</v>
      </c>
    </row>
    <row r="102" spans="1:5">
      <c r="A102" s="70">
        <v>100</v>
      </c>
      <c r="B102" s="70" t="s">
        <v>306</v>
      </c>
      <c r="C102" s="71" t="s">
        <v>307</v>
      </c>
      <c r="D102" s="76">
        <v>59</v>
      </c>
      <c r="E102" s="50" t="str">
        <f t="shared" si="1"/>
        <v>Y</v>
      </c>
    </row>
    <row r="103" spans="1:5">
      <c r="A103" s="70">
        <v>101</v>
      </c>
      <c r="B103" s="70" t="s">
        <v>308</v>
      </c>
      <c r="C103" s="71" t="s">
        <v>309</v>
      </c>
      <c r="D103" s="76">
        <v>61</v>
      </c>
      <c r="E103" s="50" t="str">
        <f t="shared" si="1"/>
        <v>N</v>
      </c>
    </row>
    <row r="104" spans="1:5">
      <c r="A104" s="70">
        <v>102</v>
      </c>
      <c r="B104" s="70" t="s">
        <v>310</v>
      </c>
      <c r="C104" s="71" t="s">
        <v>311</v>
      </c>
      <c r="D104" s="76">
        <v>61</v>
      </c>
      <c r="E104" s="50" t="str">
        <f t="shared" si="1"/>
        <v>N</v>
      </c>
    </row>
    <row r="105" spans="1:5">
      <c r="A105" s="70">
        <v>103</v>
      </c>
      <c r="B105" s="70" t="s">
        <v>312</v>
      </c>
      <c r="C105" s="71" t="s">
        <v>313</v>
      </c>
      <c r="D105" s="76">
        <v>61</v>
      </c>
      <c r="E105" s="50" t="str">
        <f t="shared" si="1"/>
        <v>N</v>
      </c>
    </row>
    <row r="106" spans="1:5">
      <c r="A106" s="70">
        <v>104</v>
      </c>
      <c r="B106" s="70" t="s">
        <v>314</v>
      </c>
      <c r="C106" s="71" t="s">
        <v>315</v>
      </c>
      <c r="D106" s="76">
        <v>56</v>
      </c>
      <c r="E106" s="50" t="str">
        <f t="shared" si="1"/>
        <v>Y</v>
      </c>
    </row>
    <row r="107" spans="1:5">
      <c r="A107" s="70">
        <v>105</v>
      </c>
      <c r="B107" s="70" t="s">
        <v>316</v>
      </c>
      <c r="C107" s="71" t="s">
        <v>317</v>
      </c>
      <c r="D107" s="76">
        <v>59</v>
      </c>
      <c r="E107" s="50" t="str">
        <f t="shared" si="1"/>
        <v>Y</v>
      </c>
    </row>
    <row r="108" spans="1:5">
      <c r="A108" s="70">
        <v>106</v>
      </c>
      <c r="B108" s="70" t="s">
        <v>318</v>
      </c>
      <c r="C108" s="71" t="s">
        <v>319</v>
      </c>
      <c r="D108" s="76">
        <v>61</v>
      </c>
      <c r="E108" s="50" t="str">
        <f t="shared" si="1"/>
        <v>N</v>
      </c>
    </row>
    <row r="109" spans="1:5">
      <c r="A109" s="70">
        <v>107</v>
      </c>
      <c r="B109" s="70" t="s">
        <v>320</v>
      </c>
      <c r="C109" s="71" t="s">
        <v>321</v>
      </c>
      <c r="D109" s="76">
        <v>59</v>
      </c>
      <c r="E109" s="50" t="str">
        <f t="shared" si="1"/>
        <v>Y</v>
      </c>
    </row>
    <row r="110" spans="1:5">
      <c r="A110" s="70">
        <v>108</v>
      </c>
      <c r="B110" s="70" t="s">
        <v>322</v>
      </c>
      <c r="C110" s="71" t="s">
        <v>323</v>
      </c>
      <c r="D110" s="76">
        <v>61</v>
      </c>
      <c r="E110" s="50" t="str">
        <f t="shared" si="1"/>
        <v>N</v>
      </c>
    </row>
    <row r="111" spans="1:5">
      <c r="A111" s="70">
        <v>109</v>
      </c>
      <c r="B111" s="70" t="s">
        <v>324</v>
      </c>
      <c r="C111" s="71" t="s">
        <v>325</v>
      </c>
      <c r="D111" s="76">
        <v>59</v>
      </c>
      <c r="E111" s="50" t="str">
        <f t="shared" si="1"/>
        <v>Y</v>
      </c>
    </row>
    <row r="112" spans="1:5">
      <c r="A112" s="70">
        <v>110</v>
      </c>
      <c r="B112" s="70" t="s">
        <v>326</v>
      </c>
      <c r="C112" s="71" t="s">
        <v>327</v>
      </c>
      <c r="D112" s="76">
        <v>61</v>
      </c>
      <c r="E112" s="50" t="str">
        <f t="shared" si="1"/>
        <v>N</v>
      </c>
    </row>
    <row r="113" spans="1:5">
      <c r="A113" s="70">
        <v>111</v>
      </c>
      <c r="B113" s="70" t="s">
        <v>328</v>
      </c>
      <c r="C113" s="71" t="s">
        <v>329</v>
      </c>
      <c r="D113" s="76">
        <v>61</v>
      </c>
      <c r="E113" s="50" t="str">
        <f t="shared" si="1"/>
        <v>N</v>
      </c>
    </row>
    <row r="114" spans="1:5">
      <c r="A114" s="70">
        <v>112</v>
      </c>
      <c r="B114" s="70" t="s">
        <v>330</v>
      </c>
      <c r="C114" s="71" t="s">
        <v>331</v>
      </c>
      <c r="D114" s="76">
        <v>59</v>
      </c>
      <c r="E114" s="50" t="str">
        <f t="shared" si="1"/>
        <v>Y</v>
      </c>
    </row>
    <row r="115" spans="1:5">
      <c r="A115" s="70">
        <v>113</v>
      </c>
      <c r="B115" s="70" t="s">
        <v>332</v>
      </c>
      <c r="C115" s="71" t="s">
        <v>333</v>
      </c>
      <c r="D115" s="76">
        <v>63</v>
      </c>
      <c r="E115" s="50" t="str">
        <f t="shared" si="1"/>
        <v>N</v>
      </c>
    </row>
    <row r="116" spans="1:5">
      <c r="A116" s="70">
        <v>114</v>
      </c>
      <c r="B116" s="70" t="s">
        <v>334</v>
      </c>
      <c r="C116" s="71" t="s">
        <v>335</v>
      </c>
      <c r="D116" s="76">
        <v>59</v>
      </c>
      <c r="E116" s="50" t="str">
        <f t="shared" si="1"/>
        <v>Y</v>
      </c>
    </row>
    <row r="117" spans="1:5">
      <c r="A117" s="70">
        <v>115</v>
      </c>
      <c r="B117" s="70" t="s">
        <v>336</v>
      </c>
      <c r="C117" s="71" t="s">
        <v>337</v>
      </c>
      <c r="D117" s="76">
        <v>61</v>
      </c>
      <c r="E117" s="50" t="str">
        <f t="shared" si="1"/>
        <v>N</v>
      </c>
    </row>
    <row r="118" spans="1:5">
      <c r="A118" s="70">
        <v>116</v>
      </c>
      <c r="B118" s="70" t="s">
        <v>338</v>
      </c>
      <c r="C118" s="71" t="s">
        <v>339</v>
      </c>
      <c r="D118" s="76">
        <v>61</v>
      </c>
      <c r="E118" s="50" t="str">
        <f t="shared" si="1"/>
        <v>N</v>
      </c>
    </row>
    <row r="119" spans="1:5">
      <c r="A119" s="70">
        <v>117</v>
      </c>
      <c r="B119" s="70" t="s">
        <v>340</v>
      </c>
      <c r="C119" s="71" t="s">
        <v>341</v>
      </c>
      <c r="D119" s="76">
        <v>63</v>
      </c>
      <c r="E119" s="50" t="str">
        <f t="shared" si="1"/>
        <v>N</v>
      </c>
    </row>
    <row r="120" spans="1:5">
      <c r="A120" s="70">
        <v>118</v>
      </c>
      <c r="B120" s="70" t="s">
        <v>342</v>
      </c>
      <c r="C120" s="71" t="s">
        <v>343</v>
      </c>
      <c r="D120" s="76">
        <v>59</v>
      </c>
      <c r="E120" s="50" t="str">
        <f t="shared" si="1"/>
        <v>Y</v>
      </c>
    </row>
    <row r="121" spans="1:5">
      <c r="A121" s="70">
        <v>119</v>
      </c>
      <c r="B121" s="70" t="s">
        <v>344</v>
      </c>
      <c r="C121" s="71" t="s">
        <v>345</v>
      </c>
      <c r="D121" s="76">
        <v>63</v>
      </c>
      <c r="E121" s="50" t="str">
        <f t="shared" si="1"/>
        <v>N</v>
      </c>
    </row>
    <row r="122" spans="1:5">
      <c r="A122" s="70">
        <v>120</v>
      </c>
      <c r="B122" s="70" t="s">
        <v>346</v>
      </c>
      <c r="C122" s="71" t="s">
        <v>347</v>
      </c>
      <c r="D122" s="76">
        <v>59</v>
      </c>
      <c r="E122" s="50" t="str">
        <f t="shared" si="1"/>
        <v>Y</v>
      </c>
    </row>
    <row r="123" spans="1:5">
      <c r="A123" s="70">
        <v>121</v>
      </c>
      <c r="B123" s="70" t="s">
        <v>348</v>
      </c>
      <c r="C123" s="71" t="s">
        <v>349</v>
      </c>
      <c r="D123" s="76">
        <v>61</v>
      </c>
      <c r="E123" s="50" t="str">
        <f t="shared" si="1"/>
        <v>N</v>
      </c>
    </row>
    <row r="124" spans="1:5">
      <c r="A124" s="70">
        <v>122</v>
      </c>
      <c r="B124" s="70" t="s">
        <v>350</v>
      </c>
      <c r="C124" s="71" t="s">
        <v>351</v>
      </c>
      <c r="D124" s="76">
        <v>68</v>
      </c>
      <c r="E124" s="50" t="str">
        <f t="shared" si="1"/>
        <v>N</v>
      </c>
    </row>
    <row r="125" spans="1:5">
      <c r="A125" s="70">
        <v>123</v>
      </c>
      <c r="B125" s="70" t="s">
        <v>352</v>
      </c>
      <c r="C125" s="71" t="s">
        <v>353</v>
      </c>
      <c r="D125" s="76">
        <v>61</v>
      </c>
      <c r="E125" s="50" t="str">
        <f t="shared" si="1"/>
        <v>N</v>
      </c>
    </row>
    <row r="126" spans="1:5">
      <c r="A126" s="70">
        <v>124</v>
      </c>
      <c r="B126" s="70" t="s">
        <v>354</v>
      </c>
      <c r="C126" s="71" t="s">
        <v>355</v>
      </c>
      <c r="D126" s="76">
        <v>61</v>
      </c>
      <c r="E126" s="50" t="str">
        <f t="shared" si="1"/>
        <v>N</v>
      </c>
    </row>
    <row r="127" spans="1:5">
      <c r="A127" s="70">
        <v>125</v>
      </c>
      <c r="B127" s="70" t="s">
        <v>356</v>
      </c>
      <c r="C127" s="71" t="s">
        <v>357</v>
      </c>
      <c r="D127" s="76">
        <v>61</v>
      </c>
      <c r="E127" s="50" t="str">
        <f t="shared" si="1"/>
        <v>N</v>
      </c>
    </row>
    <row r="128" spans="1:5">
      <c r="A128" s="70">
        <v>126</v>
      </c>
      <c r="B128" s="70" t="s">
        <v>358</v>
      </c>
      <c r="C128" s="71" t="s">
        <v>359</v>
      </c>
      <c r="D128" s="76">
        <v>63</v>
      </c>
      <c r="E128" s="50" t="str">
        <f t="shared" si="1"/>
        <v>N</v>
      </c>
    </row>
    <row r="129" spans="1:5">
      <c r="A129" s="70">
        <v>127</v>
      </c>
      <c r="B129" s="70" t="s">
        <v>360</v>
      </c>
      <c r="C129" s="71" t="s">
        <v>361</v>
      </c>
      <c r="D129" s="76">
        <v>61</v>
      </c>
      <c r="E129" s="50" t="str">
        <f t="shared" si="1"/>
        <v>N</v>
      </c>
    </row>
    <row r="130" spans="1:5">
      <c r="A130" s="70">
        <v>128</v>
      </c>
      <c r="B130" s="70" t="s">
        <v>362</v>
      </c>
      <c r="C130" s="71" t="s">
        <v>363</v>
      </c>
      <c r="D130" s="76">
        <v>59</v>
      </c>
      <c r="E130" s="50" t="str">
        <f t="shared" si="1"/>
        <v>Y</v>
      </c>
    </row>
    <row r="131" spans="1:5">
      <c r="A131" s="70">
        <v>129</v>
      </c>
      <c r="B131" s="70" t="s">
        <v>364</v>
      </c>
      <c r="C131" s="71" t="s">
        <v>365</v>
      </c>
      <c r="D131" s="76">
        <v>59</v>
      </c>
      <c r="E131" s="50" t="str">
        <f t="shared" si="1"/>
        <v>Y</v>
      </c>
    </row>
    <row r="132" spans="1:5">
      <c r="A132" s="70">
        <v>130</v>
      </c>
      <c r="B132" s="70" t="s">
        <v>366</v>
      </c>
      <c r="C132" s="71" t="s">
        <v>367</v>
      </c>
      <c r="D132" s="76">
        <v>61</v>
      </c>
      <c r="E132" s="50" t="str">
        <f t="shared" ref="E132:E181" si="2">IF(D132&lt;=60,"Y","N")</f>
        <v>N</v>
      </c>
    </row>
    <row r="133" spans="1:5">
      <c r="A133" s="70">
        <v>131</v>
      </c>
      <c r="B133" s="70" t="s">
        <v>368</v>
      </c>
      <c r="C133" s="71" t="s">
        <v>369</v>
      </c>
      <c r="D133" s="76">
        <v>61</v>
      </c>
      <c r="E133" s="50" t="str">
        <f t="shared" si="2"/>
        <v>N</v>
      </c>
    </row>
    <row r="134" spans="1:5">
      <c r="A134" s="70">
        <v>132</v>
      </c>
      <c r="B134" s="70" t="s">
        <v>370</v>
      </c>
      <c r="C134" s="71" t="s">
        <v>371</v>
      </c>
      <c r="D134" s="76">
        <v>61</v>
      </c>
      <c r="E134" s="50" t="str">
        <f t="shared" si="2"/>
        <v>N</v>
      </c>
    </row>
    <row r="135" spans="1:5">
      <c r="A135" s="70">
        <v>133</v>
      </c>
      <c r="B135" s="70" t="s">
        <v>372</v>
      </c>
      <c r="C135" s="71" t="s">
        <v>373</v>
      </c>
      <c r="D135" s="76">
        <v>61</v>
      </c>
      <c r="E135" s="50" t="str">
        <f t="shared" si="2"/>
        <v>N</v>
      </c>
    </row>
    <row r="136" spans="1:5">
      <c r="A136" s="70">
        <v>134</v>
      </c>
      <c r="B136" s="70" t="s">
        <v>374</v>
      </c>
      <c r="C136" s="71" t="s">
        <v>375</v>
      </c>
      <c r="D136" s="76">
        <v>63</v>
      </c>
      <c r="E136" s="50" t="str">
        <f t="shared" si="2"/>
        <v>N</v>
      </c>
    </row>
    <row r="137" spans="1:5">
      <c r="A137" s="70">
        <v>135</v>
      </c>
      <c r="B137" s="70" t="s">
        <v>376</v>
      </c>
      <c r="C137" s="71" t="s">
        <v>377</v>
      </c>
      <c r="D137" s="76">
        <v>59</v>
      </c>
      <c r="E137" s="50" t="str">
        <f t="shared" si="2"/>
        <v>Y</v>
      </c>
    </row>
    <row r="138" spans="1:5">
      <c r="A138" s="70">
        <v>136</v>
      </c>
      <c r="B138" s="70" t="s">
        <v>378</v>
      </c>
      <c r="C138" s="71" t="s">
        <v>379</v>
      </c>
      <c r="D138" s="76">
        <v>63</v>
      </c>
      <c r="E138" s="50" t="str">
        <f t="shared" si="2"/>
        <v>N</v>
      </c>
    </row>
    <row r="139" spans="1:5">
      <c r="A139" s="70">
        <v>137</v>
      </c>
      <c r="B139" s="70" t="s">
        <v>380</v>
      </c>
      <c r="C139" s="71" t="s">
        <v>381</v>
      </c>
      <c r="D139" s="76">
        <v>59</v>
      </c>
      <c r="E139" s="50" t="str">
        <f t="shared" si="2"/>
        <v>Y</v>
      </c>
    </row>
    <row r="140" spans="1:5">
      <c r="A140" s="70">
        <v>138</v>
      </c>
      <c r="B140" s="70" t="s">
        <v>382</v>
      </c>
      <c r="C140" s="71" t="s">
        <v>383</v>
      </c>
      <c r="D140" s="76">
        <v>61</v>
      </c>
      <c r="E140" s="50" t="str">
        <f t="shared" si="2"/>
        <v>N</v>
      </c>
    </row>
    <row r="141" spans="1:5">
      <c r="A141" s="70">
        <v>139</v>
      </c>
      <c r="B141" s="70" t="s">
        <v>384</v>
      </c>
      <c r="C141" s="71" t="s">
        <v>385</v>
      </c>
      <c r="D141" s="76">
        <v>59</v>
      </c>
      <c r="E141" s="50" t="str">
        <f t="shared" si="2"/>
        <v>Y</v>
      </c>
    </row>
    <row r="142" spans="1:5">
      <c r="A142" s="70">
        <v>140</v>
      </c>
      <c r="B142" s="70" t="s">
        <v>386</v>
      </c>
      <c r="C142" s="71" t="s">
        <v>387</v>
      </c>
      <c r="D142" s="76">
        <v>61</v>
      </c>
      <c r="E142" s="50" t="str">
        <f t="shared" si="2"/>
        <v>N</v>
      </c>
    </row>
    <row r="143" spans="1:5">
      <c r="A143" s="70">
        <v>141</v>
      </c>
      <c r="B143" s="70" t="s">
        <v>388</v>
      </c>
      <c r="C143" s="71" t="s">
        <v>389</v>
      </c>
      <c r="D143" s="76">
        <v>59</v>
      </c>
      <c r="E143" s="50" t="str">
        <f t="shared" si="2"/>
        <v>Y</v>
      </c>
    </row>
    <row r="144" spans="1:5">
      <c r="A144" s="70">
        <v>142</v>
      </c>
      <c r="B144" s="70" t="s">
        <v>390</v>
      </c>
      <c r="C144" s="71" t="s">
        <v>391</v>
      </c>
      <c r="D144" s="76">
        <v>61</v>
      </c>
      <c r="E144" s="50" t="str">
        <f t="shared" si="2"/>
        <v>N</v>
      </c>
    </row>
    <row r="145" spans="1:5">
      <c r="A145" s="70">
        <v>143</v>
      </c>
      <c r="B145" s="70" t="s">
        <v>392</v>
      </c>
      <c r="C145" s="71" t="s">
        <v>393</v>
      </c>
      <c r="D145" s="76">
        <v>56</v>
      </c>
      <c r="E145" s="50" t="str">
        <f t="shared" si="2"/>
        <v>Y</v>
      </c>
    </row>
    <row r="146" spans="1:5">
      <c r="A146" s="70">
        <v>144</v>
      </c>
      <c r="B146" s="70" t="s">
        <v>394</v>
      </c>
      <c r="C146" s="71" t="s">
        <v>395</v>
      </c>
      <c r="D146" s="76">
        <v>59</v>
      </c>
      <c r="E146" s="50" t="str">
        <f t="shared" si="2"/>
        <v>Y</v>
      </c>
    </row>
    <row r="147" spans="1:5">
      <c r="A147" s="70">
        <v>145</v>
      </c>
      <c r="B147" s="70" t="s">
        <v>396</v>
      </c>
      <c r="C147" s="71" t="s">
        <v>397</v>
      </c>
      <c r="D147" s="76">
        <v>61</v>
      </c>
      <c r="E147" s="50" t="str">
        <f t="shared" si="2"/>
        <v>N</v>
      </c>
    </row>
    <row r="148" spans="1:5">
      <c r="A148" s="70">
        <v>146</v>
      </c>
      <c r="B148" s="70" t="s">
        <v>398</v>
      </c>
      <c r="C148" s="71" t="s">
        <v>399</v>
      </c>
      <c r="D148" s="76">
        <v>59</v>
      </c>
      <c r="E148" s="50" t="str">
        <f t="shared" si="2"/>
        <v>Y</v>
      </c>
    </row>
    <row r="149" spans="1:5">
      <c r="A149" s="70">
        <v>147</v>
      </c>
      <c r="B149" s="70" t="s">
        <v>400</v>
      </c>
      <c r="C149" s="71" t="s">
        <v>401</v>
      </c>
      <c r="D149" s="76">
        <v>59</v>
      </c>
      <c r="E149" s="50" t="str">
        <f t="shared" si="2"/>
        <v>Y</v>
      </c>
    </row>
    <row r="150" spans="1:5">
      <c r="A150" s="70">
        <v>148</v>
      </c>
      <c r="B150" s="70" t="s">
        <v>402</v>
      </c>
      <c r="C150" s="71" t="s">
        <v>403</v>
      </c>
      <c r="D150" s="76">
        <v>61</v>
      </c>
      <c r="E150" s="50" t="str">
        <f t="shared" si="2"/>
        <v>N</v>
      </c>
    </row>
    <row r="151" spans="1:5">
      <c r="A151" s="70">
        <v>149</v>
      </c>
      <c r="B151" s="70" t="s">
        <v>404</v>
      </c>
      <c r="C151" s="71" t="s">
        <v>405</v>
      </c>
      <c r="D151" s="76">
        <v>61</v>
      </c>
      <c r="E151" s="50" t="str">
        <f t="shared" si="2"/>
        <v>N</v>
      </c>
    </row>
    <row r="152" spans="1:5">
      <c r="A152" s="70">
        <v>150</v>
      </c>
      <c r="B152" s="70" t="s">
        <v>406</v>
      </c>
      <c r="C152" s="71" t="s">
        <v>407</v>
      </c>
      <c r="D152" s="76">
        <v>61</v>
      </c>
      <c r="E152" s="50" t="str">
        <f t="shared" si="2"/>
        <v>N</v>
      </c>
    </row>
    <row r="153" spans="1:5">
      <c r="A153" s="70">
        <v>151</v>
      </c>
      <c r="B153" s="70" t="s">
        <v>408</v>
      </c>
      <c r="C153" s="71" t="s">
        <v>409</v>
      </c>
      <c r="D153" s="76">
        <v>61</v>
      </c>
      <c r="E153" s="50" t="str">
        <f t="shared" si="2"/>
        <v>N</v>
      </c>
    </row>
    <row r="154" spans="1:5">
      <c r="A154" s="70">
        <v>152</v>
      </c>
      <c r="B154" s="70" t="s">
        <v>410</v>
      </c>
      <c r="C154" s="71" t="s">
        <v>411</v>
      </c>
      <c r="D154" s="76">
        <v>61</v>
      </c>
      <c r="E154" s="50" t="str">
        <f t="shared" si="2"/>
        <v>N</v>
      </c>
    </row>
    <row r="155" spans="1:5">
      <c r="A155" s="70">
        <v>153</v>
      </c>
      <c r="B155" s="70" t="s">
        <v>412</v>
      </c>
      <c r="C155" s="71" t="s">
        <v>413</v>
      </c>
      <c r="D155" s="76">
        <v>59</v>
      </c>
      <c r="E155" s="50" t="str">
        <f t="shared" si="2"/>
        <v>Y</v>
      </c>
    </row>
    <row r="156" spans="1:5">
      <c r="A156" s="70">
        <v>154</v>
      </c>
      <c r="B156" s="70" t="s">
        <v>414</v>
      </c>
      <c r="C156" s="71" t="s">
        <v>415</v>
      </c>
      <c r="D156" s="76">
        <v>59</v>
      </c>
      <c r="E156" s="50" t="str">
        <f t="shared" si="2"/>
        <v>Y</v>
      </c>
    </row>
    <row r="157" spans="1:5">
      <c r="A157" s="70">
        <v>155</v>
      </c>
      <c r="B157" s="70" t="s">
        <v>416</v>
      </c>
      <c r="C157" s="71" t="s">
        <v>417</v>
      </c>
      <c r="D157" s="76">
        <v>61</v>
      </c>
      <c r="E157" s="50" t="str">
        <f t="shared" si="2"/>
        <v>N</v>
      </c>
    </row>
    <row r="158" spans="1:5">
      <c r="A158" s="70">
        <v>156</v>
      </c>
      <c r="B158" s="70" t="s">
        <v>418</v>
      </c>
      <c r="C158" s="71" t="s">
        <v>419</v>
      </c>
      <c r="D158" s="76">
        <v>59</v>
      </c>
      <c r="E158" s="50" t="str">
        <f t="shared" si="2"/>
        <v>Y</v>
      </c>
    </row>
    <row r="159" spans="1:5">
      <c r="A159" s="70">
        <v>157</v>
      </c>
      <c r="B159" s="70" t="s">
        <v>420</v>
      </c>
      <c r="C159" s="71" t="s">
        <v>421</v>
      </c>
      <c r="D159" s="76">
        <v>61</v>
      </c>
      <c r="E159" s="50" t="str">
        <f t="shared" si="2"/>
        <v>N</v>
      </c>
    </row>
    <row r="160" spans="1:5">
      <c r="A160" s="70">
        <v>158</v>
      </c>
      <c r="B160" s="70" t="s">
        <v>422</v>
      </c>
      <c r="C160" s="71" t="s">
        <v>423</v>
      </c>
      <c r="D160" s="76">
        <v>61</v>
      </c>
      <c r="E160" s="50" t="str">
        <f t="shared" si="2"/>
        <v>N</v>
      </c>
    </row>
    <row r="161" spans="1:5">
      <c r="A161" s="70">
        <v>159</v>
      </c>
      <c r="B161" s="70" t="s">
        <v>424</v>
      </c>
      <c r="C161" s="71" t="s">
        <v>425</v>
      </c>
      <c r="D161" s="76">
        <v>61</v>
      </c>
      <c r="E161" s="50" t="str">
        <f t="shared" si="2"/>
        <v>N</v>
      </c>
    </row>
    <row r="162" spans="1:5">
      <c r="A162" s="70">
        <v>160</v>
      </c>
      <c r="B162" s="70" t="s">
        <v>426</v>
      </c>
      <c r="C162" s="71" t="s">
        <v>427</v>
      </c>
      <c r="D162" s="76">
        <v>59</v>
      </c>
      <c r="E162" s="50" t="str">
        <f t="shared" si="2"/>
        <v>Y</v>
      </c>
    </row>
    <row r="163" spans="1:5">
      <c r="A163" s="70">
        <v>161</v>
      </c>
      <c r="B163" s="70" t="s">
        <v>428</v>
      </c>
      <c r="C163" s="71" t="s">
        <v>429</v>
      </c>
      <c r="D163" s="76">
        <v>66</v>
      </c>
      <c r="E163" s="50" t="str">
        <f t="shared" si="2"/>
        <v>N</v>
      </c>
    </row>
    <row r="164" spans="1:5">
      <c r="A164" s="70">
        <v>162</v>
      </c>
      <c r="B164" s="70" t="s">
        <v>430</v>
      </c>
      <c r="C164" s="71" t="s">
        <v>431</v>
      </c>
      <c r="D164" s="76">
        <v>61</v>
      </c>
      <c r="E164" s="50" t="str">
        <f t="shared" si="2"/>
        <v>N</v>
      </c>
    </row>
    <row r="165" spans="1:5">
      <c r="A165" s="70">
        <v>163</v>
      </c>
      <c r="B165" s="70" t="s">
        <v>432</v>
      </c>
      <c r="C165" s="71" t="s">
        <v>433</v>
      </c>
      <c r="D165" s="76">
        <v>59</v>
      </c>
      <c r="E165" s="50" t="str">
        <f t="shared" si="2"/>
        <v>Y</v>
      </c>
    </row>
    <row r="166" spans="1:5">
      <c r="A166" s="70">
        <v>164</v>
      </c>
      <c r="B166" s="70" t="s">
        <v>434</v>
      </c>
      <c r="C166" s="71" t="s">
        <v>435</v>
      </c>
      <c r="D166" s="76">
        <v>68</v>
      </c>
      <c r="E166" s="50" t="str">
        <f t="shared" si="2"/>
        <v>N</v>
      </c>
    </row>
    <row r="167" spans="1:5">
      <c r="A167" s="70">
        <v>165</v>
      </c>
      <c r="B167" s="70" t="s">
        <v>436</v>
      </c>
      <c r="C167" s="71" t="s">
        <v>437</v>
      </c>
      <c r="D167" s="76">
        <v>68</v>
      </c>
      <c r="E167" s="50" t="str">
        <f t="shared" si="2"/>
        <v>N</v>
      </c>
    </row>
    <row r="168" spans="1:5">
      <c r="A168" s="70">
        <v>166</v>
      </c>
      <c r="B168" s="70" t="s">
        <v>438</v>
      </c>
      <c r="C168" s="71" t="s">
        <v>439</v>
      </c>
      <c r="D168" s="76">
        <v>61</v>
      </c>
      <c r="E168" s="50" t="str">
        <f t="shared" si="2"/>
        <v>N</v>
      </c>
    </row>
    <row r="169" spans="1:5">
      <c r="A169" s="70">
        <v>167</v>
      </c>
      <c r="B169" s="70" t="s">
        <v>440</v>
      </c>
      <c r="C169" s="71" t="s">
        <v>441</v>
      </c>
      <c r="D169" s="76">
        <v>66</v>
      </c>
      <c r="E169" s="50" t="str">
        <f t="shared" si="2"/>
        <v>N</v>
      </c>
    </row>
    <row r="170" spans="1:5">
      <c r="A170" s="70">
        <v>168</v>
      </c>
      <c r="B170" s="70" t="s">
        <v>442</v>
      </c>
      <c r="C170" s="71" t="s">
        <v>443</v>
      </c>
      <c r="D170" s="76">
        <v>59</v>
      </c>
      <c r="E170" s="50" t="str">
        <f t="shared" si="2"/>
        <v>Y</v>
      </c>
    </row>
    <row r="171" spans="1:5">
      <c r="A171" s="70">
        <v>169</v>
      </c>
      <c r="B171" s="70" t="s">
        <v>444</v>
      </c>
      <c r="C171" s="71" t="s">
        <v>445</v>
      </c>
      <c r="D171" s="76">
        <v>66</v>
      </c>
      <c r="E171" s="50" t="str">
        <f t="shared" si="2"/>
        <v>N</v>
      </c>
    </row>
    <row r="172" spans="1:5">
      <c r="A172" s="70">
        <v>170</v>
      </c>
      <c r="B172" s="70" t="s">
        <v>446</v>
      </c>
      <c r="C172" s="71" t="s">
        <v>447</v>
      </c>
      <c r="D172" s="76">
        <v>59</v>
      </c>
      <c r="E172" s="50" t="str">
        <f t="shared" si="2"/>
        <v>Y</v>
      </c>
    </row>
    <row r="173" spans="1:5">
      <c r="A173" s="70">
        <v>171</v>
      </c>
      <c r="B173" s="70" t="s">
        <v>448</v>
      </c>
      <c r="C173" s="71" t="s">
        <v>449</v>
      </c>
      <c r="D173" s="76">
        <v>70</v>
      </c>
      <c r="E173" s="50" t="str">
        <f t="shared" si="2"/>
        <v>N</v>
      </c>
    </row>
    <row r="174" spans="1:5">
      <c r="A174" s="70">
        <v>172</v>
      </c>
      <c r="B174" s="70" t="s">
        <v>450</v>
      </c>
      <c r="C174" s="71" t="s">
        <v>451</v>
      </c>
      <c r="D174" s="76">
        <v>61</v>
      </c>
      <c r="E174" s="50" t="str">
        <f t="shared" si="2"/>
        <v>N</v>
      </c>
    </row>
    <row r="175" spans="1:5">
      <c r="A175" s="70">
        <v>173</v>
      </c>
      <c r="B175" s="70" t="s">
        <v>452</v>
      </c>
      <c r="C175" s="71" t="s">
        <v>453</v>
      </c>
      <c r="D175" s="76">
        <v>59</v>
      </c>
      <c r="E175" s="50" t="str">
        <f t="shared" si="2"/>
        <v>Y</v>
      </c>
    </row>
    <row r="176" spans="1:5">
      <c r="A176" s="70">
        <v>174</v>
      </c>
      <c r="B176" s="75" t="s">
        <v>454</v>
      </c>
      <c r="C176" s="71" t="s">
        <v>455</v>
      </c>
      <c r="D176" s="76">
        <v>59</v>
      </c>
      <c r="E176" s="50" t="str">
        <f t="shared" si="2"/>
        <v>Y</v>
      </c>
    </row>
    <row r="177" spans="1:5">
      <c r="A177" s="70">
        <v>175</v>
      </c>
      <c r="B177" s="75" t="s">
        <v>456</v>
      </c>
      <c r="C177" s="71" t="s">
        <v>457</v>
      </c>
      <c r="D177" s="76">
        <v>61</v>
      </c>
      <c r="E177" s="50" t="str">
        <f t="shared" si="2"/>
        <v>N</v>
      </c>
    </row>
    <row r="178" spans="1:5">
      <c r="A178" s="70">
        <v>176</v>
      </c>
      <c r="B178" s="75" t="s">
        <v>458</v>
      </c>
      <c r="C178" s="71" t="s">
        <v>459</v>
      </c>
      <c r="D178" s="76">
        <v>61</v>
      </c>
      <c r="E178" s="50" t="str">
        <f t="shared" si="2"/>
        <v>N</v>
      </c>
    </row>
    <row r="179" spans="1:5">
      <c r="A179" s="70">
        <v>177</v>
      </c>
      <c r="B179" s="75" t="s">
        <v>460</v>
      </c>
      <c r="C179" s="71" t="s">
        <v>461</v>
      </c>
      <c r="D179" s="76">
        <v>59</v>
      </c>
      <c r="E179" s="50" t="str">
        <f t="shared" si="2"/>
        <v>Y</v>
      </c>
    </row>
    <row r="180" spans="1:5">
      <c r="A180" s="70">
        <v>178</v>
      </c>
      <c r="B180" s="75" t="s">
        <v>462</v>
      </c>
      <c r="C180" s="71" t="s">
        <v>463</v>
      </c>
      <c r="D180" s="76">
        <v>59</v>
      </c>
      <c r="E180" s="50" t="str">
        <f t="shared" si="2"/>
        <v>Y</v>
      </c>
    </row>
    <row r="181" spans="1:5">
      <c r="A181" s="75">
        <v>179</v>
      </c>
      <c r="B181" s="75" t="s">
        <v>464</v>
      </c>
      <c r="C181" s="75" t="s">
        <v>465</v>
      </c>
      <c r="D181" s="78">
        <v>63</v>
      </c>
      <c r="E181" s="50" t="str">
        <f t="shared" si="2"/>
        <v>N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986"/>
  <sheetViews>
    <sheetView topLeftCell="F1" workbookViewId="0">
      <selection activeCell="F7" sqref="F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6" width="13.25" customWidth="1"/>
    <col min="7" max="9" width="13.25" style="51" customWidth="1"/>
    <col min="10" max="10" width="13.25" customWidth="1"/>
    <col min="11" max="13" width="13.25" style="51" customWidth="1"/>
    <col min="14" max="14" width="13.25" customWidth="1"/>
    <col min="15" max="17" width="13.25" style="51" customWidth="1"/>
    <col min="18" max="18" width="6.375" customWidth="1"/>
    <col min="19" max="33" width="8" customWidth="1"/>
  </cols>
  <sheetData>
    <row r="1" spans="1:33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19.5" customHeight="1">
      <c r="A2" s="100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ht="19.5" customHeight="1">
      <c r="A4" s="26" t="s">
        <v>20</v>
      </c>
      <c r="B4" s="24" t="s">
        <v>51</v>
      </c>
      <c r="C4" s="26" t="s">
        <v>22</v>
      </c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07" t="s">
        <v>25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8.5" customHeight="1">
      <c r="A5" s="26"/>
      <c r="B5" s="24"/>
      <c r="C5" s="26" t="s">
        <v>52</v>
      </c>
      <c r="D5" s="26" t="s">
        <v>53</v>
      </c>
      <c r="E5" s="26" t="s">
        <v>54</v>
      </c>
      <c r="F5" s="26" t="s">
        <v>55</v>
      </c>
      <c r="G5" s="111" t="s">
        <v>94</v>
      </c>
      <c r="H5" s="111" t="s">
        <v>95</v>
      </c>
      <c r="I5" s="111" t="s">
        <v>96</v>
      </c>
      <c r="J5" s="26" t="s">
        <v>56</v>
      </c>
      <c r="K5" s="111" t="s">
        <v>94</v>
      </c>
      <c r="L5" s="111" t="s">
        <v>95</v>
      </c>
      <c r="M5" s="111" t="s">
        <v>96</v>
      </c>
      <c r="N5" s="26" t="s">
        <v>57</v>
      </c>
      <c r="O5" s="111" t="s">
        <v>94</v>
      </c>
      <c r="P5" s="111" t="s">
        <v>95</v>
      </c>
      <c r="Q5" s="111" t="s">
        <v>96</v>
      </c>
      <c r="R5" s="87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ht="19.5" customHeight="1">
      <c r="A6" s="36"/>
      <c r="B6" s="37"/>
      <c r="C6" s="36" t="s">
        <v>27</v>
      </c>
      <c r="D6" s="26"/>
      <c r="E6" s="26"/>
      <c r="F6" s="26">
        <v>14</v>
      </c>
      <c r="G6" s="117"/>
      <c r="H6" s="117"/>
      <c r="I6" s="117"/>
      <c r="J6" s="26">
        <v>28</v>
      </c>
      <c r="K6" s="117"/>
      <c r="L6" s="117"/>
      <c r="M6" s="117"/>
      <c r="N6" s="26">
        <v>28</v>
      </c>
      <c r="O6" s="117"/>
      <c r="P6" s="117"/>
      <c r="Q6" s="117"/>
      <c r="R6" s="36">
        <v>70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19.5" customHeight="1">
      <c r="A7" s="68">
        <v>1</v>
      </c>
      <c r="B7" s="68" t="s">
        <v>108</v>
      </c>
      <c r="C7" s="69" t="s">
        <v>109</v>
      </c>
      <c r="D7" s="65"/>
      <c r="E7" s="38"/>
      <c r="F7" s="50">
        <v>11</v>
      </c>
      <c r="G7" s="33">
        <f>IF(F7&gt;=($F$6*0.7),1,0)</f>
        <v>1</v>
      </c>
      <c r="H7" s="33">
        <f>IF(F7&gt;=($F$6*0.8),1,0)</f>
        <v>0</v>
      </c>
      <c r="I7" s="33">
        <f>IF(F7&gt;=($F$6*0.9),1,0)</f>
        <v>0</v>
      </c>
      <c r="J7" s="50">
        <v>23</v>
      </c>
      <c r="K7" s="33">
        <f>IF(J7&gt;=($F$6*0.7),1,0)</f>
        <v>1</v>
      </c>
      <c r="L7" s="33">
        <f>IF(J7&gt;=($F$6*0.8),1,0)</f>
        <v>1</v>
      </c>
      <c r="M7" s="33">
        <f>IF(J7&gt;=($F$6*0.9),1,0)</f>
        <v>1</v>
      </c>
      <c r="N7" s="50">
        <v>25</v>
      </c>
      <c r="O7" s="33">
        <f>IF(N7&gt;=($N$6*0.7),1,0)</f>
        <v>1</v>
      </c>
      <c r="P7" s="33">
        <f>IF(N7&gt;=($N$6*0.8),1,0)</f>
        <v>1</v>
      </c>
      <c r="Q7" s="33">
        <f>IF(N7&gt;=($N$6*0.9),1,0)</f>
        <v>0</v>
      </c>
      <c r="R7" s="49">
        <v>63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ht="19.5" customHeight="1">
      <c r="A8" s="70">
        <v>2</v>
      </c>
      <c r="B8" s="70" t="s">
        <v>110</v>
      </c>
      <c r="C8" s="71" t="s">
        <v>111</v>
      </c>
      <c r="D8" s="65"/>
      <c r="E8" s="38"/>
      <c r="F8" s="50">
        <v>12</v>
      </c>
      <c r="G8" s="33">
        <f t="shared" ref="G8:G71" si="0">IF(F8&gt;=($F$6*0.7),1,0)</f>
        <v>1</v>
      </c>
      <c r="H8" s="33">
        <f t="shared" ref="H8:H71" si="1">IF(F8&gt;=($F$6*0.8),1,0)</f>
        <v>1</v>
      </c>
      <c r="I8" s="33">
        <f t="shared" ref="I8:I71" si="2">IF(F8&gt;=($F$6*0.9),1,0)</f>
        <v>0</v>
      </c>
      <c r="J8" s="50">
        <v>27</v>
      </c>
      <c r="K8" s="33">
        <f t="shared" ref="K8:K71" si="3">IF(J8&gt;=($F$6*0.7),1,0)</f>
        <v>1</v>
      </c>
      <c r="L8" s="33">
        <f t="shared" ref="L8:L71" si="4">IF(J8&gt;=($F$6*0.8),1,0)</f>
        <v>1</v>
      </c>
      <c r="M8" s="33">
        <f t="shared" ref="M8:M71" si="5">IF(J8&gt;=($F$6*0.9),1,0)</f>
        <v>1</v>
      </c>
      <c r="N8" s="50">
        <v>23</v>
      </c>
      <c r="O8" s="33">
        <f t="shared" ref="O8:O71" si="6">IF(N8&gt;=($N$6*0.7),1,0)</f>
        <v>1</v>
      </c>
      <c r="P8" s="33">
        <f t="shared" ref="P8:P71" si="7">IF(N8&gt;=($N$6*0.8),1,0)</f>
        <v>1</v>
      </c>
      <c r="Q8" s="33">
        <f t="shared" ref="Q8:Q71" si="8">IF(N8&gt;=($N$6*0.9),1,0)</f>
        <v>0</v>
      </c>
      <c r="R8" s="49">
        <v>56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ht="19.5" customHeight="1">
      <c r="A9" s="70">
        <v>3</v>
      </c>
      <c r="B9" s="70" t="s">
        <v>112</v>
      </c>
      <c r="C9" s="71" t="s">
        <v>113</v>
      </c>
      <c r="D9" s="65"/>
      <c r="E9" s="38"/>
      <c r="F9" s="50">
        <v>10</v>
      </c>
      <c r="G9" s="33">
        <f t="shared" si="0"/>
        <v>1</v>
      </c>
      <c r="H9" s="33">
        <f t="shared" si="1"/>
        <v>0</v>
      </c>
      <c r="I9" s="33">
        <f t="shared" si="2"/>
        <v>0</v>
      </c>
      <c r="J9" s="50">
        <v>27</v>
      </c>
      <c r="K9" s="33">
        <f t="shared" si="3"/>
        <v>1</v>
      </c>
      <c r="L9" s="33">
        <f t="shared" si="4"/>
        <v>1</v>
      </c>
      <c r="M9" s="33">
        <f t="shared" si="5"/>
        <v>1</v>
      </c>
      <c r="N9" s="50">
        <v>23</v>
      </c>
      <c r="O9" s="33">
        <f t="shared" si="6"/>
        <v>1</v>
      </c>
      <c r="P9" s="33">
        <f t="shared" si="7"/>
        <v>1</v>
      </c>
      <c r="Q9" s="33">
        <f t="shared" si="8"/>
        <v>0</v>
      </c>
      <c r="R9" s="49">
        <v>63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19.5" customHeight="1">
      <c r="A10" s="72">
        <v>4</v>
      </c>
      <c r="B10" s="72" t="s">
        <v>114</v>
      </c>
      <c r="C10" s="73" t="s">
        <v>115</v>
      </c>
      <c r="D10" s="65"/>
      <c r="E10" s="38"/>
      <c r="F10" s="50">
        <v>8</v>
      </c>
      <c r="G10" s="33">
        <f t="shared" si="0"/>
        <v>0</v>
      </c>
      <c r="H10" s="33">
        <f t="shared" si="1"/>
        <v>0</v>
      </c>
      <c r="I10" s="33">
        <f t="shared" si="2"/>
        <v>0</v>
      </c>
      <c r="J10" s="50">
        <v>23</v>
      </c>
      <c r="K10" s="33">
        <f t="shared" si="3"/>
        <v>1</v>
      </c>
      <c r="L10" s="33">
        <f t="shared" si="4"/>
        <v>1</v>
      </c>
      <c r="M10" s="33">
        <f t="shared" si="5"/>
        <v>1</v>
      </c>
      <c r="N10" s="50">
        <v>21</v>
      </c>
      <c r="O10" s="33">
        <f t="shared" si="6"/>
        <v>1</v>
      </c>
      <c r="P10" s="33">
        <f t="shared" si="7"/>
        <v>0</v>
      </c>
      <c r="Q10" s="33">
        <f t="shared" si="8"/>
        <v>0</v>
      </c>
      <c r="R10" s="49">
        <v>68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ht="19.5" customHeight="1">
      <c r="A11" s="70">
        <v>5</v>
      </c>
      <c r="B11" s="70" t="s">
        <v>116</v>
      </c>
      <c r="C11" s="71" t="s">
        <v>117</v>
      </c>
      <c r="D11" s="65"/>
      <c r="E11" s="38"/>
      <c r="F11" s="50">
        <v>10</v>
      </c>
      <c r="G11" s="33">
        <f t="shared" si="0"/>
        <v>1</v>
      </c>
      <c r="H11" s="33">
        <f t="shared" si="1"/>
        <v>0</v>
      </c>
      <c r="I11" s="33">
        <f t="shared" si="2"/>
        <v>0</v>
      </c>
      <c r="J11" s="50">
        <v>20</v>
      </c>
      <c r="K11" s="33">
        <f t="shared" si="3"/>
        <v>1</v>
      </c>
      <c r="L11" s="33">
        <f t="shared" si="4"/>
        <v>1</v>
      </c>
      <c r="M11" s="33">
        <f t="shared" si="5"/>
        <v>1</v>
      </c>
      <c r="N11" s="50">
        <v>21</v>
      </c>
      <c r="O11" s="33">
        <f t="shared" si="6"/>
        <v>1</v>
      </c>
      <c r="P11" s="33">
        <f t="shared" si="7"/>
        <v>0</v>
      </c>
      <c r="Q11" s="33">
        <f t="shared" si="8"/>
        <v>0</v>
      </c>
      <c r="R11" s="49">
        <v>63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ht="19.5" customHeight="1">
      <c r="A12" s="70">
        <v>6</v>
      </c>
      <c r="B12" s="70" t="s">
        <v>118</v>
      </c>
      <c r="C12" s="71" t="s">
        <v>119</v>
      </c>
      <c r="D12" s="65"/>
      <c r="E12" s="38"/>
      <c r="F12" s="50">
        <v>11</v>
      </c>
      <c r="G12" s="33">
        <f t="shared" si="0"/>
        <v>1</v>
      </c>
      <c r="H12" s="33">
        <f t="shared" si="1"/>
        <v>0</v>
      </c>
      <c r="I12" s="33">
        <f t="shared" si="2"/>
        <v>0</v>
      </c>
      <c r="J12" s="50">
        <v>19</v>
      </c>
      <c r="K12" s="33">
        <f t="shared" si="3"/>
        <v>1</v>
      </c>
      <c r="L12" s="33">
        <f t="shared" si="4"/>
        <v>1</v>
      </c>
      <c r="M12" s="33">
        <f t="shared" si="5"/>
        <v>1</v>
      </c>
      <c r="N12" s="50">
        <v>18</v>
      </c>
      <c r="O12" s="33">
        <f t="shared" si="6"/>
        <v>0</v>
      </c>
      <c r="P12" s="33">
        <f t="shared" si="7"/>
        <v>0</v>
      </c>
      <c r="Q12" s="33">
        <f t="shared" si="8"/>
        <v>0</v>
      </c>
      <c r="R12" s="49">
        <v>68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ht="19.5" customHeight="1">
      <c r="A13" s="70">
        <v>7</v>
      </c>
      <c r="B13" s="70" t="s">
        <v>120</v>
      </c>
      <c r="C13" s="71" t="s">
        <v>121</v>
      </c>
      <c r="D13" s="65"/>
      <c r="E13" s="38"/>
      <c r="F13" s="50">
        <v>9</v>
      </c>
      <c r="G13" s="33">
        <f t="shared" si="0"/>
        <v>0</v>
      </c>
      <c r="H13" s="33">
        <f t="shared" si="1"/>
        <v>0</v>
      </c>
      <c r="I13" s="33">
        <f t="shared" si="2"/>
        <v>0</v>
      </c>
      <c r="J13" s="50">
        <v>21</v>
      </c>
      <c r="K13" s="33">
        <f t="shared" si="3"/>
        <v>1</v>
      </c>
      <c r="L13" s="33">
        <f t="shared" si="4"/>
        <v>1</v>
      </c>
      <c r="M13" s="33">
        <f t="shared" si="5"/>
        <v>1</v>
      </c>
      <c r="N13" s="50">
        <v>19</v>
      </c>
      <c r="O13" s="33">
        <f t="shared" si="6"/>
        <v>0</v>
      </c>
      <c r="P13" s="33">
        <f t="shared" si="7"/>
        <v>0</v>
      </c>
      <c r="Q13" s="33">
        <f t="shared" si="8"/>
        <v>0</v>
      </c>
      <c r="R13" s="49">
        <v>61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ht="19.5" customHeight="1">
      <c r="A14" s="70">
        <v>8</v>
      </c>
      <c r="B14" s="70" t="s">
        <v>122</v>
      </c>
      <c r="C14" s="71" t="s">
        <v>123</v>
      </c>
      <c r="D14" s="65"/>
      <c r="E14" s="38"/>
      <c r="F14" s="50">
        <v>9</v>
      </c>
      <c r="G14" s="33">
        <f t="shared" si="0"/>
        <v>0</v>
      </c>
      <c r="H14" s="33">
        <f t="shared" si="1"/>
        <v>0</v>
      </c>
      <c r="I14" s="33">
        <f t="shared" si="2"/>
        <v>0</v>
      </c>
      <c r="J14" s="50">
        <v>20</v>
      </c>
      <c r="K14" s="33">
        <f t="shared" si="3"/>
        <v>1</v>
      </c>
      <c r="L14" s="33">
        <f t="shared" si="4"/>
        <v>1</v>
      </c>
      <c r="M14" s="33">
        <f t="shared" si="5"/>
        <v>1</v>
      </c>
      <c r="N14" s="50">
        <v>23</v>
      </c>
      <c r="O14" s="33">
        <f t="shared" si="6"/>
        <v>1</v>
      </c>
      <c r="P14" s="33">
        <f t="shared" si="7"/>
        <v>1</v>
      </c>
      <c r="Q14" s="33">
        <f t="shared" si="8"/>
        <v>0</v>
      </c>
      <c r="R14" s="49">
        <v>59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ht="19.5" customHeight="1">
      <c r="A15" s="70">
        <v>9</v>
      </c>
      <c r="B15" s="70" t="s">
        <v>124</v>
      </c>
      <c r="C15" s="71" t="s">
        <v>125</v>
      </c>
      <c r="D15" s="65"/>
      <c r="E15" s="38"/>
      <c r="F15" s="50">
        <v>10</v>
      </c>
      <c r="G15" s="33">
        <f t="shared" si="0"/>
        <v>1</v>
      </c>
      <c r="H15" s="33">
        <f t="shared" si="1"/>
        <v>0</v>
      </c>
      <c r="I15" s="33">
        <f t="shared" si="2"/>
        <v>0</v>
      </c>
      <c r="J15" s="50">
        <v>18</v>
      </c>
      <c r="K15" s="33">
        <f t="shared" si="3"/>
        <v>1</v>
      </c>
      <c r="L15" s="33">
        <f t="shared" si="4"/>
        <v>1</v>
      </c>
      <c r="M15" s="33">
        <f t="shared" si="5"/>
        <v>1</v>
      </c>
      <c r="N15" s="50">
        <v>17</v>
      </c>
      <c r="O15" s="33">
        <f t="shared" si="6"/>
        <v>0</v>
      </c>
      <c r="P15" s="33">
        <f t="shared" si="7"/>
        <v>0</v>
      </c>
      <c r="Q15" s="33">
        <f t="shared" si="8"/>
        <v>0</v>
      </c>
      <c r="R15" s="49">
        <v>66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ht="19.5" customHeight="1">
      <c r="A16" s="70">
        <v>10</v>
      </c>
      <c r="B16" s="70" t="s">
        <v>126</v>
      </c>
      <c r="C16" s="71" t="s">
        <v>127</v>
      </c>
      <c r="D16" s="65"/>
      <c r="E16" s="38"/>
      <c r="F16" s="50">
        <v>9</v>
      </c>
      <c r="G16" s="33">
        <f t="shared" si="0"/>
        <v>0</v>
      </c>
      <c r="H16" s="33">
        <f t="shared" si="1"/>
        <v>0</v>
      </c>
      <c r="I16" s="33">
        <f t="shared" si="2"/>
        <v>0</v>
      </c>
      <c r="J16" s="50">
        <v>20</v>
      </c>
      <c r="K16" s="33">
        <f t="shared" si="3"/>
        <v>1</v>
      </c>
      <c r="L16" s="33">
        <f t="shared" si="4"/>
        <v>1</v>
      </c>
      <c r="M16" s="33">
        <f t="shared" si="5"/>
        <v>1</v>
      </c>
      <c r="N16" s="50">
        <v>20</v>
      </c>
      <c r="O16" s="33">
        <f t="shared" si="6"/>
        <v>1</v>
      </c>
      <c r="P16" s="33">
        <f t="shared" si="7"/>
        <v>0</v>
      </c>
      <c r="Q16" s="33">
        <f t="shared" si="8"/>
        <v>0</v>
      </c>
      <c r="R16" s="49">
        <v>63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ht="19.5" customHeight="1">
      <c r="A17" s="70">
        <v>11</v>
      </c>
      <c r="B17" s="70" t="s">
        <v>128</v>
      </c>
      <c r="C17" s="71" t="s">
        <v>129</v>
      </c>
      <c r="D17" s="65"/>
      <c r="E17" s="38"/>
      <c r="F17" s="50">
        <v>8</v>
      </c>
      <c r="G17" s="33">
        <f t="shared" si="0"/>
        <v>0</v>
      </c>
      <c r="H17" s="33">
        <f t="shared" si="1"/>
        <v>0</v>
      </c>
      <c r="I17" s="33">
        <f t="shared" si="2"/>
        <v>0</v>
      </c>
      <c r="J17" s="50">
        <v>26</v>
      </c>
      <c r="K17" s="33">
        <f t="shared" si="3"/>
        <v>1</v>
      </c>
      <c r="L17" s="33">
        <f t="shared" si="4"/>
        <v>1</v>
      </c>
      <c r="M17" s="33">
        <f t="shared" si="5"/>
        <v>1</v>
      </c>
      <c r="N17" s="50">
        <v>24</v>
      </c>
      <c r="O17" s="33">
        <f t="shared" si="6"/>
        <v>1</v>
      </c>
      <c r="P17" s="33">
        <f t="shared" si="7"/>
        <v>1</v>
      </c>
      <c r="Q17" s="33">
        <f t="shared" si="8"/>
        <v>0</v>
      </c>
      <c r="R17" s="49">
        <v>61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ht="19.5" customHeight="1">
      <c r="A18" s="70">
        <v>12</v>
      </c>
      <c r="B18" s="70" t="s">
        <v>130</v>
      </c>
      <c r="C18" s="71" t="s">
        <v>131</v>
      </c>
      <c r="D18" s="65"/>
      <c r="E18" s="38"/>
      <c r="F18" s="50">
        <v>10</v>
      </c>
      <c r="G18" s="33">
        <f t="shared" si="0"/>
        <v>1</v>
      </c>
      <c r="H18" s="33">
        <f t="shared" si="1"/>
        <v>0</v>
      </c>
      <c r="I18" s="33">
        <f t="shared" si="2"/>
        <v>0</v>
      </c>
      <c r="J18" s="50">
        <v>26</v>
      </c>
      <c r="K18" s="33">
        <f t="shared" si="3"/>
        <v>1</v>
      </c>
      <c r="L18" s="33">
        <f t="shared" si="4"/>
        <v>1</v>
      </c>
      <c r="M18" s="33">
        <f t="shared" si="5"/>
        <v>1</v>
      </c>
      <c r="N18" s="50">
        <v>24</v>
      </c>
      <c r="O18" s="33">
        <f t="shared" si="6"/>
        <v>1</v>
      </c>
      <c r="P18" s="33">
        <f t="shared" si="7"/>
        <v>1</v>
      </c>
      <c r="Q18" s="33">
        <f t="shared" si="8"/>
        <v>0</v>
      </c>
      <c r="R18" s="49">
        <v>59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ht="19.5" customHeight="1">
      <c r="A19" s="70">
        <v>13</v>
      </c>
      <c r="B19" s="70" t="s">
        <v>132</v>
      </c>
      <c r="C19" s="71" t="s">
        <v>133</v>
      </c>
      <c r="D19" s="65"/>
      <c r="E19" s="38"/>
      <c r="F19" s="50">
        <v>11</v>
      </c>
      <c r="G19" s="33">
        <f t="shared" si="0"/>
        <v>1</v>
      </c>
      <c r="H19" s="33">
        <f t="shared" si="1"/>
        <v>0</v>
      </c>
      <c r="I19" s="33">
        <f t="shared" si="2"/>
        <v>0</v>
      </c>
      <c r="J19" s="50">
        <v>12</v>
      </c>
      <c r="K19" s="33">
        <f t="shared" si="3"/>
        <v>1</v>
      </c>
      <c r="L19" s="33">
        <f t="shared" si="4"/>
        <v>1</v>
      </c>
      <c r="M19" s="33">
        <f t="shared" si="5"/>
        <v>0</v>
      </c>
      <c r="N19" s="50">
        <v>13</v>
      </c>
      <c r="O19" s="33">
        <f t="shared" si="6"/>
        <v>0</v>
      </c>
      <c r="P19" s="33">
        <f t="shared" si="7"/>
        <v>0</v>
      </c>
      <c r="Q19" s="33">
        <f t="shared" si="8"/>
        <v>0</v>
      </c>
      <c r="R19" s="49">
        <v>59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9.5" customHeight="1">
      <c r="A20" s="70">
        <v>14</v>
      </c>
      <c r="B20" s="70" t="s">
        <v>134</v>
      </c>
      <c r="C20" s="71" t="s">
        <v>135</v>
      </c>
      <c r="D20" s="65"/>
      <c r="E20" s="38"/>
      <c r="F20" s="50">
        <v>8</v>
      </c>
      <c r="G20" s="33">
        <f t="shared" si="0"/>
        <v>0</v>
      </c>
      <c r="H20" s="33">
        <f t="shared" si="1"/>
        <v>0</v>
      </c>
      <c r="I20" s="33">
        <f t="shared" si="2"/>
        <v>0</v>
      </c>
      <c r="J20" s="50">
        <v>25</v>
      </c>
      <c r="K20" s="33">
        <f t="shared" si="3"/>
        <v>1</v>
      </c>
      <c r="L20" s="33">
        <f t="shared" si="4"/>
        <v>1</v>
      </c>
      <c r="M20" s="33">
        <f t="shared" si="5"/>
        <v>1</v>
      </c>
      <c r="N20" s="50">
        <v>21</v>
      </c>
      <c r="O20" s="33">
        <f t="shared" si="6"/>
        <v>1</v>
      </c>
      <c r="P20" s="33">
        <f t="shared" si="7"/>
        <v>0</v>
      </c>
      <c r="Q20" s="33">
        <f t="shared" si="8"/>
        <v>0</v>
      </c>
      <c r="R20" s="49">
        <v>61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ht="19.5" customHeight="1">
      <c r="A21" s="70">
        <v>15</v>
      </c>
      <c r="B21" s="70" t="s">
        <v>136</v>
      </c>
      <c r="C21" s="71" t="s">
        <v>137</v>
      </c>
      <c r="D21" s="65"/>
      <c r="E21" s="38"/>
      <c r="F21" s="50">
        <v>10</v>
      </c>
      <c r="G21" s="33">
        <f t="shared" si="0"/>
        <v>1</v>
      </c>
      <c r="H21" s="33">
        <f t="shared" si="1"/>
        <v>0</v>
      </c>
      <c r="I21" s="33">
        <f t="shared" si="2"/>
        <v>0</v>
      </c>
      <c r="J21" s="50">
        <v>24</v>
      </c>
      <c r="K21" s="33">
        <f t="shared" si="3"/>
        <v>1</v>
      </c>
      <c r="L21" s="33">
        <f t="shared" si="4"/>
        <v>1</v>
      </c>
      <c r="M21" s="33">
        <f t="shared" si="5"/>
        <v>1</v>
      </c>
      <c r="N21" s="50">
        <v>23</v>
      </c>
      <c r="O21" s="33">
        <f t="shared" si="6"/>
        <v>1</v>
      </c>
      <c r="P21" s="33">
        <f t="shared" si="7"/>
        <v>1</v>
      </c>
      <c r="Q21" s="33">
        <f t="shared" si="8"/>
        <v>0</v>
      </c>
      <c r="R21" s="49">
        <v>59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3" ht="19.5" customHeight="1">
      <c r="A22" s="70">
        <v>16</v>
      </c>
      <c r="B22" s="70" t="s">
        <v>138</v>
      </c>
      <c r="C22" s="71" t="s">
        <v>139</v>
      </c>
      <c r="D22" s="65"/>
      <c r="E22" s="38"/>
      <c r="F22" s="50">
        <v>10</v>
      </c>
      <c r="G22" s="33">
        <f t="shared" si="0"/>
        <v>1</v>
      </c>
      <c r="H22" s="33">
        <f t="shared" si="1"/>
        <v>0</v>
      </c>
      <c r="I22" s="33">
        <f t="shared" si="2"/>
        <v>0</v>
      </c>
      <c r="J22" s="50">
        <v>18</v>
      </c>
      <c r="K22" s="33">
        <f t="shared" si="3"/>
        <v>1</v>
      </c>
      <c r="L22" s="33">
        <f t="shared" si="4"/>
        <v>1</v>
      </c>
      <c r="M22" s="33">
        <f t="shared" si="5"/>
        <v>1</v>
      </c>
      <c r="N22" s="50">
        <v>21</v>
      </c>
      <c r="O22" s="33">
        <f t="shared" si="6"/>
        <v>1</v>
      </c>
      <c r="P22" s="33">
        <f t="shared" si="7"/>
        <v>0</v>
      </c>
      <c r="Q22" s="33">
        <f t="shared" si="8"/>
        <v>0</v>
      </c>
      <c r="R22" s="49">
        <v>66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ht="19.5" customHeight="1">
      <c r="A23" s="70">
        <v>17</v>
      </c>
      <c r="B23" s="70" t="s">
        <v>140</v>
      </c>
      <c r="C23" s="71" t="s">
        <v>141</v>
      </c>
      <c r="D23" s="65"/>
      <c r="E23" s="38"/>
      <c r="F23" s="50">
        <v>10</v>
      </c>
      <c r="G23" s="33">
        <f t="shared" si="0"/>
        <v>1</v>
      </c>
      <c r="H23" s="33">
        <f t="shared" si="1"/>
        <v>0</v>
      </c>
      <c r="I23" s="33">
        <f t="shared" si="2"/>
        <v>0</v>
      </c>
      <c r="J23" s="50">
        <v>22</v>
      </c>
      <c r="K23" s="33">
        <f t="shared" si="3"/>
        <v>1</v>
      </c>
      <c r="L23" s="33">
        <f t="shared" si="4"/>
        <v>1</v>
      </c>
      <c r="M23" s="33">
        <f t="shared" si="5"/>
        <v>1</v>
      </c>
      <c r="N23" s="50">
        <v>22</v>
      </c>
      <c r="O23" s="33">
        <f t="shared" si="6"/>
        <v>1</v>
      </c>
      <c r="P23" s="33">
        <f t="shared" si="7"/>
        <v>0</v>
      </c>
      <c r="Q23" s="33">
        <f t="shared" si="8"/>
        <v>0</v>
      </c>
      <c r="R23" s="49">
        <v>61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ht="19.5" customHeight="1">
      <c r="A24" s="70">
        <v>18</v>
      </c>
      <c r="B24" s="70" t="s">
        <v>142</v>
      </c>
      <c r="C24" s="71" t="s">
        <v>143</v>
      </c>
      <c r="D24" s="65"/>
      <c r="E24" s="38"/>
      <c r="F24" s="50">
        <v>13</v>
      </c>
      <c r="G24" s="33">
        <f t="shared" si="0"/>
        <v>1</v>
      </c>
      <c r="H24" s="33">
        <f t="shared" si="1"/>
        <v>1</v>
      </c>
      <c r="I24" s="33">
        <f t="shared" si="2"/>
        <v>1</v>
      </c>
      <c r="J24" s="50">
        <v>12</v>
      </c>
      <c r="K24" s="33">
        <f t="shared" si="3"/>
        <v>1</v>
      </c>
      <c r="L24" s="33">
        <f t="shared" si="4"/>
        <v>1</v>
      </c>
      <c r="M24" s="33">
        <f t="shared" si="5"/>
        <v>0</v>
      </c>
      <c r="N24" s="50">
        <v>13</v>
      </c>
      <c r="O24" s="33">
        <f t="shared" si="6"/>
        <v>0</v>
      </c>
      <c r="P24" s="33">
        <f t="shared" si="7"/>
        <v>0</v>
      </c>
      <c r="Q24" s="33">
        <f t="shared" si="8"/>
        <v>0</v>
      </c>
      <c r="R24" s="49">
        <v>66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ht="19.5" customHeight="1">
      <c r="A25" s="70">
        <v>19</v>
      </c>
      <c r="B25" s="70" t="s">
        <v>144</v>
      </c>
      <c r="C25" s="71" t="s">
        <v>145</v>
      </c>
      <c r="D25" s="65"/>
      <c r="E25" s="38"/>
      <c r="F25" s="50">
        <v>8</v>
      </c>
      <c r="G25" s="33">
        <f t="shared" si="0"/>
        <v>0</v>
      </c>
      <c r="H25" s="33">
        <f t="shared" si="1"/>
        <v>0</v>
      </c>
      <c r="I25" s="33">
        <f t="shared" si="2"/>
        <v>0</v>
      </c>
      <c r="J25" s="50">
        <v>24</v>
      </c>
      <c r="K25" s="33">
        <f t="shared" si="3"/>
        <v>1</v>
      </c>
      <c r="L25" s="33">
        <f t="shared" si="4"/>
        <v>1</v>
      </c>
      <c r="M25" s="33">
        <f t="shared" si="5"/>
        <v>1</v>
      </c>
      <c r="N25" s="50">
        <v>23</v>
      </c>
      <c r="O25" s="33">
        <f t="shared" si="6"/>
        <v>1</v>
      </c>
      <c r="P25" s="33">
        <f t="shared" si="7"/>
        <v>1</v>
      </c>
      <c r="Q25" s="33">
        <f t="shared" si="8"/>
        <v>0</v>
      </c>
      <c r="R25" s="49">
        <v>56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ht="19.5" customHeight="1">
      <c r="A26" s="70">
        <v>20</v>
      </c>
      <c r="B26" s="70" t="s">
        <v>146</v>
      </c>
      <c r="C26" s="71" t="s">
        <v>147</v>
      </c>
      <c r="D26" s="65"/>
      <c r="E26" s="38"/>
      <c r="F26" s="50">
        <v>10</v>
      </c>
      <c r="G26" s="33">
        <f t="shared" si="0"/>
        <v>1</v>
      </c>
      <c r="H26" s="33">
        <f t="shared" si="1"/>
        <v>0</v>
      </c>
      <c r="I26" s="33">
        <f t="shared" si="2"/>
        <v>0</v>
      </c>
      <c r="J26" s="50">
        <v>22</v>
      </c>
      <c r="K26" s="33">
        <f t="shared" si="3"/>
        <v>1</v>
      </c>
      <c r="L26" s="33">
        <f t="shared" si="4"/>
        <v>1</v>
      </c>
      <c r="M26" s="33">
        <f t="shared" si="5"/>
        <v>1</v>
      </c>
      <c r="N26" s="50">
        <v>20</v>
      </c>
      <c r="O26" s="33">
        <f t="shared" si="6"/>
        <v>1</v>
      </c>
      <c r="P26" s="33">
        <f t="shared" si="7"/>
        <v>0</v>
      </c>
      <c r="Q26" s="33">
        <f t="shared" si="8"/>
        <v>0</v>
      </c>
      <c r="R26" s="49">
        <v>56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9.5" customHeight="1">
      <c r="A27" s="70">
        <v>21</v>
      </c>
      <c r="B27" s="70" t="s">
        <v>148</v>
      </c>
      <c r="C27" s="71" t="s">
        <v>149</v>
      </c>
      <c r="D27" s="65"/>
      <c r="E27" s="38"/>
      <c r="F27" s="50">
        <v>9</v>
      </c>
      <c r="G27" s="33">
        <f t="shared" si="0"/>
        <v>0</v>
      </c>
      <c r="H27" s="33">
        <f t="shared" si="1"/>
        <v>0</v>
      </c>
      <c r="I27" s="33">
        <f t="shared" si="2"/>
        <v>0</v>
      </c>
      <c r="J27" s="50">
        <v>15</v>
      </c>
      <c r="K27" s="33">
        <f t="shared" si="3"/>
        <v>1</v>
      </c>
      <c r="L27" s="33">
        <f t="shared" si="4"/>
        <v>1</v>
      </c>
      <c r="M27" s="33">
        <f t="shared" si="5"/>
        <v>1</v>
      </c>
      <c r="N27" s="50">
        <v>16</v>
      </c>
      <c r="O27" s="33">
        <f t="shared" si="6"/>
        <v>0</v>
      </c>
      <c r="P27" s="33">
        <f t="shared" si="7"/>
        <v>0</v>
      </c>
      <c r="Q27" s="33">
        <f t="shared" si="8"/>
        <v>0</v>
      </c>
      <c r="R27" s="49">
        <v>68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ht="19.5" customHeight="1">
      <c r="A28" s="70">
        <v>22</v>
      </c>
      <c r="B28" s="70" t="s">
        <v>150</v>
      </c>
      <c r="C28" s="71" t="s">
        <v>151</v>
      </c>
      <c r="D28" s="65"/>
      <c r="E28" s="38"/>
      <c r="F28" s="50">
        <v>10</v>
      </c>
      <c r="G28" s="33">
        <f t="shared" si="0"/>
        <v>1</v>
      </c>
      <c r="H28" s="33">
        <f t="shared" si="1"/>
        <v>0</v>
      </c>
      <c r="I28" s="33">
        <f t="shared" si="2"/>
        <v>0</v>
      </c>
      <c r="J28" s="50">
        <v>20</v>
      </c>
      <c r="K28" s="33">
        <f t="shared" si="3"/>
        <v>1</v>
      </c>
      <c r="L28" s="33">
        <f t="shared" si="4"/>
        <v>1</v>
      </c>
      <c r="M28" s="33">
        <f t="shared" si="5"/>
        <v>1</v>
      </c>
      <c r="N28" s="50">
        <v>21</v>
      </c>
      <c r="O28" s="33">
        <f t="shared" si="6"/>
        <v>1</v>
      </c>
      <c r="P28" s="33">
        <f t="shared" si="7"/>
        <v>0</v>
      </c>
      <c r="Q28" s="33">
        <f t="shared" si="8"/>
        <v>0</v>
      </c>
      <c r="R28" s="49">
        <v>61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ht="19.5" customHeight="1">
      <c r="A29" s="70">
        <v>23</v>
      </c>
      <c r="B29" s="70" t="s">
        <v>152</v>
      </c>
      <c r="C29" s="71" t="s">
        <v>153</v>
      </c>
      <c r="D29" s="65"/>
      <c r="E29" s="38"/>
      <c r="F29" s="50">
        <v>9</v>
      </c>
      <c r="G29" s="33">
        <f t="shared" si="0"/>
        <v>0</v>
      </c>
      <c r="H29" s="33">
        <f t="shared" si="1"/>
        <v>0</v>
      </c>
      <c r="I29" s="33">
        <f t="shared" si="2"/>
        <v>0</v>
      </c>
      <c r="J29" s="50">
        <v>19</v>
      </c>
      <c r="K29" s="33">
        <f t="shared" si="3"/>
        <v>1</v>
      </c>
      <c r="L29" s="33">
        <f t="shared" si="4"/>
        <v>1</v>
      </c>
      <c r="M29" s="33">
        <f t="shared" si="5"/>
        <v>1</v>
      </c>
      <c r="N29" s="50">
        <v>21</v>
      </c>
      <c r="O29" s="33">
        <f t="shared" si="6"/>
        <v>1</v>
      </c>
      <c r="P29" s="33">
        <f t="shared" si="7"/>
        <v>0</v>
      </c>
      <c r="Q29" s="33">
        <f t="shared" si="8"/>
        <v>0</v>
      </c>
      <c r="R29" s="49">
        <v>61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ht="19.5" customHeight="1">
      <c r="A30" s="70">
        <v>24</v>
      </c>
      <c r="B30" s="70" t="s">
        <v>154</v>
      </c>
      <c r="C30" s="71" t="s">
        <v>155</v>
      </c>
      <c r="D30" s="65"/>
      <c r="E30" s="38"/>
      <c r="F30" s="50">
        <v>8</v>
      </c>
      <c r="G30" s="33">
        <f t="shared" si="0"/>
        <v>0</v>
      </c>
      <c r="H30" s="33">
        <f t="shared" si="1"/>
        <v>0</v>
      </c>
      <c r="I30" s="33">
        <f t="shared" si="2"/>
        <v>0</v>
      </c>
      <c r="J30" s="50">
        <v>24</v>
      </c>
      <c r="K30" s="33">
        <f t="shared" si="3"/>
        <v>1</v>
      </c>
      <c r="L30" s="33">
        <f t="shared" si="4"/>
        <v>1</v>
      </c>
      <c r="M30" s="33">
        <f t="shared" si="5"/>
        <v>1</v>
      </c>
      <c r="N30" s="50">
        <v>22</v>
      </c>
      <c r="O30" s="33">
        <f t="shared" si="6"/>
        <v>1</v>
      </c>
      <c r="P30" s="33">
        <f t="shared" si="7"/>
        <v>0</v>
      </c>
      <c r="Q30" s="33">
        <f t="shared" si="8"/>
        <v>0</v>
      </c>
      <c r="R30" s="49">
        <v>66</v>
      </c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19.5" customHeight="1">
      <c r="A31" s="70">
        <v>25</v>
      </c>
      <c r="B31" s="70" t="s">
        <v>156</v>
      </c>
      <c r="C31" s="71" t="s">
        <v>157</v>
      </c>
      <c r="D31" s="65"/>
      <c r="E31" s="38"/>
      <c r="F31" s="50">
        <v>10</v>
      </c>
      <c r="G31" s="33">
        <f t="shared" si="0"/>
        <v>1</v>
      </c>
      <c r="H31" s="33">
        <f t="shared" si="1"/>
        <v>0</v>
      </c>
      <c r="I31" s="33">
        <f t="shared" si="2"/>
        <v>0</v>
      </c>
      <c r="J31" s="50">
        <v>26</v>
      </c>
      <c r="K31" s="33">
        <f t="shared" si="3"/>
        <v>1</v>
      </c>
      <c r="L31" s="33">
        <f t="shared" si="4"/>
        <v>1</v>
      </c>
      <c r="M31" s="33">
        <f t="shared" si="5"/>
        <v>1</v>
      </c>
      <c r="N31" s="50">
        <v>23</v>
      </c>
      <c r="O31" s="33">
        <f t="shared" si="6"/>
        <v>1</v>
      </c>
      <c r="P31" s="33">
        <f t="shared" si="7"/>
        <v>1</v>
      </c>
      <c r="Q31" s="33">
        <f t="shared" si="8"/>
        <v>0</v>
      </c>
      <c r="R31" s="49">
        <v>61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ht="19.5" customHeight="1">
      <c r="A32" s="70">
        <v>26</v>
      </c>
      <c r="B32" s="70" t="s">
        <v>158</v>
      </c>
      <c r="C32" s="71" t="s">
        <v>159</v>
      </c>
      <c r="D32" s="65"/>
      <c r="E32" s="38"/>
      <c r="F32" s="50">
        <v>9</v>
      </c>
      <c r="G32" s="33">
        <f t="shared" si="0"/>
        <v>0</v>
      </c>
      <c r="H32" s="33">
        <f t="shared" si="1"/>
        <v>0</v>
      </c>
      <c r="I32" s="33">
        <f t="shared" si="2"/>
        <v>0</v>
      </c>
      <c r="J32" s="50">
        <v>21</v>
      </c>
      <c r="K32" s="33">
        <f t="shared" si="3"/>
        <v>1</v>
      </c>
      <c r="L32" s="33">
        <f t="shared" si="4"/>
        <v>1</v>
      </c>
      <c r="M32" s="33">
        <f t="shared" si="5"/>
        <v>1</v>
      </c>
      <c r="N32" s="50">
        <v>21</v>
      </c>
      <c r="O32" s="33">
        <f t="shared" si="6"/>
        <v>1</v>
      </c>
      <c r="P32" s="33">
        <f t="shared" si="7"/>
        <v>0</v>
      </c>
      <c r="Q32" s="33">
        <f t="shared" si="8"/>
        <v>0</v>
      </c>
      <c r="R32" s="49">
        <v>56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ht="19.5" customHeight="1">
      <c r="A33" s="70">
        <v>27</v>
      </c>
      <c r="B33" s="70" t="s">
        <v>160</v>
      </c>
      <c r="C33" s="71" t="s">
        <v>161</v>
      </c>
      <c r="D33" s="65"/>
      <c r="E33" s="38"/>
      <c r="F33" s="50">
        <v>12</v>
      </c>
      <c r="G33" s="33">
        <f t="shared" si="0"/>
        <v>1</v>
      </c>
      <c r="H33" s="33">
        <f t="shared" si="1"/>
        <v>1</v>
      </c>
      <c r="I33" s="33">
        <f t="shared" si="2"/>
        <v>0</v>
      </c>
      <c r="J33" s="50">
        <v>23</v>
      </c>
      <c r="K33" s="33">
        <f t="shared" si="3"/>
        <v>1</v>
      </c>
      <c r="L33" s="33">
        <f t="shared" si="4"/>
        <v>1</v>
      </c>
      <c r="M33" s="33">
        <f t="shared" si="5"/>
        <v>1</v>
      </c>
      <c r="N33" s="50">
        <v>25</v>
      </c>
      <c r="O33" s="33">
        <f t="shared" si="6"/>
        <v>1</v>
      </c>
      <c r="P33" s="33">
        <f t="shared" si="7"/>
        <v>1</v>
      </c>
      <c r="Q33" s="33">
        <f t="shared" si="8"/>
        <v>0</v>
      </c>
      <c r="R33" s="49">
        <v>59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9.5" customHeight="1">
      <c r="A34" s="70">
        <v>28</v>
      </c>
      <c r="B34" s="70" t="s">
        <v>162</v>
      </c>
      <c r="C34" s="71" t="s">
        <v>163</v>
      </c>
      <c r="D34" s="65"/>
      <c r="E34" s="38"/>
      <c r="F34" s="50">
        <v>9</v>
      </c>
      <c r="G34" s="33">
        <f t="shared" si="0"/>
        <v>0</v>
      </c>
      <c r="H34" s="33">
        <f t="shared" si="1"/>
        <v>0</v>
      </c>
      <c r="I34" s="33">
        <f t="shared" si="2"/>
        <v>0</v>
      </c>
      <c r="J34" s="50">
        <v>11</v>
      </c>
      <c r="K34" s="33">
        <f t="shared" si="3"/>
        <v>1</v>
      </c>
      <c r="L34" s="33">
        <f t="shared" si="4"/>
        <v>0</v>
      </c>
      <c r="M34" s="33">
        <f t="shared" si="5"/>
        <v>0</v>
      </c>
      <c r="N34" s="50">
        <v>16</v>
      </c>
      <c r="O34" s="33">
        <f t="shared" si="6"/>
        <v>0</v>
      </c>
      <c r="P34" s="33">
        <f t="shared" si="7"/>
        <v>0</v>
      </c>
      <c r="Q34" s="33">
        <f t="shared" si="8"/>
        <v>0</v>
      </c>
      <c r="R34" s="49">
        <v>56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ht="19.5" customHeight="1">
      <c r="A35" s="70">
        <v>29</v>
      </c>
      <c r="B35" s="70" t="s">
        <v>164</v>
      </c>
      <c r="C35" s="74" t="s">
        <v>165</v>
      </c>
      <c r="D35" s="65"/>
      <c r="E35" s="38"/>
      <c r="F35" s="50">
        <v>13</v>
      </c>
      <c r="G35" s="33">
        <f t="shared" si="0"/>
        <v>1</v>
      </c>
      <c r="H35" s="33">
        <f t="shared" si="1"/>
        <v>1</v>
      </c>
      <c r="I35" s="33">
        <f t="shared" si="2"/>
        <v>1</v>
      </c>
      <c r="J35" s="50">
        <v>23</v>
      </c>
      <c r="K35" s="33">
        <f t="shared" si="3"/>
        <v>1</v>
      </c>
      <c r="L35" s="33">
        <f t="shared" si="4"/>
        <v>1</v>
      </c>
      <c r="M35" s="33">
        <f t="shared" si="5"/>
        <v>1</v>
      </c>
      <c r="N35" s="50">
        <v>21</v>
      </c>
      <c r="O35" s="33">
        <f t="shared" si="6"/>
        <v>1</v>
      </c>
      <c r="P35" s="33">
        <f t="shared" si="7"/>
        <v>0</v>
      </c>
      <c r="Q35" s="33">
        <f t="shared" si="8"/>
        <v>0</v>
      </c>
      <c r="R35" s="49">
        <v>66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9.5" customHeight="1">
      <c r="A36" s="70">
        <v>30</v>
      </c>
      <c r="B36" s="70" t="s">
        <v>166</v>
      </c>
      <c r="C36" s="71" t="s">
        <v>167</v>
      </c>
      <c r="D36" s="65"/>
      <c r="E36" s="38"/>
      <c r="F36" s="50">
        <v>9</v>
      </c>
      <c r="G36" s="33">
        <f t="shared" si="0"/>
        <v>0</v>
      </c>
      <c r="H36" s="33">
        <f t="shared" si="1"/>
        <v>0</v>
      </c>
      <c r="I36" s="33">
        <f t="shared" si="2"/>
        <v>0</v>
      </c>
      <c r="J36" s="50">
        <v>20</v>
      </c>
      <c r="K36" s="33">
        <f t="shared" si="3"/>
        <v>1</v>
      </c>
      <c r="L36" s="33">
        <f t="shared" si="4"/>
        <v>1</v>
      </c>
      <c r="M36" s="33">
        <f t="shared" si="5"/>
        <v>1</v>
      </c>
      <c r="N36" s="50">
        <v>20</v>
      </c>
      <c r="O36" s="33">
        <f t="shared" si="6"/>
        <v>1</v>
      </c>
      <c r="P36" s="33">
        <f t="shared" si="7"/>
        <v>0</v>
      </c>
      <c r="Q36" s="33">
        <f t="shared" si="8"/>
        <v>0</v>
      </c>
      <c r="R36" s="49">
        <v>56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ht="19.5" customHeight="1">
      <c r="A37" s="70">
        <v>31</v>
      </c>
      <c r="B37" s="70" t="s">
        <v>168</v>
      </c>
      <c r="C37" s="71" t="s">
        <v>169</v>
      </c>
      <c r="D37" s="65"/>
      <c r="E37" s="38"/>
      <c r="F37" s="50">
        <v>12</v>
      </c>
      <c r="G37" s="33">
        <f t="shared" si="0"/>
        <v>1</v>
      </c>
      <c r="H37" s="33">
        <f t="shared" si="1"/>
        <v>1</v>
      </c>
      <c r="I37" s="33">
        <f t="shared" si="2"/>
        <v>0</v>
      </c>
      <c r="J37" s="50">
        <v>12</v>
      </c>
      <c r="K37" s="33">
        <f t="shared" si="3"/>
        <v>1</v>
      </c>
      <c r="L37" s="33">
        <f t="shared" si="4"/>
        <v>1</v>
      </c>
      <c r="M37" s="33">
        <f t="shared" si="5"/>
        <v>0</v>
      </c>
      <c r="N37" s="50">
        <v>14</v>
      </c>
      <c r="O37" s="33">
        <f t="shared" si="6"/>
        <v>0</v>
      </c>
      <c r="P37" s="33">
        <f t="shared" si="7"/>
        <v>0</v>
      </c>
      <c r="Q37" s="33">
        <f t="shared" si="8"/>
        <v>0</v>
      </c>
      <c r="R37" s="49">
        <v>63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9.5" customHeight="1">
      <c r="A38" s="70">
        <v>32</v>
      </c>
      <c r="B38" s="70" t="s">
        <v>170</v>
      </c>
      <c r="C38" s="71" t="s">
        <v>171</v>
      </c>
      <c r="D38" s="65"/>
      <c r="E38" s="38"/>
      <c r="F38" s="50">
        <v>8</v>
      </c>
      <c r="G38" s="33">
        <f t="shared" si="0"/>
        <v>0</v>
      </c>
      <c r="H38" s="33">
        <f t="shared" si="1"/>
        <v>0</v>
      </c>
      <c r="I38" s="33">
        <f t="shared" si="2"/>
        <v>0</v>
      </c>
      <c r="J38" s="50">
        <v>19</v>
      </c>
      <c r="K38" s="33">
        <f t="shared" si="3"/>
        <v>1</v>
      </c>
      <c r="L38" s="33">
        <f t="shared" si="4"/>
        <v>1</v>
      </c>
      <c r="M38" s="33">
        <f t="shared" si="5"/>
        <v>1</v>
      </c>
      <c r="N38" s="50">
        <v>21</v>
      </c>
      <c r="O38" s="33">
        <f t="shared" si="6"/>
        <v>1</v>
      </c>
      <c r="P38" s="33">
        <f t="shared" si="7"/>
        <v>0</v>
      </c>
      <c r="Q38" s="33">
        <f t="shared" si="8"/>
        <v>0</v>
      </c>
      <c r="R38" s="49">
        <v>56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ht="19.5" customHeight="1">
      <c r="A39" s="70">
        <v>33</v>
      </c>
      <c r="B39" s="70" t="s">
        <v>172</v>
      </c>
      <c r="C39" s="71" t="s">
        <v>173</v>
      </c>
      <c r="D39" s="65"/>
      <c r="E39" s="38"/>
      <c r="F39" s="50">
        <v>10</v>
      </c>
      <c r="G39" s="33">
        <f t="shared" si="0"/>
        <v>1</v>
      </c>
      <c r="H39" s="33">
        <f t="shared" si="1"/>
        <v>0</v>
      </c>
      <c r="I39" s="33">
        <f t="shared" si="2"/>
        <v>0</v>
      </c>
      <c r="J39" s="50">
        <v>21</v>
      </c>
      <c r="K39" s="33">
        <f t="shared" si="3"/>
        <v>1</v>
      </c>
      <c r="L39" s="33">
        <f t="shared" si="4"/>
        <v>1</v>
      </c>
      <c r="M39" s="33">
        <f t="shared" si="5"/>
        <v>1</v>
      </c>
      <c r="N39" s="50">
        <v>21</v>
      </c>
      <c r="O39" s="33">
        <f t="shared" si="6"/>
        <v>1</v>
      </c>
      <c r="P39" s="33">
        <f t="shared" si="7"/>
        <v>0</v>
      </c>
      <c r="Q39" s="33">
        <f t="shared" si="8"/>
        <v>0</v>
      </c>
      <c r="R39" s="49">
        <v>61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ht="19.5" customHeight="1">
      <c r="A40" s="70">
        <v>34</v>
      </c>
      <c r="B40" s="70" t="s">
        <v>174</v>
      </c>
      <c r="C40" s="71" t="s">
        <v>175</v>
      </c>
      <c r="D40" s="65"/>
      <c r="E40" s="38"/>
      <c r="F40" s="50">
        <v>14</v>
      </c>
      <c r="G40" s="33">
        <f t="shared" si="0"/>
        <v>1</v>
      </c>
      <c r="H40" s="33">
        <f t="shared" si="1"/>
        <v>1</v>
      </c>
      <c r="I40" s="33">
        <f t="shared" si="2"/>
        <v>1</v>
      </c>
      <c r="J40" s="50">
        <v>28</v>
      </c>
      <c r="K40" s="33">
        <f t="shared" si="3"/>
        <v>1</v>
      </c>
      <c r="L40" s="33">
        <f t="shared" si="4"/>
        <v>1</v>
      </c>
      <c r="M40" s="33">
        <f t="shared" si="5"/>
        <v>1</v>
      </c>
      <c r="N40" s="50">
        <v>28</v>
      </c>
      <c r="O40" s="33">
        <f t="shared" si="6"/>
        <v>1</v>
      </c>
      <c r="P40" s="33">
        <f t="shared" si="7"/>
        <v>1</v>
      </c>
      <c r="Q40" s="33">
        <f t="shared" si="8"/>
        <v>1</v>
      </c>
      <c r="R40" s="49">
        <v>66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ht="19.5" customHeight="1">
      <c r="A41" s="70">
        <v>35</v>
      </c>
      <c r="B41" s="70" t="s">
        <v>176</v>
      </c>
      <c r="C41" s="71" t="s">
        <v>177</v>
      </c>
      <c r="D41" s="65"/>
      <c r="E41" s="38"/>
      <c r="F41" s="50">
        <v>12</v>
      </c>
      <c r="G41" s="33">
        <f t="shared" si="0"/>
        <v>1</v>
      </c>
      <c r="H41" s="33">
        <f t="shared" si="1"/>
        <v>1</v>
      </c>
      <c r="I41" s="33">
        <f t="shared" si="2"/>
        <v>0</v>
      </c>
      <c r="J41" s="50">
        <v>23</v>
      </c>
      <c r="K41" s="33">
        <f t="shared" si="3"/>
        <v>1</v>
      </c>
      <c r="L41" s="33">
        <f t="shared" si="4"/>
        <v>1</v>
      </c>
      <c r="M41" s="33">
        <f t="shared" si="5"/>
        <v>1</v>
      </c>
      <c r="N41" s="50">
        <v>20</v>
      </c>
      <c r="O41" s="33">
        <f t="shared" si="6"/>
        <v>1</v>
      </c>
      <c r="P41" s="33">
        <f t="shared" si="7"/>
        <v>0</v>
      </c>
      <c r="Q41" s="33">
        <f t="shared" si="8"/>
        <v>0</v>
      </c>
      <c r="R41" s="49">
        <v>61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19.5" customHeight="1">
      <c r="A42" s="70">
        <v>36</v>
      </c>
      <c r="B42" s="70" t="s">
        <v>178</v>
      </c>
      <c r="C42" s="71" t="s">
        <v>179</v>
      </c>
      <c r="D42" s="65"/>
      <c r="E42" s="38"/>
      <c r="F42" s="50">
        <v>12</v>
      </c>
      <c r="G42" s="33">
        <f t="shared" si="0"/>
        <v>1</v>
      </c>
      <c r="H42" s="33">
        <f t="shared" si="1"/>
        <v>1</v>
      </c>
      <c r="I42" s="33">
        <f t="shared" si="2"/>
        <v>0</v>
      </c>
      <c r="J42" s="50">
        <v>19</v>
      </c>
      <c r="K42" s="33">
        <f t="shared" si="3"/>
        <v>1</v>
      </c>
      <c r="L42" s="33">
        <f t="shared" si="4"/>
        <v>1</v>
      </c>
      <c r="M42" s="33">
        <f t="shared" si="5"/>
        <v>1</v>
      </c>
      <c r="N42" s="50">
        <v>21</v>
      </c>
      <c r="O42" s="33">
        <f t="shared" si="6"/>
        <v>1</v>
      </c>
      <c r="P42" s="33">
        <f t="shared" si="7"/>
        <v>0</v>
      </c>
      <c r="Q42" s="33">
        <f t="shared" si="8"/>
        <v>0</v>
      </c>
      <c r="R42" s="49">
        <v>68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ht="19.5" customHeight="1">
      <c r="A43" s="70">
        <v>37</v>
      </c>
      <c r="B43" s="70" t="s">
        <v>180</v>
      </c>
      <c r="C43" s="71" t="s">
        <v>181</v>
      </c>
      <c r="D43" s="65"/>
      <c r="E43" s="38"/>
      <c r="F43" s="50">
        <v>9</v>
      </c>
      <c r="G43" s="33">
        <f t="shared" si="0"/>
        <v>0</v>
      </c>
      <c r="H43" s="33">
        <f t="shared" si="1"/>
        <v>0</v>
      </c>
      <c r="I43" s="33">
        <f t="shared" si="2"/>
        <v>0</v>
      </c>
      <c r="J43" s="50">
        <v>21</v>
      </c>
      <c r="K43" s="33">
        <f t="shared" si="3"/>
        <v>1</v>
      </c>
      <c r="L43" s="33">
        <f t="shared" si="4"/>
        <v>1</v>
      </c>
      <c r="M43" s="33">
        <f t="shared" si="5"/>
        <v>1</v>
      </c>
      <c r="N43" s="50">
        <v>22</v>
      </c>
      <c r="O43" s="33">
        <f t="shared" si="6"/>
        <v>1</v>
      </c>
      <c r="P43" s="33">
        <f t="shared" si="7"/>
        <v>0</v>
      </c>
      <c r="Q43" s="33">
        <f t="shared" si="8"/>
        <v>0</v>
      </c>
      <c r="R43" s="49">
        <v>61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19.5" customHeight="1">
      <c r="A44" s="70">
        <v>38</v>
      </c>
      <c r="B44" s="70" t="s">
        <v>182</v>
      </c>
      <c r="C44" s="74" t="s">
        <v>183</v>
      </c>
      <c r="D44" s="65"/>
      <c r="E44" s="38"/>
      <c r="F44" s="50">
        <v>10</v>
      </c>
      <c r="G44" s="33">
        <f t="shared" si="0"/>
        <v>1</v>
      </c>
      <c r="H44" s="33">
        <f t="shared" si="1"/>
        <v>0</v>
      </c>
      <c r="I44" s="33">
        <f t="shared" si="2"/>
        <v>0</v>
      </c>
      <c r="J44" s="50">
        <v>18</v>
      </c>
      <c r="K44" s="33">
        <f t="shared" si="3"/>
        <v>1</v>
      </c>
      <c r="L44" s="33">
        <f t="shared" si="4"/>
        <v>1</v>
      </c>
      <c r="M44" s="33">
        <f t="shared" si="5"/>
        <v>1</v>
      </c>
      <c r="N44" s="50">
        <v>21</v>
      </c>
      <c r="O44" s="33">
        <f t="shared" si="6"/>
        <v>1</v>
      </c>
      <c r="P44" s="33">
        <f t="shared" si="7"/>
        <v>0</v>
      </c>
      <c r="Q44" s="33">
        <f t="shared" si="8"/>
        <v>0</v>
      </c>
      <c r="R44" s="49">
        <v>63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19.5" customHeight="1">
      <c r="A45" s="70">
        <v>39</v>
      </c>
      <c r="B45" s="70" t="s">
        <v>184</v>
      </c>
      <c r="C45" s="71" t="s">
        <v>185</v>
      </c>
      <c r="D45" s="65"/>
      <c r="E45" s="38"/>
      <c r="F45" s="50">
        <v>11</v>
      </c>
      <c r="G45" s="33">
        <f t="shared" si="0"/>
        <v>1</v>
      </c>
      <c r="H45" s="33">
        <f t="shared" si="1"/>
        <v>0</v>
      </c>
      <c r="I45" s="33">
        <f t="shared" si="2"/>
        <v>0</v>
      </c>
      <c r="J45" s="50">
        <v>23</v>
      </c>
      <c r="K45" s="33">
        <f t="shared" si="3"/>
        <v>1</v>
      </c>
      <c r="L45" s="33">
        <f t="shared" si="4"/>
        <v>1</v>
      </c>
      <c r="M45" s="33">
        <f t="shared" si="5"/>
        <v>1</v>
      </c>
      <c r="N45" s="50">
        <v>20</v>
      </c>
      <c r="O45" s="33">
        <f t="shared" si="6"/>
        <v>1</v>
      </c>
      <c r="P45" s="33">
        <f t="shared" si="7"/>
        <v>0</v>
      </c>
      <c r="Q45" s="33">
        <f t="shared" si="8"/>
        <v>0</v>
      </c>
      <c r="R45" s="49">
        <v>61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ht="19.5" customHeight="1">
      <c r="A46" s="70">
        <v>40</v>
      </c>
      <c r="B46" s="70" t="s">
        <v>186</v>
      </c>
      <c r="C46" s="71" t="s">
        <v>187</v>
      </c>
      <c r="D46" s="65"/>
      <c r="E46" s="38"/>
      <c r="F46" s="50">
        <v>12</v>
      </c>
      <c r="G46" s="33">
        <f t="shared" si="0"/>
        <v>1</v>
      </c>
      <c r="H46" s="33">
        <f t="shared" si="1"/>
        <v>1</v>
      </c>
      <c r="I46" s="33">
        <f t="shared" si="2"/>
        <v>0</v>
      </c>
      <c r="J46" s="50">
        <v>23</v>
      </c>
      <c r="K46" s="33">
        <f t="shared" si="3"/>
        <v>1</v>
      </c>
      <c r="L46" s="33">
        <f t="shared" si="4"/>
        <v>1</v>
      </c>
      <c r="M46" s="33">
        <f t="shared" si="5"/>
        <v>1</v>
      </c>
      <c r="N46" s="50">
        <v>21</v>
      </c>
      <c r="O46" s="33">
        <f t="shared" si="6"/>
        <v>1</v>
      </c>
      <c r="P46" s="33">
        <f t="shared" si="7"/>
        <v>0</v>
      </c>
      <c r="Q46" s="33">
        <f t="shared" si="8"/>
        <v>0</v>
      </c>
      <c r="R46" s="49">
        <v>59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19.5" customHeight="1">
      <c r="A47" s="70">
        <v>41</v>
      </c>
      <c r="B47" s="70" t="s">
        <v>188</v>
      </c>
      <c r="C47" s="71" t="s">
        <v>189</v>
      </c>
      <c r="D47" s="65"/>
      <c r="E47" s="38"/>
      <c r="F47" s="50">
        <v>10</v>
      </c>
      <c r="G47" s="33">
        <f t="shared" si="0"/>
        <v>1</v>
      </c>
      <c r="H47" s="33">
        <f t="shared" si="1"/>
        <v>0</v>
      </c>
      <c r="I47" s="33">
        <f t="shared" si="2"/>
        <v>0</v>
      </c>
      <c r="J47" s="50">
        <v>22</v>
      </c>
      <c r="K47" s="33">
        <f t="shared" si="3"/>
        <v>1</v>
      </c>
      <c r="L47" s="33">
        <f t="shared" si="4"/>
        <v>1</v>
      </c>
      <c r="M47" s="33">
        <f t="shared" si="5"/>
        <v>1</v>
      </c>
      <c r="N47" s="50">
        <v>21</v>
      </c>
      <c r="O47" s="33">
        <f t="shared" si="6"/>
        <v>1</v>
      </c>
      <c r="P47" s="33">
        <f t="shared" si="7"/>
        <v>0</v>
      </c>
      <c r="Q47" s="33">
        <f t="shared" si="8"/>
        <v>0</v>
      </c>
      <c r="R47" s="49">
        <v>61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9.5" customHeight="1">
      <c r="A48" s="70">
        <v>42</v>
      </c>
      <c r="B48" s="70" t="s">
        <v>190</v>
      </c>
      <c r="C48" s="71" t="s">
        <v>191</v>
      </c>
      <c r="D48" s="65"/>
      <c r="E48" s="38"/>
      <c r="F48" s="50">
        <v>11</v>
      </c>
      <c r="G48" s="33">
        <f t="shared" si="0"/>
        <v>1</v>
      </c>
      <c r="H48" s="33">
        <f t="shared" si="1"/>
        <v>0</v>
      </c>
      <c r="I48" s="33">
        <f t="shared" si="2"/>
        <v>0</v>
      </c>
      <c r="J48" s="50">
        <v>14</v>
      </c>
      <c r="K48" s="33">
        <f t="shared" si="3"/>
        <v>1</v>
      </c>
      <c r="L48" s="33">
        <f t="shared" si="4"/>
        <v>1</v>
      </c>
      <c r="M48" s="33">
        <f t="shared" si="5"/>
        <v>1</v>
      </c>
      <c r="N48" s="50">
        <v>15</v>
      </c>
      <c r="O48" s="33">
        <f t="shared" si="6"/>
        <v>0</v>
      </c>
      <c r="P48" s="33">
        <f t="shared" si="7"/>
        <v>0</v>
      </c>
      <c r="Q48" s="33">
        <f t="shared" si="8"/>
        <v>0</v>
      </c>
      <c r="R48" s="49">
        <v>59</v>
      </c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9.5" customHeight="1">
      <c r="A49" s="70">
        <v>43</v>
      </c>
      <c r="B49" s="70" t="s">
        <v>192</v>
      </c>
      <c r="C49" s="71" t="s">
        <v>193</v>
      </c>
      <c r="D49" s="65"/>
      <c r="E49" s="38"/>
      <c r="F49" s="50">
        <v>9</v>
      </c>
      <c r="G49" s="33">
        <f t="shared" si="0"/>
        <v>0</v>
      </c>
      <c r="H49" s="33">
        <f t="shared" si="1"/>
        <v>0</v>
      </c>
      <c r="I49" s="33">
        <f t="shared" si="2"/>
        <v>0</v>
      </c>
      <c r="J49" s="50">
        <v>22</v>
      </c>
      <c r="K49" s="33">
        <f t="shared" si="3"/>
        <v>1</v>
      </c>
      <c r="L49" s="33">
        <f t="shared" si="4"/>
        <v>1</v>
      </c>
      <c r="M49" s="33">
        <f t="shared" si="5"/>
        <v>1</v>
      </c>
      <c r="N49" s="50">
        <v>23</v>
      </c>
      <c r="O49" s="33">
        <f t="shared" si="6"/>
        <v>1</v>
      </c>
      <c r="P49" s="33">
        <f t="shared" si="7"/>
        <v>1</v>
      </c>
      <c r="Q49" s="33">
        <f t="shared" si="8"/>
        <v>0</v>
      </c>
      <c r="R49" s="49">
        <v>63</v>
      </c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19.5" customHeight="1">
      <c r="A50" s="70">
        <v>44</v>
      </c>
      <c r="B50" s="70" t="s">
        <v>194</v>
      </c>
      <c r="C50" s="71" t="s">
        <v>195</v>
      </c>
      <c r="D50" s="65"/>
      <c r="E50" s="38"/>
      <c r="F50" s="50">
        <v>10</v>
      </c>
      <c r="G50" s="33">
        <f t="shared" si="0"/>
        <v>1</v>
      </c>
      <c r="H50" s="33">
        <f t="shared" si="1"/>
        <v>0</v>
      </c>
      <c r="I50" s="33">
        <f t="shared" si="2"/>
        <v>0</v>
      </c>
      <c r="J50" s="50">
        <v>25</v>
      </c>
      <c r="K50" s="33">
        <f t="shared" si="3"/>
        <v>1</v>
      </c>
      <c r="L50" s="33">
        <f t="shared" si="4"/>
        <v>1</v>
      </c>
      <c r="M50" s="33">
        <f t="shared" si="5"/>
        <v>1</v>
      </c>
      <c r="N50" s="50">
        <v>23</v>
      </c>
      <c r="O50" s="33">
        <f t="shared" si="6"/>
        <v>1</v>
      </c>
      <c r="P50" s="33">
        <f t="shared" si="7"/>
        <v>1</v>
      </c>
      <c r="Q50" s="33">
        <f t="shared" si="8"/>
        <v>0</v>
      </c>
      <c r="R50" s="49">
        <v>70</v>
      </c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ht="19.5" customHeight="1">
      <c r="A51" s="70">
        <v>45</v>
      </c>
      <c r="B51" s="70" t="s">
        <v>196</v>
      </c>
      <c r="C51" s="71" t="s">
        <v>197</v>
      </c>
      <c r="D51" s="65"/>
      <c r="E51" s="38"/>
      <c r="F51" s="50">
        <v>13</v>
      </c>
      <c r="G51" s="33">
        <f t="shared" si="0"/>
        <v>1</v>
      </c>
      <c r="H51" s="33">
        <f t="shared" si="1"/>
        <v>1</v>
      </c>
      <c r="I51" s="33">
        <f t="shared" si="2"/>
        <v>1</v>
      </c>
      <c r="J51" s="50">
        <v>23</v>
      </c>
      <c r="K51" s="33">
        <f t="shared" si="3"/>
        <v>1</v>
      </c>
      <c r="L51" s="33">
        <f t="shared" si="4"/>
        <v>1</v>
      </c>
      <c r="M51" s="33">
        <f t="shared" si="5"/>
        <v>1</v>
      </c>
      <c r="N51" s="50">
        <v>24</v>
      </c>
      <c r="O51" s="33">
        <f t="shared" si="6"/>
        <v>1</v>
      </c>
      <c r="P51" s="33">
        <f t="shared" si="7"/>
        <v>1</v>
      </c>
      <c r="Q51" s="33">
        <f t="shared" si="8"/>
        <v>0</v>
      </c>
      <c r="R51" s="49">
        <v>59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ht="19.5" customHeight="1">
      <c r="A52" s="70">
        <v>46</v>
      </c>
      <c r="B52" s="70" t="s">
        <v>198</v>
      </c>
      <c r="C52" s="71" t="s">
        <v>199</v>
      </c>
      <c r="D52" s="65"/>
      <c r="E52" s="38"/>
      <c r="F52" s="50">
        <v>12</v>
      </c>
      <c r="G52" s="33">
        <f t="shared" si="0"/>
        <v>1</v>
      </c>
      <c r="H52" s="33">
        <f t="shared" si="1"/>
        <v>1</v>
      </c>
      <c r="I52" s="33">
        <f t="shared" si="2"/>
        <v>0</v>
      </c>
      <c r="J52" s="50">
        <v>23</v>
      </c>
      <c r="K52" s="33">
        <f t="shared" si="3"/>
        <v>1</v>
      </c>
      <c r="L52" s="33">
        <f t="shared" si="4"/>
        <v>1</v>
      </c>
      <c r="M52" s="33">
        <f t="shared" si="5"/>
        <v>1</v>
      </c>
      <c r="N52" s="50">
        <v>24</v>
      </c>
      <c r="O52" s="33">
        <f t="shared" si="6"/>
        <v>1</v>
      </c>
      <c r="P52" s="33">
        <f t="shared" si="7"/>
        <v>1</v>
      </c>
      <c r="Q52" s="33">
        <f t="shared" si="8"/>
        <v>0</v>
      </c>
      <c r="R52" s="49">
        <v>61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19.5" customHeight="1">
      <c r="A53" s="70">
        <v>47</v>
      </c>
      <c r="B53" s="70" t="s">
        <v>200</v>
      </c>
      <c r="C53" s="71" t="s">
        <v>201</v>
      </c>
      <c r="D53" s="65"/>
      <c r="E53" s="38"/>
      <c r="F53" s="50">
        <v>9</v>
      </c>
      <c r="G53" s="33">
        <f t="shared" si="0"/>
        <v>0</v>
      </c>
      <c r="H53" s="33">
        <f t="shared" si="1"/>
        <v>0</v>
      </c>
      <c r="I53" s="33">
        <f t="shared" si="2"/>
        <v>0</v>
      </c>
      <c r="J53" s="50">
        <v>10</v>
      </c>
      <c r="K53" s="33">
        <f t="shared" si="3"/>
        <v>1</v>
      </c>
      <c r="L53" s="33">
        <f t="shared" si="4"/>
        <v>0</v>
      </c>
      <c r="M53" s="33">
        <f t="shared" si="5"/>
        <v>0</v>
      </c>
      <c r="N53" s="50">
        <v>17</v>
      </c>
      <c r="O53" s="33">
        <f t="shared" si="6"/>
        <v>0</v>
      </c>
      <c r="P53" s="33">
        <f t="shared" si="7"/>
        <v>0</v>
      </c>
      <c r="Q53" s="33">
        <f t="shared" si="8"/>
        <v>0</v>
      </c>
      <c r="R53" s="49">
        <v>61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ht="19.5" customHeight="1">
      <c r="A54" s="70">
        <v>48</v>
      </c>
      <c r="B54" s="70" t="s">
        <v>202</v>
      </c>
      <c r="C54" s="71" t="s">
        <v>203</v>
      </c>
      <c r="D54" s="65"/>
      <c r="E54" s="38"/>
      <c r="F54" s="50">
        <v>14</v>
      </c>
      <c r="G54" s="33">
        <f t="shared" si="0"/>
        <v>1</v>
      </c>
      <c r="H54" s="33">
        <f t="shared" si="1"/>
        <v>1</v>
      </c>
      <c r="I54" s="33">
        <f t="shared" si="2"/>
        <v>1</v>
      </c>
      <c r="J54" s="50">
        <v>28</v>
      </c>
      <c r="K54" s="33">
        <f t="shared" si="3"/>
        <v>1</v>
      </c>
      <c r="L54" s="33">
        <f t="shared" si="4"/>
        <v>1</v>
      </c>
      <c r="M54" s="33">
        <f t="shared" si="5"/>
        <v>1</v>
      </c>
      <c r="N54" s="50">
        <v>28</v>
      </c>
      <c r="O54" s="33">
        <f t="shared" si="6"/>
        <v>1</v>
      </c>
      <c r="P54" s="33">
        <f t="shared" si="7"/>
        <v>1</v>
      </c>
      <c r="Q54" s="33">
        <f t="shared" si="8"/>
        <v>1</v>
      </c>
      <c r="R54" s="49">
        <v>61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19.5" customHeight="1">
      <c r="A55" s="70">
        <v>49</v>
      </c>
      <c r="B55" s="70" t="s">
        <v>204</v>
      </c>
      <c r="C55" s="71" t="s">
        <v>205</v>
      </c>
      <c r="D55" s="65"/>
      <c r="E55" s="38"/>
      <c r="F55" s="50">
        <v>13</v>
      </c>
      <c r="G55" s="33">
        <f t="shared" si="0"/>
        <v>1</v>
      </c>
      <c r="H55" s="33">
        <f t="shared" si="1"/>
        <v>1</v>
      </c>
      <c r="I55" s="33">
        <f t="shared" si="2"/>
        <v>1</v>
      </c>
      <c r="J55" s="50">
        <v>26</v>
      </c>
      <c r="K55" s="33">
        <f t="shared" si="3"/>
        <v>1</v>
      </c>
      <c r="L55" s="33">
        <f t="shared" si="4"/>
        <v>1</v>
      </c>
      <c r="M55" s="33">
        <f t="shared" si="5"/>
        <v>1</v>
      </c>
      <c r="N55" s="50">
        <v>27</v>
      </c>
      <c r="O55" s="33">
        <f t="shared" si="6"/>
        <v>1</v>
      </c>
      <c r="P55" s="33">
        <f t="shared" si="7"/>
        <v>1</v>
      </c>
      <c r="Q55" s="33">
        <f t="shared" si="8"/>
        <v>1</v>
      </c>
      <c r="R55" s="49">
        <v>61</v>
      </c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19.5" customHeight="1">
      <c r="A56" s="70">
        <v>50</v>
      </c>
      <c r="B56" s="70" t="s">
        <v>206</v>
      </c>
      <c r="C56" s="71" t="s">
        <v>207</v>
      </c>
      <c r="D56" s="65"/>
      <c r="E56" s="38"/>
      <c r="F56" s="50">
        <v>11</v>
      </c>
      <c r="G56" s="33">
        <f t="shared" si="0"/>
        <v>1</v>
      </c>
      <c r="H56" s="33">
        <f t="shared" si="1"/>
        <v>0</v>
      </c>
      <c r="I56" s="33">
        <f t="shared" si="2"/>
        <v>0</v>
      </c>
      <c r="J56" s="50">
        <v>21</v>
      </c>
      <c r="K56" s="33">
        <f t="shared" si="3"/>
        <v>1</v>
      </c>
      <c r="L56" s="33">
        <f t="shared" si="4"/>
        <v>1</v>
      </c>
      <c r="M56" s="33">
        <f t="shared" si="5"/>
        <v>1</v>
      </c>
      <c r="N56" s="50">
        <v>20</v>
      </c>
      <c r="O56" s="33">
        <f t="shared" si="6"/>
        <v>1</v>
      </c>
      <c r="P56" s="33">
        <f t="shared" si="7"/>
        <v>0</v>
      </c>
      <c r="Q56" s="33">
        <f t="shared" si="8"/>
        <v>0</v>
      </c>
      <c r="R56" s="49">
        <v>70</v>
      </c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ht="19.5" customHeight="1">
      <c r="A57" s="70">
        <v>51</v>
      </c>
      <c r="B57" s="70" t="s">
        <v>208</v>
      </c>
      <c r="C57" s="71" t="s">
        <v>209</v>
      </c>
      <c r="D57" s="65"/>
      <c r="E57" s="38"/>
      <c r="F57" s="50">
        <v>12</v>
      </c>
      <c r="G57" s="33">
        <f t="shared" si="0"/>
        <v>1</v>
      </c>
      <c r="H57" s="33">
        <f t="shared" si="1"/>
        <v>1</v>
      </c>
      <c r="I57" s="33">
        <f t="shared" si="2"/>
        <v>0</v>
      </c>
      <c r="J57" s="50">
        <v>22</v>
      </c>
      <c r="K57" s="33">
        <f t="shared" si="3"/>
        <v>1</v>
      </c>
      <c r="L57" s="33">
        <f t="shared" si="4"/>
        <v>1</v>
      </c>
      <c r="M57" s="33">
        <f t="shared" si="5"/>
        <v>1</v>
      </c>
      <c r="N57" s="50">
        <v>20</v>
      </c>
      <c r="O57" s="33">
        <f t="shared" si="6"/>
        <v>1</v>
      </c>
      <c r="P57" s="33">
        <f t="shared" si="7"/>
        <v>0</v>
      </c>
      <c r="Q57" s="33">
        <f t="shared" si="8"/>
        <v>0</v>
      </c>
      <c r="R57" s="49">
        <v>59</v>
      </c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ht="19.5" customHeight="1">
      <c r="A58" s="70">
        <v>52</v>
      </c>
      <c r="B58" s="70" t="s">
        <v>210</v>
      </c>
      <c r="C58" s="71" t="s">
        <v>211</v>
      </c>
      <c r="D58" s="65"/>
      <c r="E58" s="38"/>
      <c r="F58" s="50">
        <v>10</v>
      </c>
      <c r="G58" s="33">
        <f t="shared" si="0"/>
        <v>1</v>
      </c>
      <c r="H58" s="33">
        <f t="shared" si="1"/>
        <v>0</v>
      </c>
      <c r="I58" s="33">
        <f t="shared" si="2"/>
        <v>0</v>
      </c>
      <c r="J58" s="50">
        <v>25</v>
      </c>
      <c r="K58" s="33">
        <f t="shared" si="3"/>
        <v>1</v>
      </c>
      <c r="L58" s="33">
        <f t="shared" si="4"/>
        <v>1</v>
      </c>
      <c r="M58" s="33">
        <f t="shared" si="5"/>
        <v>1</v>
      </c>
      <c r="N58" s="50">
        <v>22</v>
      </c>
      <c r="O58" s="33">
        <f t="shared" si="6"/>
        <v>1</v>
      </c>
      <c r="P58" s="33">
        <f t="shared" si="7"/>
        <v>0</v>
      </c>
      <c r="Q58" s="33">
        <f t="shared" si="8"/>
        <v>0</v>
      </c>
      <c r="R58" s="49">
        <v>63</v>
      </c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ht="19.5" customHeight="1">
      <c r="A59" s="70">
        <v>53</v>
      </c>
      <c r="B59" s="70" t="s">
        <v>212</v>
      </c>
      <c r="C59" s="71" t="s">
        <v>213</v>
      </c>
      <c r="D59" s="65"/>
      <c r="E59" s="38"/>
      <c r="F59" s="50">
        <v>10</v>
      </c>
      <c r="G59" s="33">
        <f t="shared" si="0"/>
        <v>1</v>
      </c>
      <c r="H59" s="33">
        <f t="shared" si="1"/>
        <v>0</v>
      </c>
      <c r="I59" s="33">
        <f t="shared" si="2"/>
        <v>0</v>
      </c>
      <c r="J59" s="50">
        <v>26</v>
      </c>
      <c r="K59" s="33">
        <f t="shared" si="3"/>
        <v>1</v>
      </c>
      <c r="L59" s="33">
        <f t="shared" si="4"/>
        <v>1</v>
      </c>
      <c r="M59" s="33">
        <f t="shared" si="5"/>
        <v>1</v>
      </c>
      <c r="N59" s="50">
        <v>26</v>
      </c>
      <c r="O59" s="33">
        <f t="shared" si="6"/>
        <v>1</v>
      </c>
      <c r="P59" s="33">
        <f t="shared" si="7"/>
        <v>1</v>
      </c>
      <c r="Q59" s="33">
        <f t="shared" si="8"/>
        <v>1</v>
      </c>
      <c r="R59" s="49">
        <v>61</v>
      </c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19.5" customHeight="1">
      <c r="A60" s="70">
        <v>54</v>
      </c>
      <c r="B60" s="70" t="s">
        <v>214</v>
      </c>
      <c r="C60" s="71" t="s">
        <v>215</v>
      </c>
      <c r="D60" s="65"/>
      <c r="E60" s="38"/>
      <c r="F60" s="50">
        <v>12</v>
      </c>
      <c r="G60" s="33">
        <f t="shared" si="0"/>
        <v>1</v>
      </c>
      <c r="H60" s="33">
        <f t="shared" si="1"/>
        <v>1</v>
      </c>
      <c r="I60" s="33">
        <f t="shared" si="2"/>
        <v>0</v>
      </c>
      <c r="J60" s="50">
        <v>23</v>
      </c>
      <c r="K60" s="33">
        <f t="shared" si="3"/>
        <v>1</v>
      </c>
      <c r="L60" s="33">
        <f t="shared" si="4"/>
        <v>1</v>
      </c>
      <c r="M60" s="33">
        <f t="shared" si="5"/>
        <v>1</v>
      </c>
      <c r="N60" s="50">
        <v>25</v>
      </c>
      <c r="O60" s="33">
        <f t="shared" si="6"/>
        <v>1</v>
      </c>
      <c r="P60" s="33">
        <f t="shared" si="7"/>
        <v>1</v>
      </c>
      <c r="Q60" s="33">
        <f t="shared" si="8"/>
        <v>0</v>
      </c>
      <c r="R60" s="49">
        <v>63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19.5" customHeight="1">
      <c r="A61" s="70">
        <v>55</v>
      </c>
      <c r="B61" s="70" t="s">
        <v>216</v>
      </c>
      <c r="C61" s="71" t="s">
        <v>217</v>
      </c>
      <c r="D61" s="65"/>
      <c r="E61" s="38"/>
      <c r="F61" s="50">
        <v>8</v>
      </c>
      <c r="G61" s="33">
        <f t="shared" si="0"/>
        <v>0</v>
      </c>
      <c r="H61" s="33">
        <f t="shared" si="1"/>
        <v>0</v>
      </c>
      <c r="I61" s="33">
        <f t="shared" si="2"/>
        <v>0</v>
      </c>
      <c r="J61" s="50">
        <v>18</v>
      </c>
      <c r="K61" s="33">
        <f t="shared" si="3"/>
        <v>1</v>
      </c>
      <c r="L61" s="33">
        <f t="shared" si="4"/>
        <v>1</v>
      </c>
      <c r="M61" s="33">
        <f t="shared" si="5"/>
        <v>1</v>
      </c>
      <c r="N61" s="50">
        <v>19</v>
      </c>
      <c r="O61" s="33">
        <f t="shared" si="6"/>
        <v>0</v>
      </c>
      <c r="P61" s="33">
        <f t="shared" si="7"/>
        <v>0</v>
      </c>
      <c r="Q61" s="33">
        <f t="shared" si="8"/>
        <v>0</v>
      </c>
      <c r="R61" s="49">
        <v>61</v>
      </c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19.5" customHeight="1">
      <c r="A62" s="70">
        <v>56</v>
      </c>
      <c r="B62" s="70" t="s">
        <v>218</v>
      </c>
      <c r="C62" s="71" t="s">
        <v>219</v>
      </c>
      <c r="D62" s="65"/>
      <c r="E62" s="38"/>
      <c r="F62" s="50">
        <v>14</v>
      </c>
      <c r="G62" s="33">
        <f t="shared" si="0"/>
        <v>1</v>
      </c>
      <c r="H62" s="33">
        <f t="shared" si="1"/>
        <v>1</v>
      </c>
      <c r="I62" s="33">
        <f t="shared" si="2"/>
        <v>1</v>
      </c>
      <c r="J62" s="50">
        <v>23</v>
      </c>
      <c r="K62" s="33">
        <f t="shared" si="3"/>
        <v>1</v>
      </c>
      <c r="L62" s="33">
        <f t="shared" si="4"/>
        <v>1</v>
      </c>
      <c r="M62" s="33">
        <f t="shared" si="5"/>
        <v>1</v>
      </c>
      <c r="N62" s="50">
        <v>25</v>
      </c>
      <c r="O62" s="33">
        <f t="shared" si="6"/>
        <v>1</v>
      </c>
      <c r="P62" s="33">
        <f t="shared" si="7"/>
        <v>1</v>
      </c>
      <c r="Q62" s="33">
        <f t="shared" si="8"/>
        <v>0</v>
      </c>
      <c r="R62" s="49">
        <v>61</v>
      </c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ht="19.5" customHeight="1">
      <c r="A63" s="70">
        <v>57</v>
      </c>
      <c r="B63" s="70" t="s">
        <v>220</v>
      </c>
      <c r="C63" s="71" t="s">
        <v>221</v>
      </c>
      <c r="D63" s="65"/>
      <c r="E63" s="38"/>
      <c r="F63" s="50">
        <v>9</v>
      </c>
      <c r="G63" s="33">
        <f t="shared" si="0"/>
        <v>0</v>
      </c>
      <c r="H63" s="33">
        <f t="shared" si="1"/>
        <v>0</v>
      </c>
      <c r="I63" s="33">
        <f t="shared" si="2"/>
        <v>0</v>
      </c>
      <c r="J63" s="50">
        <v>19</v>
      </c>
      <c r="K63" s="33">
        <f t="shared" si="3"/>
        <v>1</v>
      </c>
      <c r="L63" s="33">
        <f t="shared" si="4"/>
        <v>1</v>
      </c>
      <c r="M63" s="33">
        <f t="shared" si="5"/>
        <v>1</v>
      </c>
      <c r="N63" s="50">
        <v>21</v>
      </c>
      <c r="O63" s="33">
        <f t="shared" si="6"/>
        <v>1</v>
      </c>
      <c r="P63" s="33">
        <f t="shared" si="7"/>
        <v>0</v>
      </c>
      <c r="Q63" s="33">
        <f t="shared" si="8"/>
        <v>0</v>
      </c>
      <c r="R63" s="49">
        <v>61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19.5" customHeight="1">
      <c r="A64" s="70">
        <v>58</v>
      </c>
      <c r="B64" s="70" t="s">
        <v>222</v>
      </c>
      <c r="C64" s="71" t="s">
        <v>223</v>
      </c>
      <c r="D64" s="65"/>
      <c r="E64" s="38"/>
      <c r="F64" s="50">
        <v>9</v>
      </c>
      <c r="G64" s="33">
        <f t="shared" si="0"/>
        <v>0</v>
      </c>
      <c r="H64" s="33">
        <f t="shared" si="1"/>
        <v>0</v>
      </c>
      <c r="I64" s="33">
        <f t="shared" si="2"/>
        <v>0</v>
      </c>
      <c r="J64" s="50">
        <v>21</v>
      </c>
      <c r="K64" s="33">
        <f t="shared" si="3"/>
        <v>1</v>
      </c>
      <c r="L64" s="33">
        <f t="shared" si="4"/>
        <v>1</v>
      </c>
      <c r="M64" s="33">
        <f t="shared" si="5"/>
        <v>1</v>
      </c>
      <c r="N64" s="50">
        <v>22</v>
      </c>
      <c r="O64" s="33">
        <f t="shared" si="6"/>
        <v>1</v>
      </c>
      <c r="P64" s="33">
        <f t="shared" si="7"/>
        <v>0</v>
      </c>
      <c r="Q64" s="33">
        <f t="shared" si="8"/>
        <v>0</v>
      </c>
      <c r="R64" s="49">
        <v>59</v>
      </c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ht="19.5" customHeight="1">
      <c r="A65" s="70">
        <v>59</v>
      </c>
      <c r="B65" s="70" t="s">
        <v>224</v>
      </c>
      <c r="C65" s="71" t="s">
        <v>225</v>
      </c>
      <c r="D65" s="65"/>
      <c r="E65" s="38"/>
      <c r="F65" s="50">
        <v>11</v>
      </c>
      <c r="G65" s="33">
        <f t="shared" si="0"/>
        <v>1</v>
      </c>
      <c r="H65" s="33">
        <f t="shared" si="1"/>
        <v>0</v>
      </c>
      <c r="I65" s="33">
        <f t="shared" si="2"/>
        <v>0</v>
      </c>
      <c r="J65" s="50">
        <v>22</v>
      </c>
      <c r="K65" s="33">
        <f t="shared" si="3"/>
        <v>1</v>
      </c>
      <c r="L65" s="33">
        <f t="shared" si="4"/>
        <v>1</v>
      </c>
      <c r="M65" s="33">
        <f t="shared" si="5"/>
        <v>1</v>
      </c>
      <c r="N65" s="50">
        <v>24</v>
      </c>
      <c r="O65" s="33">
        <f t="shared" si="6"/>
        <v>1</v>
      </c>
      <c r="P65" s="33">
        <f t="shared" si="7"/>
        <v>1</v>
      </c>
      <c r="Q65" s="33">
        <f t="shared" si="8"/>
        <v>0</v>
      </c>
      <c r="R65" s="49">
        <v>61</v>
      </c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ht="19.5" customHeight="1">
      <c r="A66" s="70">
        <v>60</v>
      </c>
      <c r="B66" s="70" t="s">
        <v>226</v>
      </c>
      <c r="C66" s="71" t="s">
        <v>227</v>
      </c>
      <c r="D66" s="65"/>
      <c r="E66" s="38"/>
      <c r="F66" s="50">
        <v>10</v>
      </c>
      <c r="G66" s="33">
        <f t="shared" si="0"/>
        <v>1</v>
      </c>
      <c r="H66" s="33">
        <f t="shared" si="1"/>
        <v>0</v>
      </c>
      <c r="I66" s="33">
        <f t="shared" si="2"/>
        <v>0</v>
      </c>
      <c r="J66" s="50">
        <v>12</v>
      </c>
      <c r="K66" s="33">
        <f t="shared" si="3"/>
        <v>1</v>
      </c>
      <c r="L66" s="33">
        <f t="shared" si="4"/>
        <v>1</v>
      </c>
      <c r="M66" s="33">
        <f t="shared" si="5"/>
        <v>0</v>
      </c>
      <c r="N66" s="50">
        <v>16</v>
      </c>
      <c r="O66" s="33">
        <f t="shared" si="6"/>
        <v>0</v>
      </c>
      <c r="P66" s="33">
        <f t="shared" si="7"/>
        <v>0</v>
      </c>
      <c r="Q66" s="33">
        <f t="shared" si="8"/>
        <v>0</v>
      </c>
      <c r="R66" s="49">
        <v>66</v>
      </c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19.5" customHeight="1">
      <c r="A67" s="70">
        <v>61</v>
      </c>
      <c r="B67" s="70" t="s">
        <v>228</v>
      </c>
      <c r="C67" s="71" t="s">
        <v>229</v>
      </c>
      <c r="D67" s="65"/>
      <c r="E67" s="38"/>
      <c r="F67" s="50">
        <v>12</v>
      </c>
      <c r="G67" s="33">
        <f t="shared" si="0"/>
        <v>1</v>
      </c>
      <c r="H67" s="33">
        <f t="shared" si="1"/>
        <v>1</v>
      </c>
      <c r="I67" s="33">
        <f t="shared" si="2"/>
        <v>0</v>
      </c>
      <c r="J67" s="50">
        <v>23</v>
      </c>
      <c r="K67" s="33">
        <f t="shared" si="3"/>
        <v>1</v>
      </c>
      <c r="L67" s="33">
        <f t="shared" si="4"/>
        <v>1</v>
      </c>
      <c r="M67" s="33">
        <f t="shared" si="5"/>
        <v>1</v>
      </c>
      <c r="N67" s="50">
        <v>20</v>
      </c>
      <c r="O67" s="33">
        <f t="shared" si="6"/>
        <v>1</v>
      </c>
      <c r="P67" s="33">
        <f t="shared" si="7"/>
        <v>0</v>
      </c>
      <c r="Q67" s="33">
        <f t="shared" si="8"/>
        <v>0</v>
      </c>
      <c r="R67" s="49">
        <v>61</v>
      </c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19.5" customHeight="1">
      <c r="A68" s="70">
        <v>62</v>
      </c>
      <c r="B68" s="70" t="s">
        <v>230</v>
      </c>
      <c r="C68" s="71" t="s">
        <v>231</v>
      </c>
      <c r="D68" s="65"/>
      <c r="E68" s="38"/>
      <c r="F68" s="50">
        <v>10</v>
      </c>
      <c r="G68" s="33">
        <f t="shared" si="0"/>
        <v>1</v>
      </c>
      <c r="H68" s="33">
        <f t="shared" si="1"/>
        <v>0</v>
      </c>
      <c r="I68" s="33">
        <f t="shared" si="2"/>
        <v>0</v>
      </c>
      <c r="J68" s="50">
        <v>16</v>
      </c>
      <c r="K68" s="33">
        <f t="shared" si="3"/>
        <v>1</v>
      </c>
      <c r="L68" s="33">
        <f t="shared" si="4"/>
        <v>1</v>
      </c>
      <c r="M68" s="33">
        <f t="shared" si="5"/>
        <v>1</v>
      </c>
      <c r="N68" s="50">
        <v>14</v>
      </c>
      <c r="O68" s="33">
        <f t="shared" si="6"/>
        <v>0</v>
      </c>
      <c r="P68" s="33">
        <f t="shared" si="7"/>
        <v>0</v>
      </c>
      <c r="Q68" s="33">
        <f t="shared" si="8"/>
        <v>0</v>
      </c>
      <c r="R68" s="49">
        <v>70</v>
      </c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19.5" customHeight="1">
      <c r="A69" s="70">
        <v>63</v>
      </c>
      <c r="B69" s="70" t="s">
        <v>232</v>
      </c>
      <c r="C69" s="71" t="s">
        <v>233</v>
      </c>
      <c r="D69" s="65"/>
      <c r="E69" s="38"/>
      <c r="F69" s="50">
        <v>10</v>
      </c>
      <c r="G69" s="33">
        <f t="shared" si="0"/>
        <v>1</v>
      </c>
      <c r="H69" s="33">
        <f t="shared" si="1"/>
        <v>0</v>
      </c>
      <c r="I69" s="33">
        <f t="shared" si="2"/>
        <v>0</v>
      </c>
      <c r="J69" s="50">
        <v>25</v>
      </c>
      <c r="K69" s="33">
        <f t="shared" si="3"/>
        <v>1</v>
      </c>
      <c r="L69" s="33">
        <f t="shared" si="4"/>
        <v>1</v>
      </c>
      <c r="M69" s="33">
        <f t="shared" si="5"/>
        <v>1</v>
      </c>
      <c r="N69" s="50">
        <v>23</v>
      </c>
      <c r="O69" s="33">
        <f t="shared" si="6"/>
        <v>1</v>
      </c>
      <c r="P69" s="33">
        <f t="shared" si="7"/>
        <v>1</v>
      </c>
      <c r="Q69" s="33">
        <f t="shared" si="8"/>
        <v>0</v>
      </c>
      <c r="R69" s="49">
        <v>61</v>
      </c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ht="19.5" customHeight="1">
      <c r="A70" s="70">
        <v>64</v>
      </c>
      <c r="B70" s="70" t="s">
        <v>234</v>
      </c>
      <c r="C70" s="71" t="s">
        <v>235</v>
      </c>
      <c r="D70" s="65"/>
      <c r="E70" s="38"/>
      <c r="F70" s="50">
        <v>14</v>
      </c>
      <c r="G70" s="33">
        <f t="shared" si="0"/>
        <v>1</v>
      </c>
      <c r="H70" s="33">
        <f t="shared" si="1"/>
        <v>1</v>
      </c>
      <c r="I70" s="33">
        <f t="shared" si="2"/>
        <v>1</v>
      </c>
      <c r="J70" s="50">
        <v>23</v>
      </c>
      <c r="K70" s="33">
        <f t="shared" si="3"/>
        <v>1</v>
      </c>
      <c r="L70" s="33">
        <f t="shared" si="4"/>
        <v>1</v>
      </c>
      <c r="M70" s="33">
        <f t="shared" si="5"/>
        <v>1</v>
      </c>
      <c r="N70" s="50">
        <v>21</v>
      </c>
      <c r="O70" s="33">
        <f t="shared" si="6"/>
        <v>1</v>
      </c>
      <c r="P70" s="33">
        <f t="shared" si="7"/>
        <v>0</v>
      </c>
      <c r="Q70" s="33">
        <f t="shared" si="8"/>
        <v>0</v>
      </c>
      <c r="R70" s="49">
        <v>63</v>
      </c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ht="19.5" customHeight="1">
      <c r="A71" s="70">
        <v>65</v>
      </c>
      <c r="B71" s="70" t="s">
        <v>236</v>
      </c>
      <c r="C71" s="71" t="s">
        <v>237</v>
      </c>
      <c r="D71" s="65"/>
      <c r="E71" s="38"/>
      <c r="F71" s="50">
        <v>10</v>
      </c>
      <c r="G71" s="33">
        <f t="shared" si="0"/>
        <v>1</v>
      </c>
      <c r="H71" s="33">
        <f t="shared" si="1"/>
        <v>0</v>
      </c>
      <c r="I71" s="33">
        <f t="shared" si="2"/>
        <v>0</v>
      </c>
      <c r="J71" s="50">
        <v>20</v>
      </c>
      <c r="K71" s="33">
        <f t="shared" si="3"/>
        <v>1</v>
      </c>
      <c r="L71" s="33">
        <f t="shared" si="4"/>
        <v>1</v>
      </c>
      <c r="M71" s="33">
        <f t="shared" si="5"/>
        <v>1</v>
      </c>
      <c r="N71" s="50">
        <v>19</v>
      </c>
      <c r="O71" s="33">
        <f t="shared" si="6"/>
        <v>0</v>
      </c>
      <c r="P71" s="33">
        <f t="shared" si="7"/>
        <v>0</v>
      </c>
      <c r="Q71" s="33">
        <f t="shared" si="8"/>
        <v>0</v>
      </c>
      <c r="R71" s="49">
        <v>61</v>
      </c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ht="19.5" customHeight="1">
      <c r="A72" s="70">
        <v>66</v>
      </c>
      <c r="B72" s="70" t="s">
        <v>238</v>
      </c>
      <c r="C72" s="71" t="s">
        <v>239</v>
      </c>
      <c r="D72" s="65"/>
      <c r="E72" s="38"/>
      <c r="F72" s="50">
        <v>10</v>
      </c>
      <c r="G72" s="33">
        <f t="shared" ref="G72:G117" si="9">IF(F72&gt;=($F$6*0.7),1,0)</f>
        <v>1</v>
      </c>
      <c r="H72" s="33">
        <f t="shared" ref="H72:H117" si="10">IF(F72&gt;=($F$6*0.8),1,0)</f>
        <v>0</v>
      </c>
      <c r="I72" s="33">
        <f t="shared" ref="I72:I117" si="11">IF(F72&gt;=($F$6*0.9),1,0)</f>
        <v>0</v>
      </c>
      <c r="J72" s="50">
        <v>23</v>
      </c>
      <c r="K72" s="33">
        <f t="shared" ref="K72:K117" si="12">IF(J72&gt;=($F$6*0.7),1,0)</f>
        <v>1</v>
      </c>
      <c r="L72" s="33">
        <f t="shared" ref="L72:L117" si="13">IF(J72&gt;=($F$6*0.8),1,0)</f>
        <v>1</v>
      </c>
      <c r="M72" s="33">
        <f t="shared" ref="M72:M117" si="14">IF(J72&gt;=($F$6*0.9),1,0)</f>
        <v>1</v>
      </c>
      <c r="N72" s="50">
        <v>20</v>
      </c>
      <c r="O72" s="33">
        <f t="shared" ref="O72:O117" si="15">IF(N72&gt;=($N$6*0.7),1,0)</f>
        <v>1</v>
      </c>
      <c r="P72" s="33">
        <f t="shared" ref="P72:P117" si="16">IF(N72&gt;=($N$6*0.8),1,0)</f>
        <v>0</v>
      </c>
      <c r="Q72" s="33">
        <f t="shared" ref="Q72:Q117" si="17">IF(N72&gt;=($N$6*0.9),1,0)</f>
        <v>0</v>
      </c>
      <c r="R72" s="49">
        <v>59</v>
      </c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ht="19.5" customHeight="1">
      <c r="A73" s="70">
        <v>67</v>
      </c>
      <c r="B73" s="70" t="s">
        <v>240</v>
      </c>
      <c r="C73" s="71" t="s">
        <v>241</v>
      </c>
      <c r="D73" s="65"/>
      <c r="E73" s="38"/>
      <c r="F73" s="50">
        <v>13</v>
      </c>
      <c r="G73" s="33">
        <f t="shared" si="9"/>
        <v>1</v>
      </c>
      <c r="H73" s="33">
        <f t="shared" si="10"/>
        <v>1</v>
      </c>
      <c r="I73" s="33">
        <f t="shared" si="11"/>
        <v>1</v>
      </c>
      <c r="J73" s="50">
        <v>25</v>
      </c>
      <c r="K73" s="33">
        <f t="shared" si="12"/>
        <v>1</v>
      </c>
      <c r="L73" s="33">
        <f t="shared" si="13"/>
        <v>1</v>
      </c>
      <c r="M73" s="33">
        <f t="shared" si="14"/>
        <v>1</v>
      </c>
      <c r="N73" s="50">
        <v>24</v>
      </c>
      <c r="O73" s="33">
        <f t="shared" si="15"/>
        <v>1</v>
      </c>
      <c r="P73" s="33">
        <f t="shared" si="16"/>
        <v>1</v>
      </c>
      <c r="Q73" s="33">
        <f t="shared" si="17"/>
        <v>0</v>
      </c>
      <c r="R73" s="49">
        <v>61</v>
      </c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ht="19.5" customHeight="1">
      <c r="A74" s="70">
        <v>68</v>
      </c>
      <c r="B74" s="70" t="s">
        <v>242</v>
      </c>
      <c r="C74" s="71" t="s">
        <v>243</v>
      </c>
      <c r="D74" s="65"/>
      <c r="E74" s="38"/>
      <c r="F74" s="50">
        <v>13</v>
      </c>
      <c r="G74" s="33">
        <f t="shared" si="9"/>
        <v>1</v>
      </c>
      <c r="H74" s="33">
        <f t="shared" si="10"/>
        <v>1</v>
      </c>
      <c r="I74" s="33">
        <f t="shared" si="11"/>
        <v>1</v>
      </c>
      <c r="J74" s="50">
        <v>20</v>
      </c>
      <c r="K74" s="33">
        <f t="shared" si="12"/>
        <v>1</v>
      </c>
      <c r="L74" s="33">
        <f t="shared" si="13"/>
        <v>1</v>
      </c>
      <c r="M74" s="33">
        <f t="shared" si="14"/>
        <v>1</v>
      </c>
      <c r="N74" s="50">
        <v>21</v>
      </c>
      <c r="O74" s="33">
        <f t="shared" si="15"/>
        <v>1</v>
      </c>
      <c r="P74" s="33">
        <f t="shared" si="16"/>
        <v>0</v>
      </c>
      <c r="Q74" s="33">
        <f t="shared" si="17"/>
        <v>0</v>
      </c>
      <c r="R74" s="49">
        <v>56</v>
      </c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19.5" customHeight="1">
      <c r="A75" s="70">
        <v>69</v>
      </c>
      <c r="B75" s="70" t="s">
        <v>244</v>
      </c>
      <c r="C75" s="71" t="s">
        <v>245</v>
      </c>
      <c r="D75" s="65"/>
      <c r="E75" s="38"/>
      <c r="F75" s="50">
        <v>10</v>
      </c>
      <c r="G75" s="33">
        <f t="shared" si="9"/>
        <v>1</v>
      </c>
      <c r="H75" s="33">
        <f t="shared" si="10"/>
        <v>0</v>
      </c>
      <c r="I75" s="33">
        <f t="shared" si="11"/>
        <v>0</v>
      </c>
      <c r="J75" s="50">
        <v>20</v>
      </c>
      <c r="K75" s="33">
        <f t="shared" si="12"/>
        <v>1</v>
      </c>
      <c r="L75" s="33">
        <f t="shared" si="13"/>
        <v>1</v>
      </c>
      <c r="M75" s="33">
        <f t="shared" si="14"/>
        <v>1</v>
      </c>
      <c r="N75" s="50">
        <v>21</v>
      </c>
      <c r="O75" s="33">
        <f t="shared" si="15"/>
        <v>1</v>
      </c>
      <c r="P75" s="33">
        <f t="shared" si="16"/>
        <v>0</v>
      </c>
      <c r="Q75" s="33">
        <f t="shared" si="17"/>
        <v>0</v>
      </c>
      <c r="R75" s="49">
        <v>61</v>
      </c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ht="19.5" customHeight="1">
      <c r="A76" s="70">
        <v>70</v>
      </c>
      <c r="B76" s="70" t="s">
        <v>246</v>
      </c>
      <c r="C76" s="71" t="s">
        <v>247</v>
      </c>
      <c r="D76" s="65"/>
      <c r="E76" s="38"/>
      <c r="F76" s="50">
        <v>9</v>
      </c>
      <c r="G76" s="33">
        <f t="shared" si="9"/>
        <v>0</v>
      </c>
      <c r="H76" s="33">
        <f t="shared" si="10"/>
        <v>0</v>
      </c>
      <c r="I76" s="33">
        <f t="shared" si="11"/>
        <v>0</v>
      </c>
      <c r="J76" s="50">
        <v>16</v>
      </c>
      <c r="K76" s="33">
        <f t="shared" si="12"/>
        <v>1</v>
      </c>
      <c r="L76" s="33">
        <f t="shared" si="13"/>
        <v>1</v>
      </c>
      <c r="M76" s="33">
        <f t="shared" si="14"/>
        <v>1</v>
      </c>
      <c r="N76" s="50">
        <v>17</v>
      </c>
      <c r="O76" s="33">
        <f t="shared" si="15"/>
        <v>0</v>
      </c>
      <c r="P76" s="33">
        <f t="shared" si="16"/>
        <v>0</v>
      </c>
      <c r="Q76" s="33">
        <f t="shared" si="17"/>
        <v>0</v>
      </c>
      <c r="R76" s="49">
        <v>61</v>
      </c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ht="19.5" customHeight="1">
      <c r="A77" s="70">
        <v>71</v>
      </c>
      <c r="B77" s="70" t="s">
        <v>248</v>
      </c>
      <c r="C77" s="71" t="s">
        <v>249</v>
      </c>
      <c r="D77" s="65"/>
      <c r="E77" s="38"/>
      <c r="F77" s="50">
        <v>11</v>
      </c>
      <c r="G77" s="33">
        <f t="shared" si="9"/>
        <v>1</v>
      </c>
      <c r="H77" s="33">
        <f t="shared" si="10"/>
        <v>0</v>
      </c>
      <c r="I77" s="33">
        <f t="shared" si="11"/>
        <v>0</v>
      </c>
      <c r="J77" s="50">
        <v>19</v>
      </c>
      <c r="K77" s="33">
        <f t="shared" si="12"/>
        <v>1</v>
      </c>
      <c r="L77" s="33">
        <f t="shared" si="13"/>
        <v>1</v>
      </c>
      <c r="M77" s="33">
        <f t="shared" si="14"/>
        <v>1</v>
      </c>
      <c r="N77" s="50">
        <v>21</v>
      </c>
      <c r="O77" s="33">
        <f t="shared" si="15"/>
        <v>1</v>
      </c>
      <c r="P77" s="33">
        <f t="shared" si="16"/>
        <v>0</v>
      </c>
      <c r="Q77" s="33">
        <f t="shared" si="17"/>
        <v>0</v>
      </c>
      <c r="R77" s="49">
        <v>61</v>
      </c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ht="19.5" customHeight="1">
      <c r="A78" s="70">
        <v>72</v>
      </c>
      <c r="B78" s="70" t="s">
        <v>250</v>
      </c>
      <c r="C78" s="71" t="s">
        <v>251</v>
      </c>
      <c r="D78" s="65"/>
      <c r="E78" s="38"/>
      <c r="F78" s="50">
        <v>10</v>
      </c>
      <c r="G78" s="33">
        <f t="shared" si="9"/>
        <v>1</v>
      </c>
      <c r="H78" s="33">
        <f t="shared" si="10"/>
        <v>0</v>
      </c>
      <c r="I78" s="33">
        <f t="shared" si="11"/>
        <v>0</v>
      </c>
      <c r="J78" s="50">
        <v>20</v>
      </c>
      <c r="K78" s="33">
        <f t="shared" si="12"/>
        <v>1</v>
      </c>
      <c r="L78" s="33">
        <f t="shared" si="13"/>
        <v>1</v>
      </c>
      <c r="M78" s="33">
        <f t="shared" si="14"/>
        <v>1</v>
      </c>
      <c r="N78" s="50">
        <v>18</v>
      </c>
      <c r="O78" s="33">
        <f t="shared" si="15"/>
        <v>0</v>
      </c>
      <c r="P78" s="33">
        <f t="shared" si="16"/>
        <v>0</v>
      </c>
      <c r="Q78" s="33">
        <f t="shared" si="17"/>
        <v>0</v>
      </c>
      <c r="R78" s="49">
        <v>63</v>
      </c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19.5" customHeight="1">
      <c r="A79" s="70">
        <v>73</v>
      </c>
      <c r="B79" s="70" t="s">
        <v>252</v>
      </c>
      <c r="C79" s="71" t="s">
        <v>253</v>
      </c>
      <c r="D79" s="65"/>
      <c r="E79" s="38"/>
      <c r="F79" s="50">
        <v>9</v>
      </c>
      <c r="G79" s="33">
        <f t="shared" si="9"/>
        <v>0</v>
      </c>
      <c r="H79" s="33">
        <f t="shared" si="10"/>
        <v>0</v>
      </c>
      <c r="I79" s="33">
        <f t="shared" si="11"/>
        <v>0</v>
      </c>
      <c r="J79" s="50">
        <v>21</v>
      </c>
      <c r="K79" s="33">
        <f t="shared" si="12"/>
        <v>1</v>
      </c>
      <c r="L79" s="33">
        <f t="shared" si="13"/>
        <v>1</v>
      </c>
      <c r="M79" s="33">
        <f t="shared" si="14"/>
        <v>1</v>
      </c>
      <c r="N79" s="50">
        <v>21</v>
      </c>
      <c r="O79" s="33">
        <f t="shared" si="15"/>
        <v>1</v>
      </c>
      <c r="P79" s="33">
        <f t="shared" si="16"/>
        <v>0</v>
      </c>
      <c r="Q79" s="33">
        <f t="shared" si="17"/>
        <v>0</v>
      </c>
      <c r="R79" s="49">
        <v>61</v>
      </c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19.5" customHeight="1">
      <c r="A80" s="70">
        <v>74</v>
      </c>
      <c r="B80" s="70" t="s">
        <v>254</v>
      </c>
      <c r="C80" s="71" t="s">
        <v>255</v>
      </c>
      <c r="D80" s="65"/>
      <c r="E80" s="38"/>
      <c r="F80" s="50">
        <v>8</v>
      </c>
      <c r="G80" s="33">
        <f t="shared" si="9"/>
        <v>0</v>
      </c>
      <c r="H80" s="33">
        <f t="shared" si="10"/>
        <v>0</v>
      </c>
      <c r="I80" s="33">
        <f t="shared" si="11"/>
        <v>0</v>
      </c>
      <c r="J80" s="50">
        <v>17</v>
      </c>
      <c r="K80" s="33">
        <f t="shared" si="12"/>
        <v>1</v>
      </c>
      <c r="L80" s="33">
        <f t="shared" si="13"/>
        <v>1</v>
      </c>
      <c r="M80" s="33">
        <f t="shared" si="14"/>
        <v>1</v>
      </c>
      <c r="N80" s="50">
        <v>19</v>
      </c>
      <c r="O80" s="33">
        <f t="shared" si="15"/>
        <v>0</v>
      </c>
      <c r="P80" s="33">
        <f t="shared" si="16"/>
        <v>0</v>
      </c>
      <c r="Q80" s="33">
        <f t="shared" si="17"/>
        <v>0</v>
      </c>
      <c r="R80" s="49">
        <v>66</v>
      </c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19.5" customHeight="1">
      <c r="A81" s="70">
        <v>75</v>
      </c>
      <c r="B81" s="70" t="s">
        <v>256</v>
      </c>
      <c r="C81" s="71" t="s">
        <v>257</v>
      </c>
      <c r="D81" s="65"/>
      <c r="E81" s="38"/>
      <c r="F81" s="50">
        <v>10</v>
      </c>
      <c r="G81" s="33">
        <f t="shared" si="9"/>
        <v>1</v>
      </c>
      <c r="H81" s="33">
        <f t="shared" si="10"/>
        <v>0</v>
      </c>
      <c r="I81" s="33">
        <f t="shared" si="11"/>
        <v>0</v>
      </c>
      <c r="J81" s="50">
        <v>24</v>
      </c>
      <c r="K81" s="33">
        <f t="shared" si="12"/>
        <v>1</v>
      </c>
      <c r="L81" s="33">
        <f t="shared" si="13"/>
        <v>1</v>
      </c>
      <c r="M81" s="33">
        <f t="shared" si="14"/>
        <v>1</v>
      </c>
      <c r="N81" s="50">
        <v>22</v>
      </c>
      <c r="O81" s="33">
        <f t="shared" si="15"/>
        <v>1</v>
      </c>
      <c r="P81" s="33">
        <f t="shared" si="16"/>
        <v>0</v>
      </c>
      <c r="Q81" s="33">
        <f t="shared" si="17"/>
        <v>0</v>
      </c>
      <c r="R81" s="49">
        <v>61</v>
      </c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ht="19.5" customHeight="1">
      <c r="A82" s="70">
        <v>76</v>
      </c>
      <c r="B82" s="70" t="s">
        <v>258</v>
      </c>
      <c r="C82" s="71" t="s">
        <v>259</v>
      </c>
      <c r="D82" s="65"/>
      <c r="E82" s="38"/>
      <c r="F82" s="50">
        <v>10</v>
      </c>
      <c r="G82" s="33">
        <f t="shared" si="9"/>
        <v>1</v>
      </c>
      <c r="H82" s="33">
        <f t="shared" si="10"/>
        <v>0</v>
      </c>
      <c r="I82" s="33">
        <f t="shared" si="11"/>
        <v>0</v>
      </c>
      <c r="J82" s="50">
        <v>26</v>
      </c>
      <c r="K82" s="33">
        <f t="shared" si="12"/>
        <v>1</v>
      </c>
      <c r="L82" s="33">
        <f t="shared" si="13"/>
        <v>1</v>
      </c>
      <c r="M82" s="33">
        <f t="shared" si="14"/>
        <v>1</v>
      </c>
      <c r="N82" s="50">
        <v>22</v>
      </c>
      <c r="O82" s="33">
        <f t="shared" si="15"/>
        <v>1</v>
      </c>
      <c r="P82" s="33">
        <f t="shared" si="16"/>
        <v>0</v>
      </c>
      <c r="Q82" s="33">
        <f t="shared" si="17"/>
        <v>0</v>
      </c>
      <c r="R82" s="49">
        <v>61</v>
      </c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ht="19.5" customHeight="1">
      <c r="A83" s="70">
        <v>77</v>
      </c>
      <c r="B83" s="70" t="s">
        <v>260</v>
      </c>
      <c r="C83" s="71" t="s">
        <v>261</v>
      </c>
      <c r="D83" s="65"/>
      <c r="E83" s="38"/>
      <c r="F83" s="50">
        <v>8</v>
      </c>
      <c r="G83" s="33">
        <f t="shared" si="9"/>
        <v>0</v>
      </c>
      <c r="H83" s="33">
        <f t="shared" si="10"/>
        <v>0</v>
      </c>
      <c r="I83" s="33">
        <f t="shared" si="11"/>
        <v>0</v>
      </c>
      <c r="J83" s="50">
        <v>21</v>
      </c>
      <c r="K83" s="33">
        <f t="shared" si="12"/>
        <v>1</v>
      </c>
      <c r="L83" s="33">
        <f t="shared" si="13"/>
        <v>1</v>
      </c>
      <c r="M83" s="33">
        <f t="shared" si="14"/>
        <v>1</v>
      </c>
      <c r="N83" s="50">
        <v>24</v>
      </c>
      <c r="O83" s="33">
        <f t="shared" si="15"/>
        <v>1</v>
      </c>
      <c r="P83" s="33">
        <f t="shared" si="16"/>
        <v>1</v>
      </c>
      <c r="Q83" s="33">
        <f t="shared" si="17"/>
        <v>0</v>
      </c>
      <c r="R83" s="49">
        <v>56</v>
      </c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ht="19.5" customHeight="1">
      <c r="A84" s="70">
        <v>78</v>
      </c>
      <c r="B84" s="70" t="s">
        <v>262</v>
      </c>
      <c r="C84" s="71" t="s">
        <v>263</v>
      </c>
      <c r="D84" s="65"/>
      <c r="E84" s="38"/>
      <c r="F84" s="50">
        <v>9</v>
      </c>
      <c r="G84" s="33">
        <f t="shared" si="9"/>
        <v>0</v>
      </c>
      <c r="H84" s="33">
        <f t="shared" si="10"/>
        <v>0</v>
      </c>
      <c r="I84" s="33">
        <f t="shared" si="11"/>
        <v>0</v>
      </c>
      <c r="J84" s="50">
        <v>12</v>
      </c>
      <c r="K84" s="33">
        <f t="shared" si="12"/>
        <v>1</v>
      </c>
      <c r="L84" s="33">
        <f t="shared" si="13"/>
        <v>1</v>
      </c>
      <c r="M84" s="33">
        <f t="shared" si="14"/>
        <v>0</v>
      </c>
      <c r="N84" s="50">
        <v>17</v>
      </c>
      <c r="O84" s="33">
        <f t="shared" si="15"/>
        <v>0</v>
      </c>
      <c r="P84" s="33">
        <f t="shared" si="16"/>
        <v>0</v>
      </c>
      <c r="Q84" s="33">
        <f t="shared" si="17"/>
        <v>0</v>
      </c>
      <c r="R84" s="49">
        <v>68</v>
      </c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ht="19.5" customHeight="1">
      <c r="A85" s="70">
        <v>79</v>
      </c>
      <c r="B85" s="70" t="s">
        <v>264</v>
      </c>
      <c r="C85" s="71" t="s">
        <v>265</v>
      </c>
      <c r="D85" s="65"/>
      <c r="E85" s="38"/>
      <c r="F85" s="50">
        <v>11</v>
      </c>
      <c r="G85" s="33">
        <f t="shared" si="9"/>
        <v>1</v>
      </c>
      <c r="H85" s="33">
        <f t="shared" si="10"/>
        <v>0</v>
      </c>
      <c r="I85" s="33">
        <f t="shared" si="11"/>
        <v>0</v>
      </c>
      <c r="J85" s="50">
        <v>26</v>
      </c>
      <c r="K85" s="33">
        <f t="shared" si="12"/>
        <v>1</v>
      </c>
      <c r="L85" s="33">
        <f t="shared" si="13"/>
        <v>1</v>
      </c>
      <c r="M85" s="33">
        <f t="shared" si="14"/>
        <v>1</v>
      </c>
      <c r="N85" s="50">
        <v>23</v>
      </c>
      <c r="O85" s="33">
        <f t="shared" si="15"/>
        <v>1</v>
      </c>
      <c r="P85" s="33">
        <f t="shared" si="16"/>
        <v>1</v>
      </c>
      <c r="Q85" s="33">
        <f t="shared" si="17"/>
        <v>0</v>
      </c>
      <c r="R85" s="49">
        <v>61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ht="19.5" customHeight="1">
      <c r="A86" s="70">
        <v>80</v>
      </c>
      <c r="B86" s="70" t="s">
        <v>266</v>
      </c>
      <c r="C86" s="71" t="s">
        <v>267</v>
      </c>
      <c r="D86" s="65"/>
      <c r="E86" s="38"/>
      <c r="F86" s="50">
        <v>8</v>
      </c>
      <c r="G86" s="33">
        <f t="shared" si="9"/>
        <v>0</v>
      </c>
      <c r="H86" s="33">
        <f t="shared" si="10"/>
        <v>0</v>
      </c>
      <c r="I86" s="33">
        <f t="shared" si="11"/>
        <v>0</v>
      </c>
      <c r="J86" s="50">
        <v>23</v>
      </c>
      <c r="K86" s="33">
        <f t="shared" si="12"/>
        <v>1</v>
      </c>
      <c r="L86" s="33">
        <f t="shared" si="13"/>
        <v>1</v>
      </c>
      <c r="M86" s="33">
        <f t="shared" si="14"/>
        <v>1</v>
      </c>
      <c r="N86" s="50">
        <v>24</v>
      </c>
      <c r="O86" s="33">
        <f t="shared" si="15"/>
        <v>1</v>
      </c>
      <c r="P86" s="33">
        <f t="shared" si="16"/>
        <v>1</v>
      </c>
      <c r="Q86" s="33">
        <f t="shared" si="17"/>
        <v>0</v>
      </c>
      <c r="R86" s="49">
        <v>61</v>
      </c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ht="19.5" customHeight="1">
      <c r="A87" s="70">
        <v>81</v>
      </c>
      <c r="B87" s="70" t="s">
        <v>268</v>
      </c>
      <c r="C87" s="71" t="s">
        <v>269</v>
      </c>
      <c r="D87" s="65"/>
      <c r="E87" s="38"/>
      <c r="F87" s="50">
        <v>12</v>
      </c>
      <c r="G87" s="33">
        <f t="shared" si="9"/>
        <v>1</v>
      </c>
      <c r="H87" s="33">
        <f t="shared" si="10"/>
        <v>1</v>
      </c>
      <c r="I87" s="33">
        <f t="shared" si="11"/>
        <v>0</v>
      </c>
      <c r="J87" s="50">
        <v>23</v>
      </c>
      <c r="K87" s="33">
        <f t="shared" si="12"/>
        <v>1</v>
      </c>
      <c r="L87" s="33">
        <f t="shared" si="13"/>
        <v>1</v>
      </c>
      <c r="M87" s="33">
        <f t="shared" si="14"/>
        <v>1</v>
      </c>
      <c r="N87" s="50">
        <v>25</v>
      </c>
      <c r="O87" s="33">
        <f t="shared" si="15"/>
        <v>1</v>
      </c>
      <c r="P87" s="33">
        <f t="shared" si="16"/>
        <v>1</v>
      </c>
      <c r="Q87" s="33">
        <f t="shared" si="17"/>
        <v>0</v>
      </c>
      <c r="R87" s="49">
        <v>66</v>
      </c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ht="19.5" customHeight="1">
      <c r="A88" s="70">
        <v>82</v>
      </c>
      <c r="B88" s="70" t="s">
        <v>270</v>
      </c>
      <c r="C88" s="71" t="s">
        <v>271</v>
      </c>
      <c r="D88" s="65"/>
      <c r="E88" s="38"/>
      <c r="F88" s="50">
        <v>10</v>
      </c>
      <c r="G88" s="33">
        <f t="shared" si="9"/>
        <v>1</v>
      </c>
      <c r="H88" s="33">
        <f t="shared" si="10"/>
        <v>0</v>
      </c>
      <c r="I88" s="33">
        <f t="shared" si="11"/>
        <v>0</v>
      </c>
      <c r="J88" s="50">
        <v>21</v>
      </c>
      <c r="K88" s="33">
        <f t="shared" si="12"/>
        <v>1</v>
      </c>
      <c r="L88" s="33">
        <f t="shared" si="13"/>
        <v>1</v>
      </c>
      <c r="M88" s="33">
        <f t="shared" si="14"/>
        <v>1</v>
      </c>
      <c r="N88" s="50">
        <v>20</v>
      </c>
      <c r="O88" s="33">
        <f t="shared" si="15"/>
        <v>1</v>
      </c>
      <c r="P88" s="33">
        <f t="shared" si="16"/>
        <v>0</v>
      </c>
      <c r="Q88" s="33">
        <f t="shared" si="17"/>
        <v>0</v>
      </c>
      <c r="R88" s="49">
        <v>70</v>
      </c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19.5" customHeight="1">
      <c r="A89" s="70">
        <v>83</v>
      </c>
      <c r="B89" s="70" t="s">
        <v>272</v>
      </c>
      <c r="C89" s="71" t="s">
        <v>273</v>
      </c>
      <c r="D89" s="65"/>
      <c r="E89" s="38"/>
      <c r="F89" s="50">
        <v>11</v>
      </c>
      <c r="G89" s="33">
        <f t="shared" si="9"/>
        <v>1</v>
      </c>
      <c r="H89" s="33">
        <f t="shared" si="10"/>
        <v>0</v>
      </c>
      <c r="I89" s="33">
        <f t="shared" si="11"/>
        <v>0</v>
      </c>
      <c r="J89" s="50">
        <v>21</v>
      </c>
      <c r="K89" s="33">
        <f t="shared" si="12"/>
        <v>1</v>
      </c>
      <c r="L89" s="33">
        <f t="shared" si="13"/>
        <v>1</v>
      </c>
      <c r="M89" s="33">
        <f t="shared" si="14"/>
        <v>1</v>
      </c>
      <c r="N89" s="50">
        <v>20</v>
      </c>
      <c r="O89" s="33">
        <f t="shared" si="15"/>
        <v>1</v>
      </c>
      <c r="P89" s="33">
        <f t="shared" si="16"/>
        <v>0</v>
      </c>
      <c r="Q89" s="33">
        <f t="shared" si="17"/>
        <v>0</v>
      </c>
      <c r="R89" s="49">
        <v>61</v>
      </c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19.5" customHeight="1">
      <c r="A90" s="70">
        <v>84</v>
      </c>
      <c r="B90" s="70" t="s">
        <v>274</v>
      </c>
      <c r="C90" s="71" t="s">
        <v>275</v>
      </c>
      <c r="D90" s="65"/>
      <c r="E90" s="38"/>
      <c r="F90" s="50">
        <v>12</v>
      </c>
      <c r="G90" s="33">
        <f t="shared" si="9"/>
        <v>1</v>
      </c>
      <c r="H90" s="33">
        <f t="shared" si="10"/>
        <v>1</v>
      </c>
      <c r="I90" s="33">
        <f t="shared" si="11"/>
        <v>0</v>
      </c>
      <c r="J90" s="50">
        <v>23</v>
      </c>
      <c r="K90" s="33">
        <f t="shared" si="12"/>
        <v>1</v>
      </c>
      <c r="L90" s="33">
        <f t="shared" si="13"/>
        <v>1</v>
      </c>
      <c r="M90" s="33">
        <f t="shared" si="14"/>
        <v>1</v>
      </c>
      <c r="N90" s="50">
        <v>22</v>
      </c>
      <c r="O90" s="33">
        <f t="shared" si="15"/>
        <v>1</v>
      </c>
      <c r="P90" s="33">
        <f t="shared" si="16"/>
        <v>0</v>
      </c>
      <c r="Q90" s="33">
        <f t="shared" si="17"/>
        <v>0</v>
      </c>
      <c r="R90" s="49">
        <v>59</v>
      </c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ht="19.5" customHeight="1">
      <c r="A91" s="70">
        <v>85</v>
      </c>
      <c r="B91" s="70" t="s">
        <v>276</v>
      </c>
      <c r="C91" s="71" t="s">
        <v>277</v>
      </c>
      <c r="D91" s="65"/>
      <c r="E91" s="38"/>
      <c r="F91" s="50">
        <v>8</v>
      </c>
      <c r="G91" s="33">
        <f t="shared" si="9"/>
        <v>0</v>
      </c>
      <c r="H91" s="33">
        <f t="shared" si="10"/>
        <v>0</v>
      </c>
      <c r="I91" s="33">
        <f t="shared" si="11"/>
        <v>0</v>
      </c>
      <c r="J91" s="50">
        <v>22</v>
      </c>
      <c r="K91" s="33">
        <f t="shared" si="12"/>
        <v>1</v>
      </c>
      <c r="L91" s="33">
        <f t="shared" si="13"/>
        <v>1</v>
      </c>
      <c r="M91" s="33">
        <f t="shared" si="14"/>
        <v>1</v>
      </c>
      <c r="N91" s="50">
        <v>24</v>
      </c>
      <c r="O91" s="33">
        <f t="shared" si="15"/>
        <v>1</v>
      </c>
      <c r="P91" s="33">
        <f t="shared" si="16"/>
        <v>1</v>
      </c>
      <c r="Q91" s="33">
        <f t="shared" si="17"/>
        <v>0</v>
      </c>
      <c r="R91" s="49">
        <v>59</v>
      </c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ht="19.5" customHeight="1">
      <c r="A92" s="70">
        <v>86</v>
      </c>
      <c r="B92" s="70" t="s">
        <v>278</v>
      </c>
      <c r="C92" s="71" t="s">
        <v>279</v>
      </c>
      <c r="D92" s="65"/>
      <c r="E92" s="38"/>
      <c r="F92" s="50">
        <v>9</v>
      </c>
      <c r="G92" s="33">
        <f t="shared" si="9"/>
        <v>0</v>
      </c>
      <c r="H92" s="33">
        <f t="shared" si="10"/>
        <v>0</v>
      </c>
      <c r="I92" s="33">
        <f t="shared" si="11"/>
        <v>0</v>
      </c>
      <c r="J92" s="50">
        <v>19</v>
      </c>
      <c r="K92" s="33">
        <f t="shared" si="12"/>
        <v>1</v>
      </c>
      <c r="L92" s="33">
        <f t="shared" si="13"/>
        <v>1</v>
      </c>
      <c r="M92" s="33">
        <f t="shared" si="14"/>
        <v>1</v>
      </c>
      <c r="N92" s="50">
        <v>21</v>
      </c>
      <c r="O92" s="33">
        <f t="shared" si="15"/>
        <v>1</v>
      </c>
      <c r="P92" s="33">
        <f t="shared" si="16"/>
        <v>0</v>
      </c>
      <c r="Q92" s="33">
        <f t="shared" si="17"/>
        <v>0</v>
      </c>
      <c r="R92" s="49">
        <v>56</v>
      </c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19.5" customHeight="1">
      <c r="A93" s="70">
        <v>87</v>
      </c>
      <c r="B93" s="70" t="s">
        <v>280</v>
      </c>
      <c r="C93" s="71" t="s">
        <v>281</v>
      </c>
      <c r="D93" s="65"/>
      <c r="E93" s="38"/>
      <c r="F93" s="50">
        <v>10</v>
      </c>
      <c r="G93" s="33">
        <f t="shared" si="9"/>
        <v>1</v>
      </c>
      <c r="H93" s="33">
        <f t="shared" si="10"/>
        <v>0</v>
      </c>
      <c r="I93" s="33">
        <f t="shared" si="11"/>
        <v>0</v>
      </c>
      <c r="J93" s="50">
        <v>16</v>
      </c>
      <c r="K93" s="33">
        <f t="shared" si="12"/>
        <v>1</v>
      </c>
      <c r="L93" s="33">
        <f t="shared" si="13"/>
        <v>1</v>
      </c>
      <c r="M93" s="33">
        <f t="shared" si="14"/>
        <v>1</v>
      </c>
      <c r="N93" s="50">
        <v>14</v>
      </c>
      <c r="O93" s="33">
        <f t="shared" si="15"/>
        <v>0</v>
      </c>
      <c r="P93" s="33">
        <f t="shared" si="16"/>
        <v>0</v>
      </c>
      <c r="Q93" s="33">
        <f t="shared" si="17"/>
        <v>0</v>
      </c>
      <c r="R93" s="49">
        <v>59</v>
      </c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19.5" customHeight="1">
      <c r="A94" s="70">
        <v>88</v>
      </c>
      <c r="B94" s="70" t="s">
        <v>282</v>
      </c>
      <c r="C94" s="71" t="s">
        <v>283</v>
      </c>
      <c r="D94" s="65"/>
      <c r="E94" s="38"/>
      <c r="F94" s="50">
        <v>8</v>
      </c>
      <c r="G94" s="33">
        <f t="shared" si="9"/>
        <v>0</v>
      </c>
      <c r="H94" s="33">
        <f t="shared" si="10"/>
        <v>0</v>
      </c>
      <c r="I94" s="33">
        <f t="shared" si="11"/>
        <v>0</v>
      </c>
      <c r="J94" s="50">
        <v>24</v>
      </c>
      <c r="K94" s="33">
        <f t="shared" si="12"/>
        <v>1</v>
      </c>
      <c r="L94" s="33">
        <f t="shared" si="13"/>
        <v>1</v>
      </c>
      <c r="M94" s="33">
        <f t="shared" si="14"/>
        <v>1</v>
      </c>
      <c r="N94" s="50">
        <v>21</v>
      </c>
      <c r="O94" s="33">
        <f t="shared" si="15"/>
        <v>1</v>
      </c>
      <c r="P94" s="33">
        <f t="shared" si="16"/>
        <v>0</v>
      </c>
      <c r="Q94" s="33">
        <f t="shared" si="17"/>
        <v>0</v>
      </c>
      <c r="R94" s="49">
        <v>61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9.5" customHeight="1">
      <c r="A95" s="70">
        <v>89</v>
      </c>
      <c r="B95" s="70" t="s">
        <v>284</v>
      </c>
      <c r="C95" s="71" t="s">
        <v>285</v>
      </c>
      <c r="D95" s="65"/>
      <c r="E95" s="38"/>
      <c r="F95" s="50">
        <v>10</v>
      </c>
      <c r="G95" s="33">
        <f t="shared" si="9"/>
        <v>1</v>
      </c>
      <c r="H95" s="33">
        <f t="shared" si="10"/>
        <v>0</v>
      </c>
      <c r="I95" s="33">
        <f t="shared" si="11"/>
        <v>0</v>
      </c>
      <c r="J95" s="50">
        <v>25</v>
      </c>
      <c r="K95" s="33">
        <f t="shared" si="12"/>
        <v>1</v>
      </c>
      <c r="L95" s="33">
        <f t="shared" si="13"/>
        <v>1</v>
      </c>
      <c r="M95" s="33">
        <f t="shared" si="14"/>
        <v>1</v>
      </c>
      <c r="N95" s="50">
        <v>22</v>
      </c>
      <c r="O95" s="33">
        <f t="shared" si="15"/>
        <v>1</v>
      </c>
      <c r="P95" s="33">
        <f t="shared" si="16"/>
        <v>0</v>
      </c>
      <c r="Q95" s="33">
        <f t="shared" si="17"/>
        <v>0</v>
      </c>
      <c r="R95" s="49">
        <v>61</v>
      </c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ht="19.5" customHeight="1">
      <c r="A96" s="70">
        <v>90</v>
      </c>
      <c r="B96" s="70" t="s">
        <v>286</v>
      </c>
      <c r="C96" s="71" t="s">
        <v>287</v>
      </c>
      <c r="D96" s="65"/>
      <c r="E96" s="38"/>
      <c r="F96" s="50">
        <v>10</v>
      </c>
      <c r="G96" s="33">
        <f t="shared" si="9"/>
        <v>1</v>
      </c>
      <c r="H96" s="33">
        <f t="shared" si="10"/>
        <v>0</v>
      </c>
      <c r="I96" s="33">
        <f t="shared" si="11"/>
        <v>0</v>
      </c>
      <c r="J96" s="50">
        <v>15</v>
      </c>
      <c r="K96" s="33">
        <f t="shared" si="12"/>
        <v>1</v>
      </c>
      <c r="L96" s="33">
        <f t="shared" si="13"/>
        <v>1</v>
      </c>
      <c r="M96" s="33">
        <f t="shared" si="14"/>
        <v>1</v>
      </c>
      <c r="N96" s="50">
        <v>15</v>
      </c>
      <c r="O96" s="33">
        <f t="shared" si="15"/>
        <v>0</v>
      </c>
      <c r="P96" s="33">
        <f t="shared" si="16"/>
        <v>0</v>
      </c>
      <c r="Q96" s="33">
        <f t="shared" si="17"/>
        <v>0</v>
      </c>
      <c r="R96" s="49">
        <v>61</v>
      </c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15.75" customHeight="1">
      <c r="A97" s="70">
        <v>91</v>
      </c>
      <c r="B97" s="70" t="s">
        <v>288</v>
      </c>
      <c r="C97" s="71" t="s">
        <v>289</v>
      </c>
      <c r="D97" s="14"/>
      <c r="E97" s="35"/>
      <c r="F97" s="50">
        <v>9</v>
      </c>
      <c r="G97" s="33">
        <f t="shared" si="9"/>
        <v>0</v>
      </c>
      <c r="H97" s="33">
        <f t="shared" si="10"/>
        <v>0</v>
      </c>
      <c r="I97" s="33">
        <f t="shared" si="11"/>
        <v>0</v>
      </c>
      <c r="J97" s="50">
        <v>18</v>
      </c>
      <c r="K97" s="33">
        <f t="shared" si="12"/>
        <v>1</v>
      </c>
      <c r="L97" s="33">
        <f t="shared" si="13"/>
        <v>1</v>
      </c>
      <c r="M97" s="33">
        <f t="shared" si="14"/>
        <v>1</v>
      </c>
      <c r="N97" s="50">
        <v>15</v>
      </c>
      <c r="O97" s="33">
        <f t="shared" si="15"/>
        <v>0</v>
      </c>
      <c r="P97" s="33">
        <f t="shared" si="16"/>
        <v>0</v>
      </c>
      <c r="Q97" s="33">
        <f t="shared" si="17"/>
        <v>0</v>
      </c>
      <c r="R97" s="49">
        <v>61</v>
      </c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20.25" customHeight="1">
      <c r="A98" s="70">
        <v>92</v>
      </c>
      <c r="B98" s="70" t="s">
        <v>290</v>
      </c>
      <c r="C98" s="71" t="s">
        <v>291</v>
      </c>
      <c r="D98" s="14"/>
      <c r="E98" s="15"/>
      <c r="F98" s="50">
        <v>10</v>
      </c>
      <c r="G98" s="33">
        <f t="shared" si="9"/>
        <v>1</v>
      </c>
      <c r="H98" s="33">
        <f t="shared" si="10"/>
        <v>0</v>
      </c>
      <c r="I98" s="33">
        <f t="shared" si="11"/>
        <v>0</v>
      </c>
      <c r="J98" s="50">
        <v>15</v>
      </c>
      <c r="K98" s="33">
        <f t="shared" si="12"/>
        <v>1</v>
      </c>
      <c r="L98" s="33">
        <f t="shared" si="13"/>
        <v>1</v>
      </c>
      <c r="M98" s="33">
        <f t="shared" si="14"/>
        <v>1</v>
      </c>
      <c r="N98" s="50">
        <v>17</v>
      </c>
      <c r="O98" s="33">
        <f t="shared" si="15"/>
        <v>0</v>
      </c>
      <c r="P98" s="33">
        <f t="shared" si="16"/>
        <v>0</v>
      </c>
      <c r="Q98" s="33">
        <f t="shared" si="17"/>
        <v>0</v>
      </c>
      <c r="R98" s="49">
        <v>61</v>
      </c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18" customHeight="1">
      <c r="A99" s="70">
        <v>93</v>
      </c>
      <c r="B99" s="70" t="s">
        <v>292</v>
      </c>
      <c r="C99" s="71" t="s">
        <v>293</v>
      </c>
      <c r="D99" s="14"/>
      <c r="E99" s="15"/>
      <c r="F99" s="50">
        <v>12</v>
      </c>
      <c r="G99" s="33">
        <f t="shared" si="9"/>
        <v>1</v>
      </c>
      <c r="H99" s="33">
        <f t="shared" si="10"/>
        <v>1</v>
      </c>
      <c r="I99" s="33">
        <f t="shared" si="11"/>
        <v>0</v>
      </c>
      <c r="J99" s="50">
        <v>22</v>
      </c>
      <c r="K99" s="33">
        <f t="shared" si="12"/>
        <v>1</v>
      </c>
      <c r="L99" s="33">
        <f t="shared" si="13"/>
        <v>1</v>
      </c>
      <c r="M99" s="33">
        <f t="shared" si="14"/>
        <v>1</v>
      </c>
      <c r="N99" s="50">
        <v>20</v>
      </c>
      <c r="O99" s="33">
        <f t="shared" si="15"/>
        <v>1</v>
      </c>
      <c r="P99" s="33">
        <f t="shared" si="16"/>
        <v>0</v>
      </c>
      <c r="Q99" s="33">
        <f t="shared" si="17"/>
        <v>0</v>
      </c>
      <c r="R99" s="49">
        <v>61</v>
      </c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18" customHeight="1">
      <c r="A100" s="70">
        <v>94</v>
      </c>
      <c r="B100" s="70" t="s">
        <v>294</v>
      </c>
      <c r="C100" s="71" t="s">
        <v>295</v>
      </c>
      <c r="D100" s="14"/>
      <c r="E100" s="15"/>
      <c r="F100" s="50">
        <v>11</v>
      </c>
      <c r="G100" s="33">
        <f t="shared" si="9"/>
        <v>1</v>
      </c>
      <c r="H100" s="33">
        <f t="shared" si="10"/>
        <v>0</v>
      </c>
      <c r="I100" s="33">
        <f t="shared" si="11"/>
        <v>0</v>
      </c>
      <c r="J100" s="50">
        <v>19</v>
      </c>
      <c r="K100" s="33">
        <f t="shared" si="12"/>
        <v>1</v>
      </c>
      <c r="L100" s="33">
        <f t="shared" si="13"/>
        <v>1</v>
      </c>
      <c r="M100" s="33">
        <f t="shared" si="14"/>
        <v>1</v>
      </c>
      <c r="N100" s="50">
        <v>21</v>
      </c>
      <c r="O100" s="33">
        <f t="shared" si="15"/>
        <v>1</v>
      </c>
      <c r="P100" s="33">
        <f t="shared" si="16"/>
        <v>0</v>
      </c>
      <c r="Q100" s="33">
        <f t="shared" si="17"/>
        <v>0</v>
      </c>
      <c r="R100" s="49">
        <v>61</v>
      </c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18" customHeight="1">
      <c r="A101" s="70">
        <v>95</v>
      </c>
      <c r="B101" s="70" t="s">
        <v>296</v>
      </c>
      <c r="C101" s="71" t="s">
        <v>297</v>
      </c>
      <c r="D101" s="14"/>
      <c r="E101" s="15"/>
      <c r="F101" s="50">
        <v>14</v>
      </c>
      <c r="G101" s="33">
        <f t="shared" si="9"/>
        <v>1</v>
      </c>
      <c r="H101" s="33">
        <f t="shared" si="10"/>
        <v>1</v>
      </c>
      <c r="I101" s="33">
        <f t="shared" si="11"/>
        <v>1</v>
      </c>
      <c r="J101" s="50">
        <v>28</v>
      </c>
      <c r="K101" s="33">
        <f t="shared" si="12"/>
        <v>1</v>
      </c>
      <c r="L101" s="33">
        <f t="shared" si="13"/>
        <v>1</v>
      </c>
      <c r="M101" s="33">
        <f t="shared" si="14"/>
        <v>1</v>
      </c>
      <c r="N101" s="50">
        <v>28</v>
      </c>
      <c r="O101" s="33">
        <f t="shared" si="15"/>
        <v>1</v>
      </c>
      <c r="P101" s="33">
        <f t="shared" si="16"/>
        <v>1</v>
      </c>
      <c r="Q101" s="33">
        <f t="shared" si="17"/>
        <v>1</v>
      </c>
      <c r="R101" s="49">
        <v>61</v>
      </c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18" customHeight="1">
      <c r="A102" s="70">
        <v>96</v>
      </c>
      <c r="B102" s="70" t="s">
        <v>298</v>
      </c>
      <c r="C102" s="71" t="s">
        <v>299</v>
      </c>
      <c r="D102" s="14"/>
      <c r="E102" s="15"/>
      <c r="F102" s="50">
        <v>13</v>
      </c>
      <c r="G102" s="33">
        <f t="shared" si="9"/>
        <v>1</v>
      </c>
      <c r="H102" s="33">
        <f t="shared" si="10"/>
        <v>1</v>
      </c>
      <c r="I102" s="33">
        <f t="shared" si="11"/>
        <v>1</v>
      </c>
      <c r="J102" s="50">
        <v>20</v>
      </c>
      <c r="K102" s="33">
        <f t="shared" si="12"/>
        <v>1</v>
      </c>
      <c r="L102" s="33">
        <f t="shared" si="13"/>
        <v>1</v>
      </c>
      <c r="M102" s="33">
        <f t="shared" si="14"/>
        <v>1</v>
      </c>
      <c r="N102" s="50">
        <v>21</v>
      </c>
      <c r="O102" s="33">
        <f t="shared" si="15"/>
        <v>1</v>
      </c>
      <c r="P102" s="33">
        <f t="shared" si="16"/>
        <v>0</v>
      </c>
      <c r="Q102" s="33">
        <f t="shared" si="17"/>
        <v>0</v>
      </c>
      <c r="R102" s="49">
        <v>61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20.25" customHeight="1">
      <c r="A103" s="70">
        <v>97</v>
      </c>
      <c r="B103" s="70" t="s">
        <v>300</v>
      </c>
      <c r="C103" s="71" t="s">
        <v>301</v>
      </c>
      <c r="D103" s="66"/>
      <c r="E103" s="34"/>
      <c r="F103" s="50">
        <v>13</v>
      </c>
      <c r="G103" s="33">
        <f t="shared" si="9"/>
        <v>1</v>
      </c>
      <c r="H103" s="33">
        <f t="shared" si="10"/>
        <v>1</v>
      </c>
      <c r="I103" s="33">
        <f t="shared" si="11"/>
        <v>1</v>
      </c>
      <c r="J103" s="50">
        <v>23</v>
      </c>
      <c r="K103" s="33">
        <f t="shared" si="12"/>
        <v>1</v>
      </c>
      <c r="L103" s="33">
        <f t="shared" si="13"/>
        <v>1</v>
      </c>
      <c r="M103" s="33">
        <f t="shared" si="14"/>
        <v>1</v>
      </c>
      <c r="N103" s="50">
        <v>21</v>
      </c>
      <c r="O103" s="33">
        <f t="shared" si="15"/>
        <v>1</v>
      </c>
      <c r="P103" s="33">
        <f t="shared" si="16"/>
        <v>0</v>
      </c>
      <c r="Q103" s="33">
        <f t="shared" si="17"/>
        <v>0</v>
      </c>
      <c r="R103" s="49">
        <v>59</v>
      </c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18" customHeight="1">
      <c r="A104" s="70">
        <v>98</v>
      </c>
      <c r="B104" s="70" t="s">
        <v>302</v>
      </c>
      <c r="C104" s="71" t="s">
        <v>303</v>
      </c>
      <c r="D104" s="14"/>
      <c r="E104" s="35"/>
      <c r="F104" s="50">
        <v>8</v>
      </c>
      <c r="G104" s="33">
        <f t="shared" si="9"/>
        <v>0</v>
      </c>
      <c r="H104" s="33">
        <f t="shared" si="10"/>
        <v>0</v>
      </c>
      <c r="I104" s="33">
        <f t="shared" si="11"/>
        <v>0</v>
      </c>
      <c r="J104" s="50">
        <v>22</v>
      </c>
      <c r="K104" s="33">
        <f t="shared" si="12"/>
        <v>1</v>
      </c>
      <c r="L104" s="33">
        <f t="shared" si="13"/>
        <v>1</v>
      </c>
      <c r="M104" s="33">
        <f t="shared" si="14"/>
        <v>1</v>
      </c>
      <c r="N104" s="50">
        <v>24</v>
      </c>
      <c r="O104" s="33">
        <f t="shared" si="15"/>
        <v>1</v>
      </c>
      <c r="P104" s="33">
        <f t="shared" si="16"/>
        <v>1</v>
      </c>
      <c r="Q104" s="33">
        <f t="shared" si="17"/>
        <v>0</v>
      </c>
      <c r="R104" s="49">
        <v>68</v>
      </c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18" customHeight="1">
      <c r="A105" s="70">
        <v>99</v>
      </c>
      <c r="B105" s="70" t="s">
        <v>304</v>
      </c>
      <c r="C105" s="71" t="s">
        <v>305</v>
      </c>
      <c r="D105" s="14"/>
      <c r="E105" s="35"/>
      <c r="F105" s="50">
        <v>8</v>
      </c>
      <c r="G105" s="33">
        <f t="shared" si="9"/>
        <v>0</v>
      </c>
      <c r="H105" s="33">
        <f t="shared" si="10"/>
        <v>0</v>
      </c>
      <c r="I105" s="33">
        <f t="shared" si="11"/>
        <v>0</v>
      </c>
      <c r="J105" s="50">
        <v>23</v>
      </c>
      <c r="K105" s="33">
        <f t="shared" si="12"/>
        <v>1</v>
      </c>
      <c r="L105" s="33">
        <f t="shared" si="13"/>
        <v>1</v>
      </c>
      <c r="M105" s="33">
        <f t="shared" si="14"/>
        <v>1</v>
      </c>
      <c r="N105" s="50">
        <v>21</v>
      </c>
      <c r="O105" s="33">
        <f t="shared" si="15"/>
        <v>1</v>
      </c>
      <c r="P105" s="33">
        <f t="shared" si="16"/>
        <v>0</v>
      </c>
      <c r="Q105" s="33">
        <f t="shared" si="17"/>
        <v>0</v>
      </c>
      <c r="R105" s="49">
        <v>63</v>
      </c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ht="18" customHeight="1">
      <c r="A106" s="70">
        <v>100</v>
      </c>
      <c r="B106" s="70" t="s">
        <v>306</v>
      </c>
      <c r="C106" s="71" t="s">
        <v>307</v>
      </c>
      <c r="D106" s="14"/>
      <c r="E106" s="35"/>
      <c r="F106" s="50">
        <v>8</v>
      </c>
      <c r="G106" s="33">
        <f t="shared" si="9"/>
        <v>0</v>
      </c>
      <c r="H106" s="33">
        <f t="shared" si="10"/>
        <v>0</v>
      </c>
      <c r="I106" s="33">
        <f t="shared" si="11"/>
        <v>0</v>
      </c>
      <c r="J106" s="50">
        <v>18</v>
      </c>
      <c r="K106" s="33">
        <f t="shared" si="12"/>
        <v>1</v>
      </c>
      <c r="L106" s="33">
        <f t="shared" si="13"/>
        <v>1</v>
      </c>
      <c r="M106" s="33">
        <f t="shared" si="14"/>
        <v>1</v>
      </c>
      <c r="N106" s="50">
        <v>19</v>
      </c>
      <c r="O106" s="33">
        <f t="shared" si="15"/>
        <v>0</v>
      </c>
      <c r="P106" s="33">
        <f t="shared" si="16"/>
        <v>0</v>
      </c>
      <c r="Q106" s="33">
        <f t="shared" si="17"/>
        <v>0</v>
      </c>
      <c r="R106" s="49">
        <v>61</v>
      </c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ht="18" customHeight="1">
      <c r="A107" s="70">
        <v>101</v>
      </c>
      <c r="B107" s="70" t="s">
        <v>308</v>
      </c>
      <c r="C107" s="71" t="s">
        <v>309</v>
      </c>
      <c r="D107" s="14"/>
      <c r="E107" s="35"/>
      <c r="F107" s="50">
        <v>13</v>
      </c>
      <c r="G107" s="33">
        <f t="shared" si="9"/>
        <v>1</v>
      </c>
      <c r="H107" s="33">
        <f t="shared" si="10"/>
        <v>1</v>
      </c>
      <c r="I107" s="33">
        <f t="shared" si="11"/>
        <v>1</v>
      </c>
      <c r="J107" s="50">
        <v>20</v>
      </c>
      <c r="K107" s="33">
        <f t="shared" si="12"/>
        <v>1</v>
      </c>
      <c r="L107" s="33">
        <f t="shared" si="13"/>
        <v>1</v>
      </c>
      <c r="M107" s="33">
        <f t="shared" si="14"/>
        <v>1</v>
      </c>
      <c r="N107" s="50">
        <v>21</v>
      </c>
      <c r="O107" s="33">
        <f t="shared" si="15"/>
        <v>1</v>
      </c>
      <c r="P107" s="33">
        <f t="shared" si="16"/>
        <v>0</v>
      </c>
      <c r="Q107" s="33">
        <f t="shared" si="17"/>
        <v>0</v>
      </c>
      <c r="R107" s="49">
        <v>61</v>
      </c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 ht="18" customHeight="1">
      <c r="A108" s="70">
        <v>102</v>
      </c>
      <c r="B108" s="70" t="s">
        <v>310</v>
      </c>
      <c r="C108" s="71" t="s">
        <v>311</v>
      </c>
      <c r="D108" s="14"/>
      <c r="E108" s="35"/>
      <c r="F108" s="50">
        <v>14</v>
      </c>
      <c r="G108" s="33">
        <f t="shared" si="9"/>
        <v>1</v>
      </c>
      <c r="H108" s="33">
        <f t="shared" si="10"/>
        <v>1</v>
      </c>
      <c r="I108" s="33">
        <f t="shared" si="11"/>
        <v>1</v>
      </c>
      <c r="J108" s="50">
        <v>28</v>
      </c>
      <c r="K108" s="33">
        <f t="shared" si="12"/>
        <v>1</v>
      </c>
      <c r="L108" s="33">
        <f t="shared" si="13"/>
        <v>1</v>
      </c>
      <c r="M108" s="33">
        <f t="shared" si="14"/>
        <v>1</v>
      </c>
      <c r="N108" s="50">
        <v>26</v>
      </c>
      <c r="O108" s="33">
        <f t="shared" si="15"/>
        <v>1</v>
      </c>
      <c r="P108" s="33">
        <f t="shared" si="16"/>
        <v>1</v>
      </c>
      <c r="Q108" s="33">
        <f t="shared" si="17"/>
        <v>1</v>
      </c>
      <c r="R108" s="49">
        <v>61</v>
      </c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 ht="18" customHeight="1">
      <c r="A109" s="70">
        <v>103</v>
      </c>
      <c r="B109" s="70" t="s">
        <v>312</v>
      </c>
      <c r="C109" s="71" t="s">
        <v>313</v>
      </c>
      <c r="D109" s="14"/>
      <c r="E109" s="35"/>
      <c r="F109" s="50">
        <v>8</v>
      </c>
      <c r="G109" s="33">
        <f t="shared" si="9"/>
        <v>0</v>
      </c>
      <c r="H109" s="33">
        <f t="shared" si="10"/>
        <v>0</v>
      </c>
      <c r="I109" s="33">
        <f t="shared" si="11"/>
        <v>0</v>
      </c>
      <c r="J109" s="50">
        <v>22</v>
      </c>
      <c r="K109" s="33">
        <f t="shared" si="12"/>
        <v>1</v>
      </c>
      <c r="L109" s="33">
        <f t="shared" si="13"/>
        <v>1</v>
      </c>
      <c r="M109" s="33">
        <f t="shared" si="14"/>
        <v>1</v>
      </c>
      <c r="N109" s="50">
        <v>24</v>
      </c>
      <c r="O109" s="33">
        <f t="shared" si="15"/>
        <v>1</v>
      </c>
      <c r="P109" s="33">
        <f t="shared" si="16"/>
        <v>1</v>
      </c>
      <c r="Q109" s="33">
        <f t="shared" si="17"/>
        <v>0</v>
      </c>
      <c r="R109" s="49">
        <v>61</v>
      </c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ht="18" customHeight="1">
      <c r="A110" s="70">
        <v>104</v>
      </c>
      <c r="B110" s="70" t="s">
        <v>314</v>
      </c>
      <c r="C110" s="71" t="s">
        <v>315</v>
      </c>
      <c r="D110" s="14"/>
      <c r="E110" s="15"/>
      <c r="F110" s="50">
        <v>11</v>
      </c>
      <c r="G110" s="33">
        <f t="shared" si="9"/>
        <v>1</v>
      </c>
      <c r="H110" s="33">
        <f t="shared" si="10"/>
        <v>0</v>
      </c>
      <c r="I110" s="33">
        <f t="shared" si="11"/>
        <v>0</v>
      </c>
      <c r="J110" s="50">
        <v>28</v>
      </c>
      <c r="K110" s="33">
        <f t="shared" si="12"/>
        <v>1</v>
      </c>
      <c r="L110" s="33">
        <f t="shared" si="13"/>
        <v>1</v>
      </c>
      <c r="M110" s="33">
        <f t="shared" si="14"/>
        <v>1</v>
      </c>
      <c r="N110" s="50">
        <v>27</v>
      </c>
      <c r="O110" s="33">
        <f t="shared" si="15"/>
        <v>1</v>
      </c>
      <c r="P110" s="33">
        <f t="shared" si="16"/>
        <v>1</v>
      </c>
      <c r="Q110" s="33">
        <f t="shared" si="17"/>
        <v>1</v>
      </c>
      <c r="R110" s="49">
        <v>61</v>
      </c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ht="18" customHeight="1">
      <c r="A111" s="70">
        <v>105</v>
      </c>
      <c r="B111" s="70" t="s">
        <v>316</v>
      </c>
      <c r="C111" s="71" t="s">
        <v>317</v>
      </c>
      <c r="D111" s="14"/>
      <c r="E111" s="35"/>
      <c r="F111" s="50">
        <v>8</v>
      </c>
      <c r="G111" s="33">
        <f t="shared" si="9"/>
        <v>0</v>
      </c>
      <c r="H111" s="33">
        <f t="shared" si="10"/>
        <v>0</v>
      </c>
      <c r="I111" s="33">
        <f t="shared" si="11"/>
        <v>0</v>
      </c>
      <c r="J111" s="50">
        <v>17</v>
      </c>
      <c r="K111" s="33">
        <f t="shared" si="12"/>
        <v>1</v>
      </c>
      <c r="L111" s="33">
        <f t="shared" si="13"/>
        <v>1</v>
      </c>
      <c r="M111" s="33">
        <f t="shared" si="14"/>
        <v>1</v>
      </c>
      <c r="N111" s="50">
        <v>19</v>
      </c>
      <c r="O111" s="33">
        <f t="shared" si="15"/>
        <v>0</v>
      </c>
      <c r="P111" s="33">
        <f t="shared" si="16"/>
        <v>0</v>
      </c>
      <c r="Q111" s="33">
        <f t="shared" si="17"/>
        <v>0</v>
      </c>
      <c r="R111" s="49">
        <v>56</v>
      </c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ht="18" customHeight="1">
      <c r="A112" s="70">
        <v>106</v>
      </c>
      <c r="B112" s="70" t="s">
        <v>318</v>
      </c>
      <c r="C112" s="71" t="s">
        <v>319</v>
      </c>
      <c r="D112" s="14"/>
      <c r="E112" s="35"/>
      <c r="F112" s="50">
        <v>10</v>
      </c>
      <c r="G112" s="33">
        <f t="shared" si="9"/>
        <v>1</v>
      </c>
      <c r="H112" s="33">
        <f t="shared" si="10"/>
        <v>0</v>
      </c>
      <c r="I112" s="33">
        <f t="shared" si="11"/>
        <v>0</v>
      </c>
      <c r="J112" s="50">
        <v>20</v>
      </c>
      <c r="K112" s="33">
        <f t="shared" si="12"/>
        <v>1</v>
      </c>
      <c r="L112" s="33">
        <f t="shared" si="13"/>
        <v>1</v>
      </c>
      <c r="M112" s="33">
        <f t="shared" si="14"/>
        <v>1</v>
      </c>
      <c r="N112" s="50">
        <v>19</v>
      </c>
      <c r="O112" s="33">
        <f t="shared" si="15"/>
        <v>0</v>
      </c>
      <c r="P112" s="33">
        <f t="shared" si="16"/>
        <v>0</v>
      </c>
      <c r="Q112" s="33">
        <f t="shared" si="17"/>
        <v>0</v>
      </c>
      <c r="R112" s="49">
        <v>61</v>
      </c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ht="18" customHeight="1">
      <c r="A113" s="70">
        <v>107</v>
      </c>
      <c r="B113" s="70" t="s">
        <v>320</v>
      </c>
      <c r="C113" s="71" t="s">
        <v>321</v>
      </c>
      <c r="D113" s="14"/>
      <c r="E113" s="35"/>
      <c r="F113" s="50">
        <v>9</v>
      </c>
      <c r="G113" s="33">
        <f t="shared" si="9"/>
        <v>0</v>
      </c>
      <c r="H113" s="33">
        <f t="shared" si="10"/>
        <v>0</v>
      </c>
      <c r="I113" s="33">
        <f t="shared" si="11"/>
        <v>0</v>
      </c>
      <c r="J113" s="50">
        <v>16</v>
      </c>
      <c r="K113" s="33">
        <f t="shared" si="12"/>
        <v>1</v>
      </c>
      <c r="L113" s="33">
        <f t="shared" si="13"/>
        <v>1</v>
      </c>
      <c r="M113" s="33">
        <f t="shared" si="14"/>
        <v>1</v>
      </c>
      <c r="N113" s="50">
        <v>17</v>
      </c>
      <c r="O113" s="33">
        <f t="shared" si="15"/>
        <v>0</v>
      </c>
      <c r="P113" s="33">
        <f t="shared" si="16"/>
        <v>0</v>
      </c>
      <c r="Q113" s="33">
        <f t="shared" si="17"/>
        <v>0</v>
      </c>
      <c r="R113" s="49">
        <v>63</v>
      </c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ht="18" customHeight="1">
      <c r="A114" s="70">
        <v>108</v>
      </c>
      <c r="B114" s="70" t="s">
        <v>322</v>
      </c>
      <c r="C114" s="71" t="s">
        <v>323</v>
      </c>
      <c r="D114" s="14"/>
      <c r="E114" s="35"/>
      <c r="F114" s="50">
        <v>13</v>
      </c>
      <c r="G114" s="33">
        <f t="shared" si="9"/>
        <v>1</v>
      </c>
      <c r="H114" s="33">
        <f t="shared" si="10"/>
        <v>1</v>
      </c>
      <c r="I114" s="33">
        <f t="shared" si="11"/>
        <v>1</v>
      </c>
      <c r="J114" s="50">
        <v>25</v>
      </c>
      <c r="K114" s="33">
        <f t="shared" si="12"/>
        <v>1</v>
      </c>
      <c r="L114" s="33">
        <f t="shared" si="13"/>
        <v>1</v>
      </c>
      <c r="M114" s="33">
        <f t="shared" si="14"/>
        <v>1</v>
      </c>
      <c r="N114" s="50">
        <v>24</v>
      </c>
      <c r="O114" s="33">
        <f t="shared" si="15"/>
        <v>1</v>
      </c>
      <c r="P114" s="33">
        <f t="shared" si="16"/>
        <v>1</v>
      </c>
      <c r="Q114" s="33">
        <f t="shared" si="17"/>
        <v>0</v>
      </c>
      <c r="R114" s="49">
        <v>59</v>
      </c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18" customHeight="1">
      <c r="A115" s="70">
        <v>109</v>
      </c>
      <c r="B115" s="70" t="s">
        <v>324</v>
      </c>
      <c r="C115" s="71" t="s">
        <v>325</v>
      </c>
      <c r="D115" s="14"/>
      <c r="E115" s="15"/>
      <c r="F115" s="50">
        <v>9</v>
      </c>
      <c r="G115" s="33">
        <f t="shared" si="9"/>
        <v>0</v>
      </c>
      <c r="H115" s="33">
        <f t="shared" si="10"/>
        <v>0</v>
      </c>
      <c r="I115" s="33">
        <f t="shared" si="11"/>
        <v>0</v>
      </c>
      <c r="J115" s="50">
        <v>21</v>
      </c>
      <c r="K115" s="33">
        <f t="shared" si="12"/>
        <v>1</v>
      </c>
      <c r="L115" s="33">
        <f t="shared" si="13"/>
        <v>1</v>
      </c>
      <c r="M115" s="33">
        <f t="shared" si="14"/>
        <v>1</v>
      </c>
      <c r="N115" s="50">
        <v>21</v>
      </c>
      <c r="O115" s="33">
        <f t="shared" si="15"/>
        <v>1</v>
      </c>
      <c r="P115" s="33">
        <f t="shared" si="16"/>
        <v>0</v>
      </c>
      <c r="Q115" s="33">
        <f t="shared" si="17"/>
        <v>0</v>
      </c>
      <c r="R115" s="49">
        <v>61</v>
      </c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ht="18" customHeight="1">
      <c r="A116" s="70">
        <v>110</v>
      </c>
      <c r="B116" s="70" t="s">
        <v>326</v>
      </c>
      <c r="C116" s="71" t="s">
        <v>327</v>
      </c>
      <c r="D116" s="14"/>
      <c r="E116" s="35"/>
      <c r="F116" s="50">
        <v>10</v>
      </c>
      <c r="G116" s="33">
        <f t="shared" si="9"/>
        <v>1</v>
      </c>
      <c r="H116" s="33">
        <f t="shared" si="10"/>
        <v>0</v>
      </c>
      <c r="I116" s="33">
        <f t="shared" si="11"/>
        <v>0</v>
      </c>
      <c r="J116" s="50">
        <v>19</v>
      </c>
      <c r="K116" s="33">
        <f t="shared" si="12"/>
        <v>1</v>
      </c>
      <c r="L116" s="33">
        <f t="shared" si="13"/>
        <v>1</v>
      </c>
      <c r="M116" s="33">
        <f t="shared" si="14"/>
        <v>1</v>
      </c>
      <c r="N116" s="50">
        <v>15</v>
      </c>
      <c r="O116" s="33">
        <f t="shared" si="15"/>
        <v>0</v>
      </c>
      <c r="P116" s="33">
        <f t="shared" si="16"/>
        <v>0</v>
      </c>
      <c r="Q116" s="33">
        <f t="shared" si="17"/>
        <v>0</v>
      </c>
      <c r="R116" s="49">
        <v>56</v>
      </c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ht="18" customHeight="1">
      <c r="A117" s="70">
        <v>111</v>
      </c>
      <c r="B117" s="70" t="s">
        <v>328</v>
      </c>
      <c r="C117" s="71" t="s">
        <v>329</v>
      </c>
      <c r="D117" s="14"/>
      <c r="E117" s="35"/>
      <c r="F117" s="50">
        <v>9</v>
      </c>
      <c r="G117" s="33">
        <f t="shared" si="9"/>
        <v>0</v>
      </c>
      <c r="H117" s="33">
        <f t="shared" si="10"/>
        <v>0</v>
      </c>
      <c r="I117" s="33">
        <f t="shared" si="11"/>
        <v>0</v>
      </c>
      <c r="J117" s="50">
        <v>20</v>
      </c>
      <c r="K117" s="33">
        <f t="shared" si="12"/>
        <v>1</v>
      </c>
      <c r="L117" s="33">
        <f t="shared" si="13"/>
        <v>1</v>
      </c>
      <c r="M117" s="33">
        <f t="shared" si="14"/>
        <v>1</v>
      </c>
      <c r="N117" s="50">
        <v>23</v>
      </c>
      <c r="O117" s="33">
        <f t="shared" si="15"/>
        <v>1</v>
      </c>
      <c r="P117" s="33">
        <f t="shared" si="16"/>
        <v>1</v>
      </c>
      <c r="Q117" s="33">
        <f t="shared" si="17"/>
        <v>0</v>
      </c>
      <c r="R117" s="49">
        <v>61</v>
      </c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ht="15.75" customHeight="1">
      <c r="A118" s="70">
        <v>112</v>
      </c>
      <c r="B118" s="70" t="s">
        <v>330</v>
      </c>
      <c r="C118" s="71" t="s">
        <v>331</v>
      </c>
      <c r="D118" s="65"/>
      <c r="E118" s="38"/>
      <c r="F118" s="50">
        <v>11</v>
      </c>
      <c r="G118" s="33">
        <f>IF(F118&gt;=($F$6*0.7),1,0)</f>
        <v>1</v>
      </c>
      <c r="H118" s="33">
        <f>IF(F118&gt;=($F$6*0.8),1,0)</f>
        <v>0</v>
      </c>
      <c r="I118" s="33">
        <f>IF(F118&gt;=($F$6*0.9),1,0)</f>
        <v>0</v>
      </c>
      <c r="J118" s="50">
        <v>23</v>
      </c>
      <c r="K118" s="33">
        <f>IF(J118&gt;=($F$6*0.7),1,0)</f>
        <v>1</v>
      </c>
      <c r="L118" s="33">
        <f>IF(J118&gt;=($F$6*0.8),1,0)</f>
        <v>1</v>
      </c>
      <c r="M118" s="33">
        <f>IF(J118&gt;=($F$6*0.9),1,0)</f>
        <v>1</v>
      </c>
      <c r="N118" s="50">
        <v>25</v>
      </c>
      <c r="O118" s="33">
        <f>IF(N118&gt;=($N$6*0.7),1,0)</f>
        <v>1</v>
      </c>
      <c r="P118" s="33">
        <f>IF(N118&gt;=($N$6*0.8),1,0)</f>
        <v>1</v>
      </c>
      <c r="Q118" s="33">
        <f>IF(N118&gt;=($N$6*0.9),1,0)</f>
        <v>0</v>
      </c>
      <c r="R118" s="49">
        <v>61</v>
      </c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ht="15.75" customHeight="1">
      <c r="A119" s="70">
        <v>113</v>
      </c>
      <c r="B119" s="70" t="s">
        <v>332</v>
      </c>
      <c r="C119" s="71" t="s">
        <v>333</v>
      </c>
      <c r="D119" s="65"/>
      <c r="E119" s="38"/>
      <c r="F119" s="50">
        <v>12</v>
      </c>
      <c r="G119" s="33">
        <f t="shared" ref="G119:G182" si="18">IF(F119&gt;=($F$6*0.7),1,0)</f>
        <v>1</v>
      </c>
      <c r="H119" s="33">
        <f t="shared" ref="H119:H182" si="19">IF(F119&gt;=($F$6*0.8),1,0)</f>
        <v>1</v>
      </c>
      <c r="I119" s="33">
        <f t="shared" ref="I119:I182" si="20">IF(F119&gt;=($F$6*0.9),1,0)</f>
        <v>0</v>
      </c>
      <c r="J119" s="50">
        <v>27</v>
      </c>
      <c r="K119" s="33">
        <f t="shared" ref="K119:K182" si="21">IF(J119&gt;=($F$6*0.7),1,0)</f>
        <v>1</v>
      </c>
      <c r="L119" s="33">
        <f t="shared" ref="L119:L182" si="22">IF(J119&gt;=($F$6*0.8),1,0)</f>
        <v>1</v>
      </c>
      <c r="M119" s="33">
        <f t="shared" ref="M119:M182" si="23">IF(J119&gt;=($F$6*0.9),1,0)</f>
        <v>1</v>
      </c>
      <c r="N119" s="50">
        <v>23</v>
      </c>
      <c r="O119" s="33">
        <f t="shared" ref="O119:O182" si="24">IF(N119&gt;=($N$6*0.7),1,0)</f>
        <v>1</v>
      </c>
      <c r="P119" s="33">
        <f t="shared" ref="P119:P182" si="25">IF(N119&gt;=($N$6*0.8),1,0)</f>
        <v>1</v>
      </c>
      <c r="Q119" s="33">
        <f t="shared" ref="Q119:Q182" si="26">IF(N119&gt;=($N$6*0.9),1,0)</f>
        <v>0</v>
      </c>
      <c r="R119" s="49">
        <v>63</v>
      </c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 ht="15.75" customHeight="1">
      <c r="A120" s="70">
        <v>114</v>
      </c>
      <c r="B120" s="70" t="s">
        <v>334</v>
      </c>
      <c r="C120" s="71" t="s">
        <v>335</v>
      </c>
      <c r="D120" s="65"/>
      <c r="E120" s="38"/>
      <c r="F120" s="50">
        <v>10</v>
      </c>
      <c r="G120" s="33">
        <f t="shared" si="18"/>
        <v>1</v>
      </c>
      <c r="H120" s="33">
        <f t="shared" si="19"/>
        <v>0</v>
      </c>
      <c r="I120" s="33">
        <f t="shared" si="20"/>
        <v>0</v>
      </c>
      <c r="J120" s="50">
        <v>27</v>
      </c>
      <c r="K120" s="33">
        <f t="shared" si="21"/>
        <v>1</v>
      </c>
      <c r="L120" s="33">
        <f t="shared" si="22"/>
        <v>1</v>
      </c>
      <c r="M120" s="33">
        <f t="shared" si="23"/>
        <v>1</v>
      </c>
      <c r="N120" s="50">
        <v>23</v>
      </c>
      <c r="O120" s="33">
        <f t="shared" si="24"/>
        <v>1</v>
      </c>
      <c r="P120" s="33">
        <f t="shared" si="25"/>
        <v>1</v>
      </c>
      <c r="Q120" s="33">
        <f t="shared" si="26"/>
        <v>0</v>
      </c>
      <c r="R120" s="49">
        <v>63</v>
      </c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 ht="15.75" customHeight="1">
      <c r="A121" s="70">
        <v>115</v>
      </c>
      <c r="B121" s="70" t="s">
        <v>336</v>
      </c>
      <c r="C121" s="71" t="s">
        <v>337</v>
      </c>
      <c r="D121" s="65"/>
      <c r="E121" s="38"/>
      <c r="F121" s="50">
        <v>8</v>
      </c>
      <c r="G121" s="33">
        <f t="shared" si="18"/>
        <v>0</v>
      </c>
      <c r="H121" s="33">
        <f t="shared" si="19"/>
        <v>0</v>
      </c>
      <c r="I121" s="33">
        <f t="shared" si="20"/>
        <v>0</v>
      </c>
      <c r="J121" s="50">
        <v>23</v>
      </c>
      <c r="K121" s="33">
        <f t="shared" si="21"/>
        <v>1</v>
      </c>
      <c r="L121" s="33">
        <f t="shared" si="22"/>
        <v>1</v>
      </c>
      <c r="M121" s="33">
        <f t="shared" si="23"/>
        <v>1</v>
      </c>
      <c r="N121" s="50">
        <v>21</v>
      </c>
      <c r="O121" s="33">
        <f t="shared" si="24"/>
        <v>1</v>
      </c>
      <c r="P121" s="33">
        <f t="shared" si="25"/>
        <v>0</v>
      </c>
      <c r="Q121" s="33">
        <f t="shared" si="26"/>
        <v>0</v>
      </c>
      <c r="R121" s="49">
        <v>61</v>
      </c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ht="15.75" customHeight="1">
      <c r="A122" s="70">
        <v>116</v>
      </c>
      <c r="B122" s="70" t="s">
        <v>338</v>
      </c>
      <c r="C122" s="71" t="s">
        <v>339</v>
      </c>
      <c r="D122" s="65"/>
      <c r="E122" s="38"/>
      <c r="F122" s="50">
        <v>10</v>
      </c>
      <c r="G122" s="33">
        <f t="shared" si="18"/>
        <v>1</v>
      </c>
      <c r="H122" s="33">
        <f t="shared" si="19"/>
        <v>0</v>
      </c>
      <c r="I122" s="33">
        <f t="shared" si="20"/>
        <v>0</v>
      </c>
      <c r="J122" s="50">
        <v>20</v>
      </c>
      <c r="K122" s="33">
        <f t="shared" si="21"/>
        <v>1</v>
      </c>
      <c r="L122" s="33">
        <f t="shared" si="22"/>
        <v>1</v>
      </c>
      <c r="M122" s="33">
        <f t="shared" si="23"/>
        <v>1</v>
      </c>
      <c r="N122" s="50">
        <v>21</v>
      </c>
      <c r="O122" s="33">
        <f t="shared" si="24"/>
        <v>1</v>
      </c>
      <c r="P122" s="33">
        <f t="shared" si="25"/>
        <v>0</v>
      </c>
      <c r="Q122" s="33">
        <f t="shared" si="26"/>
        <v>0</v>
      </c>
      <c r="R122" s="49">
        <v>61</v>
      </c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15.75" customHeight="1">
      <c r="A123" s="70">
        <v>117</v>
      </c>
      <c r="B123" s="70" t="s">
        <v>340</v>
      </c>
      <c r="C123" s="71" t="s">
        <v>341</v>
      </c>
      <c r="D123" s="65"/>
      <c r="E123" s="38"/>
      <c r="F123" s="50">
        <v>11</v>
      </c>
      <c r="G123" s="33">
        <f t="shared" si="18"/>
        <v>1</v>
      </c>
      <c r="H123" s="33">
        <f t="shared" si="19"/>
        <v>0</v>
      </c>
      <c r="I123" s="33">
        <f t="shared" si="20"/>
        <v>0</v>
      </c>
      <c r="J123" s="50">
        <v>19</v>
      </c>
      <c r="K123" s="33">
        <f t="shared" si="21"/>
        <v>1</v>
      </c>
      <c r="L123" s="33">
        <f t="shared" si="22"/>
        <v>1</v>
      </c>
      <c r="M123" s="33">
        <f t="shared" si="23"/>
        <v>1</v>
      </c>
      <c r="N123" s="50">
        <v>18</v>
      </c>
      <c r="O123" s="33">
        <f t="shared" si="24"/>
        <v>0</v>
      </c>
      <c r="P123" s="33">
        <f t="shared" si="25"/>
        <v>0</v>
      </c>
      <c r="Q123" s="33">
        <f t="shared" si="26"/>
        <v>0</v>
      </c>
      <c r="R123" s="49">
        <v>66</v>
      </c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5.75" customHeight="1">
      <c r="A124" s="70">
        <v>118</v>
      </c>
      <c r="B124" s="70" t="s">
        <v>342</v>
      </c>
      <c r="C124" s="71" t="s">
        <v>343</v>
      </c>
      <c r="D124" s="65"/>
      <c r="E124" s="38"/>
      <c r="F124" s="50">
        <v>9</v>
      </c>
      <c r="G124" s="33">
        <f t="shared" si="18"/>
        <v>0</v>
      </c>
      <c r="H124" s="33">
        <f t="shared" si="19"/>
        <v>0</v>
      </c>
      <c r="I124" s="33">
        <f t="shared" si="20"/>
        <v>0</v>
      </c>
      <c r="J124" s="50">
        <v>21</v>
      </c>
      <c r="K124" s="33">
        <f t="shared" si="21"/>
        <v>1</v>
      </c>
      <c r="L124" s="33">
        <f t="shared" si="22"/>
        <v>1</v>
      </c>
      <c r="M124" s="33">
        <f t="shared" si="23"/>
        <v>1</v>
      </c>
      <c r="N124" s="50">
        <v>19</v>
      </c>
      <c r="O124" s="33">
        <f t="shared" si="24"/>
        <v>0</v>
      </c>
      <c r="P124" s="33">
        <f t="shared" si="25"/>
        <v>0</v>
      </c>
      <c r="Q124" s="33">
        <f t="shared" si="26"/>
        <v>0</v>
      </c>
      <c r="R124" s="49">
        <v>61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ht="15.75" customHeight="1">
      <c r="A125" s="70">
        <v>119</v>
      </c>
      <c r="B125" s="70" t="s">
        <v>344</v>
      </c>
      <c r="C125" s="71" t="s">
        <v>345</v>
      </c>
      <c r="D125" s="65"/>
      <c r="E125" s="38"/>
      <c r="F125" s="50">
        <v>9</v>
      </c>
      <c r="G125" s="33">
        <f t="shared" si="18"/>
        <v>0</v>
      </c>
      <c r="H125" s="33">
        <f t="shared" si="19"/>
        <v>0</v>
      </c>
      <c r="I125" s="33">
        <f t="shared" si="20"/>
        <v>0</v>
      </c>
      <c r="J125" s="50">
        <v>20</v>
      </c>
      <c r="K125" s="33">
        <f t="shared" si="21"/>
        <v>1</v>
      </c>
      <c r="L125" s="33">
        <f t="shared" si="22"/>
        <v>1</v>
      </c>
      <c r="M125" s="33">
        <f t="shared" si="23"/>
        <v>1</v>
      </c>
      <c r="N125" s="50">
        <v>23</v>
      </c>
      <c r="O125" s="33">
        <f t="shared" si="24"/>
        <v>1</v>
      </c>
      <c r="P125" s="33">
        <f t="shared" si="25"/>
        <v>1</v>
      </c>
      <c r="Q125" s="33">
        <f t="shared" si="26"/>
        <v>0</v>
      </c>
      <c r="R125" s="49">
        <v>63</v>
      </c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 ht="15.75" customHeight="1">
      <c r="A126" s="70">
        <v>120</v>
      </c>
      <c r="B126" s="70" t="s">
        <v>346</v>
      </c>
      <c r="C126" s="71" t="s">
        <v>347</v>
      </c>
      <c r="D126" s="65"/>
      <c r="E126" s="38"/>
      <c r="F126" s="50">
        <v>10</v>
      </c>
      <c r="G126" s="33">
        <f t="shared" si="18"/>
        <v>1</v>
      </c>
      <c r="H126" s="33">
        <f t="shared" si="19"/>
        <v>0</v>
      </c>
      <c r="I126" s="33">
        <f t="shared" si="20"/>
        <v>0</v>
      </c>
      <c r="J126" s="50">
        <v>18</v>
      </c>
      <c r="K126" s="33">
        <f t="shared" si="21"/>
        <v>1</v>
      </c>
      <c r="L126" s="33">
        <f t="shared" si="22"/>
        <v>1</v>
      </c>
      <c r="M126" s="33">
        <f t="shared" si="23"/>
        <v>1</v>
      </c>
      <c r="N126" s="50">
        <v>17</v>
      </c>
      <c r="O126" s="33">
        <f t="shared" si="24"/>
        <v>0</v>
      </c>
      <c r="P126" s="33">
        <f t="shared" si="25"/>
        <v>0</v>
      </c>
      <c r="Q126" s="33">
        <f t="shared" si="26"/>
        <v>0</v>
      </c>
      <c r="R126" s="49">
        <v>59</v>
      </c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ht="15.75" customHeight="1">
      <c r="A127" s="70">
        <v>121</v>
      </c>
      <c r="B127" s="70" t="s">
        <v>348</v>
      </c>
      <c r="C127" s="71" t="s">
        <v>349</v>
      </c>
      <c r="D127" s="65"/>
      <c r="E127" s="38"/>
      <c r="F127" s="50">
        <v>9</v>
      </c>
      <c r="G127" s="33">
        <f t="shared" si="18"/>
        <v>0</v>
      </c>
      <c r="H127" s="33">
        <f t="shared" si="19"/>
        <v>0</v>
      </c>
      <c r="I127" s="33">
        <f t="shared" si="20"/>
        <v>0</v>
      </c>
      <c r="J127" s="50">
        <v>20</v>
      </c>
      <c r="K127" s="33">
        <f t="shared" si="21"/>
        <v>1</v>
      </c>
      <c r="L127" s="33">
        <f t="shared" si="22"/>
        <v>1</v>
      </c>
      <c r="M127" s="33">
        <f t="shared" si="23"/>
        <v>1</v>
      </c>
      <c r="N127" s="50">
        <v>20</v>
      </c>
      <c r="O127" s="33">
        <f t="shared" si="24"/>
        <v>1</v>
      </c>
      <c r="P127" s="33">
        <f t="shared" si="25"/>
        <v>0</v>
      </c>
      <c r="Q127" s="33">
        <f t="shared" si="26"/>
        <v>0</v>
      </c>
      <c r="R127" s="49">
        <v>59</v>
      </c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ht="15.75" customHeight="1">
      <c r="A128" s="70">
        <v>122</v>
      </c>
      <c r="B128" s="70" t="s">
        <v>350</v>
      </c>
      <c r="C128" s="71" t="s">
        <v>351</v>
      </c>
      <c r="D128" s="65"/>
      <c r="E128" s="38"/>
      <c r="F128" s="50">
        <v>8</v>
      </c>
      <c r="G128" s="33">
        <f t="shared" si="18"/>
        <v>0</v>
      </c>
      <c r="H128" s="33">
        <f t="shared" si="19"/>
        <v>0</v>
      </c>
      <c r="I128" s="33">
        <f t="shared" si="20"/>
        <v>0</v>
      </c>
      <c r="J128" s="50">
        <v>26</v>
      </c>
      <c r="K128" s="33">
        <f t="shared" si="21"/>
        <v>1</v>
      </c>
      <c r="L128" s="33">
        <f t="shared" si="22"/>
        <v>1</v>
      </c>
      <c r="M128" s="33">
        <f t="shared" si="23"/>
        <v>1</v>
      </c>
      <c r="N128" s="50">
        <v>24</v>
      </c>
      <c r="O128" s="33">
        <f t="shared" si="24"/>
        <v>1</v>
      </c>
      <c r="P128" s="33">
        <f t="shared" si="25"/>
        <v>1</v>
      </c>
      <c r="Q128" s="33">
        <f t="shared" si="26"/>
        <v>0</v>
      </c>
      <c r="R128" s="49">
        <v>66</v>
      </c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ht="15.75" customHeight="1">
      <c r="A129" s="70">
        <v>123</v>
      </c>
      <c r="B129" s="70" t="s">
        <v>352</v>
      </c>
      <c r="C129" s="71" t="s">
        <v>353</v>
      </c>
      <c r="D129" s="65"/>
      <c r="E129" s="38"/>
      <c r="F129" s="50">
        <v>10</v>
      </c>
      <c r="G129" s="33">
        <f t="shared" si="18"/>
        <v>1</v>
      </c>
      <c r="H129" s="33">
        <f t="shared" si="19"/>
        <v>0</v>
      </c>
      <c r="I129" s="33">
        <f t="shared" si="20"/>
        <v>0</v>
      </c>
      <c r="J129" s="50">
        <v>26</v>
      </c>
      <c r="K129" s="33">
        <f t="shared" si="21"/>
        <v>1</v>
      </c>
      <c r="L129" s="33">
        <f t="shared" si="22"/>
        <v>1</v>
      </c>
      <c r="M129" s="33">
        <f t="shared" si="23"/>
        <v>1</v>
      </c>
      <c r="N129" s="50">
        <v>24</v>
      </c>
      <c r="O129" s="33">
        <f t="shared" si="24"/>
        <v>1</v>
      </c>
      <c r="P129" s="33">
        <f t="shared" si="25"/>
        <v>1</v>
      </c>
      <c r="Q129" s="33">
        <f t="shared" si="26"/>
        <v>0</v>
      </c>
      <c r="R129" s="49">
        <v>59</v>
      </c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ht="15.75" customHeight="1">
      <c r="A130" s="70">
        <v>124</v>
      </c>
      <c r="B130" s="70" t="s">
        <v>354</v>
      </c>
      <c r="C130" s="71" t="s">
        <v>355</v>
      </c>
      <c r="D130" s="65"/>
      <c r="E130" s="38"/>
      <c r="F130" s="50">
        <v>11</v>
      </c>
      <c r="G130" s="33">
        <f t="shared" si="18"/>
        <v>1</v>
      </c>
      <c r="H130" s="33">
        <f t="shared" si="19"/>
        <v>0</v>
      </c>
      <c r="I130" s="33">
        <f t="shared" si="20"/>
        <v>0</v>
      </c>
      <c r="J130" s="50">
        <v>12</v>
      </c>
      <c r="K130" s="33">
        <f t="shared" si="21"/>
        <v>1</v>
      </c>
      <c r="L130" s="33">
        <f t="shared" si="22"/>
        <v>1</v>
      </c>
      <c r="M130" s="33">
        <f t="shared" si="23"/>
        <v>0</v>
      </c>
      <c r="N130" s="50">
        <v>13</v>
      </c>
      <c r="O130" s="33">
        <f t="shared" si="24"/>
        <v>0</v>
      </c>
      <c r="P130" s="33">
        <f t="shared" si="25"/>
        <v>0</v>
      </c>
      <c r="Q130" s="33">
        <f t="shared" si="26"/>
        <v>0</v>
      </c>
      <c r="R130" s="49">
        <v>59</v>
      </c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ht="15.75" customHeight="1">
      <c r="A131" s="70">
        <v>125</v>
      </c>
      <c r="B131" s="70" t="s">
        <v>356</v>
      </c>
      <c r="C131" s="71" t="s">
        <v>357</v>
      </c>
      <c r="D131" s="65"/>
      <c r="E131" s="38"/>
      <c r="F131" s="50">
        <v>8</v>
      </c>
      <c r="G131" s="33">
        <f t="shared" si="18"/>
        <v>0</v>
      </c>
      <c r="H131" s="33">
        <f t="shared" si="19"/>
        <v>0</v>
      </c>
      <c r="I131" s="33">
        <f t="shared" si="20"/>
        <v>0</v>
      </c>
      <c r="J131" s="50">
        <v>25</v>
      </c>
      <c r="K131" s="33">
        <f t="shared" si="21"/>
        <v>1</v>
      </c>
      <c r="L131" s="33">
        <f t="shared" si="22"/>
        <v>1</v>
      </c>
      <c r="M131" s="33">
        <f t="shared" si="23"/>
        <v>1</v>
      </c>
      <c r="N131" s="50">
        <v>21</v>
      </c>
      <c r="O131" s="33">
        <f t="shared" si="24"/>
        <v>1</v>
      </c>
      <c r="P131" s="33">
        <f t="shared" si="25"/>
        <v>0</v>
      </c>
      <c r="Q131" s="33">
        <f t="shared" si="26"/>
        <v>0</v>
      </c>
      <c r="R131" s="49">
        <v>61</v>
      </c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ht="15.75" customHeight="1">
      <c r="A132" s="70">
        <v>126</v>
      </c>
      <c r="B132" s="70" t="s">
        <v>358</v>
      </c>
      <c r="C132" s="71" t="s">
        <v>359</v>
      </c>
      <c r="D132" s="65"/>
      <c r="E132" s="38"/>
      <c r="F132" s="50">
        <v>10</v>
      </c>
      <c r="G132" s="33">
        <f t="shared" si="18"/>
        <v>1</v>
      </c>
      <c r="H132" s="33">
        <f t="shared" si="19"/>
        <v>0</v>
      </c>
      <c r="I132" s="33">
        <f t="shared" si="20"/>
        <v>0</v>
      </c>
      <c r="J132" s="50">
        <v>24</v>
      </c>
      <c r="K132" s="33">
        <f t="shared" si="21"/>
        <v>1</v>
      </c>
      <c r="L132" s="33">
        <f t="shared" si="22"/>
        <v>1</v>
      </c>
      <c r="M132" s="33">
        <f t="shared" si="23"/>
        <v>1</v>
      </c>
      <c r="N132" s="50">
        <v>23</v>
      </c>
      <c r="O132" s="33">
        <f t="shared" si="24"/>
        <v>1</v>
      </c>
      <c r="P132" s="33">
        <f t="shared" si="25"/>
        <v>1</v>
      </c>
      <c r="Q132" s="33">
        <f t="shared" si="26"/>
        <v>0</v>
      </c>
      <c r="R132" s="49">
        <v>63</v>
      </c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15.75" customHeight="1">
      <c r="A133" s="70">
        <v>127</v>
      </c>
      <c r="B133" s="70" t="s">
        <v>360</v>
      </c>
      <c r="C133" s="71" t="s">
        <v>361</v>
      </c>
      <c r="D133" s="65"/>
      <c r="E133" s="38"/>
      <c r="F133" s="50">
        <v>10</v>
      </c>
      <c r="G133" s="33">
        <f t="shared" si="18"/>
        <v>1</v>
      </c>
      <c r="H133" s="33">
        <f t="shared" si="19"/>
        <v>0</v>
      </c>
      <c r="I133" s="33">
        <f t="shared" si="20"/>
        <v>0</v>
      </c>
      <c r="J133" s="50">
        <v>18</v>
      </c>
      <c r="K133" s="33">
        <f t="shared" si="21"/>
        <v>1</v>
      </c>
      <c r="L133" s="33">
        <f t="shared" si="22"/>
        <v>1</v>
      </c>
      <c r="M133" s="33">
        <f t="shared" si="23"/>
        <v>1</v>
      </c>
      <c r="N133" s="50">
        <v>21</v>
      </c>
      <c r="O133" s="33">
        <f t="shared" si="24"/>
        <v>1</v>
      </c>
      <c r="P133" s="33">
        <f t="shared" si="25"/>
        <v>0</v>
      </c>
      <c r="Q133" s="33">
        <f t="shared" si="26"/>
        <v>0</v>
      </c>
      <c r="R133" s="49">
        <v>61</v>
      </c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ht="15.75" customHeight="1">
      <c r="A134" s="70">
        <v>128</v>
      </c>
      <c r="B134" s="70" t="s">
        <v>362</v>
      </c>
      <c r="C134" s="71" t="s">
        <v>363</v>
      </c>
      <c r="D134" s="65"/>
      <c r="E134" s="38"/>
      <c r="F134" s="50">
        <v>10</v>
      </c>
      <c r="G134" s="33">
        <f t="shared" si="18"/>
        <v>1</v>
      </c>
      <c r="H134" s="33">
        <f t="shared" si="19"/>
        <v>0</v>
      </c>
      <c r="I134" s="33">
        <f t="shared" si="20"/>
        <v>0</v>
      </c>
      <c r="J134" s="50">
        <v>22</v>
      </c>
      <c r="K134" s="33">
        <f t="shared" si="21"/>
        <v>1</v>
      </c>
      <c r="L134" s="33">
        <f t="shared" si="22"/>
        <v>1</v>
      </c>
      <c r="M134" s="33">
        <f t="shared" si="23"/>
        <v>1</v>
      </c>
      <c r="N134" s="50">
        <v>22</v>
      </c>
      <c r="O134" s="33">
        <f t="shared" si="24"/>
        <v>1</v>
      </c>
      <c r="P134" s="33">
        <f t="shared" si="25"/>
        <v>0</v>
      </c>
      <c r="Q134" s="33">
        <f t="shared" si="26"/>
        <v>0</v>
      </c>
      <c r="R134" s="49">
        <v>61</v>
      </c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ht="15.75" customHeight="1">
      <c r="A135" s="70">
        <v>129</v>
      </c>
      <c r="B135" s="70" t="s">
        <v>364</v>
      </c>
      <c r="C135" s="71" t="s">
        <v>365</v>
      </c>
      <c r="D135" s="65"/>
      <c r="E135" s="38"/>
      <c r="F135" s="50">
        <v>13</v>
      </c>
      <c r="G135" s="33">
        <f t="shared" si="18"/>
        <v>1</v>
      </c>
      <c r="H135" s="33">
        <f t="shared" si="19"/>
        <v>1</v>
      </c>
      <c r="I135" s="33">
        <f t="shared" si="20"/>
        <v>1</v>
      </c>
      <c r="J135" s="50">
        <v>12</v>
      </c>
      <c r="K135" s="33">
        <f t="shared" si="21"/>
        <v>1</v>
      </c>
      <c r="L135" s="33">
        <f t="shared" si="22"/>
        <v>1</v>
      </c>
      <c r="M135" s="33">
        <f t="shared" si="23"/>
        <v>0</v>
      </c>
      <c r="N135" s="50">
        <v>13</v>
      </c>
      <c r="O135" s="33">
        <f t="shared" si="24"/>
        <v>0</v>
      </c>
      <c r="P135" s="33">
        <f t="shared" si="25"/>
        <v>0</v>
      </c>
      <c r="Q135" s="33">
        <f t="shared" si="26"/>
        <v>0</v>
      </c>
      <c r="R135" s="49">
        <v>59</v>
      </c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ht="15.75" customHeight="1">
      <c r="A136" s="70">
        <v>130</v>
      </c>
      <c r="B136" s="70" t="s">
        <v>366</v>
      </c>
      <c r="C136" s="71" t="s">
        <v>367</v>
      </c>
      <c r="D136" s="65"/>
      <c r="E136" s="38"/>
      <c r="F136" s="50">
        <v>8</v>
      </c>
      <c r="G136" s="33">
        <f t="shared" si="18"/>
        <v>0</v>
      </c>
      <c r="H136" s="33">
        <f t="shared" si="19"/>
        <v>0</v>
      </c>
      <c r="I136" s="33">
        <f t="shared" si="20"/>
        <v>0</v>
      </c>
      <c r="J136" s="50">
        <v>24</v>
      </c>
      <c r="K136" s="33">
        <f t="shared" si="21"/>
        <v>1</v>
      </c>
      <c r="L136" s="33">
        <f t="shared" si="22"/>
        <v>1</v>
      </c>
      <c r="M136" s="33">
        <f t="shared" si="23"/>
        <v>1</v>
      </c>
      <c r="N136" s="50">
        <v>23</v>
      </c>
      <c r="O136" s="33">
        <f t="shared" si="24"/>
        <v>1</v>
      </c>
      <c r="P136" s="33">
        <f t="shared" si="25"/>
        <v>1</v>
      </c>
      <c r="Q136" s="33">
        <f t="shared" si="26"/>
        <v>0</v>
      </c>
      <c r="R136" s="49">
        <v>59</v>
      </c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ht="15.75" customHeight="1">
      <c r="A137" s="70">
        <v>131</v>
      </c>
      <c r="B137" s="70" t="s">
        <v>368</v>
      </c>
      <c r="C137" s="71" t="s">
        <v>369</v>
      </c>
      <c r="D137" s="65"/>
      <c r="E137" s="38"/>
      <c r="F137" s="50">
        <v>10</v>
      </c>
      <c r="G137" s="33">
        <f t="shared" si="18"/>
        <v>1</v>
      </c>
      <c r="H137" s="33">
        <f t="shared" si="19"/>
        <v>0</v>
      </c>
      <c r="I137" s="33">
        <f t="shared" si="20"/>
        <v>0</v>
      </c>
      <c r="J137" s="50">
        <v>22</v>
      </c>
      <c r="K137" s="33">
        <f t="shared" si="21"/>
        <v>1</v>
      </c>
      <c r="L137" s="33">
        <f t="shared" si="22"/>
        <v>1</v>
      </c>
      <c r="M137" s="33">
        <f t="shared" si="23"/>
        <v>1</v>
      </c>
      <c r="N137" s="50">
        <v>20</v>
      </c>
      <c r="O137" s="33">
        <f t="shared" si="24"/>
        <v>1</v>
      </c>
      <c r="P137" s="33">
        <f t="shared" si="25"/>
        <v>0</v>
      </c>
      <c r="Q137" s="33">
        <f t="shared" si="26"/>
        <v>0</v>
      </c>
      <c r="R137" s="49">
        <v>61</v>
      </c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ht="15.75" customHeight="1">
      <c r="A138" s="70">
        <v>132</v>
      </c>
      <c r="B138" s="70" t="s">
        <v>370</v>
      </c>
      <c r="C138" s="71" t="s">
        <v>371</v>
      </c>
      <c r="D138" s="65"/>
      <c r="E138" s="38"/>
      <c r="F138" s="50">
        <v>9</v>
      </c>
      <c r="G138" s="33">
        <f t="shared" si="18"/>
        <v>0</v>
      </c>
      <c r="H138" s="33">
        <f t="shared" si="19"/>
        <v>0</v>
      </c>
      <c r="I138" s="33">
        <f t="shared" si="20"/>
        <v>0</v>
      </c>
      <c r="J138" s="50">
        <v>15</v>
      </c>
      <c r="K138" s="33">
        <f t="shared" si="21"/>
        <v>1</v>
      </c>
      <c r="L138" s="33">
        <f t="shared" si="22"/>
        <v>1</v>
      </c>
      <c r="M138" s="33">
        <f t="shared" si="23"/>
        <v>1</v>
      </c>
      <c r="N138" s="50">
        <v>16</v>
      </c>
      <c r="O138" s="33">
        <f t="shared" si="24"/>
        <v>0</v>
      </c>
      <c r="P138" s="33">
        <f t="shared" si="25"/>
        <v>0</v>
      </c>
      <c r="Q138" s="33">
        <f t="shared" si="26"/>
        <v>0</v>
      </c>
      <c r="R138" s="49">
        <v>61</v>
      </c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ht="15.75" customHeight="1">
      <c r="A139" s="70">
        <v>133</v>
      </c>
      <c r="B139" s="70" t="s">
        <v>372</v>
      </c>
      <c r="C139" s="71" t="s">
        <v>373</v>
      </c>
      <c r="D139" s="65"/>
      <c r="E139" s="38"/>
      <c r="F139" s="50">
        <v>10</v>
      </c>
      <c r="G139" s="33">
        <f t="shared" si="18"/>
        <v>1</v>
      </c>
      <c r="H139" s="33">
        <f t="shared" si="19"/>
        <v>0</v>
      </c>
      <c r="I139" s="33">
        <f t="shared" si="20"/>
        <v>0</v>
      </c>
      <c r="J139" s="50">
        <v>20</v>
      </c>
      <c r="K139" s="33">
        <f t="shared" si="21"/>
        <v>1</v>
      </c>
      <c r="L139" s="33">
        <f t="shared" si="22"/>
        <v>1</v>
      </c>
      <c r="M139" s="33">
        <f t="shared" si="23"/>
        <v>1</v>
      </c>
      <c r="N139" s="50">
        <v>21</v>
      </c>
      <c r="O139" s="33">
        <f t="shared" si="24"/>
        <v>1</v>
      </c>
      <c r="P139" s="33">
        <f t="shared" si="25"/>
        <v>0</v>
      </c>
      <c r="Q139" s="33">
        <f t="shared" si="26"/>
        <v>0</v>
      </c>
      <c r="R139" s="49">
        <v>59</v>
      </c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 ht="15.75" customHeight="1">
      <c r="A140" s="70">
        <v>134</v>
      </c>
      <c r="B140" s="70" t="s">
        <v>374</v>
      </c>
      <c r="C140" s="71" t="s">
        <v>375</v>
      </c>
      <c r="D140" s="65"/>
      <c r="E140" s="38"/>
      <c r="F140" s="50">
        <v>9</v>
      </c>
      <c r="G140" s="33">
        <f t="shared" si="18"/>
        <v>0</v>
      </c>
      <c r="H140" s="33">
        <f t="shared" si="19"/>
        <v>0</v>
      </c>
      <c r="I140" s="33">
        <f t="shared" si="20"/>
        <v>0</v>
      </c>
      <c r="J140" s="50">
        <v>19</v>
      </c>
      <c r="K140" s="33">
        <f t="shared" si="21"/>
        <v>1</v>
      </c>
      <c r="L140" s="33">
        <f t="shared" si="22"/>
        <v>1</v>
      </c>
      <c r="M140" s="33">
        <f t="shared" si="23"/>
        <v>1</v>
      </c>
      <c r="N140" s="50">
        <v>21</v>
      </c>
      <c r="O140" s="33">
        <f t="shared" si="24"/>
        <v>1</v>
      </c>
      <c r="P140" s="33">
        <f t="shared" si="25"/>
        <v>0</v>
      </c>
      <c r="Q140" s="33">
        <f t="shared" si="26"/>
        <v>0</v>
      </c>
      <c r="R140" s="49">
        <v>66</v>
      </c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15.75" customHeight="1">
      <c r="A141" s="70">
        <v>135</v>
      </c>
      <c r="B141" s="70" t="s">
        <v>376</v>
      </c>
      <c r="C141" s="71" t="s">
        <v>377</v>
      </c>
      <c r="D141" s="65"/>
      <c r="E141" s="38"/>
      <c r="F141" s="50">
        <v>8</v>
      </c>
      <c r="G141" s="33">
        <f t="shared" si="18"/>
        <v>0</v>
      </c>
      <c r="H141" s="33">
        <f t="shared" si="19"/>
        <v>0</v>
      </c>
      <c r="I141" s="33">
        <f t="shared" si="20"/>
        <v>0</v>
      </c>
      <c r="J141" s="50">
        <v>24</v>
      </c>
      <c r="K141" s="33">
        <f t="shared" si="21"/>
        <v>1</v>
      </c>
      <c r="L141" s="33">
        <f t="shared" si="22"/>
        <v>1</v>
      </c>
      <c r="M141" s="33">
        <f t="shared" si="23"/>
        <v>1</v>
      </c>
      <c r="N141" s="50">
        <v>22</v>
      </c>
      <c r="O141" s="33">
        <f t="shared" si="24"/>
        <v>1</v>
      </c>
      <c r="P141" s="33">
        <f t="shared" si="25"/>
        <v>0</v>
      </c>
      <c r="Q141" s="33">
        <f t="shared" si="26"/>
        <v>0</v>
      </c>
      <c r="R141" s="49">
        <v>61</v>
      </c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 ht="15.75" customHeight="1">
      <c r="A142" s="70">
        <v>136</v>
      </c>
      <c r="B142" s="70" t="s">
        <v>378</v>
      </c>
      <c r="C142" s="71" t="s">
        <v>379</v>
      </c>
      <c r="D142" s="65"/>
      <c r="E142" s="38"/>
      <c r="F142" s="50">
        <v>10</v>
      </c>
      <c r="G142" s="33">
        <f t="shared" si="18"/>
        <v>1</v>
      </c>
      <c r="H142" s="33">
        <f t="shared" si="19"/>
        <v>0</v>
      </c>
      <c r="I142" s="33">
        <f t="shared" si="20"/>
        <v>0</v>
      </c>
      <c r="J142" s="50">
        <v>26</v>
      </c>
      <c r="K142" s="33">
        <f t="shared" si="21"/>
        <v>1</v>
      </c>
      <c r="L142" s="33">
        <f t="shared" si="22"/>
        <v>1</v>
      </c>
      <c r="M142" s="33">
        <f t="shared" si="23"/>
        <v>1</v>
      </c>
      <c r="N142" s="50">
        <v>23</v>
      </c>
      <c r="O142" s="33">
        <f t="shared" si="24"/>
        <v>1</v>
      </c>
      <c r="P142" s="33">
        <f t="shared" si="25"/>
        <v>1</v>
      </c>
      <c r="Q142" s="33">
        <f t="shared" si="26"/>
        <v>0</v>
      </c>
      <c r="R142" s="49">
        <v>63</v>
      </c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33" ht="15.75" customHeight="1">
      <c r="A143" s="70">
        <v>137</v>
      </c>
      <c r="B143" s="70" t="s">
        <v>380</v>
      </c>
      <c r="C143" s="71" t="s">
        <v>381</v>
      </c>
      <c r="D143" s="65"/>
      <c r="E143" s="38"/>
      <c r="F143" s="50">
        <v>9</v>
      </c>
      <c r="G143" s="33">
        <f t="shared" si="18"/>
        <v>0</v>
      </c>
      <c r="H143" s="33">
        <f t="shared" si="19"/>
        <v>0</v>
      </c>
      <c r="I143" s="33">
        <f t="shared" si="20"/>
        <v>0</v>
      </c>
      <c r="J143" s="50">
        <v>21</v>
      </c>
      <c r="K143" s="33">
        <f t="shared" si="21"/>
        <v>1</v>
      </c>
      <c r="L143" s="33">
        <f t="shared" si="22"/>
        <v>1</v>
      </c>
      <c r="M143" s="33">
        <f t="shared" si="23"/>
        <v>1</v>
      </c>
      <c r="N143" s="50">
        <v>21</v>
      </c>
      <c r="O143" s="33">
        <f t="shared" si="24"/>
        <v>1</v>
      </c>
      <c r="P143" s="33">
        <f t="shared" si="25"/>
        <v>0</v>
      </c>
      <c r="Q143" s="33">
        <f t="shared" si="26"/>
        <v>0</v>
      </c>
      <c r="R143" s="49">
        <v>61</v>
      </c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33" ht="15.75" customHeight="1">
      <c r="A144" s="70">
        <v>138</v>
      </c>
      <c r="B144" s="70" t="s">
        <v>382</v>
      </c>
      <c r="C144" s="71" t="s">
        <v>383</v>
      </c>
      <c r="D144" s="65"/>
      <c r="E144" s="38"/>
      <c r="F144" s="50">
        <v>12</v>
      </c>
      <c r="G144" s="33">
        <f t="shared" si="18"/>
        <v>1</v>
      </c>
      <c r="H144" s="33">
        <f t="shared" si="19"/>
        <v>1</v>
      </c>
      <c r="I144" s="33">
        <f t="shared" si="20"/>
        <v>0</v>
      </c>
      <c r="J144" s="50">
        <v>23</v>
      </c>
      <c r="K144" s="33">
        <f t="shared" si="21"/>
        <v>1</v>
      </c>
      <c r="L144" s="33">
        <f t="shared" si="22"/>
        <v>1</v>
      </c>
      <c r="M144" s="33">
        <f t="shared" si="23"/>
        <v>1</v>
      </c>
      <c r="N144" s="50">
        <v>25</v>
      </c>
      <c r="O144" s="33">
        <f t="shared" si="24"/>
        <v>1</v>
      </c>
      <c r="P144" s="33">
        <f t="shared" si="25"/>
        <v>1</v>
      </c>
      <c r="Q144" s="33">
        <f t="shared" si="26"/>
        <v>0</v>
      </c>
      <c r="R144" s="49">
        <v>59</v>
      </c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33" ht="15.75" customHeight="1">
      <c r="A145" s="70">
        <v>139</v>
      </c>
      <c r="B145" s="70" t="s">
        <v>384</v>
      </c>
      <c r="C145" s="71" t="s">
        <v>385</v>
      </c>
      <c r="D145" s="65"/>
      <c r="E145" s="38"/>
      <c r="F145" s="50">
        <v>9</v>
      </c>
      <c r="G145" s="33">
        <f t="shared" si="18"/>
        <v>0</v>
      </c>
      <c r="H145" s="33">
        <f t="shared" si="19"/>
        <v>0</v>
      </c>
      <c r="I145" s="33">
        <f t="shared" si="20"/>
        <v>0</v>
      </c>
      <c r="J145" s="50">
        <v>11</v>
      </c>
      <c r="K145" s="33">
        <f t="shared" si="21"/>
        <v>1</v>
      </c>
      <c r="L145" s="33">
        <f t="shared" si="22"/>
        <v>0</v>
      </c>
      <c r="M145" s="33">
        <f t="shared" si="23"/>
        <v>0</v>
      </c>
      <c r="N145" s="50">
        <v>16</v>
      </c>
      <c r="O145" s="33">
        <f t="shared" si="24"/>
        <v>0</v>
      </c>
      <c r="P145" s="33">
        <f t="shared" si="25"/>
        <v>0</v>
      </c>
      <c r="Q145" s="33">
        <f t="shared" si="26"/>
        <v>0</v>
      </c>
      <c r="R145" s="49">
        <v>61</v>
      </c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ht="15.75" customHeight="1">
      <c r="A146" s="70">
        <v>140</v>
      </c>
      <c r="B146" s="70" t="s">
        <v>386</v>
      </c>
      <c r="C146" s="71" t="s">
        <v>387</v>
      </c>
      <c r="D146" s="65"/>
      <c r="E146" s="38"/>
      <c r="F146" s="50">
        <v>13</v>
      </c>
      <c r="G146" s="33">
        <f t="shared" si="18"/>
        <v>1</v>
      </c>
      <c r="H146" s="33">
        <f t="shared" si="19"/>
        <v>1</v>
      </c>
      <c r="I146" s="33">
        <f t="shared" si="20"/>
        <v>1</v>
      </c>
      <c r="J146" s="50">
        <v>23</v>
      </c>
      <c r="K146" s="33">
        <f t="shared" si="21"/>
        <v>1</v>
      </c>
      <c r="L146" s="33">
        <f t="shared" si="22"/>
        <v>1</v>
      </c>
      <c r="M146" s="33">
        <f t="shared" si="23"/>
        <v>1</v>
      </c>
      <c r="N146" s="50">
        <v>21</v>
      </c>
      <c r="O146" s="33">
        <f t="shared" si="24"/>
        <v>1</v>
      </c>
      <c r="P146" s="33">
        <f t="shared" si="25"/>
        <v>0</v>
      </c>
      <c r="Q146" s="33">
        <f t="shared" si="26"/>
        <v>0</v>
      </c>
      <c r="R146" s="49">
        <v>61</v>
      </c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1:33" ht="15.75" customHeight="1">
      <c r="A147" s="70">
        <v>141</v>
      </c>
      <c r="B147" s="70" t="s">
        <v>388</v>
      </c>
      <c r="C147" s="71" t="s">
        <v>389</v>
      </c>
      <c r="D147" s="65"/>
      <c r="E147" s="38"/>
      <c r="F147" s="50">
        <v>9</v>
      </c>
      <c r="G147" s="33">
        <f t="shared" si="18"/>
        <v>0</v>
      </c>
      <c r="H147" s="33">
        <f t="shared" si="19"/>
        <v>0</v>
      </c>
      <c r="I147" s="33">
        <f t="shared" si="20"/>
        <v>0</v>
      </c>
      <c r="J147" s="50">
        <v>20</v>
      </c>
      <c r="K147" s="33">
        <f t="shared" si="21"/>
        <v>1</v>
      </c>
      <c r="L147" s="33">
        <f t="shared" si="22"/>
        <v>1</v>
      </c>
      <c r="M147" s="33">
        <f t="shared" si="23"/>
        <v>1</v>
      </c>
      <c r="N147" s="50">
        <v>20</v>
      </c>
      <c r="O147" s="33">
        <f t="shared" si="24"/>
        <v>1</v>
      </c>
      <c r="P147" s="33">
        <f t="shared" si="25"/>
        <v>0</v>
      </c>
      <c r="Q147" s="33">
        <f t="shared" si="26"/>
        <v>0</v>
      </c>
      <c r="R147" s="49">
        <v>59</v>
      </c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1:33" ht="15.75" customHeight="1">
      <c r="A148" s="70">
        <v>142</v>
      </c>
      <c r="B148" s="70" t="s">
        <v>390</v>
      </c>
      <c r="C148" s="71" t="s">
        <v>391</v>
      </c>
      <c r="D148" s="65"/>
      <c r="E148" s="38"/>
      <c r="F148" s="50">
        <v>12</v>
      </c>
      <c r="G148" s="33">
        <f t="shared" si="18"/>
        <v>1</v>
      </c>
      <c r="H148" s="33">
        <f t="shared" si="19"/>
        <v>1</v>
      </c>
      <c r="I148" s="33">
        <f t="shared" si="20"/>
        <v>0</v>
      </c>
      <c r="J148" s="50">
        <v>12</v>
      </c>
      <c r="K148" s="33">
        <f t="shared" si="21"/>
        <v>1</v>
      </c>
      <c r="L148" s="33">
        <f t="shared" si="22"/>
        <v>1</v>
      </c>
      <c r="M148" s="33">
        <f t="shared" si="23"/>
        <v>0</v>
      </c>
      <c r="N148" s="50">
        <v>14</v>
      </c>
      <c r="O148" s="33">
        <f t="shared" si="24"/>
        <v>0</v>
      </c>
      <c r="P148" s="33">
        <f t="shared" si="25"/>
        <v>0</v>
      </c>
      <c r="Q148" s="33">
        <f t="shared" si="26"/>
        <v>0</v>
      </c>
      <c r="R148" s="49">
        <v>61</v>
      </c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1:33" ht="15.75" customHeight="1">
      <c r="A149" s="70">
        <v>143</v>
      </c>
      <c r="B149" s="70" t="s">
        <v>392</v>
      </c>
      <c r="C149" s="71" t="s">
        <v>393</v>
      </c>
      <c r="D149" s="65"/>
      <c r="E149" s="38"/>
      <c r="F149" s="50">
        <v>8</v>
      </c>
      <c r="G149" s="33">
        <f t="shared" si="18"/>
        <v>0</v>
      </c>
      <c r="H149" s="33">
        <f t="shared" si="19"/>
        <v>0</v>
      </c>
      <c r="I149" s="33">
        <f t="shared" si="20"/>
        <v>0</v>
      </c>
      <c r="J149" s="50">
        <v>19</v>
      </c>
      <c r="K149" s="33">
        <f t="shared" si="21"/>
        <v>1</v>
      </c>
      <c r="L149" s="33">
        <f t="shared" si="22"/>
        <v>1</v>
      </c>
      <c r="M149" s="33">
        <f t="shared" si="23"/>
        <v>1</v>
      </c>
      <c r="N149" s="50">
        <v>21</v>
      </c>
      <c r="O149" s="33">
        <f t="shared" si="24"/>
        <v>1</v>
      </c>
      <c r="P149" s="33">
        <f t="shared" si="25"/>
        <v>0</v>
      </c>
      <c r="Q149" s="33">
        <f t="shared" si="26"/>
        <v>0</v>
      </c>
      <c r="R149" s="49">
        <v>63</v>
      </c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1:33" ht="15.75" customHeight="1">
      <c r="A150" s="70">
        <v>144</v>
      </c>
      <c r="B150" s="70" t="s">
        <v>394</v>
      </c>
      <c r="C150" s="71" t="s">
        <v>395</v>
      </c>
      <c r="D150" s="65"/>
      <c r="E150" s="38"/>
      <c r="F150" s="50">
        <v>10</v>
      </c>
      <c r="G150" s="33">
        <f t="shared" si="18"/>
        <v>1</v>
      </c>
      <c r="H150" s="33">
        <f t="shared" si="19"/>
        <v>0</v>
      </c>
      <c r="I150" s="33">
        <f t="shared" si="20"/>
        <v>0</v>
      </c>
      <c r="J150" s="50">
        <v>21</v>
      </c>
      <c r="K150" s="33">
        <f t="shared" si="21"/>
        <v>1</v>
      </c>
      <c r="L150" s="33">
        <f t="shared" si="22"/>
        <v>1</v>
      </c>
      <c r="M150" s="33">
        <f t="shared" si="23"/>
        <v>1</v>
      </c>
      <c r="N150" s="50">
        <v>21</v>
      </c>
      <c r="O150" s="33">
        <f t="shared" si="24"/>
        <v>1</v>
      </c>
      <c r="P150" s="33">
        <f t="shared" si="25"/>
        <v>0</v>
      </c>
      <c r="Q150" s="33">
        <f t="shared" si="26"/>
        <v>0</v>
      </c>
      <c r="R150" s="49">
        <v>61</v>
      </c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1:33" ht="15.75" customHeight="1">
      <c r="A151" s="70">
        <v>145</v>
      </c>
      <c r="B151" s="70" t="s">
        <v>396</v>
      </c>
      <c r="C151" s="71" t="s">
        <v>397</v>
      </c>
      <c r="D151" s="65"/>
      <c r="E151" s="38"/>
      <c r="F151" s="50">
        <v>14</v>
      </c>
      <c r="G151" s="33">
        <f t="shared" si="18"/>
        <v>1</v>
      </c>
      <c r="H151" s="33">
        <f t="shared" si="19"/>
        <v>1</v>
      </c>
      <c r="I151" s="33">
        <f t="shared" si="20"/>
        <v>1</v>
      </c>
      <c r="J151" s="50">
        <v>28</v>
      </c>
      <c r="K151" s="33">
        <f t="shared" si="21"/>
        <v>1</v>
      </c>
      <c r="L151" s="33">
        <f t="shared" si="22"/>
        <v>1</v>
      </c>
      <c r="M151" s="33">
        <f t="shared" si="23"/>
        <v>1</v>
      </c>
      <c r="N151" s="50">
        <v>28</v>
      </c>
      <c r="O151" s="33">
        <f t="shared" si="24"/>
        <v>1</v>
      </c>
      <c r="P151" s="33">
        <f t="shared" si="25"/>
        <v>1</v>
      </c>
      <c r="Q151" s="33">
        <f t="shared" si="26"/>
        <v>1</v>
      </c>
      <c r="R151" s="49">
        <v>59</v>
      </c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1:33" ht="15.75" customHeight="1">
      <c r="A152" s="70">
        <v>146</v>
      </c>
      <c r="B152" s="70" t="s">
        <v>398</v>
      </c>
      <c r="C152" s="71" t="s">
        <v>399</v>
      </c>
      <c r="D152" s="65"/>
      <c r="E152" s="38"/>
      <c r="F152" s="50">
        <v>12</v>
      </c>
      <c r="G152" s="33">
        <f t="shared" si="18"/>
        <v>1</v>
      </c>
      <c r="H152" s="33">
        <f t="shared" si="19"/>
        <v>1</v>
      </c>
      <c r="I152" s="33">
        <f t="shared" si="20"/>
        <v>0</v>
      </c>
      <c r="J152" s="50">
        <v>23</v>
      </c>
      <c r="K152" s="33">
        <f t="shared" si="21"/>
        <v>1</v>
      </c>
      <c r="L152" s="33">
        <f t="shared" si="22"/>
        <v>1</v>
      </c>
      <c r="M152" s="33">
        <f t="shared" si="23"/>
        <v>1</v>
      </c>
      <c r="N152" s="50">
        <v>20</v>
      </c>
      <c r="O152" s="33">
        <f t="shared" si="24"/>
        <v>1</v>
      </c>
      <c r="P152" s="33">
        <f t="shared" si="25"/>
        <v>0</v>
      </c>
      <c r="Q152" s="33">
        <f t="shared" si="26"/>
        <v>0</v>
      </c>
      <c r="R152" s="49">
        <v>63</v>
      </c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1:33" ht="15.75" customHeight="1">
      <c r="A153" s="70">
        <v>147</v>
      </c>
      <c r="B153" s="70" t="s">
        <v>400</v>
      </c>
      <c r="C153" s="71" t="s">
        <v>401</v>
      </c>
      <c r="D153" s="65"/>
      <c r="E153" s="38"/>
      <c r="F153" s="50">
        <v>12</v>
      </c>
      <c r="G153" s="33">
        <f t="shared" si="18"/>
        <v>1</v>
      </c>
      <c r="H153" s="33">
        <f t="shared" si="19"/>
        <v>1</v>
      </c>
      <c r="I153" s="33">
        <f t="shared" si="20"/>
        <v>0</v>
      </c>
      <c r="J153" s="50">
        <v>19</v>
      </c>
      <c r="K153" s="33">
        <f t="shared" si="21"/>
        <v>1</v>
      </c>
      <c r="L153" s="33">
        <f t="shared" si="22"/>
        <v>1</v>
      </c>
      <c r="M153" s="33">
        <f t="shared" si="23"/>
        <v>1</v>
      </c>
      <c r="N153" s="50">
        <v>21</v>
      </c>
      <c r="O153" s="33">
        <f t="shared" si="24"/>
        <v>1</v>
      </c>
      <c r="P153" s="33">
        <f t="shared" si="25"/>
        <v>0</v>
      </c>
      <c r="Q153" s="33">
        <f t="shared" si="26"/>
        <v>0</v>
      </c>
      <c r="R153" s="49">
        <v>59</v>
      </c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33" ht="15.75" customHeight="1">
      <c r="A154" s="70">
        <v>148</v>
      </c>
      <c r="B154" s="70" t="s">
        <v>402</v>
      </c>
      <c r="C154" s="71" t="s">
        <v>403</v>
      </c>
      <c r="D154" s="65"/>
      <c r="E154" s="38"/>
      <c r="F154" s="50">
        <v>9</v>
      </c>
      <c r="G154" s="33">
        <f t="shared" si="18"/>
        <v>0</v>
      </c>
      <c r="H154" s="33">
        <f t="shared" si="19"/>
        <v>0</v>
      </c>
      <c r="I154" s="33">
        <f t="shared" si="20"/>
        <v>0</v>
      </c>
      <c r="J154" s="50">
        <v>21</v>
      </c>
      <c r="K154" s="33">
        <f t="shared" si="21"/>
        <v>1</v>
      </c>
      <c r="L154" s="33">
        <f t="shared" si="22"/>
        <v>1</v>
      </c>
      <c r="M154" s="33">
        <f t="shared" si="23"/>
        <v>1</v>
      </c>
      <c r="N154" s="50">
        <v>22</v>
      </c>
      <c r="O154" s="33">
        <f t="shared" si="24"/>
        <v>1</v>
      </c>
      <c r="P154" s="33">
        <f t="shared" si="25"/>
        <v>0</v>
      </c>
      <c r="Q154" s="33">
        <f t="shared" si="26"/>
        <v>0</v>
      </c>
      <c r="R154" s="49">
        <v>63</v>
      </c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33" ht="15.75" customHeight="1">
      <c r="A155" s="70">
        <v>149</v>
      </c>
      <c r="B155" s="70" t="s">
        <v>404</v>
      </c>
      <c r="C155" s="71" t="s">
        <v>405</v>
      </c>
      <c r="D155" s="65"/>
      <c r="E155" s="38"/>
      <c r="F155" s="50">
        <v>10</v>
      </c>
      <c r="G155" s="33">
        <f t="shared" si="18"/>
        <v>1</v>
      </c>
      <c r="H155" s="33">
        <f t="shared" si="19"/>
        <v>0</v>
      </c>
      <c r="I155" s="33">
        <f t="shared" si="20"/>
        <v>0</v>
      </c>
      <c r="J155" s="50">
        <v>18</v>
      </c>
      <c r="K155" s="33">
        <f t="shared" si="21"/>
        <v>1</v>
      </c>
      <c r="L155" s="33">
        <f t="shared" si="22"/>
        <v>1</v>
      </c>
      <c r="M155" s="33">
        <f t="shared" si="23"/>
        <v>1</v>
      </c>
      <c r="N155" s="50">
        <v>21</v>
      </c>
      <c r="O155" s="33">
        <f t="shared" si="24"/>
        <v>1</v>
      </c>
      <c r="P155" s="33">
        <f t="shared" si="25"/>
        <v>0</v>
      </c>
      <c r="Q155" s="33">
        <f t="shared" si="26"/>
        <v>0</v>
      </c>
      <c r="R155" s="49">
        <v>59</v>
      </c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33" ht="15.75" customHeight="1">
      <c r="A156" s="70">
        <v>150</v>
      </c>
      <c r="B156" s="70" t="s">
        <v>406</v>
      </c>
      <c r="C156" s="71" t="s">
        <v>407</v>
      </c>
      <c r="D156" s="65"/>
      <c r="E156" s="38"/>
      <c r="F156" s="50">
        <v>11</v>
      </c>
      <c r="G156" s="33">
        <f t="shared" si="18"/>
        <v>1</v>
      </c>
      <c r="H156" s="33">
        <f t="shared" si="19"/>
        <v>0</v>
      </c>
      <c r="I156" s="33">
        <f t="shared" si="20"/>
        <v>0</v>
      </c>
      <c r="J156" s="50">
        <v>23</v>
      </c>
      <c r="K156" s="33">
        <f t="shared" si="21"/>
        <v>1</v>
      </c>
      <c r="L156" s="33">
        <f t="shared" si="22"/>
        <v>1</v>
      </c>
      <c r="M156" s="33">
        <f t="shared" si="23"/>
        <v>1</v>
      </c>
      <c r="N156" s="50">
        <v>20</v>
      </c>
      <c r="O156" s="33">
        <f t="shared" si="24"/>
        <v>1</v>
      </c>
      <c r="P156" s="33">
        <f t="shared" si="25"/>
        <v>0</v>
      </c>
      <c r="Q156" s="33">
        <f t="shared" si="26"/>
        <v>0</v>
      </c>
      <c r="R156" s="49">
        <v>59</v>
      </c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33" ht="15.75" customHeight="1">
      <c r="A157" s="70">
        <v>151</v>
      </c>
      <c r="B157" s="70" t="s">
        <v>408</v>
      </c>
      <c r="C157" s="71" t="s">
        <v>409</v>
      </c>
      <c r="D157" s="65"/>
      <c r="E157" s="38"/>
      <c r="F157" s="50">
        <v>12</v>
      </c>
      <c r="G157" s="33">
        <f t="shared" si="18"/>
        <v>1</v>
      </c>
      <c r="H157" s="33">
        <f t="shared" si="19"/>
        <v>1</v>
      </c>
      <c r="I157" s="33">
        <f t="shared" si="20"/>
        <v>0</v>
      </c>
      <c r="J157" s="50">
        <v>23</v>
      </c>
      <c r="K157" s="33">
        <f t="shared" si="21"/>
        <v>1</v>
      </c>
      <c r="L157" s="33">
        <f t="shared" si="22"/>
        <v>1</v>
      </c>
      <c r="M157" s="33">
        <f t="shared" si="23"/>
        <v>1</v>
      </c>
      <c r="N157" s="50">
        <v>21</v>
      </c>
      <c r="O157" s="33">
        <f t="shared" si="24"/>
        <v>1</v>
      </c>
      <c r="P157" s="33">
        <f t="shared" si="25"/>
        <v>0</v>
      </c>
      <c r="Q157" s="33">
        <f t="shared" si="26"/>
        <v>0</v>
      </c>
      <c r="R157" s="49">
        <v>61</v>
      </c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33" ht="15.75" customHeight="1">
      <c r="A158" s="70">
        <v>152</v>
      </c>
      <c r="B158" s="70" t="s">
        <v>410</v>
      </c>
      <c r="C158" s="71" t="s">
        <v>411</v>
      </c>
      <c r="D158" s="65"/>
      <c r="E158" s="38"/>
      <c r="F158" s="50">
        <v>10</v>
      </c>
      <c r="G158" s="33">
        <f t="shared" si="18"/>
        <v>1</v>
      </c>
      <c r="H158" s="33">
        <f t="shared" si="19"/>
        <v>0</v>
      </c>
      <c r="I158" s="33">
        <f t="shared" si="20"/>
        <v>0</v>
      </c>
      <c r="J158" s="50">
        <v>22</v>
      </c>
      <c r="K158" s="33">
        <f t="shared" si="21"/>
        <v>1</v>
      </c>
      <c r="L158" s="33">
        <f t="shared" si="22"/>
        <v>1</v>
      </c>
      <c r="M158" s="33">
        <f t="shared" si="23"/>
        <v>1</v>
      </c>
      <c r="N158" s="50">
        <v>21</v>
      </c>
      <c r="O158" s="33">
        <f t="shared" si="24"/>
        <v>1</v>
      </c>
      <c r="P158" s="33">
        <f t="shared" si="25"/>
        <v>0</v>
      </c>
      <c r="Q158" s="33">
        <f t="shared" si="26"/>
        <v>0</v>
      </c>
      <c r="R158" s="49">
        <v>61</v>
      </c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33" ht="15.75" customHeight="1">
      <c r="A159" s="70">
        <v>153</v>
      </c>
      <c r="B159" s="70" t="s">
        <v>412</v>
      </c>
      <c r="C159" s="71" t="s">
        <v>413</v>
      </c>
      <c r="D159" s="65"/>
      <c r="E159" s="38"/>
      <c r="F159" s="50">
        <v>11</v>
      </c>
      <c r="G159" s="33">
        <f t="shared" si="18"/>
        <v>1</v>
      </c>
      <c r="H159" s="33">
        <f t="shared" si="19"/>
        <v>0</v>
      </c>
      <c r="I159" s="33">
        <f t="shared" si="20"/>
        <v>0</v>
      </c>
      <c r="J159" s="50">
        <v>14</v>
      </c>
      <c r="K159" s="33">
        <f t="shared" si="21"/>
        <v>1</v>
      </c>
      <c r="L159" s="33">
        <f t="shared" si="22"/>
        <v>1</v>
      </c>
      <c r="M159" s="33">
        <f t="shared" si="23"/>
        <v>1</v>
      </c>
      <c r="N159" s="50">
        <v>15</v>
      </c>
      <c r="O159" s="33">
        <f t="shared" si="24"/>
        <v>0</v>
      </c>
      <c r="P159" s="33">
        <f t="shared" si="25"/>
        <v>0</v>
      </c>
      <c r="Q159" s="33">
        <f t="shared" si="26"/>
        <v>0</v>
      </c>
      <c r="R159" s="49">
        <v>61</v>
      </c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33" ht="15.75" customHeight="1">
      <c r="A160" s="70">
        <v>154</v>
      </c>
      <c r="B160" s="70" t="s">
        <v>414</v>
      </c>
      <c r="C160" s="71" t="s">
        <v>415</v>
      </c>
      <c r="D160" s="65"/>
      <c r="E160" s="38"/>
      <c r="F160" s="50">
        <v>9</v>
      </c>
      <c r="G160" s="33">
        <f t="shared" si="18"/>
        <v>0</v>
      </c>
      <c r="H160" s="33">
        <f t="shared" si="19"/>
        <v>0</v>
      </c>
      <c r="I160" s="33">
        <f t="shared" si="20"/>
        <v>0</v>
      </c>
      <c r="J160" s="50">
        <v>22</v>
      </c>
      <c r="K160" s="33">
        <f t="shared" si="21"/>
        <v>1</v>
      </c>
      <c r="L160" s="33">
        <f t="shared" si="22"/>
        <v>1</v>
      </c>
      <c r="M160" s="33">
        <f t="shared" si="23"/>
        <v>1</v>
      </c>
      <c r="N160" s="50">
        <v>23</v>
      </c>
      <c r="O160" s="33">
        <f t="shared" si="24"/>
        <v>1</v>
      </c>
      <c r="P160" s="33">
        <f t="shared" si="25"/>
        <v>1</v>
      </c>
      <c r="Q160" s="33">
        <f t="shared" si="26"/>
        <v>0</v>
      </c>
      <c r="R160" s="49">
        <v>61</v>
      </c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33" ht="15.75" customHeight="1">
      <c r="A161" s="70">
        <v>155</v>
      </c>
      <c r="B161" s="70" t="s">
        <v>416</v>
      </c>
      <c r="C161" s="71" t="s">
        <v>417</v>
      </c>
      <c r="D161" s="65"/>
      <c r="E161" s="38"/>
      <c r="F161" s="50">
        <v>10</v>
      </c>
      <c r="G161" s="33">
        <f t="shared" si="18"/>
        <v>1</v>
      </c>
      <c r="H161" s="33">
        <f t="shared" si="19"/>
        <v>0</v>
      </c>
      <c r="I161" s="33">
        <f t="shared" si="20"/>
        <v>0</v>
      </c>
      <c r="J161" s="50">
        <v>25</v>
      </c>
      <c r="K161" s="33">
        <f t="shared" si="21"/>
        <v>1</v>
      </c>
      <c r="L161" s="33">
        <f t="shared" si="22"/>
        <v>1</v>
      </c>
      <c r="M161" s="33">
        <f t="shared" si="23"/>
        <v>1</v>
      </c>
      <c r="N161" s="50">
        <v>23</v>
      </c>
      <c r="O161" s="33">
        <f t="shared" si="24"/>
        <v>1</v>
      </c>
      <c r="P161" s="33">
        <f t="shared" si="25"/>
        <v>1</v>
      </c>
      <c r="Q161" s="33">
        <f t="shared" si="26"/>
        <v>0</v>
      </c>
      <c r="R161" s="49">
        <v>61</v>
      </c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33" ht="15.75" customHeight="1">
      <c r="A162" s="70">
        <v>156</v>
      </c>
      <c r="B162" s="70" t="s">
        <v>418</v>
      </c>
      <c r="C162" s="71" t="s">
        <v>419</v>
      </c>
      <c r="D162" s="65"/>
      <c r="E162" s="38"/>
      <c r="F162" s="50">
        <v>13</v>
      </c>
      <c r="G162" s="33">
        <f t="shared" si="18"/>
        <v>1</v>
      </c>
      <c r="H162" s="33">
        <f t="shared" si="19"/>
        <v>1</v>
      </c>
      <c r="I162" s="33">
        <f t="shared" si="20"/>
        <v>1</v>
      </c>
      <c r="J162" s="50">
        <v>23</v>
      </c>
      <c r="K162" s="33">
        <f t="shared" si="21"/>
        <v>1</v>
      </c>
      <c r="L162" s="33">
        <f t="shared" si="22"/>
        <v>1</v>
      </c>
      <c r="M162" s="33">
        <f t="shared" si="23"/>
        <v>1</v>
      </c>
      <c r="N162" s="50">
        <v>24</v>
      </c>
      <c r="O162" s="33">
        <f t="shared" si="24"/>
        <v>1</v>
      </c>
      <c r="P162" s="33">
        <f t="shared" si="25"/>
        <v>1</v>
      </c>
      <c r="Q162" s="33">
        <f t="shared" si="26"/>
        <v>0</v>
      </c>
      <c r="R162" s="49">
        <v>56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33" ht="15.75" customHeight="1">
      <c r="A163" s="70">
        <v>157</v>
      </c>
      <c r="B163" s="70" t="s">
        <v>420</v>
      </c>
      <c r="C163" s="71" t="s">
        <v>421</v>
      </c>
      <c r="D163" s="65"/>
      <c r="E163" s="38"/>
      <c r="F163" s="50">
        <v>12</v>
      </c>
      <c r="G163" s="33">
        <f t="shared" si="18"/>
        <v>1</v>
      </c>
      <c r="H163" s="33">
        <f t="shared" si="19"/>
        <v>1</v>
      </c>
      <c r="I163" s="33">
        <f t="shared" si="20"/>
        <v>0</v>
      </c>
      <c r="J163" s="50">
        <v>23</v>
      </c>
      <c r="K163" s="33">
        <f t="shared" si="21"/>
        <v>1</v>
      </c>
      <c r="L163" s="33">
        <f t="shared" si="22"/>
        <v>1</v>
      </c>
      <c r="M163" s="33">
        <f t="shared" si="23"/>
        <v>1</v>
      </c>
      <c r="N163" s="50">
        <v>24</v>
      </c>
      <c r="O163" s="33">
        <f t="shared" si="24"/>
        <v>1</v>
      </c>
      <c r="P163" s="33">
        <f t="shared" si="25"/>
        <v>1</v>
      </c>
      <c r="Q163" s="33">
        <f t="shared" si="26"/>
        <v>0</v>
      </c>
      <c r="R163" s="49">
        <v>61</v>
      </c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33" ht="15.75" customHeight="1">
      <c r="A164" s="70">
        <v>158</v>
      </c>
      <c r="B164" s="70" t="s">
        <v>422</v>
      </c>
      <c r="C164" s="71" t="s">
        <v>423</v>
      </c>
      <c r="D164" s="65"/>
      <c r="E164" s="38"/>
      <c r="F164" s="50">
        <v>9</v>
      </c>
      <c r="G164" s="33">
        <f t="shared" si="18"/>
        <v>0</v>
      </c>
      <c r="H164" s="33">
        <f t="shared" si="19"/>
        <v>0</v>
      </c>
      <c r="I164" s="33">
        <f t="shared" si="20"/>
        <v>0</v>
      </c>
      <c r="J164" s="50">
        <v>10</v>
      </c>
      <c r="K164" s="33">
        <f t="shared" si="21"/>
        <v>1</v>
      </c>
      <c r="L164" s="33">
        <f t="shared" si="22"/>
        <v>0</v>
      </c>
      <c r="M164" s="33">
        <f t="shared" si="23"/>
        <v>0</v>
      </c>
      <c r="N164" s="50">
        <v>17</v>
      </c>
      <c r="O164" s="33">
        <f t="shared" si="24"/>
        <v>0</v>
      </c>
      <c r="P164" s="33">
        <f t="shared" si="25"/>
        <v>0</v>
      </c>
      <c r="Q164" s="33">
        <f t="shared" si="26"/>
        <v>0</v>
      </c>
      <c r="R164" s="49">
        <v>59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33" ht="15.75" customHeight="1">
      <c r="A165" s="70">
        <v>159</v>
      </c>
      <c r="B165" s="70" t="s">
        <v>424</v>
      </c>
      <c r="C165" s="71" t="s">
        <v>425</v>
      </c>
      <c r="D165" s="65"/>
      <c r="E165" s="38"/>
      <c r="F165" s="50">
        <v>14</v>
      </c>
      <c r="G165" s="33">
        <f t="shared" si="18"/>
        <v>1</v>
      </c>
      <c r="H165" s="33">
        <f t="shared" si="19"/>
        <v>1</v>
      </c>
      <c r="I165" s="33">
        <f t="shared" si="20"/>
        <v>1</v>
      </c>
      <c r="J165" s="50">
        <v>28</v>
      </c>
      <c r="K165" s="33">
        <f t="shared" si="21"/>
        <v>1</v>
      </c>
      <c r="L165" s="33">
        <f t="shared" si="22"/>
        <v>1</v>
      </c>
      <c r="M165" s="33">
        <f t="shared" si="23"/>
        <v>1</v>
      </c>
      <c r="N165" s="50">
        <v>28</v>
      </c>
      <c r="O165" s="33">
        <f t="shared" si="24"/>
        <v>1</v>
      </c>
      <c r="P165" s="33">
        <f t="shared" si="25"/>
        <v>1</v>
      </c>
      <c r="Q165" s="33">
        <f t="shared" si="26"/>
        <v>1</v>
      </c>
      <c r="R165" s="49">
        <v>59</v>
      </c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33" ht="15.75" customHeight="1">
      <c r="A166" s="70">
        <v>160</v>
      </c>
      <c r="B166" s="70" t="s">
        <v>426</v>
      </c>
      <c r="C166" s="71" t="s">
        <v>427</v>
      </c>
      <c r="D166" s="65"/>
      <c r="E166" s="38"/>
      <c r="F166" s="50">
        <v>13</v>
      </c>
      <c r="G166" s="33">
        <f t="shared" si="18"/>
        <v>1</v>
      </c>
      <c r="H166" s="33">
        <f t="shared" si="19"/>
        <v>1</v>
      </c>
      <c r="I166" s="33">
        <f t="shared" si="20"/>
        <v>1</v>
      </c>
      <c r="J166" s="50">
        <v>26</v>
      </c>
      <c r="K166" s="33">
        <f t="shared" si="21"/>
        <v>1</v>
      </c>
      <c r="L166" s="33">
        <f t="shared" si="22"/>
        <v>1</v>
      </c>
      <c r="M166" s="33">
        <f t="shared" si="23"/>
        <v>1</v>
      </c>
      <c r="N166" s="50">
        <v>27</v>
      </c>
      <c r="O166" s="33">
        <f t="shared" si="24"/>
        <v>1</v>
      </c>
      <c r="P166" s="33">
        <f t="shared" si="25"/>
        <v>1</v>
      </c>
      <c r="Q166" s="33">
        <f t="shared" si="26"/>
        <v>1</v>
      </c>
      <c r="R166" s="49">
        <v>61</v>
      </c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33" ht="15.75" customHeight="1">
      <c r="A167" s="70">
        <v>161</v>
      </c>
      <c r="B167" s="70" t="s">
        <v>428</v>
      </c>
      <c r="C167" s="71" t="s">
        <v>429</v>
      </c>
      <c r="D167" s="65"/>
      <c r="E167" s="38"/>
      <c r="F167" s="50">
        <v>11</v>
      </c>
      <c r="G167" s="33">
        <f t="shared" si="18"/>
        <v>1</v>
      </c>
      <c r="H167" s="33">
        <f t="shared" si="19"/>
        <v>0</v>
      </c>
      <c r="I167" s="33">
        <f t="shared" si="20"/>
        <v>0</v>
      </c>
      <c r="J167" s="50">
        <v>21</v>
      </c>
      <c r="K167" s="33">
        <f t="shared" si="21"/>
        <v>1</v>
      </c>
      <c r="L167" s="33">
        <f t="shared" si="22"/>
        <v>1</v>
      </c>
      <c r="M167" s="33">
        <f t="shared" si="23"/>
        <v>1</v>
      </c>
      <c r="N167" s="50">
        <v>20</v>
      </c>
      <c r="O167" s="33">
        <f t="shared" si="24"/>
        <v>1</v>
      </c>
      <c r="P167" s="33">
        <f t="shared" si="25"/>
        <v>0</v>
      </c>
      <c r="Q167" s="33">
        <f t="shared" si="26"/>
        <v>0</v>
      </c>
      <c r="R167" s="49">
        <v>63</v>
      </c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1:33" ht="15.75" customHeight="1">
      <c r="A168" s="70">
        <v>162</v>
      </c>
      <c r="B168" s="70" t="s">
        <v>430</v>
      </c>
      <c r="C168" s="71" t="s">
        <v>431</v>
      </c>
      <c r="D168" s="65"/>
      <c r="E168" s="38"/>
      <c r="F168" s="50">
        <v>12</v>
      </c>
      <c r="G168" s="33">
        <f t="shared" si="18"/>
        <v>1</v>
      </c>
      <c r="H168" s="33">
        <f t="shared" si="19"/>
        <v>1</v>
      </c>
      <c r="I168" s="33">
        <f t="shared" si="20"/>
        <v>0</v>
      </c>
      <c r="J168" s="50">
        <v>22</v>
      </c>
      <c r="K168" s="33">
        <f t="shared" si="21"/>
        <v>1</v>
      </c>
      <c r="L168" s="33">
        <f t="shared" si="22"/>
        <v>1</v>
      </c>
      <c r="M168" s="33">
        <f t="shared" si="23"/>
        <v>1</v>
      </c>
      <c r="N168" s="50">
        <v>20</v>
      </c>
      <c r="O168" s="33">
        <f t="shared" si="24"/>
        <v>1</v>
      </c>
      <c r="P168" s="33">
        <f t="shared" si="25"/>
        <v>0</v>
      </c>
      <c r="Q168" s="33">
        <f t="shared" si="26"/>
        <v>0</v>
      </c>
      <c r="R168" s="49">
        <v>61</v>
      </c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33" ht="15.75" customHeight="1">
      <c r="A169" s="70">
        <v>163</v>
      </c>
      <c r="B169" s="70" t="s">
        <v>432</v>
      </c>
      <c r="C169" s="71" t="s">
        <v>433</v>
      </c>
      <c r="D169" s="65"/>
      <c r="E169" s="38"/>
      <c r="F169" s="50">
        <v>10</v>
      </c>
      <c r="G169" s="33">
        <f t="shared" si="18"/>
        <v>1</v>
      </c>
      <c r="H169" s="33">
        <f t="shared" si="19"/>
        <v>0</v>
      </c>
      <c r="I169" s="33">
        <f t="shared" si="20"/>
        <v>0</v>
      </c>
      <c r="J169" s="50">
        <v>25</v>
      </c>
      <c r="K169" s="33">
        <f t="shared" si="21"/>
        <v>1</v>
      </c>
      <c r="L169" s="33">
        <f t="shared" si="22"/>
        <v>1</v>
      </c>
      <c r="M169" s="33">
        <f t="shared" si="23"/>
        <v>1</v>
      </c>
      <c r="N169" s="50">
        <v>22</v>
      </c>
      <c r="O169" s="33">
        <f t="shared" si="24"/>
        <v>1</v>
      </c>
      <c r="P169" s="33">
        <f t="shared" si="25"/>
        <v>0</v>
      </c>
      <c r="Q169" s="33">
        <f t="shared" si="26"/>
        <v>0</v>
      </c>
      <c r="R169" s="49">
        <v>61</v>
      </c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33" ht="15.75" customHeight="1">
      <c r="A170" s="70">
        <v>164</v>
      </c>
      <c r="B170" s="70" t="s">
        <v>434</v>
      </c>
      <c r="C170" s="71" t="s">
        <v>435</v>
      </c>
      <c r="D170" s="65"/>
      <c r="E170" s="38"/>
      <c r="F170" s="50">
        <v>10</v>
      </c>
      <c r="G170" s="33">
        <f t="shared" si="18"/>
        <v>1</v>
      </c>
      <c r="H170" s="33">
        <f t="shared" si="19"/>
        <v>0</v>
      </c>
      <c r="I170" s="33">
        <f t="shared" si="20"/>
        <v>0</v>
      </c>
      <c r="J170" s="50">
        <v>26</v>
      </c>
      <c r="K170" s="33">
        <f t="shared" si="21"/>
        <v>1</v>
      </c>
      <c r="L170" s="33">
        <f t="shared" si="22"/>
        <v>1</v>
      </c>
      <c r="M170" s="33">
        <f t="shared" si="23"/>
        <v>1</v>
      </c>
      <c r="N170" s="50">
        <v>26</v>
      </c>
      <c r="O170" s="33">
        <f t="shared" si="24"/>
        <v>1</v>
      </c>
      <c r="P170" s="33">
        <f t="shared" si="25"/>
        <v>1</v>
      </c>
      <c r="Q170" s="33">
        <f t="shared" si="26"/>
        <v>1</v>
      </c>
      <c r="R170" s="49">
        <v>66</v>
      </c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33" ht="15.75" customHeight="1">
      <c r="A171" s="70">
        <v>165</v>
      </c>
      <c r="B171" s="70" t="s">
        <v>436</v>
      </c>
      <c r="C171" s="71" t="s">
        <v>437</v>
      </c>
      <c r="D171" s="65"/>
      <c r="E171" s="38"/>
      <c r="F171" s="50">
        <v>12</v>
      </c>
      <c r="G171" s="33">
        <f t="shared" si="18"/>
        <v>1</v>
      </c>
      <c r="H171" s="33">
        <f t="shared" si="19"/>
        <v>1</v>
      </c>
      <c r="I171" s="33">
        <f t="shared" si="20"/>
        <v>0</v>
      </c>
      <c r="J171" s="50">
        <v>23</v>
      </c>
      <c r="K171" s="33">
        <f t="shared" si="21"/>
        <v>1</v>
      </c>
      <c r="L171" s="33">
        <f t="shared" si="22"/>
        <v>1</v>
      </c>
      <c r="M171" s="33">
        <f t="shared" si="23"/>
        <v>1</v>
      </c>
      <c r="N171" s="50">
        <v>25</v>
      </c>
      <c r="O171" s="33">
        <f t="shared" si="24"/>
        <v>1</v>
      </c>
      <c r="P171" s="33">
        <f t="shared" si="25"/>
        <v>1</v>
      </c>
      <c r="Q171" s="33">
        <f t="shared" si="26"/>
        <v>0</v>
      </c>
      <c r="R171" s="49">
        <v>68</v>
      </c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33" ht="15.75" customHeight="1">
      <c r="A172" s="70">
        <v>166</v>
      </c>
      <c r="B172" s="70" t="s">
        <v>438</v>
      </c>
      <c r="C172" s="71" t="s">
        <v>439</v>
      </c>
      <c r="D172" s="65"/>
      <c r="E172" s="38"/>
      <c r="F172" s="50">
        <v>8</v>
      </c>
      <c r="G172" s="33">
        <f t="shared" si="18"/>
        <v>0</v>
      </c>
      <c r="H172" s="33">
        <f t="shared" si="19"/>
        <v>0</v>
      </c>
      <c r="I172" s="33">
        <f t="shared" si="20"/>
        <v>0</v>
      </c>
      <c r="J172" s="50">
        <v>18</v>
      </c>
      <c r="K172" s="33">
        <f t="shared" si="21"/>
        <v>1</v>
      </c>
      <c r="L172" s="33">
        <f t="shared" si="22"/>
        <v>1</v>
      </c>
      <c r="M172" s="33">
        <f t="shared" si="23"/>
        <v>1</v>
      </c>
      <c r="N172" s="50">
        <v>19</v>
      </c>
      <c r="O172" s="33">
        <f t="shared" si="24"/>
        <v>0</v>
      </c>
      <c r="P172" s="33">
        <f t="shared" si="25"/>
        <v>0</v>
      </c>
      <c r="Q172" s="33">
        <f t="shared" si="26"/>
        <v>0</v>
      </c>
      <c r="R172" s="49">
        <v>61</v>
      </c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33" ht="15.75" customHeight="1">
      <c r="A173" s="70">
        <v>167</v>
      </c>
      <c r="B173" s="70" t="s">
        <v>440</v>
      </c>
      <c r="C173" s="71" t="s">
        <v>441</v>
      </c>
      <c r="D173" s="65"/>
      <c r="E173" s="38"/>
      <c r="F173" s="50">
        <v>14</v>
      </c>
      <c r="G173" s="33">
        <f t="shared" si="18"/>
        <v>1</v>
      </c>
      <c r="H173" s="33">
        <f t="shared" si="19"/>
        <v>1</v>
      </c>
      <c r="I173" s="33">
        <f t="shared" si="20"/>
        <v>1</v>
      </c>
      <c r="J173" s="50">
        <v>23</v>
      </c>
      <c r="K173" s="33">
        <f t="shared" si="21"/>
        <v>1</v>
      </c>
      <c r="L173" s="33">
        <f t="shared" si="22"/>
        <v>1</v>
      </c>
      <c r="M173" s="33">
        <f t="shared" si="23"/>
        <v>1</v>
      </c>
      <c r="N173" s="50">
        <v>25</v>
      </c>
      <c r="O173" s="33">
        <f t="shared" si="24"/>
        <v>1</v>
      </c>
      <c r="P173" s="33">
        <f t="shared" si="25"/>
        <v>1</v>
      </c>
      <c r="Q173" s="33">
        <f t="shared" si="26"/>
        <v>0</v>
      </c>
      <c r="R173" s="49">
        <v>68</v>
      </c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33" ht="15.75" customHeight="1">
      <c r="A174" s="70">
        <v>168</v>
      </c>
      <c r="B174" s="70" t="s">
        <v>442</v>
      </c>
      <c r="C174" s="71" t="s">
        <v>443</v>
      </c>
      <c r="D174" s="65"/>
      <c r="E174" s="38"/>
      <c r="F174" s="50">
        <v>9</v>
      </c>
      <c r="G174" s="33">
        <f t="shared" si="18"/>
        <v>0</v>
      </c>
      <c r="H174" s="33">
        <f t="shared" si="19"/>
        <v>0</v>
      </c>
      <c r="I174" s="33">
        <f t="shared" si="20"/>
        <v>0</v>
      </c>
      <c r="J174" s="50">
        <v>19</v>
      </c>
      <c r="K174" s="33">
        <f t="shared" si="21"/>
        <v>1</v>
      </c>
      <c r="L174" s="33">
        <f t="shared" si="22"/>
        <v>1</v>
      </c>
      <c r="M174" s="33">
        <f t="shared" si="23"/>
        <v>1</v>
      </c>
      <c r="N174" s="50">
        <v>21</v>
      </c>
      <c r="O174" s="33">
        <f t="shared" si="24"/>
        <v>1</v>
      </c>
      <c r="P174" s="33">
        <f t="shared" si="25"/>
        <v>0</v>
      </c>
      <c r="Q174" s="33">
        <f t="shared" si="26"/>
        <v>0</v>
      </c>
      <c r="R174" s="49">
        <v>61</v>
      </c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33" ht="15.75" customHeight="1">
      <c r="A175" s="70">
        <v>169</v>
      </c>
      <c r="B175" s="70" t="s">
        <v>444</v>
      </c>
      <c r="C175" s="71" t="s">
        <v>445</v>
      </c>
      <c r="D175" s="65"/>
      <c r="E175" s="38"/>
      <c r="F175" s="50">
        <v>9</v>
      </c>
      <c r="G175" s="33">
        <f t="shared" si="18"/>
        <v>0</v>
      </c>
      <c r="H175" s="33">
        <f t="shared" si="19"/>
        <v>0</v>
      </c>
      <c r="I175" s="33">
        <f t="shared" si="20"/>
        <v>0</v>
      </c>
      <c r="J175" s="50">
        <v>21</v>
      </c>
      <c r="K175" s="33">
        <f t="shared" si="21"/>
        <v>1</v>
      </c>
      <c r="L175" s="33">
        <f t="shared" si="22"/>
        <v>1</v>
      </c>
      <c r="M175" s="33">
        <f t="shared" si="23"/>
        <v>1</v>
      </c>
      <c r="N175" s="50">
        <v>22</v>
      </c>
      <c r="O175" s="33">
        <f t="shared" si="24"/>
        <v>1</v>
      </c>
      <c r="P175" s="33">
        <f t="shared" si="25"/>
        <v>0</v>
      </c>
      <c r="Q175" s="33">
        <f t="shared" si="26"/>
        <v>0</v>
      </c>
      <c r="R175" s="49">
        <v>66</v>
      </c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33" ht="15.75" customHeight="1">
      <c r="A176" s="70">
        <v>170</v>
      </c>
      <c r="B176" s="70" t="s">
        <v>446</v>
      </c>
      <c r="C176" s="71" t="s">
        <v>447</v>
      </c>
      <c r="D176" s="65"/>
      <c r="E176" s="38"/>
      <c r="F176" s="50">
        <v>11</v>
      </c>
      <c r="G176" s="33">
        <f t="shared" si="18"/>
        <v>1</v>
      </c>
      <c r="H176" s="33">
        <f t="shared" si="19"/>
        <v>0</v>
      </c>
      <c r="I176" s="33">
        <f t="shared" si="20"/>
        <v>0</v>
      </c>
      <c r="J176" s="50">
        <v>22</v>
      </c>
      <c r="K176" s="33">
        <f t="shared" si="21"/>
        <v>1</v>
      </c>
      <c r="L176" s="33">
        <f t="shared" si="22"/>
        <v>1</v>
      </c>
      <c r="M176" s="33">
        <f t="shared" si="23"/>
        <v>1</v>
      </c>
      <c r="N176" s="50">
        <v>24</v>
      </c>
      <c r="O176" s="33">
        <f t="shared" si="24"/>
        <v>1</v>
      </c>
      <c r="P176" s="33">
        <f t="shared" si="25"/>
        <v>1</v>
      </c>
      <c r="Q176" s="33">
        <f t="shared" si="26"/>
        <v>0</v>
      </c>
      <c r="R176" s="49">
        <v>63</v>
      </c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33" ht="15.75" customHeight="1">
      <c r="A177" s="70">
        <v>171</v>
      </c>
      <c r="B177" s="70" t="s">
        <v>448</v>
      </c>
      <c r="C177" s="71" t="s">
        <v>449</v>
      </c>
      <c r="D177" s="65"/>
      <c r="E177" s="38"/>
      <c r="F177" s="50">
        <v>10</v>
      </c>
      <c r="G177" s="33">
        <f t="shared" si="18"/>
        <v>1</v>
      </c>
      <c r="H177" s="33">
        <f t="shared" si="19"/>
        <v>0</v>
      </c>
      <c r="I177" s="33">
        <f t="shared" si="20"/>
        <v>0</v>
      </c>
      <c r="J177" s="50">
        <v>12</v>
      </c>
      <c r="K177" s="33">
        <f t="shared" si="21"/>
        <v>1</v>
      </c>
      <c r="L177" s="33">
        <f t="shared" si="22"/>
        <v>1</v>
      </c>
      <c r="M177" s="33">
        <f t="shared" si="23"/>
        <v>0</v>
      </c>
      <c r="N177" s="50">
        <v>16</v>
      </c>
      <c r="O177" s="33">
        <f t="shared" si="24"/>
        <v>0</v>
      </c>
      <c r="P177" s="33">
        <f t="shared" si="25"/>
        <v>0</v>
      </c>
      <c r="Q177" s="33">
        <f t="shared" si="26"/>
        <v>0</v>
      </c>
      <c r="R177" s="49">
        <v>70</v>
      </c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1:33" ht="15.75" customHeight="1">
      <c r="A178" s="70">
        <v>172</v>
      </c>
      <c r="B178" s="70" t="s">
        <v>450</v>
      </c>
      <c r="C178" s="71" t="s">
        <v>451</v>
      </c>
      <c r="D178" s="65"/>
      <c r="E178" s="38"/>
      <c r="F178" s="50">
        <v>12</v>
      </c>
      <c r="G178" s="33">
        <f t="shared" si="18"/>
        <v>1</v>
      </c>
      <c r="H178" s="33">
        <f t="shared" si="19"/>
        <v>1</v>
      </c>
      <c r="I178" s="33">
        <f t="shared" si="20"/>
        <v>0</v>
      </c>
      <c r="J178" s="50">
        <v>23</v>
      </c>
      <c r="K178" s="33">
        <f t="shared" si="21"/>
        <v>1</v>
      </c>
      <c r="L178" s="33">
        <f t="shared" si="22"/>
        <v>1</v>
      </c>
      <c r="M178" s="33">
        <f t="shared" si="23"/>
        <v>1</v>
      </c>
      <c r="N178" s="50">
        <v>20</v>
      </c>
      <c r="O178" s="33">
        <f t="shared" si="24"/>
        <v>1</v>
      </c>
      <c r="P178" s="33">
        <f t="shared" si="25"/>
        <v>0</v>
      </c>
      <c r="Q178" s="33">
        <f t="shared" si="26"/>
        <v>0</v>
      </c>
      <c r="R178" s="49">
        <v>59</v>
      </c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1:33" ht="15.75" customHeight="1">
      <c r="A179" s="70">
        <v>173</v>
      </c>
      <c r="B179" s="70" t="s">
        <v>452</v>
      </c>
      <c r="C179" s="71" t="s">
        <v>453</v>
      </c>
      <c r="D179" s="65"/>
      <c r="E179" s="38"/>
      <c r="F179" s="50">
        <v>10</v>
      </c>
      <c r="G179" s="33">
        <f t="shared" si="18"/>
        <v>1</v>
      </c>
      <c r="H179" s="33">
        <f t="shared" si="19"/>
        <v>0</v>
      </c>
      <c r="I179" s="33">
        <f t="shared" si="20"/>
        <v>0</v>
      </c>
      <c r="J179" s="50">
        <v>16</v>
      </c>
      <c r="K179" s="33">
        <f t="shared" si="21"/>
        <v>1</v>
      </c>
      <c r="L179" s="33">
        <f t="shared" si="22"/>
        <v>1</v>
      </c>
      <c r="M179" s="33">
        <f t="shared" si="23"/>
        <v>1</v>
      </c>
      <c r="N179" s="50">
        <v>14</v>
      </c>
      <c r="O179" s="33">
        <f t="shared" si="24"/>
        <v>0</v>
      </c>
      <c r="P179" s="33">
        <f t="shared" si="25"/>
        <v>0</v>
      </c>
      <c r="Q179" s="33">
        <f t="shared" si="26"/>
        <v>0</v>
      </c>
      <c r="R179" s="49">
        <v>61</v>
      </c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1:33" ht="15.75" customHeight="1">
      <c r="A180" s="70">
        <v>174</v>
      </c>
      <c r="B180" s="75" t="s">
        <v>454</v>
      </c>
      <c r="C180" s="71" t="s">
        <v>455</v>
      </c>
      <c r="D180" s="65"/>
      <c r="E180" s="38"/>
      <c r="F180" s="50">
        <v>10</v>
      </c>
      <c r="G180" s="33">
        <f t="shared" si="18"/>
        <v>1</v>
      </c>
      <c r="H180" s="33">
        <f t="shared" si="19"/>
        <v>0</v>
      </c>
      <c r="I180" s="33">
        <f t="shared" si="20"/>
        <v>0</v>
      </c>
      <c r="J180" s="50">
        <v>25</v>
      </c>
      <c r="K180" s="33">
        <f t="shared" si="21"/>
        <v>1</v>
      </c>
      <c r="L180" s="33">
        <f t="shared" si="22"/>
        <v>1</v>
      </c>
      <c r="M180" s="33">
        <f t="shared" si="23"/>
        <v>1</v>
      </c>
      <c r="N180" s="50">
        <v>23</v>
      </c>
      <c r="O180" s="33">
        <f t="shared" si="24"/>
        <v>1</v>
      </c>
      <c r="P180" s="33">
        <f t="shared" si="25"/>
        <v>1</v>
      </c>
      <c r="Q180" s="33">
        <f t="shared" si="26"/>
        <v>0</v>
      </c>
      <c r="R180" s="49">
        <v>63</v>
      </c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1:33" ht="15.75" customHeight="1">
      <c r="A181" s="70">
        <v>175</v>
      </c>
      <c r="B181" s="75" t="s">
        <v>456</v>
      </c>
      <c r="C181" s="71" t="s">
        <v>457</v>
      </c>
      <c r="D181" s="65"/>
      <c r="E181" s="38"/>
      <c r="F181" s="50">
        <v>14</v>
      </c>
      <c r="G181" s="33">
        <f t="shared" si="18"/>
        <v>1</v>
      </c>
      <c r="H181" s="33">
        <f t="shared" si="19"/>
        <v>1</v>
      </c>
      <c r="I181" s="33">
        <f t="shared" si="20"/>
        <v>1</v>
      </c>
      <c r="J181" s="50">
        <v>23</v>
      </c>
      <c r="K181" s="33">
        <f t="shared" si="21"/>
        <v>1</v>
      </c>
      <c r="L181" s="33">
        <f t="shared" si="22"/>
        <v>1</v>
      </c>
      <c r="M181" s="33">
        <f t="shared" si="23"/>
        <v>1</v>
      </c>
      <c r="N181" s="50">
        <v>21</v>
      </c>
      <c r="O181" s="33">
        <f t="shared" si="24"/>
        <v>1</v>
      </c>
      <c r="P181" s="33">
        <f t="shared" si="25"/>
        <v>0</v>
      </c>
      <c r="Q181" s="33">
        <f t="shared" si="26"/>
        <v>0</v>
      </c>
      <c r="R181" s="49">
        <v>56</v>
      </c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1:33" ht="15.75" customHeight="1">
      <c r="A182" s="70">
        <v>176</v>
      </c>
      <c r="B182" s="75" t="s">
        <v>458</v>
      </c>
      <c r="C182" s="71" t="s">
        <v>459</v>
      </c>
      <c r="D182" s="65"/>
      <c r="E182" s="38"/>
      <c r="F182" s="50">
        <v>10</v>
      </c>
      <c r="G182" s="33">
        <f t="shared" si="18"/>
        <v>1</v>
      </c>
      <c r="H182" s="33">
        <f t="shared" si="19"/>
        <v>0</v>
      </c>
      <c r="I182" s="33">
        <f t="shared" si="20"/>
        <v>0</v>
      </c>
      <c r="J182" s="50">
        <v>20</v>
      </c>
      <c r="K182" s="33">
        <f t="shared" si="21"/>
        <v>1</v>
      </c>
      <c r="L182" s="33">
        <f t="shared" si="22"/>
        <v>1</v>
      </c>
      <c r="M182" s="33">
        <f t="shared" si="23"/>
        <v>1</v>
      </c>
      <c r="N182" s="50">
        <v>19</v>
      </c>
      <c r="O182" s="33">
        <f t="shared" si="24"/>
        <v>0</v>
      </c>
      <c r="P182" s="33">
        <f t="shared" si="25"/>
        <v>0</v>
      </c>
      <c r="Q182" s="33">
        <f t="shared" si="26"/>
        <v>0</v>
      </c>
      <c r="R182" s="49">
        <v>63</v>
      </c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1:33" ht="15.75" customHeight="1">
      <c r="A183" s="70">
        <v>177</v>
      </c>
      <c r="B183" s="75" t="s">
        <v>460</v>
      </c>
      <c r="C183" s="71" t="s">
        <v>461</v>
      </c>
      <c r="D183" s="65"/>
      <c r="E183" s="38"/>
      <c r="F183" s="50">
        <v>10</v>
      </c>
      <c r="G183" s="33">
        <f t="shared" ref="G183:G185" si="27">IF(F183&gt;=($F$6*0.7),1,0)</f>
        <v>1</v>
      </c>
      <c r="H183" s="33">
        <f t="shared" ref="H183:H185" si="28">IF(F183&gt;=($F$6*0.8),1,0)</f>
        <v>0</v>
      </c>
      <c r="I183" s="33">
        <f t="shared" ref="I183:I185" si="29">IF(F183&gt;=($F$6*0.9),1,0)</f>
        <v>0</v>
      </c>
      <c r="J183" s="50">
        <v>23</v>
      </c>
      <c r="K183" s="33">
        <f t="shared" ref="K183:K185" si="30">IF(J183&gt;=($F$6*0.7),1,0)</f>
        <v>1</v>
      </c>
      <c r="L183" s="33">
        <f t="shared" ref="L183:L185" si="31">IF(J183&gt;=($F$6*0.8),1,0)</f>
        <v>1</v>
      </c>
      <c r="M183" s="33">
        <f t="shared" ref="M183:M185" si="32">IF(J183&gt;=($F$6*0.9),1,0)</f>
        <v>1</v>
      </c>
      <c r="N183" s="50">
        <v>20</v>
      </c>
      <c r="O183" s="33">
        <f t="shared" ref="O183:O185" si="33">IF(N183&gt;=($N$6*0.7),1,0)</f>
        <v>1</v>
      </c>
      <c r="P183" s="33">
        <f t="shared" ref="P183:P185" si="34">IF(N183&gt;=($N$6*0.8),1,0)</f>
        <v>0</v>
      </c>
      <c r="Q183" s="33">
        <f t="shared" ref="Q183:Q185" si="35">IF(N183&gt;=($N$6*0.9),1,0)</f>
        <v>0</v>
      </c>
      <c r="R183" s="49">
        <v>61</v>
      </c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1:33" ht="15.75" customHeight="1">
      <c r="A184" s="70">
        <v>178</v>
      </c>
      <c r="B184" s="75" t="s">
        <v>462</v>
      </c>
      <c r="C184" s="71" t="s">
        <v>463</v>
      </c>
      <c r="D184" s="65"/>
      <c r="E184" s="38"/>
      <c r="F184" s="50">
        <v>13</v>
      </c>
      <c r="G184" s="33">
        <f t="shared" si="27"/>
        <v>1</v>
      </c>
      <c r="H184" s="33">
        <f t="shared" si="28"/>
        <v>1</v>
      </c>
      <c r="I184" s="33">
        <f t="shared" si="29"/>
        <v>1</v>
      </c>
      <c r="J184" s="50">
        <v>25</v>
      </c>
      <c r="K184" s="33">
        <f t="shared" si="30"/>
        <v>1</v>
      </c>
      <c r="L184" s="33">
        <f t="shared" si="31"/>
        <v>1</v>
      </c>
      <c r="M184" s="33">
        <f t="shared" si="32"/>
        <v>1</v>
      </c>
      <c r="N184" s="50">
        <v>24</v>
      </c>
      <c r="O184" s="33">
        <f t="shared" si="33"/>
        <v>1</v>
      </c>
      <c r="P184" s="33">
        <f t="shared" si="34"/>
        <v>1</v>
      </c>
      <c r="Q184" s="33">
        <f t="shared" si="35"/>
        <v>0</v>
      </c>
      <c r="R184" s="49">
        <v>63</v>
      </c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1:33" ht="15.75" customHeight="1">
      <c r="A185" s="75">
        <v>179</v>
      </c>
      <c r="B185" s="75" t="s">
        <v>464</v>
      </c>
      <c r="C185" s="75" t="s">
        <v>465</v>
      </c>
      <c r="D185" s="65"/>
      <c r="E185" s="38"/>
      <c r="F185" s="50">
        <v>13</v>
      </c>
      <c r="G185" s="33">
        <f t="shared" si="27"/>
        <v>1</v>
      </c>
      <c r="H185" s="33">
        <f t="shared" si="28"/>
        <v>1</v>
      </c>
      <c r="I185" s="33">
        <f t="shared" si="29"/>
        <v>1</v>
      </c>
      <c r="J185" s="50">
        <v>20</v>
      </c>
      <c r="K185" s="33">
        <f t="shared" si="30"/>
        <v>1</v>
      </c>
      <c r="L185" s="33">
        <f t="shared" si="31"/>
        <v>1</v>
      </c>
      <c r="M185" s="33">
        <f t="shared" si="32"/>
        <v>1</v>
      </c>
      <c r="N185" s="50">
        <v>21</v>
      </c>
      <c r="O185" s="33">
        <f t="shared" si="33"/>
        <v>1</v>
      </c>
      <c r="P185" s="33">
        <f t="shared" si="34"/>
        <v>0</v>
      </c>
      <c r="Q185" s="33">
        <f t="shared" si="35"/>
        <v>0</v>
      </c>
      <c r="R185" s="49">
        <v>61</v>
      </c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33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33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33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33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33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33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33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3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1:33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1:33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1:33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1:33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1:33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1:33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1:33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1:33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33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3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33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33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33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33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33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1:33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1:33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1:33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1:3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</row>
    <row r="214" spans="1:33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</row>
    <row r="215" spans="1:33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1:33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1:33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1:33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1:33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1:33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1:33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1:33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1:3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1:33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1:33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1:33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1:33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1:33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</row>
    <row r="229" spans="1:33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</row>
    <row r="230" spans="1:33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</row>
    <row r="231" spans="1:33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</row>
    <row r="232" spans="1:33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</row>
    <row r="233" spans="1: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1:33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1:33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1:33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1:33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</row>
    <row r="238" spans="1:33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</row>
    <row r="239" spans="1:33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1:33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</row>
    <row r="241" spans="1:33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</row>
    <row r="242" spans="1:33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</row>
    <row r="243" spans="1:3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</row>
    <row r="244" spans="1:33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</row>
    <row r="245" spans="1:33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</row>
    <row r="246" spans="1:33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</row>
    <row r="247" spans="1:33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1:33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1:33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1:33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1:33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1:33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1:3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1:33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1:33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1:33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1:33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1:33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1:33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1:33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1:33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1:33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1:3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1:33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1:33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1:33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1:33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1:33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</row>
    <row r="269" spans="1:33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</row>
    <row r="270" spans="1:33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</row>
    <row r="271" spans="1:33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1:33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</row>
    <row r="273" spans="1:3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</row>
    <row r="274" spans="1:33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</row>
    <row r="275" spans="1:33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</row>
    <row r="276" spans="1:33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</row>
    <row r="277" spans="1:33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</row>
    <row r="278" spans="1:33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</row>
    <row r="279" spans="1:33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</row>
    <row r="280" spans="1:33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</row>
    <row r="281" spans="1:33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</row>
    <row r="282" spans="1:33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</row>
    <row r="283" spans="1:3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</row>
    <row r="284" spans="1:33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</row>
    <row r="285" spans="1:33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</row>
    <row r="286" spans="1:33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</row>
    <row r="287" spans="1:33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</row>
    <row r="288" spans="1:33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</row>
    <row r="289" spans="1:33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</row>
    <row r="290" spans="1:33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</row>
    <row r="291" spans="1:33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</row>
    <row r="292" spans="1:33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</row>
    <row r="293" spans="1:3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</row>
    <row r="294" spans="1:33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</row>
    <row r="295" spans="1:33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</row>
    <row r="296" spans="1:33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</row>
    <row r="297" spans="1:33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</row>
    <row r="298" spans="1:33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</row>
    <row r="299" spans="1:33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</row>
    <row r="300" spans="1:33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</row>
    <row r="301" spans="1:33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</row>
    <row r="302" spans="1:33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</row>
    <row r="303" spans="1:3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</row>
    <row r="304" spans="1:33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</row>
    <row r="305" spans="1:33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</row>
    <row r="306" spans="1:33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</row>
    <row r="307" spans="1:33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</row>
    <row r="308" spans="1:33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</row>
    <row r="309" spans="1:33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</row>
    <row r="310" spans="1:33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</row>
    <row r="311" spans="1:33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</row>
    <row r="312" spans="1:33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</row>
    <row r="313" spans="1:3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</row>
    <row r="314" spans="1:33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</row>
    <row r="315" spans="1:33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</row>
    <row r="316" spans="1:33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</row>
    <row r="317" spans="1:33" ht="15.75" customHeight="1"/>
    <row r="318" spans="1:33" ht="15.75" customHeight="1"/>
    <row r="319" spans="1:33" ht="15.75" customHeight="1"/>
    <row r="320" spans="1:3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sortState ref="A7:I124">
    <sortCondition ref="A7:A124"/>
  </sortState>
  <mergeCells count="14">
    <mergeCell ref="A1:R1"/>
    <mergeCell ref="A2:R2"/>
    <mergeCell ref="A3:R3"/>
    <mergeCell ref="R4:R5"/>
    <mergeCell ref="D4:Q4"/>
    <mergeCell ref="G5:G6"/>
    <mergeCell ref="H5:H6"/>
    <mergeCell ref="I5:I6"/>
    <mergeCell ref="K5:K6"/>
    <mergeCell ref="L5:L6"/>
    <mergeCell ref="M5:M6"/>
    <mergeCell ref="O5:O6"/>
    <mergeCell ref="P5:P6"/>
    <mergeCell ref="Q5:Q6"/>
  </mergeCells>
  <conditionalFormatting sqref="R7:R185">
    <cfRule type="containsText" dxfId="5" priority="5" operator="containsText" text="AB">
      <formula>NOT(ISERROR(SEARCH(("AB"),(R7))))</formula>
    </cfRule>
  </conditionalFormatting>
  <conditionalFormatting sqref="G7:I185 K7:M185 O7:Q185">
    <cfRule type="cellIs" dxfId="4" priority="4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88" man="1"/>
    <brk id="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E181"/>
  <sheetViews>
    <sheetView topLeftCell="A88" workbookViewId="0">
      <selection activeCell="B4" sqref="B4:E177"/>
    </sheetView>
  </sheetViews>
  <sheetFormatPr defaultRowHeight="14.25"/>
  <cols>
    <col min="1" max="1" width="8.75" style="51" customWidth="1"/>
    <col min="2" max="2" width="24.875" style="51" customWidth="1"/>
    <col min="3" max="3" width="30.875" style="51" customWidth="1"/>
    <col min="4" max="4" width="13.25" style="51" customWidth="1"/>
    <col min="5" max="5" width="10.875" style="51" customWidth="1"/>
    <col min="6" max="16384" width="9" style="51"/>
  </cols>
  <sheetData>
    <row r="1" spans="1:5" ht="18.75">
      <c r="A1" s="113" t="s">
        <v>103</v>
      </c>
      <c r="B1" s="98"/>
      <c r="C1" s="98"/>
      <c r="D1" s="98"/>
      <c r="E1" s="98"/>
    </row>
    <row r="2" spans="1:5" ht="75">
      <c r="A2" s="63" t="s">
        <v>98</v>
      </c>
      <c r="B2" s="63" t="s">
        <v>99</v>
      </c>
      <c r="C2" s="63" t="s">
        <v>100</v>
      </c>
      <c r="D2" s="64" t="s">
        <v>101</v>
      </c>
      <c r="E2" s="64" t="s">
        <v>102</v>
      </c>
    </row>
    <row r="3" spans="1:5" ht="15" hidden="1">
      <c r="A3" s="68">
        <v>1</v>
      </c>
      <c r="B3" s="68" t="s">
        <v>108</v>
      </c>
      <c r="C3" s="69" t="s">
        <v>109</v>
      </c>
      <c r="D3" s="49">
        <v>63</v>
      </c>
      <c r="E3" s="81" t="str">
        <f>IF(D3&lt;=60,"Y","N")</f>
        <v>N</v>
      </c>
    </row>
    <row r="4" spans="1:5" ht="15">
      <c r="A4" s="70">
        <v>2</v>
      </c>
      <c r="B4" s="70" t="s">
        <v>110</v>
      </c>
      <c r="C4" s="71" t="s">
        <v>111</v>
      </c>
      <c r="D4" s="49">
        <v>56</v>
      </c>
      <c r="E4" s="50" t="str">
        <f t="shared" ref="E4:E67" si="0">IF(D4&lt;=60,"Y","N")</f>
        <v>Y</v>
      </c>
    </row>
    <row r="5" spans="1:5" ht="15" hidden="1">
      <c r="A5" s="70">
        <v>3</v>
      </c>
      <c r="B5" s="70" t="s">
        <v>112</v>
      </c>
      <c r="C5" s="71" t="s">
        <v>113</v>
      </c>
      <c r="D5" s="49">
        <v>63</v>
      </c>
      <c r="E5" s="50" t="str">
        <f t="shared" si="0"/>
        <v>N</v>
      </c>
    </row>
    <row r="6" spans="1:5" ht="15" hidden="1">
      <c r="A6" s="72">
        <v>4</v>
      </c>
      <c r="B6" s="72" t="s">
        <v>114</v>
      </c>
      <c r="C6" s="73" t="s">
        <v>115</v>
      </c>
      <c r="D6" s="49">
        <v>68</v>
      </c>
      <c r="E6" s="50" t="str">
        <f t="shared" si="0"/>
        <v>N</v>
      </c>
    </row>
    <row r="7" spans="1:5" ht="15" hidden="1">
      <c r="A7" s="70">
        <v>5</v>
      </c>
      <c r="B7" s="70" t="s">
        <v>116</v>
      </c>
      <c r="C7" s="71" t="s">
        <v>117</v>
      </c>
      <c r="D7" s="49">
        <v>63</v>
      </c>
      <c r="E7" s="50" t="str">
        <f t="shared" si="0"/>
        <v>N</v>
      </c>
    </row>
    <row r="8" spans="1:5" ht="15" hidden="1">
      <c r="A8" s="70">
        <v>6</v>
      </c>
      <c r="B8" s="70" t="s">
        <v>118</v>
      </c>
      <c r="C8" s="71" t="s">
        <v>119</v>
      </c>
      <c r="D8" s="49">
        <v>68</v>
      </c>
      <c r="E8" s="50" t="str">
        <f t="shared" si="0"/>
        <v>N</v>
      </c>
    </row>
    <row r="9" spans="1:5" ht="15" hidden="1">
      <c r="A9" s="70">
        <v>7</v>
      </c>
      <c r="B9" s="70" t="s">
        <v>120</v>
      </c>
      <c r="C9" s="71" t="s">
        <v>121</v>
      </c>
      <c r="D9" s="49">
        <v>61</v>
      </c>
      <c r="E9" s="50" t="str">
        <f t="shared" si="0"/>
        <v>N</v>
      </c>
    </row>
    <row r="10" spans="1:5" ht="15">
      <c r="A10" s="70">
        <v>8</v>
      </c>
      <c r="B10" s="70" t="s">
        <v>122</v>
      </c>
      <c r="C10" s="71" t="s">
        <v>123</v>
      </c>
      <c r="D10" s="49">
        <v>59</v>
      </c>
      <c r="E10" s="50" t="str">
        <f t="shared" si="0"/>
        <v>Y</v>
      </c>
    </row>
    <row r="11" spans="1:5" ht="15" hidden="1">
      <c r="A11" s="70">
        <v>9</v>
      </c>
      <c r="B11" s="70" t="s">
        <v>124</v>
      </c>
      <c r="C11" s="71" t="s">
        <v>125</v>
      </c>
      <c r="D11" s="49">
        <v>66</v>
      </c>
      <c r="E11" s="50" t="str">
        <f t="shared" si="0"/>
        <v>N</v>
      </c>
    </row>
    <row r="12" spans="1:5" ht="15" hidden="1">
      <c r="A12" s="70">
        <v>10</v>
      </c>
      <c r="B12" s="70" t="s">
        <v>126</v>
      </c>
      <c r="C12" s="71" t="s">
        <v>127</v>
      </c>
      <c r="D12" s="49">
        <v>63</v>
      </c>
      <c r="E12" s="50" t="str">
        <f t="shared" si="0"/>
        <v>N</v>
      </c>
    </row>
    <row r="13" spans="1:5" ht="15" hidden="1">
      <c r="A13" s="70">
        <v>11</v>
      </c>
      <c r="B13" s="70" t="s">
        <v>128</v>
      </c>
      <c r="C13" s="71" t="s">
        <v>129</v>
      </c>
      <c r="D13" s="49">
        <v>61</v>
      </c>
      <c r="E13" s="50" t="str">
        <f t="shared" si="0"/>
        <v>N</v>
      </c>
    </row>
    <row r="14" spans="1:5" ht="15">
      <c r="A14" s="70">
        <v>12</v>
      </c>
      <c r="B14" s="70" t="s">
        <v>130</v>
      </c>
      <c r="C14" s="71" t="s">
        <v>131</v>
      </c>
      <c r="D14" s="49">
        <v>59</v>
      </c>
      <c r="E14" s="50" t="str">
        <f t="shared" si="0"/>
        <v>Y</v>
      </c>
    </row>
    <row r="15" spans="1:5" ht="15">
      <c r="A15" s="70">
        <v>13</v>
      </c>
      <c r="B15" s="70" t="s">
        <v>132</v>
      </c>
      <c r="C15" s="71" t="s">
        <v>133</v>
      </c>
      <c r="D15" s="49">
        <v>59</v>
      </c>
      <c r="E15" s="50" t="str">
        <f t="shared" si="0"/>
        <v>Y</v>
      </c>
    </row>
    <row r="16" spans="1:5" ht="15" hidden="1">
      <c r="A16" s="70">
        <v>14</v>
      </c>
      <c r="B16" s="70" t="s">
        <v>134</v>
      </c>
      <c r="C16" s="71" t="s">
        <v>135</v>
      </c>
      <c r="D16" s="49">
        <v>61</v>
      </c>
      <c r="E16" s="50" t="str">
        <f t="shared" si="0"/>
        <v>N</v>
      </c>
    </row>
    <row r="17" spans="1:5" ht="15">
      <c r="A17" s="70">
        <v>15</v>
      </c>
      <c r="B17" s="70" t="s">
        <v>136</v>
      </c>
      <c r="C17" s="71" t="s">
        <v>137</v>
      </c>
      <c r="D17" s="49">
        <v>59</v>
      </c>
      <c r="E17" s="50" t="str">
        <f t="shared" si="0"/>
        <v>Y</v>
      </c>
    </row>
    <row r="18" spans="1:5" ht="15" hidden="1">
      <c r="A18" s="70">
        <v>16</v>
      </c>
      <c r="B18" s="70" t="s">
        <v>138</v>
      </c>
      <c r="C18" s="71" t="s">
        <v>139</v>
      </c>
      <c r="D18" s="49">
        <v>66</v>
      </c>
      <c r="E18" s="50" t="str">
        <f t="shared" si="0"/>
        <v>N</v>
      </c>
    </row>
    <row r="19" spans="1:5" ht="15" hidden="1">
      <c r="A19" s="70">
        <v>17</v>
      </c>
      <c r="B19" s="70" t="s">
        <v>140</v>
      </c>
      <c r="C19" s="71" t="s">
        <v>141</v>
      </c>
      <c r="D19" s="49">
        <v>61</v>
      </c>
      <c r="E19" s="50" t="str">
        <f t="shared" si="0"/>
        <v>N</v>
      </c>
    </row>
    <row r="20" spans="1:5" ht="15" hidden="1">
      <c r="A20" s="70">
        <v>18</v>
      </c>
      <c r="B20" s="70" t="s">
        <v>142</v>
      </c>
      <c r="C20" s="71" t="s">
        <v>143</v>
      </c>
      <c r="D20" s="49">
        <v>66</v>
      </c>
      <c r="E20" s="50" t="str">
        <f t="shared" si="0"/>
        <v>N</v>
      </c>
    </row>
    <row r="21" spans="1:5" ht="15">
      <c r="A21" s="70">
        <v>19</v>
      </c>
      <c r="B21" s="70" t="s">
        <v>144</v>
      </c>
      <c r="C21" s="71" t="s">
        <v>145</v>
      </c>
      <c r="D21" s="49">
        <v>56</v>
      </c>
      <c r="E21" s="50" t="str">
        <f t="shared" si="0"/>
        <v>Y</v>
      </c>
    </row>
    <row r="22" spans="1:5" ht="15">
      <c r="A22" s="70">
        <v>20</v>
      </c>
      <c r="B22" s="70" t="s">
        <v>146</v>
      </c>
      <c r="C22" s="71" t="s">
        <v>147</v>
      </c>
      <c r="D22" s="49">
        <v>56</v>
      </c>
      <c r="E22" s="50" t="str">
        <f t="shared" si="0"/>
        <v>Y</v>
      </c>
    </row>
    <row r="23" spans="1:5" ht="15" hidden="1">
      <c r="A23" s="70">
        <v>21</v>
      </c>
      <c r="B23" s="70" t="s">
        <v>148</v>
      </c>
      <c r="C23" s="71" t="s">
        <v>149</v>
      </c>
      <c r="D23" s="49">
        <v>68</v>
      </c>
      <c r="E23" s="50" t="str">
        <f t="shared" si="0"/>
        <v>N</v>
      </c>
    </row>
    <row r="24" spans="1:5" ht="15" hidden="1">
      <c r="A24" s="70">
        <v>22</v>
      </c>
      <c r="B24" s="70" t="s">
        <v>150</v>
      </c>
      <c r="C24" s="71" t="s">
        <v>151</v>
      </c>
      <c r="D24" s="49">
        <v>61</v>
      </c>
      <c r="E24" s="50" t="str">
        <f t="shared" si="0"/>
        <v>N</v>
      </c>
    </row>
    <row r="25" spans="1:5" ht="15" hidden="1">
      <c r="A25" s="70">
        <v>23</v>
      </c>
      <c r="B25" s="70" t="s">
        <v>152</v>
      </c>
      <c r="C25" s="71" t="s">
        <v>153</v>
      </c>
      <c r="D25" s="49">
        <v>61</v>
      </c>
      <c r="E25" s="50" t="str">
        <f t="shared" si="0"/>
        <v>N</v>
      </c>
    </row>
    <row r="26" spans="1:5" ht="15" hidden="1">
      <c r="A26" s="70">
        <v>24</v>
      </c>
      <c r="B26" s="70" t="s">
        <v>154</v>
      </c>
      <c r="C26" s="71" t="s">
        <v>155</v>
      </c>
      <c r="D26" s="49">
        <v>66</v>
      </c>
      <c r="E26" s="50" t="str">
        <f t="shared" si="0"/>
        <v>N</v>
      </c>
    </row>
    <row r="27" spans="1:5" ht="15" hidden="1">
      <c r="A27" s="70">
        <v>25</v>
      </c>
      <c r="B27" s="70" t="s">
        <v>156</v>
      </c>
      <c r="C27" s="71" t="s">
        <v>157</v>
      </c>
      <c r="D27" s="49">
        <v>61</v>
      </c>
      <c r="E27" s="50" t="str">
        <f t="shared" si="0"/>
        <v>N</v>
      </c>
    </row>
    <row r="28" spans="1:5" ht="15">
      <c r="A28" s="70">
        <v>26</v>
      </c>
      <c r="B28" s="70" t="s">
        <v>158</v>
      </c>
      <c r="C28" s="71" t="s">
        <v>159</v>
      </c>
      <c r="D28" s="49">
        <v>56</v>
      </c>
      <c r="E28" s="50" t="str">
        <f t="shared" si="0"/>
        <v>Y</v>
      </c>
    </row>
    <row r="29" spans="1:5" ht="15">
      <c r="A29" s="70">
        <v>27</v>
      </c>
      <c r="B29" s="70" t="s">
        <v>160</v>
      </c>
      <c r="C29" s="71" t="s">
        <v>161</v>
      </c>
      <c r="D29" s="49">
        <v>59</v>
      </c>
      <c r="E29" s="50" t="str">
        <f t="shared" si="0"/>
        <v>Y</v>
      </c>
    </row>
    <row r="30" spans="1:5" ht="15">
      <c r="A30" s="70">
        <v>28</v>
      </c>
      <c r="B30" s="70" t="s">
        <v>162</v>
      </c>
      <c r="C30" s="71" t="s">
        <v>163</v>
      </c>
      <c r="D30" s="49">
        <v>56</v>
      </c>
      <c r="E30" s="50" t="str">
        <f t="shared" si="0"/>
        <v>Y</v>
      </c>
    </row>
    <row r="31" spans="1:5" ht="15" hidden="1">
      <c r="A31" s="70">
        <v>29</v>
      </c>
      <c r="B31" s="70" t="s">
        <v>164</v>
      </c>
      <c r="C31" s="74" t="s">
        <v>165</v>
      </c>
      <c r="D31" s="49">
        <v>66</v>
      </c>
      <c r="E31" s="50" t="str">
        <f t="shared" si="0"/>
        <v>N</v>
      </c>
    </row>
    <row r="32" spans="1:5" ht="15">
      <c r="A32" s="70">
        <v>30</v>
      </c>
      <c r="B32" s="70" t="s">
        <v>166</v>
      </c>
      <c r="C32" s="71" t="s">
        <v>167</v>
      </c>
      <c r="D32" s="49">
        <v>56</v>
      </c>
      <c r="E32" s="50" t="str">
        <f t="shared" si="0"/>
        <v>Y</v>
      </c>
    </row>
    <row r="33" spans="1:5" ht="15" hidden="1">
      <c r="A33" s="70">
        <v>31</v>
      </c>
      <c r="B33" s="70" t="s">
        <v>168</v>
      </c>
      <c r="C33" s="71" t="s">
        <v>169</v>
      </c>
      <c r="D33" s="49">
        <v>63</v>
      </c>
      <c r="E33" s="50" t="str">
        <f t="shared" si="0"/>
        <v>N</v>
      </c>
    </row>
    <row r="34" spans="1:5" ht="15">
      <c r="A34" s="70">
        <v>32</v>
      </c>
      <c r="B34" s="70" t="s">
        <v>170</v>
      </c>
      <c r="C34" s="71" t="s">
        <v>171</v>
      </c>
      <c r="D34" s="49">
        <v>56</v>
      </c>
      <c r="E34" s="50" t="str">
        <f t="shared" si="0"/>
        <v>Y</v>
      </c>
    </row>
    <row r="35" spans="1:5" ht="15" hidden="1">
      <c r="A35" s="70">
        <v>33</v>
      </c>
      <c r="B35" s="70" t="s">
        <v>172</v>
      </c>
      <c r="C35" s="71" t="s">
        <v>173</v>
      </c>
      <c r="D35" s="49">
        <v>61</v>
      </c>
      <c r="E35" s="50" t="str">
        <f t="shared" si="0"/>
        <v>N</v>
      </c>
    </row>
    <row r="36" spans="1:5" ht="15" hidden="1">
      <c r="A36" s="70">
        <v>34</v>
      </c>
      <c r="B36" s="70" t="s">
        <v>174</v>
      </c>
      <c r="C36" s="71" t="s">
        <v>175</v>
      </c>
      <c r="D36" s="49">
        <v>66</v>
      </c>
      <c r="E36" s="50" t="str">
        <f t="shared" si="0"/>
        <v>N</v>
      </c>
    </row>
    <row r="37" spans="1:5" ht="15" hidden="1">
      <c r="A37" s="70">
        <v>35</v>
      </c>
      <c r="B37" s="70" t="s">
        <v>176</v>
      </c>
      <c r="C37" s="71" t="s">
        <v>177</v>
      </c>
      <c r="D37" s="49">
        <v>61</v>
      </c>
      <c r="E37" s="50" t="str">
        <f t="shared" si="0"/>
        <v>N</v>
      </c>
    </row>
    <row r="38" spans="1:5" ht="15" hidden="1">
      <c r="A38" s="70">
        <v>36</v>
      </c>
      <c r="B38" s="70" t="s">
        <v>178</v>
      </c>
      <c r="C38" s="71" t="s">
        <v>179</v>
      </c>
      <c r="D38" s="49">
        <v>68</v>
      </c>
      <c r="E38" s="50" t="str">
        <f t="shared" si="0"/>
        <v>N</v>
      </c>
    </row>
    <row r="39" spans="1:5" ht="15" hidden="1">
      <c r="A39" s="70">
        <v>37</v>
      </c>
      <c r="B39" s="70" t="s">
        <v>180</v>
      </c>
      <c r="C39" s="71" t="s">
        <v>181</v>
      </c>
      <c r="D39" s="49">
        <v>61</v>
      </c>
      <c r="E39" s="50" t="str">
        <f t="shared" si="0"/>
        <v>N</v>
      </c>
    </row>
    <row r="40" spans="1:5" ht="15" hidden="1">
      <c r="A40" s="70">
        <v>38</v>
      </c>
      <c r="B40" s="70" t="s">
        <v>182</v>
      </c>
      <c r="C40" s="74" t="s">
        <v>183</v>
      </c>
      <c r="D40" s="49">
        <v>63</v>
      </c>
      <c r="E40" s="50" t="str">
        <f t="shared" si="0"/>
        <v>N</v>
      </c>
    </row>
    <row r="41" spans="1:5" ht="15" hidden="1">
      <c r="A41" s="70">
        <v>39</v>
      </c>
      <c r="B41" s="70" t="s">
        <v>184</v>
      </c>
      <c r="C41" s="71" t="s">
        <v>185</v>
      </c>
      <c r="D41" s="49">
        <v>61</v>
      </c>
      <c r="E41" s="50" t="str">
        <f t="shared" si="0"/>
        <v>N</v>
      </c>
    </row>
    <row r="42" spans="1:5" ht="15">
      <c r="A42" s="70">
        <v>40</v>
      </c>
      <c r="B42" s="70" t="s">
        <v>186</v>
      </c>
      <c r="C42" s="71" t="s">
        <v>187</v>
      </c>
      <c r="D42" s="49">
        <v>59</v>
      </c>
      <c r="E42" s="50" t="str">
        <f t="shared" si="0"/>
        <v>Y</v>
      </c>
    </row>
    <row r="43" spans="1:5" ht="15" hidden="1">
      <c r="A43" s="70">
        <v>41</v>
      </c>
      <c r="B43" s="70" t="s">
        <v>188</v>
      </c>
      <c r="C43" s="71" t="s">
        <v>189</v>
      </c>
      <c r="D43" s="49">
        <v>61</v>
      </c>
      <c r="E43" s="50" t="str">
        <f t="shared" si="0"/>
        <v>N</v>
      </c>
    </row>
    <row r="44" spans="1:5" ht="15">
      <c r="A44" s="70">
        <v>42</v>
      </c>
      <c r="B44" s="70" t="s">
        <v>190</v>
      </c>
      <c r="C44" s="71" t="s">
        <v>191</v>
      </c>
      <c r="D44" s="49">
        <v>59</v>
      </c>
      <c r="E44" s="50" t="str">
        <f t="shared" si="0"/>
        <v>Y</v>
      </c>
    </row>
    <row r="45" spans="1:5" ht="15" hidden="1">
      <c r="A45" s="70">
        <v>43</v>
      </c>
      <c r="B45" s="70" t="s">
        <v>192</v>
      </c>
      <c r="C45" s="71" t="s">
        <v>193</v>
      </c>
      <c r="D45" s="49">
        <v>63</v>
      </c>
      <c r="E45" s="50" t="str">
        <f t="shared" si="0"/>
        <v>N</v>
      </c>
    </row>
    <row r="46" spans="1:5" ht="15" hidden="1">
      <c r="A46" s="70">
        <v>44</v>
      </c>
      <c r="B46" s="70" t="s">
        <v>194</v>
      </c>
      <c r="C46" s="71" t="s">
        <v>195</v>
      </c>
      <c r="D46" s="49">
        <v>70</v>
      </c>
      <c r="E46" s="50" t="str">
        <f t="shared" si="0"/>
        <v>N</v>
      </c>
    </row>
    <row r="47" spans="1:5" ht="15">
      <c r="A47" s="70">
        <v>45</v>
      </c>
      <c r="B47" s="70" t="s">
        <v>196</v>
      </c>
      <c r="C47" s="71" t="s">
        <v>197</v>
      </c>
      <c r="D47" s="49">
        <v>59</v>
      </c>
      <c r="E47" s="50" t="str">
        <f t="shared" si="0"/>
        <v>Y</v>
      </c>
    </row>
    <row r="48" spans="1:5" ht="15" hidden="1">
      <c r="A48" s="70">
        <v>46</v>
      </c>
      <c r="B48" s="70" t="s">
        <v>198</v>
      </c>
      <c r="C48" s="71" t="s">
        <v>199</v>
      </c>
      <c r="D48" s="49">
        <v>61</v>
      </c>
      <c r="E48" s="50" t="str">
        <f t="shared" si="0"/>
        <v>N</v>
      </c>
    </row>
    <row r="49" spans="1:5" ht="15" hidden="1">
      <c r="A49" s="70">
        <v>47</v>
      </c>
      <c r="B49" s="70" t="s">
        <v>200</v>
      </c>
      <c r="C49" s="71" t="s">
        <v>201</v>
      </c>
      <c r="D49" s="49">
        <v>61</v>
      </c>
      <c r="E49" s="50" t="str">
        <f t="shared" si="0"/>
        <v>N</v>
      </c>
    </row>
    <row r="50" spans="1:5" ht="15" hidden="1">
      <c r="A50" s="70">
        <v>48</v>
      </c>
      <c r="B50" s="70" t="s">
        <v>202</v>
      </c>
      <c r="C50" s="71" t="s">
        <v>203</v>
      </c>
      <c r="D50" s="49">
        <v>61</v>
      </c>
      <c r="E50" s="50" t="str">
        <f t="shared" si="0"/>
        <v>N</v>
      </c>
    </row>
    <row r="51" spans="1:5" ht="15" hidden="1">
      <c r="A51" s="70">
        <v>49</v>
      </c>
      <c r="B51" s="70" t="s">
        <v>204</v>
      </c>
      <c r="C51" s="71" t="s">
        <v>205</v>
      </c>
      <c r="D51" s="49">
        <v>61</v>
      </c>
      <c r="E51" s="50" t="str">
        <f t="shared" si="0"/>
        <v>N</v>
      </c>
    </row>
    <row r="52" spans="1:5" ht="15" hidden="1">
      <c r="A52" s="70">
        <v>50</v>
      </c>
      <c r="B52" s="70" t="s">
        <v>206</v>
      </c>
      <c r="C52" s="71" t="s">
        <v>207</v>
      </c>
      <c r="D52" s="49">
        <v>70</v>
      </c>
      <c r="E52" s="50" t="str">
        <f t="shared" si="0"/>
        <v>N</v>
      </c>
    </row>
    <row r="53" spans="1:5" ht="15">
      <c r="A53" s="70">
        <v>51</v>
      </c>
      <c r="B53" s="70" t="s">
        <v>208</v>
      </c>
      <c r="C53" s="71" t="s">
        <v>209</v>
      </c>
      <c r="D53" s="49">
        <v>59</v>
      </c>
      <c r="E53" s="50" t="str">
        <f t="shared" si="0"/>
        <v>Y</v>
      </c>
    </row>
    <row r="54" spans="1:5" ht="15" hidden="1">
      <c r="A54" s="70">
        <v>52</v>
      </c>
      <c r="B54" s="70" t="s">
        <v>210</v>
      </c>
      <c r="C54" s="71" t="s">
        <v>211</v>
      </c>
      <c r="D54" s="49">
        <v>63</v>
      </c>
      <c r="E54" s="50" t="str">
        <f t="shared" si="0"/>
        <v>N</v>
      </c>
    </row>
    <row r="55" spans="1:5" ht="15" hidden="1">
      <c r="A55" s="70">
        <v>53</v>
      </c>
      <c r="B55" s="70" t="s">
        <v>212</v>
      </c>
      <c r="C55" s="71" t="s">
        <v>213</v>
      </c>
      <c r="D55" s="49">
        <v>61</v>
      </c>
      <c r="E55" s="50" t="str">
        <f t="shared" si="0"/>
        <v>N</v>
      </c>
    </row>
    <row r="56" spans="1:5" ht="15" hidden="1">
      <c r="A56" s="70">
        <v>54</v>
      </c>
      <c r="B56" s="70" t="s">
        <v>214</v>
      </c>
      <c r="C56" s="71" t="s">
        <v>215</v>
      </c>
      <c r="D56" s="49">
        <v>63</v>
      </c>
      <c r="E56" s="50" t="str">
        <f t="shared" si="0"/>
        <v>N</v>
      </c>
    </row>
    <row r="57" spans="1:5" ht="15" hidden="1">
      <c r="A57" s="70">
        <v>55</v>
      </c>
      <c r="B57" s="70" t="s">
        <v>216</v>
      </c>
      <c r="C57" s="71" t="s">
        <v>217</v>
      </c>
      <c r="D57" s="49">
        <v>61</v>
      </c>
      <c r="E57" s="50" t="str">
        <f t="shared" si="0"/>
        <v>N</v>
      </c>
    </row>
    <row r="58" spans="1:5" ht="15" hidden="1">
      <c r="A58" s="70">
        <v>56</v>
      </c>
      <c r="B58" s="70" t="s">
        <v>218</v>
      </c>
      <c r="C58" s="71" t="s">
        <v>219</v>
      </c>
      <c r="D58" s="49">
        <v>61</v>
      </c>
      <c r="E58" s="50" t="str">
        <f t="shared" si="0"/>
        <v>N</v>
      </c>
    </row>
    <row r="59" spans="1:5" ht="15" hidden="1">
      <c r="A59" s="70">
        <v>57</v>
      </c>
      <c r="B59" s="70" t="s">
        <v>220</v>
      </c>
      <c r="C59" s="71" t="s">
        <v>221</v>
      </c>
      <c r="D59" s="49">
        <v>61</v>
      </c>
      <c r="E59" s="50" t="str">
        <f t="shared" si="0"/>
        <v>N</v>
      </c>
    </row>
    <row r="60" spans="1:5" ht="15">
      <c r="A60" s="70">
        <v>58</v>
      </c>
      <c r="B60" s="70" t="s">
        <v>222</v>
      </c>
      <c r="C60" s="71" t="s">
        <v>223</v>
      </c>
      <c r="D60" s="49">
        <v>59</v>
      </c>
      <c r="E60" s="50" t="str">
        <f t="shared" si="0"/>
        <v>Y</v>
      </c>
    </row>
    <row r="61" spans="1:5" ht="15" hidden="1">
      <c r="A61" s="70">
        <v>59</v>
      </c>
      <c r="B61" s="70" t="s">
        <v>224</v>
      </c>
      <c r="C61" s="71" t="s">
        <v>225</v>
      </c>
      <c r="D61" s="49">
        <v>61</v>
      </c>
      <c r="E61" s="50" t="str">
        <f t="shared" si="0"/>
        <v>N</v>
      </c>
    </row>
    <row r="62" spans="1:5" ht="15" hidden="1">
      <c r="A62" s="70">
        <v>60</v>
      </c>
      <c r="B62" s="70" t="s">
        <v>226</v>
      </c>
      <c r="C62" s="71" t="s">
        <v>227</v>
      </c>
      <c r="D62" s="49">
        <v>66</v>
      </c>
      <c r="E62" s="50" t="str">
        <f t="shared" si="0"/>
        <v>N</v>
      </c>
    </row>
    <row r="63" spans="1:5" ht="15" hidden="1">
      <c r="A63" s="70">
        <v>61</v>
      </c>
      <c r="B63" s="70" t="s">
        <v>228</v>
      </c>
      <c r="C63" s="71" t="s">
        <v>229</v>
      </c>
      <c r="D63" s="49">
        <v>61</v>
      </c>
      <c r="E63" s="50" t="str">
        <f t="shared" si="0"/>
        <v>N</v>
      </c>
    </row>
    <row r="64" spans="1:5" ht="15" hidden="1">
      <c r="A64" s="70">
        <v>62</v>
      </c>
      <c r="B64" s="70" t="s">
        <v>230</v>
      </c>
      <c r="C64" s="71" t="s">
        <v>231</v>
      </c>
      <c r="D64" s="49">
        <v>70</v>
      </c>
      <c r="E64" s="50" t="str">
        <f t="shared" si="0"/>
        <v>N</v>
      </c>
    </row>
    <row r="65" spans="1:5" ht="15" hidden="1">
      <c r="A65" s="70">
        <v>63</v>
      </c>
      <c r="B65" s="70" t="s">
        <v>232</v>
      </c>
      <c r="C65" s="71" t="s">
        <v>233</v>
      </c>
      <c r="D65" s="49">
        <v>61</v>
      </c>
      <c r="E65" s="50" t="str">
        <f t="shared" si="0"/>
        <v>N</v>
      </c>
    </row>
    <row r="66" spans="1:5" ht="15" hidden="1">
      <c r="A66" s="70">
        <v>64</v>
      </c>
      <c r="B66" s="70" t="s">
        <v>234</v>
      </c>
      <c r="C66" s="71" t="s">
        <v>235</v>
      </c>
      <c r="D66" s="49">
        <v>63</v>
      </c>
      <c r="E66" s="50" t="str">
        <f t="shared" si="0"/>
        <v>N</v>
      </c>
    </row>
    <row r="67" spans="1:5" ht="15" hidden="1">
      <c r="A67" s="70">
        <v>65</v>
      </c>
      <c r="B67" s="70" t="s">
        <v>236</v>
      </c>
      <c r="C67" s="71" t="s">
        <v>237</v>
      </c>
      <c r="D67" s="49">
        <v>61</v>
      </c>
      <c r="E67" s="50" t="str">
        <f t="shared" si="0"/>
        <v>N</v>
      </c>
    </row>
    <row r="68" spans="1:5" ht="15">
      <c r="A68" s="70">
        <v>66</v>
      </c>
      <c r="B68" s="70" t="s">
        <v>238</v>
      </c>
      <c r="C68" s="71" t="s">
        <v>239</v>
      </c>
      <c r="D68" s="49">
        <v>59</v>
      </c>
      <c r="E68" s="50" t="str">
        <f t="shared" ref="E68:E131" si="1">IF(D68&lt;=60,"Y","N")</f>
        <v>Y</v>
      </c>
    </row>
    <row r="69" spans="1:5" ht="15" hidden="1">
      <c r="A69" s="70">
        <v>67</v>
      </c>
      <c r="B69" s="70" t="s">
        <v>240</v>
      </c>
      <c r="C69" s="71" t="s">
        <v>241</v>
      </c>
      <c r="D69" s="49">
        <v>61</v>
      </c>
      <c r="E69" s="50" t="str">
        <f t="shared" si="1"/>
        <v>N</v>
      </c>
    </row>
    <row r="70" spans="1:5" ht="15">
      <c r="A70" s="70">
        <v>68</v>
      </c>
      <c r="B70" s="70" t="s">
        <v>242</v>
      </c>
      <c r="C70" s="71" t="s">
        <v>243</v>
      </c>
      <c r="D70" s="49">
        <v>56</v>
      </c>
      <c r="E70" s="50" t="str">
        <f t="shared" si="1"/>
        <v>Y</v>
      </c>
    </row>
    <row r="71" spans="1:5" ht="15" hidden="1">
      <c r="A71" s="70">
        <v>69</v>
      </c>
      <c r="B71" s="70" t="s">
        <v>244</v>
      </c>
      <c r="C71" s="71" t="s">
        <v>245</v>
      </c>
      <c r="D71" s="49">
        <v>61</v>
      </c>
      <c r="E71" s="50" t="str">
        <f t="shared" si="1"/>
        <v>N</v>
      </c>
    </row>
    <row r="72" spans="1:5" ht="15" hidden="1">
      <c r="A72" s="70">
        <v>70</v>
      </c>
      <c r="B72" s="70" t="s">
        <v>246</v>
      </c>
      <c r="C72" s="71" t="s">
        <v>247</v>
      </c>
      <c r="D72" s="49">
        <v>61</v>
      </c>
      <c r="E72" s="50" t="str">
        <f t="shared" si="1"/>
        <v>N</v>
      </c>
    </row>
    <row r="73" spans="1:5" ht="15" hidden="1">
      <c r="A73" s="70">
        <v>71</v>
      </c>
      <c r="B73" s="70" t="s">
        <v>248</v>
      </c>
      <c r="C73" s="71" t="s">
        <v>249</v>
      </c>
      <c r="D73" s="49">
        <v>61</v>
      </c>
      <c r="E73" s="50" t="str">
        <f t="shared" si="1"/>
        <v>N</v>
      </c>
    </row>
    <row r="74" spans="1:5" ht="15" hidden="1">
      <c r="A74" s="70">
        <v>72</v>
      </c>
      <c r="B74" s="70" t="s">
        <v>250</v>
      </c>
      <c r="C74" s="71" t="s">
        <v>251</v>
      </c>
      <c r="D74" s="49">
        <v>63</v>
      </c>
      <c r="E74" s="50" t="str">
        <f t="shared" si="1"/>
        <v>N</v>
      </c>
    </row>
    <row r="75" spans="1:5" ht="15" hidden="1">
      <c r="A75" s="70">
        <v>73</v>
      </c>
      <c r="B75" s="70" t="s">
        <v>252</v>
      </c>
      <c r="C75" s="71" t="s">
        <v>253</v>
      </c>
      <c r="D75" s="49">
        <v>61</v>
      </c>
      <c r="E75" s="50" t="str">
        <f t="shared" si="1"/>
        <v>N</v>
      </c>
    </row>
    <row r="76" spans="1:5" ht="15" hidden="1">
      <c r="A76" s="70">
        <v>74</v>
      </c>
      <c r="B76" s="70" t="s">
        <v>254</v>
      </c>
      <c r="C76" s="71" t="s">
        <v>255</v>
      </c>
      <c r="D76" s="49">
        <v>66</v>
      </c>
      <c r="E76" s="50" t="str">
        <f t="shared" si="1"/>
        <v>N</v>
      </c>
    </row>
    <row r="77" spans="1:5" ht="15" hidden="1">
      <c r="A77" s="70">
        <v>75</v>
      </c>
      <c r="B77" s="70" t="s">
        <v>256</v>
      </c>
      <c r="C77" s="71" t="s">
        <v>257</v>
      </c>
      <c r="D77" s="49">
        <v>61</v>
      </c>
      <c r="E77" s="50" t="str">
        <f t="shared" si="1"/>
        <v>N</v>
      </c>
    </row>
    <row r="78" spans="1:5" ht="15" hidden="1">
      <c r="A78" s="70">
        <v>76</v>
      </c>
      <c r="B78" s="70" t="s">
        <v>258</v>
      </c>
      <c r="C78" s="71" t="s">
        <v>259</v>
      </c>
      <c r="D78" s="49">
        <v>61</v>
      </c>
      <c r="E78" s="50" t="str">
        <f t="shared" si="1"/>
        <v>N</v>
      </c>
    </row>
    <row r="79" spans="1:5" ht="15">
      <c r="A79" s="70">
        <v>77</v>
      </c>
      <c r="B79" s="70" t="s">
        <v>260</v>
      </c>
      <c r="C79" s="71" t="s">
        <v>261</v>
      </c>
      <c r="D79" s="49">
        <v>56</v>
      </c>
      <c r="E79" s="50" t="str">
        <f t="shared" si="1"/>
        <v>Y</v>
      </c>
    </row>
    <row r="80" spans="1:5" ht="15" hidden="1">
      <c r="A80" s="70">
        <v>78</v>
      </c>
      <c r="B80" s="70" t="s">
        <v>262</v>
      </c>
      <c r="C80" s="71" t="s">
        <v>263</v>
      </c>
      <c r="D80" s="49">
        <v>68</v>
      </c>
      <c r="E80" s="50" t="str">
        <f t="shared" si="1"/>
        <v>N</v>
      </c>
    </row>
    <row r="81" spans="1:5" ht="15" hidden="1">
      <c r="A81" s="70">
        <v>79</v>
      </c>
      <c r="B81" s="70" t="s">
        <v>264</v>
      </c>
      <c r="C81" s="71" t="s">
        <v>265</v>
      </c>
      <c r="D81" s="49">
        <v>61</v>
      </c>
      <c r="E81" s="50" t="str">
        <f t="shared" si="1"/>
        <v>N</v>
      </c>
    </row>
    <row r="82" spans="1:5" ht="15" hidden="1">
      <c r="A82" s="70">
        <v>80</v>
      </c>
      <c r="B82" s="70" t="s">
        <v>266</v>
      </c>
      <c r="C82" s="71" t="s">
        <v>267</v>
      </c>
      <c r="D82" s="49">
        <v>61</v>
      </c>
      <c r="E82" s="50" t="str">
        <f t="shared" si="1"/>
        <v>N</v>
      </c>
    </row>
    <row r="83" spans="1:5" ht="15" hidden="1">
      <c r="A83" s="70">
        <v>81</v>
      </c>
      <c r="B83" s="70" t="s">
        <v>268</v>
      </c>
      <c r="C83" s="71" t="s">
        <v>269</v>
      </c>
      <c r="D83" s="49">
        <v>66</v>
      </c>
      <c r="E83" s="50" t="str">
        <f t="shared" si="1"/>
        <v>N</v>
      </c>
    </row>
    <row r="84" spans="1:5" ht="15" hidden="1">
      <c r="A84" s="70">
        <v>82</v>
      </c>
      <c r="B84" s="70" t="s">
        <v>270</v>
      </c>
      <c r="C84" s="71" t="s">
        <v>271</v>
      </c>
      <c r="D84" s="49">
        <v>70</v>
      </c>
      <c r="E84" s="50" t="str">
        <f t="shared" si="1"/>
        <v>N</v>
      </c>
    </row>
    <row r="85" spans="1:5" ht="15" hidden="1">
      <c r="A85" s="70">
        <v>83</v>
      </c>
      <c r="B85" s="70" t="s">
        <v>272</v>
      </c>
      <c r="C85" s="71" t="s">
        <v>273</v>
      </c>
      <c r="D85" s="49">
        <v>61</v>
      </c>
      <c r="E85" s="50" t="str">
        <f t="shared" si="1"/>
        <v>N</v>
      </c>
    </row>
    <row r="86" spans="1:5" ht="15">
      <c r="A86" s="70">
        <v>84</v>
      </c>
      <c r="B86" s="70" t="s">
        <v>274</v>
      </c>
      <c r="C86" s="71" t="s">
        <v>275</v>
      </c>
      <c r="D86" s="49">
        <v>59</v>
      </c>
      <c r="E86" s="50" t="str">
        <f t="shared" si="1"/>
        <v>Y</v>
      </c>
    </row>
    <row r="87" spans="1:5" ht="15">
      <c r="A87" s="70">
        <v>85</v>
      </c>
      <c r="B87" s="70" t="s">
        <v>276</v>
      </c>
      <c r="C87" s="71" t="s">
        <v>277</v>
      </c>
      <c r="D87" s="49">
        <v>59</v>
      </c>
      <c r="E87" s="50" t="str">
        <f t="shared" si="1"/>
        <v>Y</v>
      </c>
    </row>
    <row r="88" spans="1:5" ht="15">
      <c r="A88" s="70">
        <v>86</v>
      </c>
      <c r="B88" s="70" t="s">
        <v>278</v>
      </c>
      <c r="C88" s="71" t="s">
        <v>279</v>
      </c>
      <c r="D88" s="49">
        <v>56</v>
      </c>
      <c r="E88" s="50" t="str">
        <f t="shared" si="1"/>
        <v>Y</v>
      </c>
    </row>
    <row r="89" spans="1:5" ht="15">
      <c r="A89" s="70">
        <v>87</v>
      </c>
      <c r="B89" s="70" t="s">
        <v>280</v>
      </c>
      <c r="C89" s="71" t="s">
        <v>281</v>
      </c>
      <c r="D89" s="49">
        <v>59</v>
      </c>
      <c r="E89" s="50" t="str">
        <f t="shared" si="1"/>
        <v>Y</v>
      </c>
    </row>
    <row r="90" spans="1:5" ht="15" hidden="1">
      <c r="A90" s="70">
        <v>88</v>
      </c>
      <c r="B90" s="70" t="s">
        <v>282</v>
      </c>
      <c r="C90" s="71" t="s">
        <v>283</v>
      </c>
      <c r="D90" s="49">
        <v>61</v>
      </c>
      <c r="E90" s="50" t="str">
        <f t="shared" si="1"/>
        <v>N</v>
      </c>
    </row>
    <row r="91" spans="1:5" ht="15" hidden="1">
      <c r="A91" s="70">
        <v>89</v>
      </c>
      <c r="B91" s="70" t="s">
        <v>284</v>
      </c>
      <c r="C91" s="71" t="s">
        <v>285</v>
      </c>
      <c r="D91" s="49">
        <v>61</v>
      </c>
      <c r="E91" s="50" t="str">
        <f t="shared" si="1"/>
        <v>N</v>
      </c>
    </row>
    <row r="92" spans="1:5" ht="15" hidden="1">
      <c r="A92" s="70">
        <v>90</v>
      </c>
      <c r="B92" s="70" t="s">
        <v>286</v>
      </c>
      <c r="C92" s="71" t="s">
        <v>287</v>
      </c>
      <c r="D92" s="49">
        <v>61</v>
      </c>
      <c r="E92" s="50" t="str">
        <f t="shared" si="1"/>
        <v>N</v>
      </c>
    </row>
    <row r="93" spans="1:5" ht="15" hidden="1">
      <c r="A93" s="70">
        <v>91</v>
      </c>
      <c r="B93" s="70" t="s">
        <v>288</v>
      </c>
      <c r="C93" s="71" t="s">
        <v>289</v>
      </c>
      <c r="D93" s="49">
        <v>61</v>
      </c>
      <c r="E93" s="50" t="str">
        <f t="shared" si="1"/>
        <v>N</v>
      </c>
    </row>
    <row r="94" spans="1:5" ht="15" hidden="1">
      <c r="A94" s="70">
        <v>92</v>
      </c>
      <c r="B94" s="70" t="s">
        <v>290</v>
      </c>
      <c r="C94" s="71" t="s">
        <v>291</v>
      </c>
      <c r="D94" s="49">
        <v>61</v>
      </c>
      <c r="E94" s="50" t="str">
        <f t="shared" si="1"/>
        <v>N</v>
      </c>
    </row>
    <row r="95" spans="1:5" ht="15" hidden="1">
      <c r="A95" s="70">
        <v>93</v>
      </c>
      <c r="B95" s="70" t="s">
        <v>292</v>
      </c>
      <c r="C95" s="71" t="s">
        <v>293</v>
      </c>
      <c r="D95" s="49">
        <v>61</v>
      </c>
      <c r="E95" s="50" t="str">
        <f t="shared" si="1"/>
        <v>N</v>
      </c>
    </row>
    <row r="96" spans="1:5" ht="15" hidden="1">
      <c r="A96" s="70">
        <v>94</v>
      </c>
      <c r="B96" s="70" t="s">
        <v>294</v>
      </c>
      <c r="C96" s="71" t="s">
        <v>295</v>
      </c>
      <c r="D96" s="49">
        <v>61</v>
      </c>
      <c r="E96" s="50" t="str">
        <f t="shared" si="1"/>
        <v>N</v>
      </c>
    </row>
    <row r="97" spans="1:5" ht="15" hidden="1">
      <c r="A97" s="70">
        <v>95</v>
      </c>
      <c r="B97" s="70" t="s">
        <v>296</v>
      </c>
      <c r="C97" s="71" t="s">
        <v>297</v>
      </c>
      <c r="D97" s="49">
        <v>61</v>
      </c>
      <c r="E97" s="50" t="str">
        <f t="shared" si="1"/>
        <v>N</v>
      </c>
    </row>
    <row r="98" spans="1:5" ht="15" hidden="1">
      <c r="A98" s="70">
        <v>96</v>
      </c>
      <c r="B98" s="70" t="s">
        <v>298</v>
      </c>
      <c r="C98" s="71" t="s">
        <v>299</v>
      </c>
      <c r="D98" s="49">
        <v>61</v>
      </c>
      <c r="E98" s="50" t="str">
        <f t="shared" si="1"/>
        <v>N</v>
      </c>
    </row>
    <row r="99" spans="1:5" ht="15">
      <c r="A99" s="70">
        <v>97</v>
      </c>
      <c r="B99" s="70" t="s">
        <v>300</v>
      </c>
      <c r="C99" s="71" t="s">
        <v>301</v>
      </c>
      <c r="D99" s="49">
        <v>59</v>
      </c>
      <c r="E99" s="50" t="str">
        <f t="shared" si="1"/>
        <v>Y</v>
      </c>
    </row>
    <row r="100" spans="1:5" ht="15" hidden="1">
      <c r="A100" s="70">
        <v>98</v>
      </c>
      <c r="B100" s="70" t="s">
        <v>302</v>
      </c>
      <c r="C100" s="71" t="s">
        <v>303</v>
      </c>
      <c r="D100" s="49">
        <v>68</v>
      </c>
      <c r="E100" s="50" t="str">
        <f t="shared" si="1"/>
        <v>N</v>
      </c>
    </row>
    <row r="101" spans="1:5" ht="15" hidden="1">
      <c r="A101" s="70">
        <v>99</v>
      </c>
      <c r="B101" s="70" t="s">
        <v>304</v>
      </c>
      <c r="C101" s="71" t="s">
        <v>305</v>
      </c>
      <c r="D101" s="49">
        <v>63</v>
      </c>
      <c r="E101" s="50" t="str">
        <f t="shared" si="1"/>
        <v>N</v>
      </c>
    </row>
    <row r="102" spans="1:5" ht="15" hidden="1">
      <c r="A102" s="70">
        <v>100</v>
      </c>
      <c r="B102" s="70" t="s">
        <v>306</v>
      </c>
      <c r="C102" s="71" t="s">
        <v>307</v>
      </c>
      <c r="D102" s="49">
        <v>61</v>
      </c>
      <c r="E102" s="50" t="str">
        <f t="shared" si="1"/>
        <v>N</v>
      </c>
    </row>
    <row r="103" spans="1:5" ht="15" hidden="1">
      <c r="A103" s="70">
        <v>101</v>
      </c>
      <c r="B103" s="70" t="s">
        <v>308</v>
      </c>
      <c r="C103" s="71" t="s">
        <v>309</v>
      </c>
      <c r="D103" s="49">
        <v>61</v>
      </c>
      <c r="E103" s="50" t="str">
        <f t="shared" si="1"/>
        <v>N</v>
      </c>
    </row>
    <row r="104" spans="1:5" ht="15" hidden="1">
      <c r="A104" s="70">
        <v>102</v>
      </c>
      <c r="B104" s="70" t="s">
        <v>310</v>
      </c>
      <c r="C104" s="71" t="s">
        <v>311</v>
      </c>
      <c r="D104" s="49">
        <v>61</v>
      </c>
      <c r="E104" s="50" t="str">
        <f t="shared" si="1"/>
        <v>N</v>
      </c>
    </row>
    <row r="105" spans="1:5" ht="15" hidden="1">
      <c r="A105" s="70">
        <v>103</v>
      </c>
      <c r="B105" s="70" t="s">
        <v>312</v>
      </c>
      <c r="C105" s="71" t="s">
        <v>313</v>
      </c>
      <c r="D105" s="49">
        <v>61</v>
      </c>
      <c r="E105" s="50" t="str">
        <f t="shared" si="1"/>
        <v>N</v>
      </c>
    </row>
    <row r="106" spans="1:5" ht="15" hidden="1">
      <c r="A106" s="70">
        <v>104</v>
      </c>
      <c r="B106" s="70" t="s">
        <v>314</v>
      </c>
      <c r="C106" s="71" t="s">
        <v>315</v>
      </c>
      <c r="D106" s="49">
        <v>61</v>
      </c>
      <c r="E106" s="50" t="str">
        <f t="shared" si="1"/>
        <v>N</v>
      </c>
    </row>
    <row r="107" spans="1:5" ht="15">
      <c r="A107" s="70">
        <v>105</v>
      </c>
      <c r="B107" s="70" t="s">
        <v>316</v>
      </c>
      <c r="C107" s="71" t="s">
        <v>317</v>
      </c>
      <c r="D107" s="49">
        <v>56</v>
      </c>
      <c r="E107" s="50" t="str">
        <f t="shared" si="1"/>
        <v>Y</v>
      </c>
    </row>
    <row r="108" spans="1:5" ht="15" hidden="1">
      <c r="A108" s="70">
        <v>106</v>
      </c>
      <c r="B108" s="70" t="s">
        <v>318</v>
      </c>
      <c r="C108" s="71" t="s">
        <v>319</v>
      </c>
      <c r="D108" s="49">
        <v>61</v>
      </c>
      <c r="E108" s="50" t="str">
        <f t="shared" si="1"/>
        <v>N</v>
      </c>
    </row>
    <row r="109" spans="1:5" ht="15" hidden="1">
      <c r="A109" s="70">
        <v>107</v>
      </c>
      <c r="B109" s="70" t="s">
        <v>320</v>
      </c>
      <c r="C109" s="71" t="s">
        <v>321</v>
      </c>
      <c r="D109" s="49">
        <v>63</v>
      </c>
      <c r="E109" s="50" t="str">
        <f t="shared" si="1"/>
        <v>N</v>
      </c>
    </row>
    <row r="110" spans="1:5" ht="15">
      <c r="A110" s="70">
        <v>108</v>
      </c>
      <c r="B110" s="70" t="s">
        <v>322</v>
      </c>
      <c r="C110" s="71" t="s">
        <v>323</v>
      </c>
      <c r="D110" s="49">
        <v>59</v>
      </c>
      <c r="E110" s="50" t="str">
        <f t="shared" si="1"/>
        <v>Y</v>
      </c>
    </row>
    <row r="111" spans="1:5" ht="15" hidden="1">
      <c r="A111" s="70">
        <v>109</v>
      </c>
      <c r="B111" s="70" t="s">
        <v>324</v>
      </c>
      <c r="C111" s="71" t="s">
        <v>325</v>
      </c>
      <c r="D111" s="49">
        <v>61</v>
      </c>
      <c r="E111" s="50" t="str">
        <f t="shared" si="1"/>
        <v>N</v>
      </c>
    </row>
    <row r="112" spans="1:5" ht="15">
      <c r="A112" s="70">
        <v>110</v>
      </c>
      <c r="B112" s="70" t="s">
        <v>326</v>
      </c>
      <c r="C112" s="71" t="s">
        <v>327</v>
      </c>
      <c r="D112" s="49">
        <v>56</v>
      </c>
      <c r="E112" s="50" t="str">
        <f t="shared" si="1"/>
        <v>Y</v>
      </c>
    </row>
    <row r="113" spans="1:5" ht="15" hidden="1">
      <c r="A113" s="70">
        <v>111</v>
      </c>
      <c r="B113" s="70" t="s">
        <v>328</v>
      </c>
      <c r="C113" s="71" t="s">
        <v>329</v>
      </c>
      <c r="D113" s="49">
        <v>61</v>
      </c>
      <c r="E113" s="50" t="str">
        <f t="shared" si="1"/>
        <v>N</v>
      </c>
    </row>
    <row r="114" spans="1:5" ht="15" hidden="1">
      <c r="A114" s="70">
        <v>112</v>
      </c>
      <c r="B114" s="70" t="s">
        <v>330</v>
      </c>
      <c r="C114" s="71" t="s">
        <v>331</v>
      </c>
      <c r="D114" s="49">
        <v>61</v>
      </c>
      <c r="E114" s="50" t="str">
        <f t="shared" si="1"/>
        <v>N</v>
      </c>
    </row>
    <row r="115" spans="1:5" ht="15" hidden="1">
      <c r="A115" s="70">
        <v>113</v>
      </c>
      <c r="B115" s="70" t="s">
        <v>332</v>
      </c>
      <c r="C115" s="71" t="s">
        <v>333</v>
      </c>
      <c r="D115" s="49">
        <v>63</v>
      </c>
      <c r="E115" s="50" t="str">
        <f t="shared" si="1"/>
        <v>N</v>
      </c>
    </row>
    <row r="116" spans="1:5" ht="15" hidden="1">
      <c r="A116" s="70">
        <v>114</v>
      </c>
      <c r="B116" s="70" t="s">
        <v>334</v>
      </c>
      <c r="C116" s="71" t="s">
        <v>335</v>
      </c>
      <c r="D116" s="49">
        <v>63</v>
      </c>
      <c r="E116" s="50" t="str">
        <f t="shared" si="1"/>
        <v>N</v>
      </c>
    </row>
    <row r="117" spans="1:5" ht="15" hidden="1">
      <c r="A117" s="70">
        <v>115</v>
      </c>
      <c r="B117" s="70" t="s">
        <v>336</v>
      </c>
      <c r="C117" s="71" t="s">
        <v>337</v>
      </c>
      <c r="D117" s="49">
        <v>61</v>
      </c>
      <c r="E117" s="50" t="str">
        <f t="shared" si="1"/>
        <v>N</v>
      </c>
    </row>
    <row r="118" spans="1:5" ht="15" hidden="1">
      <c r="A118" s="70">
        <v>116</v>
      </c>
      <c r="B118" s="70" t="s">
        <v>338</v>
      </c>
      <c r="C118" s="71" t="s">
        <v>339</v>
      </c>
      <c r="D118" s="49">
        <v>61</v>
      </c>
      <c r="E118" s="50" t="str">
        <f t="shared" si="1"/>
        <v>N</v>
      </c>
    </row>
    <row r="119" spans="1:5" ht="15" hidden="1">
      <c r="A119" s="70">
        <v>117</v>
      </c>
      <c r="B119" s="70" t="s">
        <v>340</v>
      </c>
      <c r="C119" s="71" t="s">
        <v>341</v>
      </c>
      <c r="D119" s="49">
        <v>66</v>
      </c>
      <c r="E119" s="50" t="str">
        <f t="shared" si="1"/>
        <v>N</v>
      </c>
    </row>
    <row r="120" spans="1:5" ht="15" hidden="1">
      <c r="A120" s="70">
        <v>118</v>
      </c>
      <c r="B120" s="70" t="s">
        <v>342</v>
      </c>
      <c r="C120" s="71" t="s">
        <v>343</v>
      </c>
      <c r="D120" s="49">
        <v>61</v>
      </c>
      <c r="E120" s="50" t="str">
        <f t="shared" si="1"/>
        <v>N</v>
      </c>
    </row>
    <row r="121" spans="1:5" ht="15" hidden="1">
      <c r="A121" s="70">
        <v>119</v>
      </c>
      <c r="B121" s="70" t="s">
        <v>344</v>
      </c>
      <c r="C121" s="71" t="s">
        <v>345</v>
      </c>
      <c r="D121" s="49">
        <v>63</v>
      </c>
      <c r="E121" s="50" t="str">
        <f t="shared" si="1"/>
        <v>N</v>
      </c>
    </row>
    <row r="122" spans="1:5" ht="15">
      <c r="A122" s="70">
        <v>120</v>
      </c>
      <c r="B122" s="70" t="s">
        <v>346</v>
      </c>
      <c r="C122" s="71" t="s">
        <v>347</v>
      </c>
      <c r="D122" s="49">
        <v>59</v>
      </c>
      <c r="E122" s="50" t="str">
        <f t="shared" si="1"/>
        <v>Y</v>
      </c>
    </row>
    <row r="123" spans="1:5" ht="15">
      <c r="A123" s="70">
        <v>121</v>
      </c>
      <c r="B123" s="70" t="s">
        <v>348</v>
      </c>
      <c r="C123" s="71" t="s">
        <v>349</v>
      </c>
      <c r="D123" s="49">
        <v>59</v>
      </c>
      <c r="E123" s="50" t="str">
        <f t="shared" si="1"/>
        <v>Y</v>
      </c>
    </row>
    <row r="124" spans="1:5" ht="15" hidden="1">
      <c r="A124" s="70">
        <v>122</v>
      </c>
      <c r="B124" s="70" t="s">
        <v>350</v>
      </c>
      <c r="C124" s="71" t="s">
        <v>351</v>
      </c>
      <c r="D124" s="49">
        <v>66</v>
      </c>
      <c r="E124" s="50" t="str">
        <f t="shared" si="1"/>
        <v>N</v>
      </c>
    </row>
    <row r="125" spans="1:5" ht="15">
      <c r="A125" s="70">
        <v>123</v>
      </c>
      <c r="B125" s="70" t="s">
        <v>352</v>
      </c>
      <c r="C125" s="71" t="s">
        <v>353</v>
      </c>
      <c r="D125" s="49">
        <v>59</v>
      </c>
      <c r="E125" s="50" t="str">
        <f t="shared" si="1"/>
        <v>Y</v>
      </c>
    </row>
    <row r="126" spans="1:5" ht="15">
      <c r="A126" s="70">
        <v>124</v>
      </c>
      <c r="B126" s="70" t="s">
        <v>354</v>
      </c>
      <c r="C126" s="71" t="s">
        <v>355</v>
      </c>
      <c r="D126" s="49">
        <v>59</v>
      </c>
      <c r="E126" s="50" t="str">
        <f t="shared" si="1"/>
        <v>Y</v>
      </c>
    </row>
    <row r="127" spans="1:5" ht="15" hidden="1">
      <c r="A127" s="70">
        <v>125</v>
      </c>
      <c r="B127" s="70" t="s">
        <v>356</v>
      </c>
      <c r="C127" s="71" t="s">
        <v>357</v>
      </c>
      <c r="D127" s="49">
        <v>61</v>
      </c>
      <c r="E127" s="50" t="str">
        <f t="shared" si="1"/>
        <v>N</v>
      </c>
    </row>
    <row r="128" spans="1:5" ht="15" hidden="1">
      <c r="A128" s="70">
        <v>126</v>
      </c>
      <c r="B128" s="70" t="s">
        <v>358</v>
      </c>
      <c r="C128" s="71" t="s">
        <v>359</v>
      </c>
      <c r="D128" s="49">
        <v>63</v>
      </c>
      <c r="E128" s="50" t="str">
        <f t="shared" si="1"/>
        <v>N</v>
      </c>
    </row>
    <row r="129" spans="1:5" ht="15" hidden="1">
      <c r="A129" s="70">
        <v>127</v>
      </c>
      <c r="B129" s="70" t="s">
        <v>360</v>
      </c>
      <c r="C129" s="71" t="s">
        <v>361</v>
      </c>
      <c r="D129" s="49">
        <v>61</v>
      </c>
      <c r="E129" s="50" t="str">
        <f t="shared" si="1"/>
        <v>N</v>
      </c>
    </row>
    <row r="130" spans="1:5" ht="15" hidden="1">
      <c r="A130" s="70">
        <v>128</v>
      </c>
      <c r="B130" s="70" t="s">
        <v>362</v>
      </c>
      <c r="C130" s="71" t="s">
        <v>363</v>
      </c>
      <c r="D130" s="49">
        <v>61</v>
      </c>
      <c r="E130" s="50" t="str">
        <f t="shared" si="1"/>
        <v>N</v>
      </c>
    </row>
    <row r="131" spans="1:5" ht="15">
      <c r="A131" s="70">
        <v>129</v>
      </c>
      <c r="B131" s="70" t="s">
        <v>364</v>
      </c>
      <c r="C131" s="71" t="s">
        <v>365</v>
      </c>
      <c r="D131" s="49">
        <v>59</v>
      </c>
      <c r="E131" s="50" t="str">
        <f t="shared" si="1"/>
        <v>Y</v>
      </c>
    </row>
    <row r="132" spans="1:5" ht="15">
      <c r="A132" s="70">
        <v>130</v>
      </c>
      <c r="B132" s="70" t="s">
        <v>366</v>
      </c>
      <c r="C132" s="71" t="s">
        <v>367</v>
      </c>
      <c r="D132" s="49">
        <v>59</v>
      </c>
      <c r="E132" s="50" t="str">
        <f t="shared" ref="E132:E181" si="2">IF(D132&lt;=60,"Y","N")</f>
        <v>Y</v>
      </c>
    </row>
    <row r="133" spans="1:5" ht="15" hidden="1">
      <c r="A133" s="70">
        <v>131</v>
      </c>
      <c r="B133" s="70" t="s">
        <v>368</v>
      </c>
      <c r="C133" s="71" t="s">
        <v>369</v>
      </c>
      <c r="D133" s="49">
        <v>61</v>
      </c>
      <c r="E133" s="50" t="str">
        <f t="shared" si="2"/>
        <v>N</v>
      </c>
    </row>
    <row r="134" spans="1:5" ht="15" hidden="1">
      <c r="A134" s="70">
        <v>132</v>
      </c>
      <c r="B134" s="70" t="s">
        <v>370</v>
      </c>
      <c r="C134" s="71" t="s">
        <v>371</v>
      </c>
      <c r="D134" s="49">
        <v>61</v>
      </c>
      <c r="E134" s="50" t="str">
        <f t="shared" si="2"/>
        <v>N</v>
      </c>
    </row>
    <row r="135" spans="1:5" ht="15">
      <c r="A135" s="70">
        <v>133</v>
      </c>
      <c r="B135" s="70" t="s">
        <v>372</v>
      </c>
      <c r="C135" s="71" t="s">
        <v>373</v>
      </c>
      <c r="D135" s="49">
        <v>59</v>
      </c>
      <c r="E135" s="50" t="str">
        <f t="shared" si="2"/>
        <v>Y</v>
      </c>
    </row>
    <row r="136" spans="1:5" ht="15" hidden="1">
      <c r="A136" s="70">
        <v>134</v>
      </c>
      <c r="B136" s="70" t="s">
        <v>374</v>
      </c>
      <c r="C136" s="71" t="s">
        <v>375</v>
      </c>
      <c r="D136" s="49">
        <v>66</v>
      </c>
      <c r="E136" s="50" t="str">
        <f t="shared" si="2"/>
        <v>N</v>
      </c>
    </row>
    <row r="137" spans="1:5" ht="15" hidden="1">
      <c r="A137" s="70">
        <v>135</v>
      </c>
      <c r="B137" s="70" t="s">
        <v>376</v>
      </c>
      <c r="C137" s="71" t="s">
        <v>377</v>
      </c>
      <c r="D137" s="49">
        <v>61</v>
      </c>
      <c r="E137" s="50" t="str">
        <f t="shared" si="2"/>
        <v>N</v>
      </c>
    </row>
    <row r="138" spans="1:5" ht="15" hidden="1">
      <c r="A138" s="70">
        <v>136</v>
      </c>
      <c r="B138" s="70" t="s">
        <v>378</v>
      </c>
      <c r="C138" s="71" t="s">
        <v>379</v>
      </c>
      <c r="D138" s="49">
        <v>63</v>
      </c>
      <c r="E138" s="50" t="str">
        <f t="shared" si="2"/>
        <v>N</v>
      </c>
    </row>
    <row r="139" spans="1:5" ht="15" hidden="1">
      <c r="A139" s="70">
        <v>137</v>
      </c>
      <c r="B139" s="70" t="s">
        <v>380</v>
      </c>
      <c r="C139" s="71" t="s">
        <v>381</v>
      </c>
      <c r="D139" s="49">
        <v>61</v>
      </c>
      <c r="E139" s="50" t="str">
        <f t="shared" si="2"/>
        <v>N</v>
      </c>
    </row>
    <row r="140" spans="1:5" ht="15">
      <c r="A140" s="70">
        <v>138</v>
      </c>
      <c r="B140" s="70" t="s">
        <v>382</v>
      </c>
      <c r="C140" s="71" t="s">
        <v>383</v>
      </c>
      <c r="D140" s="49">
        <v>59</v>
      </c>
      <c r="E140" s="50" t="str">
        <f t="shared" si="2"/>
        <v>Y</v>
      </c>
    </row>
    <row r="141" spans="1:5" ht="15" hidden="1">
      <c r="A141" s="70">
        <v>139</v>
      </c>
      <c r="B141" s="70" t="s">
        <v>384</v>
      </c>
      <c r="C141" s="71" t="s">
        <v>385</v>
      </c>
      <c r="D141" s="49">
        <v>61</v>
      </c>
      <c r="E141" s="50" t="str">
        <f t="shared" si="2"/>
        <v>N</v>
      </c>
    </row>
    <row r="142" spans="1:5" ht="15" hidden="1">
      <c r="A142" s="70">
        <v>140</v>
      </c>
      <c r="B142" s="70" t="s">
        <v>386</v>
      </c>
      <c r="C142" s="71" t="s">
        <v>387</v>
      </c>
      <c r="D142" s="49">
        <v>61</v>
      </c>
      <c r="E142" s="50" t="str">
        <f t="shared" si="2"/>
        <v>N</v>
      </c>
    </row>
    <row r="143" spans="1:5" ht="15">
      <c r="A143" s="70">
        <v>141</v>
      </c>
      <c r="B143" s="70" t="s">
        <v>388</v>
      </c>
      <c r="C143" s="71" t="s">
        <v>389</v>
      </c>
      <c r="D143" s="49">
        <v>59</v>
      </c>
      <c r="E143" s="50" t="str">
        <f t="shared" si="2"/>
        <v>Y</v>
      </c>
    </row>
    <row r="144" spans="1:5" ht="15" hidden="1">
      <c r="A144" s="70">
        <v>142</v>
      </c>
      <c r="B144" s="70" t="s">
        <v>390</v>
      </c>
      <c r="C144" s="71" t="s">
        <v>391</v>
      </c>
      <c r="D144" s="49">
        <v>61</v>
      </c>
      <c r="E144" s="50" t="str">
        <f t="shared" si="2"/>
        <v>N</v>
      </c>
    </row>
    <row r="145" spans="1:5" ht="15" hidden="1">
      <c r="A145" s="70">
        <v>143</v>
      </c>
      <c r="B145" s="70" t="s">
        <v>392</v>
      </c>
      <c r="C145" s="71" t="s">
        <v>393</v>
      </c>
      <c r="D145" s="49">
        <v>63</v>
      </c>
      <c r="E145" s="50" t="str">
        <f t="shared" si="2"/>
        <v>N</v>
      </c>
    </row>
    <row r="146" spans="1:5" ht="15" hidden="1">
      <c r="A146" s="70">
        <v>144</v>
      </c>
      <c r="B146" s="70" t="s">
        <v>394</v>
      </c>
      <c r="C146" s="71" t="s">
        <v>395</v>
      </c>
      <c r="D146" s="49">
        <v>61</v>
      </c>
      <c r="E146" s="50" t="str">
        <f t="shared" si="2"/>
        <v>N</v>
      </c>
    </row>
    <row r="147" spans="1:5" ht="15">
      <c r="A147" s="70">
        <v>145</v>
      </c>
      <c r="B147" s="70" t="s">
        <v>396</v>
      </c>
      <c r="C147" s="71" t="s">
        <v>397</v>
      </c>
      <c r="D147" s="49">
        <v>59</v>
      </c>
      <c r="E147" s="50" t="str">
        <f t="shared" si="2"/>
        <v>Y</v>
      </c>
    </row>
    <row r="148" spans="1:5" ht="15" hidden="1">
      <c r="A148" s="70">
        <v>146</v>
      </c>
      <c r="B148" s="70" t="s">
        <v>398</v>
      </c>
      <c r="C148" s="71" t="s">
        <v>399</v>
      </c>
      <c r="D148" s="49">
        <v>63</v>
      </c>
      <c r="E148" s="50" t="str">
        <f t="shared" si="2"/>
        <v>N</v>
      </c>
    </row>
    <row r="149" spans="1:5" ht="15">
      <c r="A149" s="70">
        <v>147</v>
      </c>
      <c r="B149" s="70" t="s">
        <v>400</v>
      </c>
      <c r="C149" s="71" t="s">
        <v>401</v>
      </c>
      <c r="D149" s="49">
        <v>59</v>
      </c>
      <c r="E149" s="50" t="str">
        <f t="shared" si="2"/>
        <v>Y</v>
      </c>
    </row>
    <row r="150" spans="1:5" ht="15" hidden="1">
      <c r="A150" s="70">
        <v>148</v>
      </c>
      <c r="B150" s="70" t="s">
        <v>402</v>
      </c>
      <c r="C150" s="71" t="s">
        <v>403</v>
      </c>
      <c r="D150" s="49">
        <v>63</v>
      </c>
      <c r="E150" s="50" t="str">
        <f t="shared" si="2"/>
        <v>N</v>
      </c>
    </row>
    <row r="151" spans="1:5" ht="15">
      <c r="A151" s="70">
        <v>149</v>
      </c>
      <c r="B151" s="70" t="s">
        <v>404</v>
      </c>
      <c r="C151" s="71" t="s">
        <v>405</v>
      </c>
      <c r="D151" s="49">
        <v>59</v>
      </c>
      <c r="E151" s="50" t="str">
        <f t="shared" si="2"/>
        <v>Y</v>
      </c>
    </row>
    <row r="152" spans="1:5" ht="15">
      <c r="A152" s="70">
        <v>150</v>
      </c>
      <c r="B152" s="70" t="s">
        <v>406</v>
      </c>
      <c r="C152" s="71" t="s">
        <v>407</v>
      </c>
      <c r="D152" s="49">
        <v>59</v>
      </c>
      <c r="E152" s="50" t="str">
        <f t="shared" si="2"/>
        <v>Y</v>
      </c>
    </row>
    <row r="153" spans="1:5" ht="15" hidden="1">
      <c r="A153" s="70">
        <v>151</v>
      </c>
      <c r="B153" s="70" t="s">
        <v>408</v>
      </c>
      <c r="C153" s="71" t="s">
        <v>409</v>
      </c>
      <c r="D153" s="49">
        <v>61</v>
      </c>
      <c r="E153" s="50" t="str">
        <f t="shared" si="2"/>
        <v>N</v>
      </c>
    </row>
    <row r="154" spans="1:5" ht="15" hidden="1">
      <c r="A154" s="70">
        <v>152</v>
      </c>
      <c r="B154" s="70" t="s">
        <v>410</v>
      </c>
      <c r="C154" s="71" t="s">
        <v>411</v>
      </c>
      <c r="D154" s="49">
        <v>61</v>
      </c>
      <c r="E154" s="50" t="str">
        <f t="shared" si="2"/>
        <v>N</v>
      </c>
    </row>
    <row r="155" spans="1:5" ht="15" hidden="1">
      <c r="A155" s="70">
        <v>153</v>
      </c>
      <c r="B155" s="70" t="s">
        <v>412</v>
      </c>
      <c r="C155" s="71" t="s">
        <v>413</v>
      </c>
      <c r="D155" s="49">
        <v>61</v>
      </c>
      <c r="E155" s="50" t="str">
        <f t="shared" si="2"/>
        <v>N</v>
      </c>
    </row>
    <row r="156" spans="1:5" ht="15" hidden="1">
      <c r="A156" s="70">
        <v>154</v>
      </c>
      <c r="B156" s="70" t="s">
        <v>414</v>
      </c>
      <c r="C156" s="71" t="s">
        <v>415</v>
      </c>
      <c r="D156" s="49">
        <v>61</v>
      </c>
      <c r="E156" s="50" t="str">
        <f t="shared" si="2"/>
        <v>N</v>
      </c>
    </row>
    <row r="157" spans="1:5" ht="15" hidden="1">
      <c r="A157" s="70">
        <v>155</v>
      </c>
      <c r="B157" s="70" t="s">
        <v>416</v>
      </c>
      <c r="C157" s="71" t="s">
        <v>417</v>
      </c>
      <c r="D157" s="49">
        <v>61</v>
      </c>
      <c r="E157" s="50" t="str">
        <f t="shared" si="2"/>
        <v>N</v>
      </c>
    </row>
    <row r="158" spans="1:5" ht="15">
      <c r="A158" s="70">
        <v>156</v>
      </c>
      <c r="B158" s="70" t="s">
        <v>418</v>
      </c>
      <c r="C158" s="71" t="s">
        <v>419</v>
      </c>
      <c r="D158" s="49">
        <v>56</v>
      </c>
      <c r="E158" s="50" t="str">
        <f t="shared" si="2"/>
        <v>Y</v>
      </c>
    </row>
    <row r="159" spans="1:5" ht="15" hidden="1">
      <c r="A159" s="70">
        <v>157</v>
      </c>
      <c r="B159" s="70" t="s">
        <v>420</v>
      </c>
      <c r="C159" s="71" t="s">
        <v>421</v>
      </c>
      <c r="D159" s="49">
        <v>61</v>
      </c>
      <c r="E159" s="50" t="str">
        <f t="shared" si="2"/>
        <v>N</v>
      </c>
    </row>
    <row r="160" spans="1:5" ht="15">
      <c r="A160" s="70">
        <v>158</v>
      </c>
      <c r="B160" s="70" t="s">
        <v>422</v>
      </c>
      <c r="C160" s="71" t="s">
        <v>423</v>
      </c>
      <c r="D160" s="49">
        <v>59</v>
      </c>
      <c r="E160" s="50" t="str">
        <f t="shared" si="2"/>
        <v>Y</v>
      </c>
    </row>
    <row r="161" spans="1:5" ht="15">
      <c r="A161" s="70">
        <v>159</v>
      </c>
      <c r="B161" s="70" t="s">
        <v>424</v>
      </c>
      <c r="C161" s="71" t="s">
        <v>425</v>
      </c>
      <c r="D161" s="49">
        <v>59</v>
      </c>
      <c r="E161" s="50" t="str">
        <f t="shared" si="2"/>
        <v>Y</v>
      </c>
    </row>
    <row r="162" spans="1:5" ht="15" hidden="1">
      <c r="A162" s="70">
        <v>160</v>
      </c>
      <c r="B162" s="70" t="s">
        <v>426</v>
      </c>
      <c r="C162" s="71" t="s">
        <v>427</v>
      </c>
      <c r="D162" s="49">
        <v>61</v>
      </c>
      <c r="E162" s="50" t="str">
        <f t="shared" si="2"/>
        <v>N</v>
      </c>
    </row>
    <row r="163" spans="1:5" ht="15" hidden="1">
      <c r="A163" s="70">
        <v>161</v>
      </c>
      <c r="B163" s="70" t="s">
        <v>428</v>
      </c>
      <c r="C163" s="71" t="s">
        <v>429</v>
      </c>
      <c r="D163" s="49">
        <v>63</v>
      </c>
      <c r="E163" s="50" t="str">
        <f t="shared" si="2"/>
        <v>N</v>
      </c>
    </row>
    <row r="164" spans="1:5" ht="15" hidden="1">
      <c r="A164" s="70">
        <v>162</v>
      </c>
      <c r="B164" s="70" t="s">
        <v>430</v>
      </c>
      <c r="C164" s="71" t="s">
        <v>431</v>
      </c>
      <c r="D164" s="49">
        <v>61</v>
      </c>
      <c r="E164" s="50" t="str">
        <f t="shared" si="2"/>
        <v>N</v>
      </c>
    </row>
    <row r="165" spans="1:5" ht="15" hidden="1">
      <c r="A165" s="70">
        <v>163</v>
      </c>
      <c r="B165" s="70" t="s">
        <v>432</v>
      </c>
      <c r="C165" s="71" t="s">
        <v>433</v>
      </c>
      <c r="D165" s="49">
        <v>61</v>
      </c>
      <c r="E165" s="50" t="str">
        <f t="shared" si="2"/>
        <v>N</v>
      </c>
    </row>
    <row r="166" spans="1:5" ht="15" hidden="1">
      <c r="A166" s="70">
        <v>164</v>
      </c>
      <c r="B166" s="70" t="s">
        <v>434</v>
      </c>
      <c r="C166" s="71" t="s">
        <v>435</v>
      </c>
      <c r="D166" s="49">
        <v>66</v>
      </c>
      <c r="E166" s="50" t="str">
        <f t="shared" si="2"/>
        <v>N</v>
      </c>
    </row>
    <row r="167" spans="1:5" ht="15" hidden="1">
      <c r="A167" s="70">
        <v>165</v>
      </c>
      <c r="B167" s="70" t="s">
        <v>436</v>
      </c>
      <c r="C167" s="71" t="s">
        <v>437</v>
      </c>
      <c r="D167" s="49">
        <v>68</v>
      </c>
      <c r="E167" s="50" t="str">
        <f t="shared" si="2"/>
        <v>N</v>
      </c>
    </row>
    <row r="168" spans="1:5" ht="15" hidden="1">
      <c r="A168" s="70">
        <v>166</v>
      </c>
      <c r="B168" s="70" t="s">
        <v>438</v>
      </c>
      <c r="C168" s="71" t="s">
        <v>439</v>
      </c>
      <c r="D168" s="49">
        <v>61</v>
      </c>
      <c r="E168" s="50" t="str">
        <f t="shared" si="2"/>
        <v>N</v>
      </c>
    </row>
    <row r="169" spans="1:5" ht="15" hidden="1">
      <c r="A169" s="70">
        <v>167</v>
      </c>
      <c r="B169" s="70" t="s">
        <v>440</v>
      </c>
      <c r="C169" s="71" t="s">
        <v>441</v>
      </c>
      <c r="D169" s="49">
        <v>68</v>
      </c>
      <c r="E169" s="50" t="str">
        <f t="shared" si="2"/>
        <v>N</v>
      </c>
    </row>
    <row r="170" spans="1:5" ht="15" hidden="1">
      <c r="A170" s="70">
        <v>168</v>
      </c>
      <c r="B170" s="70" t="s">
        <v>442</v>
      </c>
      <c r="C170" s="71" t="s">
        <v>443</v>
      </c>
      <c r="D170" s="49">
        <v>61</v>
      </c>
      <c r="E170" s="50" t="str">
        <f t="shared" si="2"/>
        <v>N</v>
      </c>
    </row>
    <row r="171" spans="1:5" ht="15" hidden="1">
      <c r="A171" s="70">
        <v>169</v>
      </c>
      <c r="B171" s="70" t="s">
        <v>444</v>
      </c>
      <c r="C171" s="71" t="s">
        <v>445</v>
      </c>
      <c r="D171" s="49">
        <v>66</v>
      </c>
      <c r="E171" s="50" t="str">
        <f t="shared" si="2"/>
        <v>N</v>
      </c>
    </row>
    <row r="172" spans="1:5" ht="15" hidden="1">
      <c r="A172" s="70">
        <v>170</v>
      </c>
      <c r="B172" s="70" t="s">
        <v>446</v>
      </c>
      <c r="C172" s="71" t="s">
        <v>447</v>
      </c>
      <c r="D172" s="49">
        <v>63</v>
      </c>
      <c r="E172" s="50" t="str">
        <f t="shared" si="2"/>
        <v>N</v>
      </c>
    </row>
    <row r="173" spans="1:5" ht="15" hidden="1">
      <c r="A173" s="70">
        <v>171</v>
      </c>
      <c r="B173" s="70" t="s">
        <v>448</v>
      </c>
      <c r="C173" s="71" t="s">
        <v>449</v>
      </c>
      <c r="D173" s="49">
        <v>70</v>
      </c>
      <c r="E173" s="50" t="str">
        <f t="shared" si="2"/>
        <v>N</v>
      </c>
    </row>
    <row r="174" spans="1:5" ht="15">
      <c r="A174" s="70">
        <v>172</v>
      </c>
      <c r="B174" s="70" t="s">
        <v>450</v>
      </c>
      <c r="C174" s="71" t="s">
        <v>451</v>
      </c>
      <c r="D174" s="49">
        <v>59</v>
      </c>
      <c r="E174" s="50" t="str">
        <f t="shared" si="2"/>
        <v>Y</v>
      </c>
    </row>
    <row r="175" spans="1:5" ht="15" hidden="1">
      <c r="A175" s="70">
        <v>173</v>
      </c>
      <c r="B175" s="70" t="s">
        <v>452</v>
      </c>
      <c r="C175" s="71" t="s">
        <v>453</v>
      </c>
      <c r="D175" s="49">
        <v>61</v>
      </c>
      <c r="E175" s="50" t="str">
        <f t="shared" si="2"/>
        <v>N</v>
      </c>
    </row>
    <row r="176" spans="1:5" ht="15" hidden="1">
      <c r="A176" s="70">
        <v>174</v>
      </c>
      <c r="B176" s="75" t="s">
        <v>454</v>
      </c>
      <c r="C176" s="71" t="s">
        <v>455</v>
      </c>
      <c r="D176" s="49">
        <v>63</v>
      </c>
      <c r="E176" s="50" t="str">
        <f t="shared" si="2"/>
        <v>N</v>
      </c>
    </row>
    <row r="177" spans="1:5" ht="15">
      <c r="A177" s="70">
        <v>175</v>
      </c>
      <c r="B177" s="75" t="s">
        <v>456</v>
      </c>
      <c r="C177" s="71" t="s">
        <v>457</v>
      </c>
      <c r="D177" s="49">
        <v>56</v>
      </c>
      <c r="E177" s="50" t="str">
        <f t="shared" si="2"/>
        <v>Y</v>
      </c>
    </row>
    <row r="178" spans="1:5" ht="15" hidden="1">
      <c r="A178" s="70">
        <v>176</v>
      </c>
      <c r="B178" s="75" t="s">
        <v>458</v>
      </c>
      <c r="C178" s="71" t="s">
        <v>459</v>
      </c>
      <c r="D178" s="49">
        <v>63</v>
      </c>
      <c r="E178" s="50" t="str">
        <f t="shared" si="2"/>
        <v>N</v>
      </c>
    </row>
    <row r="179" spans="1:5" ht="15" hidden="1">
      <c r="A179" s="70">
        <v>177</v>
      </c>
      <c r="B179" s="75" t="s">
        <v>460</v>
      </c>
      <c r="C179" s="71" t="s">
        <v>461</v>
      </c>
      <c r="D179" s="49">
        <v>61</v>
      </c>
      <c r="E179" s="50" t="str">
        <f t="shared" si="2"/>
        <v>N</v>
      </c>
    </row>
    <row r="180" spans="1:5" ht="15" hidden="1">
      <c r="A180" s="70">
        <v>178</v>
      </c>
      <c r="B180" s="75" t="s">
        <v>462</v>
      </c>
      <c r="C180" s="71" t="s">
        <v>463</v>
      </c>
      <c r="D180" s="49">
        <v>63</v>
      </c>
      <c r="E180" s="50" t="str">
        <f t="shared" si="2"/>
        <v>N</v>
      </c>
    </row>
    <row r="181" spans="1:5" ht="15" hidden="1">
      <c r="A181" s="75">
        <v>179</v>
      </c>
      <c r="B181" s="75" t="s">
        <v>464</v>
      </c>
      <c r="C181" s="75" t="s">
        <v>465</v>
      </c>
      <c r="D181" s="49">
        <v>61</v>
      </c>
      <c r="E181" s="50" t="str">
        <f t="shared" si="2"/>
        <v>N</v>
      </c>
    </row>
  </sheetData>
  <autoFilter ref="A2:E181">
    <filterColumn colId="4">
      <filters>
        <filter val="Y"/>
      </filters>
    </filterColumn>
  </autoFilter>
  <mergeCells count="1">
    <mergeCell ref="A1:E1"/>
  </mergeCells>
  <conditionalFormatting sqref="E3">
    <cfRule type="cellIs" dxfId="3" priority="2" operator="equal">
      <formula>"Y"</formula>
    </cfRule>
  </conditionalFormatting>
  <conditionalFormatting sqref="D3:D181">
    <cfRule type="containsText" dxfId="2" priority="1" operator="containsText" text="AB">
      <formula>NOT(ISERROR(SEARCH(("AB"),(D3))))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7"/>
  <sheetViews>
    <sheetView topLeftCell="C193" workbookViewId="0">
      <selection activeCell="H215" sqref="H215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26" ht="19.5" customHeight="1">
      <c r="A2" s="100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26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6" ht="19.5" customHeight="1">
      <c r="A4" s="100" t="s">
        <v>91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 ht="19.5" customHeight="1">
      <c r="A5" s="107" t="s">
        <v>20</v>
      </c>
      <c r="B5" s="109" t="s">
        <v>21</v>
      </c>
      <c r="C5" s="26" t="s">
        <v>22</v>
      </c>
      <c r="D5" s="107" t="s">
        <v>67</v>
      </c>
      <c r="E5" s="107" t="s">
        <v>68</v>
      </c>
      <c r="F5" s="107" t="s">
        <v>69</v>
      </c>
      <c r="G5" s="107" t="s">
        <v>70</v>
      </c>
      <c r="H5" s="107" t="s">
        <v>71</v>
      </c>
      <c r="I5" s="100" t="s">
        <v>60</v>
      </c>
      <c r="J5" s="83"/>
      <c r="K5" s="83"/>
      <c r="L5" s="83"/>
      <c r="M5" s="84"/>
      <c r="N5" s="107" t="s">
        <v>25</v>
      </c>
      <c r="O5" s="107" t="s">
        <v>25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19.5" customHeight="1">
      <c r="A6" s="108"/>
      <c r="B6" s="108"/>
      <c r="C6" s="26" t="s">
        <v>52</v>
      </c>
      <c r="D6" s="87"/>
      <c r="E6" s="87"/>
      <c r="F6" s="87"/>
      <c r="G6" s="87"/>
      <c r="H6" s="87"/>
      <c r="I6" s="107" t="s">
        <v>67</v>
      </c>
      <c r="J6" s="107" t="s">
        <v>68</v>
      </c>
      <c r="K6" s="107" t="s">
        <v>69</v>
      </c>
      <c r="L6" s="107" t="s">
        <v>70</v>
      </c>
      <c r="M6" s="107" t="s">
        <v>71</v>
      </c>
      <c r="N6" s="108"/>
      <c r="O6" s="10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08"/>
      <c r="B7" s="108"/>
      <c r="C7" s="26"/>
      <c r="D7" s="26" t="s">
        <v>25</v>
      </c>
      <c r="E7" s="26" t="s">
        <v>25</v>
      </c>
      <c r="F7" s="26" t="s">
        <v>25</v>
      </c>
      <c r="G7" s="26" t="s">
        <v>25</v>
      </c>
      <c r="H7" s="26" t="s">
        <v>25</v>
      </c>
      <c r="I7" s="87"/>
      <c r="J7" s="87"/>
      <c r="K7" s="87"/>
      <c r="L7" s="87"/>
      <c r="M7" s="87"/>
      <c r="N7" s="87"/>
      <c r="O7" s="8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87"/>
      <c r="B8" s="87"/>
      <c r="C8" s="26" t="s">
        <v>27</v>
      </c>
      <c r="D8" s="26">
        <f>' MID Term 1'!D6+'MID Term 2'!D6</f>
        <v>28</v>
      </c>
      <c r="E8" s="26">
        <f>' MID Term 1'!H6+'MID Term 2'!E6</f>
        <v>28</v>
      </c>
      <c r="F8" s="26">
        <f>' MID Term 1'!L6+'MID Term 2'!F6</f>
        <v>28</v>
      </c>
      <c r="G8" s="26">
        <f>' MID Term 1'!P6+'MID Term 2'!J6</f>
        <v>28</v>
      </c>
      <c r="H8" s="26">
        <f>' MID Term 1'!Q6+'MID Term 2'!N6</f>
        <v>28</v>
      </c>
      <c r="I8" s="119">
        <v>0.65</v>
      </c>
      <c r="J8" s="119">
        <v>0.65</v>
      </c>
      <c r="K8" s="119">
        <v>0.65</v>
      </c>
      <c r="L8" s="119">
        <v>0.65</v>
      </c>
      <c r="M8" s="119">
        <v>0.65</v>
      </c>
      <c r="N8" s="107">
        <f>SUM(D8:H8)</f>
        <v>140</v>
      </c>
      <c r="O8" s="107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0" t="s">
        <v>30</v>
      </c>
      <c r="B9" s="83"/>
      <c r="C9" s="84"/>
      <c r="D9" s="40">
        <v>0.65</v>
      </c>
      <c r="E9" s="40">
        <v>0.65</v>
      </c>
      <c r="F9" s="40">
        <v>0.65</v>
      </c>
      <c r="G9" s="40">
        <v>0.65</v>
      </c>
      <c r="H9" s="40">
        <v>0.65</v>
      </c>
      <c r="I9" s="87"/>
      <c r="J9" s="87"/>
      <c r="K9" s="87"/>
      <c r="L9" s="87"/>
      <c r="M9" s="87"/>
      <c r="N9" s="87"/>
      <c r="O9" s="8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68">
        <v>1</v>
      </c>
      <c r="B10" s="68" t="s">
        <v>108</v>
      </c>
      <c r="C10" s="69" t="s">
        <v>109</v>
      </c>
      <c r="D10" s="28">
        <f>' MID Term 1'!D8+'MID Term 2'!D7</f>
        <v>19</v>
      </c>
      <c r="E10" s="28">
        <f>' MID Term 1'!H8+'MID Term 2'!H7</f>
        <v>19</v>
      </c>
      <c r="F10" s="28">
        <f>' MID Term 1'!L8+'MID Term 2'!F7</f>
        <v>21</v>
      </c>
      <c r="G10" s="28">
        <f>' MID Term 1'!G8+'MID Term 2'!J7</f>
        <v>23</v>
      </c>
      <c r="H10" s="28">
        <f>' MID Term 1'!Q8+'MID Term 2'!N7</f>
        <v>25</v>
      </c>
      <c r="I10" s="28">
        <f t="shared" ref="I10:I120" si="0">IF((D10/$D$8)&gt;=$I$8,1,0)</f>
        <v>1</v>
      </c>
      <c r="J10" s="28">
        <f t="shared" ref="J10:J120" si="1">IF((E10/$E$8)&gt;=$J$8,1,0)</f>
        <v>1</v>
      </c>
      <c r="K10" s="28">
        <f t="shared" ref="K10:K120" si="2">IF((F10/$F$8)&gt;=$K$8,1,0)</f>
        <v>1</v>
      </c>
      <c r="L10" s="28">
        <f t="shared" ref="L10:L120" si="3">IF((G10/$G$8)&gt;=$L$8,1,0)</f>
        <v>1</v>
      </c>
      <c r="M10" s="28">
        <f t="shared" ref="M10:M120" si="4">IF((H10/$H$8)&gt;=$M$8,1,0)</f>
        <v>1</v>
      </c>
      <c r="N10" s="28">
        <f t="shared" ref="N10:N120" si="5">SUM(D10:H10)</f>
        <v>107</v>
      </c>
      <c r="O10" s="28">
        <f t="shared" ref="O10:O120" si="6">ROUND(N10/2,0)</f>
        <v>54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70">
        <v>2</v>
      </c>
      <c r="B11" s="70" t="s">
        <v>110</v>
      </c>
      <c r="C11" s="71" t="s">
        <v>111</v>
      </c>
      <c r="D11" s="28">
        <f>' MID Term 1'!D9+'MID Term 2'!D8</f>
        <v>21</v>
      </c>
      <c r="E11" s="28">
        <f>' MID Term 1'!H9+'MID Term 2'!H8</f>
        <v>21</v>
      </c>
      <c r="F11" s="28">
        <f>' MID Term 1'!L9+'MID Term 2'!F8</f>
        <v>21</v>
      </c>
      <c r="G11" s="28">
        <f>' MID Term 1'!G9+'MID Term 2'!J8</f>
        <v>27</v>
      </c>
      <c r="H11" s="28">
        <f>' MID Term 1'!Q9+'MID Term 2'!N8</f>
        <v>23</v>
      </c>
      <c r="I11" s="28">
        <f t="shared" si="0"/>
        <v>1</v>
      </c>
      <c r="J11" s="28">
        <f t="shared" si="1"/>
        <v>1</v>
      </c>
      <c r="K11" s="28">
        <f t="shared" si="2"/>
        <v>1</v>
      </c>
      <c r="L11" s="28">
        <f t="shared" si="3"/>
        <v>1</v>
      </c>
      <c r="M11" s="28">
        <f t="shared" si="4"/>
        <v>1</v>
      </c>
      <c r="N11" s="28">
        <f t="shared" si="5"/>
        <v>113</v>
      </c>
      <c r="O11" s="28">
        <f t="shared" si="6"/>
        <v>57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70">
        <v>3</v>
      </c>
      <c r="B12" s="70" t="s">
        <v>112</v>
      </c>
      <c r="C12" s="71" t="s">
        <v>113</v>
      </c>
      <c r="D12" s="28">
        <f>' MID Term 1'!D10+'MID Term 2'!D9</f>
        <v>19</v>
      </c>
      <c r="E12" s="28">
        <f>' MID Term 1'!H10+'MID Term 2'!H9</f>
        <v>19</v>
      </c>
      <c r="F12" s="28">
        <f>' MID Term 1'!L10+'MID Term 2'!F9</f>
        <v>20</v>
      </c>
      <c r="G12" s="28">
        <f>' MID Term 1'!G10+'MID Term 2'!J9</f>
        <v>27</v>
      </c>
      <c r="H12" s="28">
        <f>' MID Term 1'!Q10+'MID Term 2'!N9</f>
        <v>23</v>
      </c>
      <c r="I12" s="28">
        <f t="shared" si="0"/>
        <v>1</v>
      </c>
      <c r="J12" s="28">
        <f t="shared" si="1"/>
        <v>1</v>
      </c>
      <c r="K12" s="28">
        <f t="shared" si="2"/>
        <v>1</v>
      </c>
      <c r="L12" s="28">
        <f t="shared" si="3"/>
        <v>1</v>
      </c>
      <c r="M12" s="28">
        <f t="shared" si="4"/>
        <v>1</v>
      </c>
      <c r="N12" s="28">
        <f t="shared" si="5"/>
        <v>108</v>
      </c>
      <c r="O12" s="28">
        <f t="shared" si="6"/>
        <v>54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6"/>
    </row>
    <row r="13" spans="1:26" ht="19.5" customHeight="1">
      <c r="A13" s="72">
        <v>4</v>
      </c>
      <c r="B13" s="72" t="s">
        <v>114</v>
      </c>
      <c r="C13" s="73" t="s">
        <v>115</v>
      </c>
      <c r="D13" s="28">
        <f>' MID Term 1'!D11+'MID Term 2'!D10</f>
        <v>21</v>
      </c>
      <c r="E13" s="28">
        <f>' MID Term 1'!H11+'MID Term 2'!H10</f>
        <v>19</v>
      </c>
      <c r="F13" s="28">
        <f>' MID Term 1'!L11+'MID Term 2'!F10</f>
        <v>18</v>
      </c>
      <c r="G13" s="28">
        <f>' MID Term 1'!G11+'MID Term 2'!J10</f>
        <v>23</v>
      </c>
      <c r="H13" s="28">
        <f>' MID Term 1'!Q11+'MID Term 2'!N10</f>
        <v>21</v>
      </c>
      <c r="I13" s="28">
        <f t="shared" si="0"/>
        <v>1</v>
      </c>
      <c r="J13" s="28">
        <f t="shared" si="1"/>
        <v>1</v>
      </c>
      <c r="K13" s="28">
        <f t="shared" si="2"/>
        <v>0</v>
      </c>
      <c r="L13" s="28">
        <f t="shared" si="3"/>
        <v>1</v>
      </c>
      <c r="M13" s="28">
        <f t="shared" si="4"/>
        <v>1</v>
      </c>
      <c r="N13" s="28">
        <f t="shared" si="5"/>
        <v>102</v>
      </c>
      <c r="O13" s="28">
        <f t="shared" si="6"/>
        <v>51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6"/>
    </row>
    <row r="14" spans="1:26" ht="19.5" customHeight="1">
      <c r="A14" s="70">
        <v>5</v>
      </c>
      <c r="B14" s="70" t="s">
        <v>116</v>
      </c>
      <c r="C14" s="71" t="s">
        <v>117</v>
      </c>
      <c r="D14" s="28">
        <f>' MID Term 1'!D12+'MID Term 2'!D11</f>
        <v>25</v>
      </c>
      <c r="E14" s="28">
        <f>' MID Term 1'!H12+'MID Term 2'!H11</f>
        <v>23</v>
      </c>
      <c r="F14" s="28">
        <f>' MID Term 1'!L12+'MID Term 2'!F11</f>
        <v>21</v>
      </c>
      <c r="G14" s="28">
        <f>' MID Term 1'!G12+'MID Term 2'!J11</f>
        <v>20</v>
      </c>
      <c r="H14" s="28">
        <f>' MID Term 1'!Q12+'MID Term 2'!N11</f>
        <v>21</v>
      </c>
      <c r="I14" s="28">
        <f t="shared" si="0"/>
        <v>1</v>
      </c>
      <c r="J14" s="28">
        <f t="shared" si="1"/>
        <v>1</v>
      </c>
      <c r="K14" s="28">
        <f t="shared" si="2"/>
        <v>1</v>
      </c>
      <c r="L14" s="28">
        <f t="shared" si="3"/>
        <v>1</v>
      </c>
      <c r="M14" s="28">
        <f t="shared" si="4"/>
        <v>1</v>
      </c>
      <c r="N14" s="28">
        <f t="shared" si="5"/>
        <v>110</v>
      </c>
      <c r="O14" s="28">
        <f t="shared" si="6"/>
        <v>55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6"/>
    </row>
    <row r="15" spans="1:26" ht="19.5" customHeight="1">
      <c r="A15" s="70">
        <v>6</v>
      </c>
      <c r="B15" s="70" t="s">
        <v>118</v>
      </c>
      <c r="C15" s="71" t="s">
        <v>119</v>
      </c>
      <c r="D15" s="28">
        <f>' MID Term 1'!D13+'MID Term 2'!D12</f>
        <v>19</v>
      </c>
      <c r="E15" s="28">
        <f>' MID Term 1'!H13+'MID Term 2'!H12</f>
        <v>18</v>
      </c>
      <c r="F15" s="28">
        <f>' MID Term 1'!L13+'MID Term 2'!F12</f>
        <v>21</v>
      </c>
      <c r="G15" s="28">
        <f>' MID Term 1'!G13+'MID Term 2'!J12</f>
        <v>19</v>
      </c>
      <c r="H15" s="28">
        <f>' MID Term 1'!Q13+'MID Term 2'!N12</f>
        <v>18</v>
      </c>
      <c r="I15" s="28">
        <f t="shared" si="0"/>
        <v>1</v>
      </c>
      <c r="J15" s="28">
        <f t="shared" si="1"/>
        <v>0</v>
      </c>
      <c r="K15" s="28">
        <f t="shared" si="2"/>
        <v>1</v>
      </c>
      <c r="L15" s="28">
        <f t="shared" si="3"/>
        <v>1</v>
      </c>
      <c r="M15" s="28">
        <f t="shared" si="4"/>
        <v>0</v>
      </c>
      <c r="N15" s="28">
        <f t="shared" si="5"/>
        <v>95</v>
      </c>
      <c r="O15" s="28">
        <f t="shared" si="6"/>
        <v>48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6"/>
    </row>
    <row r="16" spans="1:26" ht="19.5" customHeight="1">
      <c r="A16" s="70">
        <v>7</v>
      </c>
      <c r="B16" s="70" t="s">
        <v>120</v>
      </c>
      <c r="C16" s="71" t="s">
        <v>121</v>
      </c>
      <c r="D16" s="28">
        <f>' MID Term 1'!D14+'MID Term 2'!D13</f>
        <v>21</v>
      </c>
      <c r="E16" s="28">
        <f>' MID Term 1'!H14+'MID Term 2'!H13</f>
        <v>22</v>
      </c>
      <c r="F16" s="28">
        <f>' MID Term 1'!L14+'MID Term 2'!F13</f>
        <v>19</v>
      </c>
      <c r="G16" s="28">
        <f>' MID Term 1'!G14+'MID Term 2'!J13</f>
        <v>21</v>
      </c>
      <c r="H16" s="28">
        <f>' MID Term 1'!Q14+'MID Term 2'!N13</f>
        <v>19</v>
      </c>
      <c r="I16" s="28">
        <f t="shared" si="0"/>
        <v>1</v>
      </c>
      <c r="J16" s="28">
        <f t="shared" si="1"/>
        <v>1</v>
      </c>
      <c r="K16" s="28">
        <f t="shared" si="2"/>
        <v>1</v>
      </c>
      <c r="L16" s="28">
        <f t="shared" si="3"/>
        <v>1</v>
      </c>
      <c r="M16" s="28">
        <f t="shared" si="4"/>
        <v>1</v>
      </c>
      <c r="N16" s="28">
        <f t="shared" si="5"/>
        <v>102</v>
      </c>
      <c r="O16" s="28">
        <f t="shared" si="6"/>
        <v>51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</row>
    <row r="17" spans="1:26" ht="19.5" customHeight="1">
      <c r="A17" s="70">
        <v>8</v>
      </c>
      <c r="B17" s="70" t="s">
        <v>122</v>
      </c>
      <c r="C17" s="71" t="s">
        <v>123</v>
      </c>
      <c r="D17" s="28">
        <f>' MID Term 1'!D15+'MID Term 2'!D14</f>
        <v>20</v>
      </c>
      <c r="E17" s="28">
        <f>' MID Term 1'!H15+'MID Term 2'!H14</f>
        <v>23</v>
      </c>
      <c r="F17" s="28">
        <f>' MID Term 1'!L15+'MID Term 2'!F14</f>
        <v>19</v>
      </c>
      <c r="G17" s="28">
        <f>' MID Term 1'!G15+'MID Term 2'!J14</f>
        <v>20</v>
      </c>
      <c r="H17" s="28">
        <f>' MID Term 1'!Q15+'MID Term 2'!N14</f>
        <v>23</v>
      </c>
      <c r="I17" s="28">
        <f t="shared" si="0"/>
        <v>1</v>
      </c>
      <c r="J17" s="28">
        <f t="shared" si="1"/>
        <v>1</v>
      </c>
      <c r="K17" s="28">
        <f t="shared" si="2"/>
        <v>1</v>
      </c>
      <c r="L17" s="28">
        <f t="shared" si="3"/>
        <v>1</v>
      </c>
      <c r="M17" s="28">
        <f t="shared" si="4"/>
        <v>1</v>
      </c>
      <c r="N17" s="28">
        <f t="shared" si="5"/>
        <v>105</v>
      </c>
      <c r="O17" s="28">
        <f t="shared" si="6"/>
        <v>53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6"/>
    </row>
    <row r="18" spans="1:26" ht="19.5" customHeight="1">
      <c r="A18" s="70">
        <v>9</v>
      </c>
      <c r="B18" s="70" t="s">
        <v>124</v>
      </c>
      <c r="C18" s="71" t="s">
        <v>125</v>
      </c>
      <c r="D18" s="28">
        <f>' MID Term 1'!D16+'MID Term 2'!D15</f>
        <v>21</v>
      </c>
      <c r="E18" s="28">
        <f>' MID Term 1'!H16+'MID Term 2'!H15</f>
        <v>21</v>
      </c>
      <c r="F18" s="28">
        <f>' MID Term 1'!L16+'MID Term 2'!F15</f>
        <v>18</v>
      </c>
      <c r="G18" s="28">
        <f>' MID Term 1'!G16+'MID Term 2'!J15</f>
        <v>18</v>
      </c>
      <c r="H18" s="28">
        <f>' MID Term 1'!Q16+'MID Term 2'!N15</f>
        <v>17</v>
      </c>
      <c r="I18" s="28">
        <f t="shared" si="0"/>
        <v>1</v>
      </c>
      <c r="J18" s="28">
        <f t="shared" si="1"/>
        <v>1</v>
      </c>
      <c r="K18" s="28">
        <f t="shared" si="2"/>
        <v>0</v>
      </c>
      <c r="L18" s="28">
        <f t="shared" si="3"/>
        <v>0</v>
      </c>
      <c r="M18" s="28">
        <f t="shared" si="4"/>
        <v>0</v>
      </c>
      <c r="N18" s="28">
        <f t="shared" si="5"/>
        <v>95</v>
      </c>
      <c r="O18" s="28">
        <f t="shared" si="6"/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6"/>
    </row>
    <row r="19" spans="1:26" ht="19.5" customHeight="1">
      <c r="A19" s="70">
        <v>10</v>
      </c>
      <c r="B19" s="70" t="s">
        <v>126</v>
      </c>
      <c r="C19" s="71" t="s">
        <v>127</v>
      </c>
      <c r="D19" s="28">
        <f>' MID Term 1'!D17+'MID Term 2'!D16</f>
        <v>21</v>
      </c>
      <c r="E19" s="28">
        <f>' MID Term 1'!H17+'MID Term 2'!H16</f>
        <v>23</v>
      </c>
      <c r="F19" s="28">
        <f>' MID Term 1'!L17+'MID Term 2'!F16</f>
        <v>17</v>
      </c>
      <c r="G19" s="28">
        <f>' MID Term 1'!G17+'MID Term 2'!J16</f>
        <v>20</v>
      </c>
      <c r="H19" s="28">
        <f>' MID Term 1'!Q17+'MID Term 2'!N16</f>
        <v>20</v>
      </c>
      <c r="I19" s="28">
        <f t="shared" si="0"/>
        <v>1</v>
      </c>
      <c r="J19" s="28">
        <f t="shared" si="1"/>
        <v>1</v>
      </c>
      <c r="K19" s="28">
        <f t="shared" si="2"/>
        <v>0</v>
      </c>
      <c r="L19" s="28">
        <f t="shared" si="3"/>
        <v>1</v>
      </c>
      <c r="M19" s="28">
        <f t="shared" si="4"/>
        <v>1</v>
      </c>
      <c r="N19" s="28">
        <f t="shared" si="5"/>
        <v>101</v>
      </c>
      <c r="O19" s="28">
        <f t="shared" si="6"/>
        <v>51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6"/>
    </row>
    <row r="20" spans="1:26" ht="19.5" customHeight="1">
      <c r="A20" s="70">
        <v>11</v>
      </c>
      <c r="B20" s="70" t="s">
        <v>128</v>
      </c>
      <c r="C20" s="71" t="s">
        <v>129</v>
      </c>
      <c r="D20" s="28">
        <f>' MID Term 1'!D18+'MID Term 2'!D17</f>
        <v>24</v>
      </c>
      <c r="E20" s="28">
        <f>' MID Term 1'!H18+'MID Term 2'!H17</f>
        <v>26</v>
      </c>
      <c r="F20" s="28">
        <f>' MID Term 1'!L18+'MID Term 2'!F17</f>
        <v>16</v>
      </c>
      <c r="G20" s="28">
        <f>' MID Term 1'!G18+'MID Term 2'!J17</f>
        <v>26</v>
      </c>
      <c r="H20" s="28">
        <f>' MID Term 1'!Q18+'MID Term 2'!N17</f>
        <v>24</v>
      </c>
      <c r="I20" s="28">
        <f t="shared" si="0"/>
        <v>1</v>
      </c>
      <c r="J20" s="28">
        <f t="shared" si="1"/>
        <v>1</v>
      </c>
      <c r="K20" s="28">
        <f t="shared" si="2"/>
        <v>0</v>
      </c>
      <c r="L20" s="28">
        <f t="shared" si="3"/>
        <v>1</v>
      </c>
      <c r="M20" s="28">
        <f t="shared" si="4"/>
        <v>1</v>
      </c>
      <c r="N20" s="28">
        <f t="shared" si="5"/>
        <v>116</v>
      </c>
      <c r="O20" s="28">
        <f t="shared" si="6"/>
        <v>58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6"/>
    </row>
    <row r="21" spans="1:26" ht="19.5" customHeight="1">
      <c r="A21" s="70">
        <v>12</v>
      </c>
      <c r="B21" s="70" t="s">
        <v>130</v>
      </c>
      <c r="C21" s="71" t="s">
        <v>131</v>
      </c>
      <c r="D21" s="28">
        <f>' MID Term 1'!D19+'MID Term 2'!D18</f>
        <v>21</v>
      </c>
      <c r="E21" s="28">
        <f>' MID Term 1'!H19+'MID Term 2'!H18</f>
        <v>19</v>
      </c>
      <c r="F21" s="28">
        <f>' MID Term 1'!L19+'MID Term 2'!F18</f>
        <v>18</v>
      </c>
      <c r="G21" s="28">
        <f>' MID Term 1'!G19+'MID Term 2'!J18</f>
        <v>26</v>
      </c>
      <c r="H21" s="28">
        <f>' MID Term 1'!Q19+'MID Term 2'!N18</f>
        <v>24</v>
      </c>
      <c r="I21" s="28">
        <f t="shared" si="0"/>
        <v>1</v>
      </c>
      <c r="J21" s="28">
        <f t="shared" si="1"/>
        <v>1</v>
      </c>
      <c r="K21" s="28">
        <f t="shared" si="2"/>
        <v>0</v>
      </c>
      <c r="L21" s="28">
        <f t="shared" si="3"/>
        <v>1</v>
      </c>
      <c r="M21" s="28">
        <f t="shared" si="4"/>
        <v>1</v>
      </c>
      <c r="N21" s="28">
        <f t="shared" si="5"/>
        <v>108</v>
      </c>
      <c r="O21" s="28">
        <f t="shared" si="6"/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6"/>
    </row>
    <row r="22" spans="1:26" ht="19.5" customHeight="1">
      <c r="A22" s="70">
        <v>13</v>
      </c>
      <c r="B22" s="70" t="s">
        <v>132</v>
      </c>
      <c r="C22" s="71" t="s">
        <v>133</v>
      </c>
      <c r="D22" s="28">
        <f>' MID Term 1'!D20+'MID Term 2'!D19</f>
        <v>13</v>
      </c>
      <c r="E22" s="28">
        <f>' MID Term 1'!H20+'MID Term 2'!H19</f>
        <v>12</v>
      </c>
      <c r="F22" s="28">
        <f>' MID Term 1'!L20+'MID Term 2'!F19</f>
        <v>23</v>
      </c>
      <c r="G22" s="28">
        <f>' MID Term 1'!G20+'MID Term 2'!J19</f>
        <v>12</v>
      </c>
      <c r="H22" s="28">
        <f>' MID Term 1'!Q20+'MID Term 2'!N19</f>
        <v>13</v>
      </c>
      <c r="I22" s="28">
        <f t="shared" si="0"/>
        <v>0</v>
      </c>
      <c r="J22" s="28">
        <f t="shared" si="1"/>
        <v>0</v>
      </c>
      <c r="K22" s="28">
        <f t="shared" si="2"/>
        <v>1</v>
      </c>
      <c r="L22" s="28">
        <f t="shared" si="3"/>
        <v>0</v>
      </c>
      <c r="M22" s="28">
        <f t="shared" si="4"/>
        <v>0</v>
      </c>
      <c r="N22" s="28">
        <f t="shared" si="5"/>
        <v>73</v>
      </c>
      <c r="O22" s="28">
        <f t="shared" si="6"/>
        <v>37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70">
        <v>14</v>
      </c>
      <c r="B23" s="70" t="s">
        <v>134</v>
      </c>
      <c r="C23" s="71" t="s">
        <v>135</v>
      </c>
      <c r="D23" s="28">
        <f>' MID Term 1'!D21+'MID Term 2'!D20</f>
        <v>24</v>
      </c>
      <c r="E23" s="28">
        <f>' MID Term 1'!H21+'MID Term 2'!H20</f>
        <v>21</v>
      </c>
      <c r="F23" s="28">
        <f>' MID Term 1'!L21+'MID Term 2'!F20</f>
        <v>16</v>
      </c>
      <c r="G23" s="28">
        <f>' MID Term 1'!G21+'MID Term 2'!J20</f>
        <v>25</v>
      </c>
      <c r="H23" s="28">
        <f>' MID Term 1'!Q21+'MID Term 2'!N20</f>
        <v>21</v>
      </c>
      <c r="I23" s="28">
        <f t="shared" si="0"/>
        <v>1</v>
      </c>
      <c r="J23" s="28">
        <f t="shared" si="1"/>
        <v>1</v>
      </c>
      <c r="K23" s="28">
        <f t="shared" si="2"/>
        <v>0</v>
      </c>
      <c r="L23" s="28">
        <f t="shared" si="3"/>
        <v>1</v>
      </c>
      <c r="M23" s="28">
        <f t="shared" si="4"/>
        <v>1</v>
      </c>
      <c r="N23" s="28">
        <f t="shared" si="5"/>
        <v>107</v>
      </c>
      <c r="O23" s="28">
        <f t="shared" si="6"/>
        <v>54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70">
        <v>15</v>
      </c>
      <c r="B24" s="70" t="s">
        <v>136</v>
      </c>
      <c r="C24" s="71" t="s">
        <v>137</v>
      </c>
      <c r="D24" s="28">
        <f>' MID Term 1'!D22+'MID Term 2'!D21</f>
        <v>19</v>
      </c>
      <c r="E24" s="28">
        <f>' MID Term 1'!H22+'MID Term 2'!H21</f>
        <v>17</v>
      </c>
      <c r="F24" s="28">
        <f>' MID Term 1'!L22+'MID Term 2'!F21</f>
        <v>18</v>
      </c>
      <c r="G24" s="28">
        <f>' MID Term 1'!G22+'MID Term 2'!J21</f>
        <v>24</v>
      </c>
      <c r="H24" s="28">
        <f>' MID Term 1'!Q22+'MID Term 2'!N21</f>
        <v>23</v>
      </c>
      <c r="I24" s="28">
        <f t="shared" si="0"/>
        <v>1</v>
      </c>
      <c r="J24" s="28">
        <f t="shared" si="1"/>
        <v>0</v>
      </c>
      <c r="K24" s="28">
        <f t="shared" si="2"/>
        <v>0</v>
      </c>
      <c r="L24" s="28">
        <f t="shared" si="3"/>
        <v>1</v>
      </c>
      <c r="M24" s="28">
        <f t="shared" si="4"/>
        <v>1</v>
      </c>
      <c r="N24" s="28">
        <f t="shared" si="5"/>
        <v>101</v>
      </c>
      <c r="O24" s="28">
        <f t="shared" si="6"/>
        <v>51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70">
        <v>16</v>
      </c>
      <c r="B25" s="70" t="s">
        <v>138</v>
      </c>
      <c r="C25" s="71" t="s">
        <v>139</v>
      </c>
      <c r="D25" s="28">
        <f>' MID Term 1'!D23+'MID Term 2'!D22</f>
        <v>21</v>
      </c>
      <c r="E25" s="28">
        <f>' MID Term 1'!H23+'MID Term 2'!H22</f>
        <v>23</v>
      </c>
      <c r="F25" s="28">
        <f>' MID Term 1'!L23+'MID Term 2'!F22</f>
        <v>22</v>
      </c>
      <c r="G25" s="28">
        <f>' MID Term 1'!G23+'MID Term 2'!J22</f>
        <v>18</v>
      </c>
      <c r="H25" s="28">
        <f>' MID Term 1'!Q23+'MID Term 2'!N22</f>
        <v>21</v>
      </c>
      <c r="I25" s="28">
        <f t="shared" si="0"/>
        <v>1</v>
      </c>
      <c r="J25" s="28">
        <f t="shared" si="1"/>
        <v>1</v>
      </c>
      <c r="K25" s="28">
        <f t="shared" si="2"/>
        <v>1</v>
      </c>
      <c r="L25" s="28">
        <f t="shared" si="3"/>
        <v>0</v>
      </c>
      <c r="M25" s="28">
        <f t="shared" si="4"/>
        <v>1</v>
      </c>
      <c r="N25" s="28">
        <f t="shared" si="5"/>
        <v>105</v>
      </c>
      <c r="O25" s="28">
        <f t="shared" si="6"/>
        <v>53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70">
        <v>17</v>
      </c>
      <c r="B26" s="70" t="s">
        <v>140</v>
      </c>
      <c r="C26" s="71" t="s">
        <v>141</v>
      </c>
      <c r="D26" s="28">
        <f>' MID Term 1'!D24+'MID Term 2'!D23</f>
        <v>14</v>
      </c>
      <c r="E26" s="28">
        <f>' MID Term 1'!H24+'MID Term 2'!H23</f>
        <v>15</v>
      </c>
      <c r="F26" s="28">
        <f>' MID Term 1'!L24+'MID Term 2'!F23</f>
        <v>20</v>
      </c>
      <c r="G26" s="28">
        <f>' MID Term 1'!G24+'MID Term 2'!J23</f>
        <v>22</v>
      </c>
      <c r="H26" s="28">
        <f>' MID Term 1'!Q24+'MID Term 2'!N23</f>
        <v>22</v>
      </c>
      <c r="I26" s="28">
        <f t="shared" si="0"/>
        <v>0</v>
      </c>
      <c r="J26" s="28">
        <f t="shared" si="1"/>
        <v>0</v>
      </c>
      <c r="K26" s="28">
        <f t="shared" si="2"/>
        <v>1</v>
      </c>
      <c r="L26" s="28">
        <f t="shared" si="3"/>
        <v>1</v>
      </c>
      <c r="M26" s="28">
        <f t="shared" si="4"/>
        <v>1</v>
      </c>
      <c r="N26" s="28">
        <f t="shared" si="5"/>
        <v>93</v>
      </c>
      <c r="O26" s="28">
        <f t="shared" si="6"/>
        <v>47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70">
        <v>18</v>
      </c>
      <c r="B27" s="70" t="s">
        <v>142</v>
      </c>
      <c r="C27" s="71" t="s">
        <v>143</v>
      </c>
      <c r="D27" s="28">
        <f>' MID Term 1'!D25+'MID Term 2'!D24</f>
        <v>21</v>
      </c>
      <c r="E27" s="28">
        <f>' MID Term 1'!H25+'MID Term 2'!H24</f>
        <v>20</v>
      </c>
      <c r="F27" s="28">
        <f>' MID Term 1'!L25+'MID Term 2'!F24</f>
        <v>23</v>
      </c>
      <c r="G27" s="28">
        <f>' MID Term 1'!G25+'MID Term 2'!J24</f>
        <v>12</v>
      </c>
      <c r="H27" s="28">
        <f>' MID Term 1'!Q25+'MID Term 2'!N24</f>
        <v>13</v>
      </c>
      <c r="I27" s="28">
        <f t="shared" si="0"/>
        <v>1</v>
      </c>
      <c r="J27" s="28">
        <f t="shared" si="1"/>
        <v>1</v>
      </c>
      <c r="K27" s="28">
        <f t="shared" si="2"/>
        <v>1</v>
      </c>
      <c r="L27" s="28">
        <f t="shared" si="3"/>
        <v>0</v>
      </c>
      <c r="M27" s="28">
        <f t="shared" si="4"/>
        <v>0</v>
      </c>
      <c r="N27" s="28">
        <f t="shared" si="5"/>
        <v>89</v>
      </c>
      <c r="O27" s="28">
        <f t="shared" si="6"/>
        <v>45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70">
        <v>19</v>
      </c>
      <c r="B28" s="70" t="s">
        <v>144</v>
      </c>
      <c r="C28" s="71" t="s">
        <v>145</v>
      </c>
      <c r="D28" s="28">
        <f>' MID Term 1'!D26+'MID Term 2'!D25</f>
        <v>21</v>
      </c>
      <c r="E28" s="28">
        <f>' MID Term 1'!H26+'MID Term 2'!H25</f>
        <v>25</v>
      </c>
      <c r="F28" s="28">
        <f>' MID Term 1'!L26+'MID Term 2'!F25</f>
        <v>16</v>
      </c>
      <c r="G28" s="28">
        <f>' MID Term 1'!G26+'MID Term 2'!J25</f>
        <v>24</v>
      </c>
      <c r="H28" s="28">
        <f>' MID Term 1'!Q26+'MID Term 2'!N25</f>
        <v>23</v>
      </c>
      <c r="I28" s="28">
        <f t="shared" si="0"/>
        <v>1</v>
      </c>
      <c r="J28" s="28">
        <f t="shared" si="1"/>
        <v>1</v>
      </c>
      <c r="K28" s="28">
        <f t="shared" si="2"/>
        <v>0</v>
      </c>
      <c r="L28" s="28">
        <f t="shared" si="3"/>
        <v>1</v>
      </c>
      <c r="M28" s="28">
        <f t="shared" si="4"/>
        <v>1</v>
      </c>
      <c r="N28" s="28">
        <f t="shared" si="5"/>
        <v>109</v>
      </c>
      <c r="O28" s="28">
        <f t="shared" si="6"/>
        <v>55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70">
        <v>20</v>
      </c>
      <c r="B29" s="70" t="s">
        <v>146</v>
      </c>
      <c r="C29" s="71" t="s">
        <v>147</v>
      </c>
      <c r="D29" s="28">
        <f>' MID Term 1'!D27+'MID Term 2'!D26</f>
        <v>22</v>
      </c>
      <c r="E29" s="28">
        <f>' MID Term 1'!H27+'MID Term 2'!H26</f>
        <v>25</v>
      </c>
      <c r="F29" s="28">
        <f>' MID Term 1'!L27+'MID Term 2'!F26</f>
        <v>20</v>
      </c>
      <c r="G29" s="28">
        <f>' MID Term 1'!G27+'MID Term 2'!J26</f>
        <v>22</v>
      </c>
      <c r="H29" s="28">
        <f>' MID Term 1'!Q27+'MID Term 2'!N26</f>
        <v>20</v>
      </c>
      <c r="I29" s="28">
        <f t="shared" si="0"/>
        <v>1</v>
      </c>
      <c r="J29" s="28">
        <f t="shared" si="1"/>
        <v>1</v>
      </c>
      <c r="K29" s="28">
        <f t="shared" si="2"/>
        <v>1</v>
      </c>
      <c r="L29" s="28">
        <f t="shared" si="3"/>
        <v>1</v>
      </c>
      <c r="M29" s="28">
        <f t="shared" si="4"/>
        <v>1</v>
      </c>
      <c r="N29" s="28">
        <f t="shared" si="5"/>
        <v>109</v>
      </c>
      <c r="O29" s="28">
        <f t="shared" si="6"/>
        <v>55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70">
        <v>21</v>
      </c>
      <c r="B30" s="70" t="s">
        <v>148</v>
      </c>
      <c r="C30" s="71" t="s">
        <v>149</v>
      </c>
      <c r="D30" s="28">
        <f>' MID Term 1'!D28+'MID Term 2'!D27</f>
        <v>21</v>
      </c>
      <c r="E30" s="28">
        <f>' MID Term 1'!H28+'MID Term 2'!H27</f>
        <v>24</v>
      </c>
      <c r="F30" s="28">
        <f>' MID Term 1'!L28+'MID Term 2'!F27</f>
        <v>17</v>
      </c>
      <c r="G30" s="28">
        <f>' MID Term 1'!G28+'MID Term 2'!J27</f>
        <v>15</v>
      </c>
      <c r="H30" s="28">
        <f>' MID Term 1'!Q28+'MID Term 2'!N27</f>
        <v>16</v>
      </c>
      <c r="I30" s="28">
        <f t="shared" si="0"/>
        <v>1</v>
      </c>
      <c r="J30" s="28">
        <f t="shared" si="1"/>
        <v>1</v>
      </c>
      <c r="K30" s="28">
        <f t="shared" si="2"/>
        <v>0</v>
      </c>
      <c r="L30" s="28">
        <f t="shared" si="3"/>
        <v>0</v>
      </c>
      <c r="M30" s="28">
        <f t="shared" si="4"/>
        <v>0</v>
      </c>
      <c r="N30" s="28">
        <f t="shared" si="5"/>
        <v>93</v>
      </c>
      <c r="O30" s="28">
        <f t="shared" si="6"/>
        <v>47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70">
        <v>22</v>
      </c>
      <c r="B31" s="70" t="s">
        <v>150</v>
      </c>
      <c r="C31" s="71" t="s">
        <v>151</v>
      </c>
      <c r="D31" s="28">
        <f>' MID Term 1'!D29+'MID Term 2'!D28</f>
        <v>19</v>
      </c>
      <c r="E31" s="28">
        <f>' MID Term 1'!H29+'MID Term 2'!H28</f>
        <v>20</v>
      </c>
      <c r="F31" s="28">
        <f>' MID Term 1'!L29+'MID Term 2'!F28</f>
        <v>19</v>
      </c>
      <c r="G31" s="28">
        <f>' MID Term 1'!G29+'MID Term 2'!J28</f>
        <v>20</v>
      </c>
      <c r="H31" s="28">
        <f>' MID Term 1'!Q29+'MID Term 2'!N28</f>
        <v>21</v>
      </c>
      <c r="I31" s="28">
        <f t="shared" si="0"/>
        <v>1</v>
      </c>
      <c r="J31" s="28">
        <f t="shared" si="1"/>
        <v>1</v>
      </c>
      <c r="K31" s="28">
        <f t="shared" si="2"/>
        <v>1</v>
      </c>
      <c r="L31" s="28">
        <f t="shared" si="3"/>
        <v>1</v>
      </c>
      <c r="M31" s="28">
        <f t="shared" si="4"/>
        <v>1</v>
      </c>
      <c r="N31" s="28">
        <f t="shared" si="5"/>
        <v>99</v>
      </c>
      <c r="O31" s="28">
        <f t="shared" si="6"/>
        <v>50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70">
        <v>23</v>
      </c>
      <c r="B32" s="70" t="s">
        <v>152</v>
      </c>
      <c r="C32" s="71" t="s">
        <v>153</v>
      </c>
      <c r="D32" s="28">
        <f>' MID Term 1'!D30+'MID Term 2'!D29</f>
        <v>16</v>
      </c>
      <c r="E32" s="28">
        <f>' MID Term 1'!H30+'MID Term 2'!H29</f>
        <v>11</v>
      </c>
      <c r="F32" s="28">
        <f>' MID Term 1'!L30+'MID Term 2'!F29</f>
        <v>17</v>
      </c>
      <c r="G32" s="28">
        <f>' MID Term 1'!G30+'MID Term 2'!J29</f>
        <v>19</v>
      </c>
      <c r="H32" s="28">
        <f>' MID Term 1'!Q30+'MID Term 2'!N29</f>
        <v>21</v>
      </c>
      <c r="I32" s="28">
        <f t="shared" si="0"/>
        <v>0</v>
      </c>
      <c r="J32" s="28">
        <f t="shared" si="1"/>
        <v>0</v>
      </c>
      <c r="K32" s="28">
        <f t="shared" si="2"/>
        <v>0</v>
      </c>
      <c r="L32" s="28">
        <f t="shared" si="3"/>
        <v>1</v>
      </c>
      <c r="M32" s="28">
        <f t="shared" si="4"/>
        <v>1</v>
      </c>
      <c r="N32" s="28">
        <f t="shared" si="5"/>
        <v>84</v>
      </c>
      <c r="O32" s="28">
        <f t="shared" si="6"/>
        <v>42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70">
        <v>24</v>
      </c>
      <c r="B33" s="70" t="s">
        <v>154</v>
      </c>
      <c r="C33" s="71" t="s">
        <v>155</v>
      </c>
      <c r="D33" s="28">
        <f>' MID Term 1'!D31+'MID Term 2'!D30</f>
        <v>20</v>
      </c>
      <c r="E33" s="28">
        <f>' MID Term 1'!H31+'MID Term 2'!H30</f>
        <v>19</v>
      </c>
      <c r="F33" s="28">
        <f>' MID Term 1'!L31+'MID Term 2'!F30</f>
        <v>16</v>
      </c>
      <c r="G33" s="28">
        <f>' MID Term 1'!G31+'MID Term 2'!J30</f>
        <v>24</v>
      </c>
      <c r="H33" s="28">
        <f>' MID Term 1'!Q31+'MID Term 2'!N30</f>
        <v>22</v>
      </c>
      <c r="I33" s="28">
        <f t="shared" si="0"/>
        <v>1</v>
      </c>
      <c r="J33" s="28">
        <f t="shared" si="1"/>
        <v>1</v>
      </c>
      <c r="K33" s="28">
        <f t="shared" si="2"/>
        <v>0</v>
      </c>
      <c r="L33" s="28">
        <f t="shared" si="3"/>
        <v>1</v>
      </c>
      <c r="M33" s="28">
        <f t="shared" si="4"/>
        <v>1</v>
      </c>
      <c r="N33" s="28">
        <f t="shared" si="5"/>
        <v>101</v>
      </c>
      <c r="O33" s="28">
        <f t="shared" si="6"/>
        <v>51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70">
        <v>25</v>
      </c>
      <c r="B34" s="70" t="s">
        <v>156</v>
      </c>
      <c r="C34" s="71" t="s">
        <v>157</v>
      </c>
      <c r="D34" s="28">
        <f>' MID Term 1'!D32+'MID Term 2'!D31</f>
        <v>22</v>
      </c>
      <c r="E34" s="28">
        <f>' MID Term 1'!H32+'MID Term 2'!H31</f>
        <v>24</v>
      </c>
      <c r="F34" s="28">
        <f>' MID Term 1'!L32+'MID Term 2'!F31</f>
        <v>20</v>
      </c>
      <c r="G34" s="28">
        <f>' MID Term 1'!G32+'MID Term 2'!J31</f>
        <v>26</v>
      </c>
      <c r="H34" s="28">
        <f>' MID Term 1'!Q32+'MID Term 2'!N31</f>
        <v>23</v>
      </c>
      <c r="I34" s="28">
        <f t="shared" si="0"/>
        <v>1</v>
      </c>
      <c r="J34" s="28">
        <f t="shared" si="1"/>
        <v>1</v>
      </c>
      <c r="K34" s="28">
        <f t="shared" si="2"/>
        <v>1</v>
      </c>
      <c r="L34" s="28">
        <f t="shared" si="3"/>
        <v>1</v>
      </c>
      <c r="M34" s="28">
        <f t="shared" si="4"/>
        <v>1</v>
      </c>
      <c r="N34" s="28">
        <f t="shared" si="5"/>
        <v>115</v>
      </c>
      <c r="O34" s="28">
        <f t="shared" si="6"/>
        <v>58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70">
        <v>26</v>
      </c>
      <c r="B35" s="70" t="s">
        <v>158</v>
      </c>
      <c r="C35" s="71" t="s">
        <v>159</v>
      </c>
      <c r="D35" s="28">
        <f>' MID Term 1'!D33+'MID Term 2'!D32</f>
        <v>23</v>
      </c>
      <c r="E35" s="28">
        <f>' MID Term 1'!H33+'MID Term 2'!H32</f>
        <v>25</v>
      </c>
      <c r="F35" s="28">
        <f>' MID Term 1'!L33+'MID Term 2'!F32</f>
        <v>19</v>
      </c>
      <c r="G35" s="28">
        <f>' MID Term 1'!G33+'MID Term 2'!J32</f>
        <v>21</v>
      </c>
      <c r="H35" s="28">
        <f>' MID Term 1'!Q33+'MID Term 2'!N32</f>
        <v>21</v>
      </c>
      <c r="I35" s="28">
        <f t="shared" si="0"/>
        <v>1</v>
      </c>
      <c r="J35" s="28">
        <f t="shared" si="1"/>
        <v>1</v>
      </c>
      <c r="K35" s="28">
        <f t="shared" si="2"/>
        <v>1</v>
      </c>
      <c r="L35" s="28">
        <f t="shared" si="3"/>
        <v>1</v>
      </c>
      <c r="M35" s="28">
        <f t="shared" si="4"/>
        <v>1</v>
      </c>
      <c r="N35" s="28">
        <f t="shared" si="5"/>
        <v>109</v>
      </c>
      <c r="O35" s="28">
        <f t="shared" si="6"/>
        <v>55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70">
        <v>27</v>
      </c>
      <c r="B36" s="70" t="s">
        <v>160</v>
      </c>
      <c r="C36" s="71" t="s">
        <v>161</v>
      </c>
      <c r="D36" s="28">
        <f>' MID Term 1'!D34+'MID Term 2'!D33</f>
        <v>16</v>
      </c>
      <c r="E36" s="28">
        <f>' MID Term 1'!H34+'MID Term 2'!H33</f>
        <v>12</v>
      </c>
      <c r="F36" s="28">
        <f>' MID Term 1'!L34+'MID Term 2'!F33</f>
        <v>22</v>
      </c>
      <c r="G36" s="28">
        <f>' MID Term 1'!G34+'MID Term 2'!J33</f>
        <v>23</v>
      </c>
      <c r="H36" s="28">
        <f>' MID Term 1'!Q34+'MID Term 2'!N33</f>
        <v>25</v>
      </c>
      <c r="I36" s="28">
        <f t="shared" si="0"/>
        <v>0</v>
      </c>
      <c r="J36" s="28">
        <f t="shared" si="1"/>
        <v>0</v>
      </c>
      <c r="K36" s="28">
        <f t="shared" si="2"/>
        <v>1</v>
      </c>
      <c r="L36" s="28">
        <f t="shared" si="3"/>
        <v>1</v>
      </c>
      <c r="M36" s="28">
        <f t="shared" si="4"/>
        <v>1</v>
      </c>
      <c r="N36" s="28">
        <f t="shared" si="5"/>
        <v>98</v>
      </c>
      <c r="O36" s="28">
        <f t="shared" si="6"/>
        <v>49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70">
        <v>28</v>
      </c>
      <c r="B37" s="70" t="s">
        <v>162</v>
      </c>
      <c r="C37" s="71" t="s">
        <v>163</v>
      </c>
      <c r="D37" s="28">
        <f>' MID Term 1'!D35+'MID Term 2'!D34</f>
        <v>20</v>
      </c>
      <c r="E37" s="28">
        <f>' MID Term 1'!H35+'MID Term 2'!H34</f>
        <v>21</v>
      </c>
      <c r="F37" s="28">
        <f>' MID Term 1'!L35+'MID Term 2'!F34</f>
        <v>21</v>
      </c>
      <c r="G37" s="28">
        <f>' MID Term 1'!G35+'MID Term 2'!J34</f>
        <v>11</v>
      </c>
      <c r="H37" s="28">
        <f>' MID Term 1'!Q35+'MID Term 2'!N34</f>
        <v>16</v>
      </c>
      <c r="I37" s="28">
        <f t="shared" si="0"/>
        <v>1</v>
      </c>
      <c r="J37" s="28">
        <f t="shared" si="1"/>
        <v>1</v>
      </c>
      <c r="K37" s="28">
        <f t="shared" si="2"/>
        <v>1</v>
      </c>
      <c r="L37" s="28">
        <f t="shared" si="3"/>
        <v>0</v>
      </c>
      <c r="M37" s="28">
        <f t="shared" si="4"/>
        <v>0</v>
      </c>
      <c r="N37" s="28">
        <f t="shared" si="5"/>
        <v>89</v>
      </c>
      <c r="O37" s="28">
        <f t="shared" si="6"/>
        <v>45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70">
        <v>29</v>
      </c>
      <c r="B38" s="70" t="s">
        <v>164</v>
      </c>
      <c r="C38" s="74" t="s">
        <v>165</v>
      </c>
      <c r="D38" s="28">
        <f>' MID Term 1'!D36+'MID Term 2'!D35</f>
        <v>24</v>
      </c>
      <c r="E38" s="28">
        <f>' MID Term 1'!H36+'MID Term 2'!H35</f>
        <v>25</v>
      </c>
      <c r="F38" s="28">
        <f>' MID Term 1'!L36+'MID Term 2'!F35</f>
        <v>21</v>
      </c>
      <c r="G38" s="28">
        <f>' MID Term 1'!G36+'MID Term 2'!J35</f>
        <v>23</v>
      </c>
      <c r="H38" s="28">
        <f>' MID Term 1'!Q36+'MID Term 2'!N35</f>
        <v>21</v>
      </c>
      <c r="I38" s="28">
        <f t="shared" si="0"/>
        <v>1</v>
      </c>
      <c r="J38" s="28">
        <f t="shared" si="1"/>
        <v>1</v>
      </c>
      <c r="K38" s="28">
        <f t="shared" si="2"/>
        <v>1</v>
      </c>
      <c r="L38" s="28">
        <f t="shared" si="3"/>
        <v>1</v>
      </c>
      <c r="M38" s="28">
        <f t="shared" si="4"/>
        <v>1</v>
      </c>
      <c r="N38" s="28">
        <f t="shared" si="5"/>
        <v>114</v>
      </c>
      <c r="O38" s="28">
        <f t="shared" si="6"/>
        <v>57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70">
        <v>30</v>
      </c>
      <c r="B39" s="70" t="s">
        <v>166</v>
      </c>
      <c r="C39" s="71" t="s">
        <v>167</v>
      </c>
      <c r="D39" s="28">
        <f>' MID Term 1'!D37+'MID Term 2'!D36</f>
        <v>21</v>
      </c>
      <c r="E39" s="28">
        <f>' MID Term 1'!H37+'MID Term 2'!H36</f>
        <v>19</v>
      </c>
      <c r="F39" s="28">
        <f>' MID Term 1'!L37+'MID Term 2'!F36</f>
        <v>19</v>
      </c>
      <c r="G39" s="28">
        <f>' MID Term 1'!G37+'MID Term 2'!J36</f>
        <v>20</v>
      </c>
      <c r="H39" s="28">
        <f>' MID Term 1'!Q37+'MID Term 2'!N36</f>
        <v>20</v>
      </c>
      <c r="I39" s="28">
        <f t="shared" si="0"/>
        <v>1</v>
      </c>
      <c r="J39" s="28">
        <f t="shared" si="1"/>
        <v>1</v>
      </c>
      <c r="K39" s="28">
        <f t="shared" si="2"/>
        <v>1</v>
      </c>
      <c r="L39" s="28">
        <f t="shared" si="3"/>
        <v>1</v>
      </c>
      <c r="M39" s="28">
        <f t="shared" si="4"/>
        <v>1</v>
      </c>
      <c r="N39" s="28">
        <f t="shared" si="5"/>
        <v>99</v>
      </c>
      <c r="O39" s="28">
        <f t="shared" si="6"/>
        <v>50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70">
        <v>31</v>
      </c>
      <c r="B40" s="70" t="s">
        <v>168</v>
      </c>
      <c r="C40" s="71" t="s">
        <v>169</v>
      </c>
      <c r="D40" s="28">
        <f>' MID Term 1'!D38+'MID Term 2'!D37</f>
        <v>21</v>
      </c>
      <c r="E40" s="28">
        <f>' MID Term 1'!H38+'MID Term 2'!H37</f>
        <v>22</v>
      </c>
      <c r="F40" s="28">
        <f>' MID Term 1'!L38+'MID Term 2'!F37</f>
        <v>20</v>
      </c>
      <c r="G40" s="28">
        <f>' MID Term 1'!G38+'MID Term 2'!J37</f>
        <v>12</v>
      </c>
      <c r="H40" s="28">
        <f>' MID Term 1'!Q38+'MID Term 2'!N37</f>
        <v>14</v>
      </c>
      <c r="I40" s="28">
        <f t="shared" si="0"/>
        <v>1</v>
      </c>
      <c r="J40" s="28">
        <f t="shared" si="1"/>
        <v>1</v>
      </c>
      <c r="K40" s="28">
        <f t="shared" si="2"/>
        <v>1</v>
      </c>
      <c r="L40" s="28">
        <f t="shared" si="3"/>
        <v>0</v>
      </c>
      <c r="M40" s="28">
        <f t="shared" si="4"/>
        <v>0</v>
      </c>
      <c r="N40" s="28">
        <f t="shared" si="5"/>
        <v>89</v>
      </c>
      <c r="O40" s="28">
        <f t="shared" si="6"/>
        <v>45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70">
        <v>32</v>
      </c>
      <c r="B41" s="70" t="s">
        <v>170</v>
      </c>
      <c r="C41" s="71" t="s">
        <v>171</v>
      </c>
      <c r="D41" s="28">
        <f>' MID Term 1'!D39+'MID Term 2'!D38</f>
        <v>24</v>
      </c>
      <c r="E41" s="28">
        <f>' MID Term 1'!H39+'MID Term 2'!H38</f>
        <v>26</v>
      </c>
      <c r="F41" s="28">
        <f>' MID Term 1'!L39+'MID Term 2'!F38</f>
        <v>18</v>
      </c>
      <c r="G41" s="28">
        <f>' MID Term 1'!G39+'MID Term 2'!J38</f>
        <v>19</v>
      </c>
      <c r="H41" s="28">
        <f>' MID Term 1'!Q39+'MID Term 2'!N38</f>
        <v>21</v>
      </c>
      <c r="I41" s="28">
        <f t="shared" si="0"/>
        <v>1</v>
      </c>
      <c r="J41" s="28">
        <f t="shared" si="1"/>
        <v>1</v>
      </c>
      <c r="K41" s="28">
        <f t="shared" si="2"/>
        <v>0</v>
      </c>
      <c r="L41" s="28">
        <f t="shared" si="3"/>
        <v>1</v>
      </c>
      <c r="M41" s="28">
        <f t="shared" si="4"/>
        <v>1</v>
      </c>
      <c r="N41" s="28">
        <f t="shared" si="5"/>
        <v>108</v>
      </c>
      <c r="O41" s="28">
        <f t="shared" si="6"/>
        <v>54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70">
        <v>33</v>
      </c>
      <c r="B42" s="70" t="s">
        <v>172</v>
      </c>
      <c r="C42" s="71" t="s">
        <v>173</v>
      </c>
      <c r="D42" s="28">
        <f>' MID Term 1'!D40+'MID Term 2'!D39</f>
        <v>13</v>
      </c>
      <c r="E42" s="28">
        <f>' MID Term 1'!H40+'MID Term 2'!H39</f>
        <v>12</v>
      </c>
      <c r="F42" s="28">
        <f>' MID Term 1'!L40+'MID Term 2'!F39</f>
        <v>24</v>
      </c>
      <c r="G42" s="28">
        <f>' MID Term 1'!G40+'MID Term 2'!J39</f>
        <v>21</v>
      </c>
      <c r="H42" s="28">
        <f>' MID Term 1'!Q40+'MID Term 2'!N39</f>
        <v>21</v>
      </c>
      <c r="I42" s="28">
        <f t="shared" si="0"/>
        <v>0</v>
      </c>
      <c r="J42" s="28">
        <f t="shared" si="1"/>
        <v>0</v>
      </c>
      <c r="K42" s="28">
        <f t="shared" si="2"/>
        <v>1</v>
      </c>
      <c r="L42" s="28">
        <f t="shared" si="3"/>
        <v>1</v>
      </c>
      <c r="M42" s="28">
        <f t="shared" si="4"/>
        <v>1</v>
      </c>
      <c r="N42" s="28">
        <f t="shared" si="5"/>
        <v>91</v>
      </c>
      <c r="O42" s="28">
        <f t="shared" si="6"/>
        <v>46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70">
        <v>34</v>
      </c>
      <c r="B43" s="70" t="s">
        <v>174</v>
      </c>
      <c r="C43" s="71" t="s">
        <v>175</v>
      </c>
      <c r="D43" s="28">
        <f>' MID Term 1'!D41+'MID Term 2'!D40</f>
        <v>19</v>
      </c>
      <c r="E43" s="28">
        <f>' MID Term 1'!H41+'MID Term 2'!H40</f>
        <v>20</v>
      </c>
      <c r="F43" s="28">
        <f>' MID Term 1'!L41+'MID Term 2'!F40</f>
        <v>22</v>
      </c>
      <c r="G43" s="28">
        <f>' MID Term 1'!G41+'MID Term 2'!J40</f>
        <v>28</v>
      </c>
      <c r="H43" s="28">
        <f>' MID Term 1'!Q41+'MID Term 2'!N40</f>
        <v>28</v>
      </c>
      <c r="I43" s="28">
        <f t="shared" si="0"/>
        <v>1</v>
      </c>
      <c r="J43" s="28">
        <f t="shared" si="1"/>
        <v>1</v>
      </c>
      <c r="K43" s="28">
        <f t="shared" si="2"/>
        <v>1</v>
      </c>
      <c r="L43" s="28">
        <f t="shared" si="3"/>
        <v>1</v>
      </c>
      <c r="M43" s="28">
        <f t="shared" si="4"/>
        <v>1</v>
      </c>
      <c r="N43" s="28">
        <f t="shared" si="5"/>
        <v>117</v>
      </c>
      <c r="O43" s="28">
        <f t="shared" si="6"/>
        <v>59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70">
        <v>35</v>
      </c>
      <c r="B44" s="70" t="s">
        <v>176</v>
      </c>
      <c r="C44" s="71" t="s">
        <v>177</v>
      </c>
      <c r="D44" s="28">
        <f>' MID Term 1'!D42+'MID Term 2'!D41</f>
        <v>25</v>
      </c>
      <c r="E44" s="28">
        <f>' MID Term 1'!H42+'MID Term 2'!H41</f>
        <v>24</v>
      </c>
      <c r="F44" s="28">
        <f>' MID Term 1'!L42+'MID Term 2'!F41</f>
        <v>24</v>
      </c>
      <c r="G44" s="28">
        <f>' MID Term 1'!G42+'MID Term 2'!J41</f>
        <v>23</v>
      </c>
      <c r="H44" s="28">
        <f>' MID Term 1'!Q42+'MID Term 2'!N41</f>
        <v>20</v>
      </c>
      <c r="I44" s="28">
        <f t="shared" si="0"/>
        <v>1</v>
      </c>
      <c r="J44" s="28">
        <f t="shared" si="1"/>
        <v>1</v>
      </c>
      <c r="K44" s="28">
        <f t="shared" si="2"/>
        <v>1</v>
      </c>
      <c r="L44" s="28">
        <f t="shared" si="3"/>
        <v>1</v>
      </c>
      <c r="M44" s="28">
        <f t="shared" si="4"/>
        <v>1</v>
      </c>
      <c r="N44" s="28">
        <f t="shared" si="5"/>
        <v>116</v>
      </c>
      <c r="O44" s="28">
        <f t="shared" si="6"/>
        <v>58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70">
        <v>36</v>
      </c>
      <c r="B45" s="70" t="s">
        <v>178</v>
      </c>
      <c r="C45" s="71" t="s">
        <v>179</v>
      </c>
      <c r="D45" s="28">
        <f>' MID Term 1'!D43+'MID Term 2'!D42</f>
        <v>21</v>
      </c>
      <c r="E45" s="28">
        <f>' MID Term 1'!H43+'MID Term 2'!H42</f>
        <v>25</v>
      </c>
      <c r="F45" s="28">
        <f>' MID Term 1'!L43+'MID Term 2'!F42</f>
        <v>20</v>
      </c>
      <c r="G45" s="28">
        <f>' MID Term 1'!G43+'MID Term 2'!J42</f>
        <v>19</v>
      </c>
      <c r="H45" s="28">
        <f>' MID Term 1'!Q43+'MID Term 2'!N42</f>
        <v>21</v>
      </c>
      <c r="I45" s="28">
        <f t="shared" si="0"/>
        <v>1</v>
      </c>
      <c r="J45" s="28">
        <f t="shared" si="1"/>
        <v>1</v>
      </c>
      <c r="K45" s="28">
        <f t="shared" si="2"/>
        <v>1</v>
      </c>
      <c r="L45" s="28">
        <f t="shared" si="3"/>
        <v>1</v>
      </c>
      <c r="M45" s="28">
        <f t="shared" si="4"/>
        <v>1</v>
      </c>
      <c r="N45" s="28">
        <f t="shared" si="5"/>
        <v>106</v>
      </c>
      <c r="O45" s="28">
        <f t="shared" si="6"/>
        <v>53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70">
        <v>37</v>
      </c>
      <c r="B46" s="70" t="s">
        <v>180</v>
      </c>
      <c r="C46" s="71" t="s">
        <v>181</v>
      </c>
      <c r="D46" s="28">
        <f>' MID Term 1'!D44+'MID Term 2'!D43</f>
        <v>23</v>
      </c>
      <c r="E46" s="28">
        <f>' MID Term 1'!H44+'MID Term 2'!H43</f>
        <v>25</v>
      </c>
      <c r="F46" s="28">
        <f>' MID Term 1'!L44+'MID Term 2'!F43</f>
        <v>19</v>
      </c>
      <c r="G46" s="28">
        <f>' MID Term 1'!G44+'MID Term 2'!J43</f>
        <v>21</v>
      </c>
      <c r="H46" s="28">
        <f>' MID Term 1'!Q44+'MID Term 2'!N43</f>
        <v>22</v>
      </c>
      <c r="I46" s="28">
        <f t="shared" si="0"/>
        <v>1</v>
      </c>
      <c r="J46" s="28">
        <f t="shared" si="1"/>
        <v>1</v>
      </c>
      <c r="K46" s="28">
        <f t="shared" si="2"/>
        <v>1</v>
      </c>
      <c r="L46" s="28">
        <f t="shared" si="3"/>
        <v>1</v>
      </c>
      <c r="M46" s="28">
        <f t="shared" si="4"/>
        <v>1</v>
      </c>
      <c r="N46" s="28">
        <f t="shared" si="5"/>
        <v>110</v>
      </c>
      <c r="O46" s="28">
        <f t="shared" si="6"/>
        <v>55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70">
        <v>38</v>
      </c>
      <c r="B47" s="70" t="s">
        <v>182</v>
      </c>
      <c r="C47" s="74" t="s">
        <v>183</v>
      </c>
      <c r="D47" s="28">
        <f>' MID Term 1'!D45+'MID Term 2'!D44</f>
        <v>23</v>
      </c>
      <c r="E47" s="28">
        <f>' MID Term 1'!H45+'MID Term 2'!H44</f>
        <v>20</v>
      </c>
      <c r="F47" s="28">
        <f>' MID Term 1'!L45+'MID Term 2'!F44</f>
        <v>19</v>
      </c>
      <c r="G47" s="28">
        <f>' MID Term 1'!G45+'MID Term 2'!J44</f>
        <v>18</v>
      </c>
      <c r="H47" s="28">
        <f>' MID Term 1'!Q45+'MID Term 2'!N44</f>
        <v>21</v>
      </c>
      <c r="I47" s="28">
        <f t="shared" si="0"/>
        <v>1</v>
      </c>
      <c r="J47" s="28">
        <f t="shared" si="1"/>
        <v>1</v>
      </c>
      <c r="K47" s="28">
        <f t="shared" si="2"/>
        <v>1</v>
      </c>
      <c r="L47" s="28">
        <f t="shared" si="3"/>
        <v>0</v>
      </c>
      <c r="M47" s="28">
        <f t="shared" si="4"/>
        <v>1</v>
      </c>
      <c r="N47" s="28">
        <f t="shared" si="5"/>
        <v>101</v>
      </c>
      <c r="O47" s="28">
        <f t="shared" si="6"/>
        <v>51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70">
        <v>39</v>
      </c>
      <c r="B48" s="70" t="s">
        <v>184</v>
      </c>
      <c r="C48" s="71" t="s">
        <v>185</v>
      </c>
      <c r="D48" s="28">
        <f>' MID Term 1'!D46+'MID Term 2'!D45</f>
        <v>23</v>
      </c>
      <c r="E48" s="28">
        <f>' MID Term 1'!H46+'MID Term 2'!H45</f>
        <v>24</v>
      </c>
      <c r="F48" s="28">
        <f>' MID Term 1'!L46+'MID Term 2'!F45</f>
        <v>19</v>
      </c>
      <c r="G48" s="28">
        <f>' MID Term 1'!G46+'MID Term 2'!J45</f>
        <v>23</v>
      </c>
      <c r="H48" s="28">
        <f>' MID Term 1'!Q46+'MID Term 2'!N45</f>
        <v>20</v>
      </c>
      <c r="I48" s="28">
        <f t="shared" si="0"/>
        <v>1</v>
      </c>
      <c r="J48" s="28">
        <f t="shared" si="1"/>
        <v>1</v>
      </c>
      <c r="K48" s="28">
        <f t="shared" si="2"/>
        <v>1</v>
      </c>
      <c r="L48" s="28">
        <f t="shared" si="3"/>
        <v>1</v>
      </c>
      <c r="M48" s="28">
        <f t="shared" si="4"/>
        <v>1</v>
      </c>
      <c r="N48" s="28">
        <f t="shared" si="5"/>
        <v>109</v>
      </c>
      <c r="O48" s="28">
        <f t="shared" si="6"/>
        <v>55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70">
        <v>40</v>
      </c>
      <c r="B49" s="70" t="s">
        <v>186</v>
      </c>
      <c r="C49" s="71" t="s">
        <v>187</v>
      </c>
      <c r="D49" s="28">
        <f>' MID Term 1'!D47+'MID Term 2'!D46</f>
        <v>22</v>
      </c>
      <c r="E49" s="28">
        <f>' MID Term 1'!H47+'MID Term 2'!H46</f>
        <v>23</v>
      </c>
      <c r="F49" s="28">
        <f>' MID Term 1'!L47+'MID Term 2'!F46</f>
        <v>22</v>
      </c>
      <c r="G49" s="28">
        <f>' MID Term 1'!G47+'MID Term 2'!J46</f>
        <v>23</v>
      </c>
      <c r="H49" s="28">
        <f>' MID Term 1'!Q47+'MID Term 2'!N46</f>
        <v>21</v>
      </c>
      <c r="I49" s="28">
        <f t="shared" si="0"/>
        <v>1</v>
      </c>
      <c r="J49" s="28">
        <f t="shared" si="1"/>
        <v>1</v>
      </c>
      <c r="K49" s="28">
        <f t="shared" si="2"/>
        <v>1</v>
      </c>
      <c r="L49" s="28">
        <f t="shared" si="3"/>
        <v>1</v>
      </c>
      <c r="M49" s="28">
        <f t="shared" si="4"/>
        <v>1</v>
      </c>
      <c r="N49" s="28">
        <f t="shared" si="5"/>
        <v>111</v>
      </c>
      <c r="O49" s="28">
        <f t="shared" si="6"/>
        <v>56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70">
        <v>41</v>
      </c>
      <c r="B50" s="70" t="s">
        <v>188</v>
      </c>
      <c r="C50" s="71" t="s">
        <v>189</v>
      </c>
      <c r="D50" s="28">
        <f>' MID Term 1'!D48+'MID Term 2'!D47</f>
        <v>18</v>
      </c>
      <c r="E50" s="28">
        <f>' MID Term 1'!H48+'MID Term 2'!H47</f>
        <v>19</v>
      </c>
      <c r="F50" s="28">
        <f>' MID Term 1'!L48+'MID Term 2'!F47</f>
        <v>21</v>
      </c>
      <c r="G50" s="28">
        <f>' MID Term 1'!G48+'MID Term 2'!J47</f>
        <v>22</v>
      </c>
      <c r="H50" s="28">
        <f>' MID Term 1'!Q48+'MID Term 2'!N47</f>
        <v>21</v>
      </c>
      <c r="I50" s="28">
        <f t="shared" si="0"/>
        <v>0</v>
      </c>
      <c r="J50" s="28">
        <f t="shared" si="1"/>
        <v>1</v>
      </c>
      <c r="K50" s="28">
        <f t="shared" si="2"/>
        <v>1</v>
      </c>
      <c r="L50" s="28">
        <f t="shared" si="3"/>
        <v>1</v>
      </c>
      <c r="M50" s="28">
        <f t="shared" si="4"/>
        <v>1</v>
      </c>
      <c r="N50" s="28">
        <f t="shared" si="5"/>
        <v>101</v>
      </c>
      <c r="O50" s="28">
        <f t="shared" si="6"/>
        <v>51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70">
        <v>42</v>
      </c>
      <c r="B51" s="70" t="s">
        <v>190</v>
      </c>
      <c r="C51" s="71" t="s">
        <v>191</v>
      </c>
      <c r="D51" s="28">
        <f>' MID Term 1'!D49+'MID Term 2'!D48</f>
        <v>22</v>
      </c>
      <c r="E51" s="28">
        <f>' MID Term 1'!H49+'MID Term 2'!H48</f>
        <v>24</v>
      </c>
      <c r="F51" s="28">
        <f>' MID Term 1'!L49+'MID Term 2'!F48</f>
        <v>19</v>
      </c>
      <c r="G51" s="28">
        <f>' MID Term 1'!G49+'MID Term 2'!J48</f>
        <v>14</v>
      </c>
      <c r="H51" s="28">
        <f>' MID Term 1'!Q49+'MID Term 2'!N48</f>
        <v>15</v>
      </c>
      <c r="I51" s="28">
        <f t="shared" si="0"/>
        <v>1</v>
      </c>
      <c r="J51" s="28">
        <f t="shared" si="1"/>
        <v>1</v>
      </c>
      <c r="K51" s="28">
        <f t="shared" si="2"/>
        <v>1</v>
      </c>
      <c r="L51" s="28">
        <f t="shared" si="3"/>
        <v>0</v>
      </c>
      <c r="M51" s="28">
        <f t="shared" si="4"/>
        <v>0</v>
      </c>
      <c r="N51" s="28">
        <f t="shared" si="5"/>
        <v>94</v>
      </c>
      <c r="O51" s="28">
        <f t="shared" si="6"/>
        <v>47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70">
        <v>43</v>
      </c>
      <c r="B52" s="70" t="s">
        <v>192</v>
      </c>
      <c r="C52" s="71" t="s">
        <v>193</v>
      </c>
      <c r="D52" s="28">
        <f>' MID Term 1'!D50+'MID Term 2'!D49</f>
        <v>20</v>
      </c>
      <c r="E52" s="28">
        <f>' MID Term 1'!H50+'MID Term 2'!H49</f>
        <v>22</v>
      </c>
      <c r="F52" s="28">
        <f>' MID Term 1'!L50+'MID Term 2'!F49</f>
        <v>19</v>
      </c>
      <c r="G52" s="28">
        <f>' MID Term 1'!G50+'MID Term 2'!J49</f>
        <v>22</v>
      </c>
      <c r="H52" s="28">
        <f>' MID Term 1'!Q50+'MID Term 2'!N49</f>
        <v>23</v>
      </c>
      <c r="I52" s="28">
        <f t="shared" si="0"/>
        <v>1</v>
      </c>
      <c r="J52" s="28">
        <f t="shared" si="1"/>
        <v>1</v>
      </c>
      <c r="K52" s="28">
        <f t="shared" si="2"/>
        <v>1</v>
      </c>
      <c r="L52" s="28">
        <f t="shared" si="3"/>
        <v>1</v>
      </c>
      <c r="M52" s="28">
        <f t="shared" si="4"/>
        <v>1</v>
      </c>
      <c r="N52" s="28">
        <f t="shared" si="5"/>
        <v>106</v>
      </c>
      <c r="O52" s="28">
        <f t="shared" si="6"/>
        <v>53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70">
        <v>44</v>
      </c>
      <c r="B53" s="70" t="s">
        <v>194</v>
      </c>
      <c r="C53" s="71" t="s">
        <v>195</v>
      </c>
      <c r="D53" s="28">
        <f>' MID Term 1'!D51+'MID Term 2'!D50</f>
        <v>17</v>
      </c>
      <c r="E53" s="28">
        <f>' MID Term 1'!H51+'MID Term 2'!H50</f>
        <v>10</v>
      </c>
      <c r="F53" s="28">
        <f>' MID Term 1'!L51+'MID Term 2'!F50</f>
        <v>18</v>
      </c>
      <c r="G53" s="28">
        <f>' MID Term 1'!G51+'MID Term 2'!J50</f>
        <v>25</v>
      </c>
      <c r="H53" s="28">
        <f>' MID Term 1'!Q51+'MID Term 2'!N50</f>
        <v>23</v>
      </c>
      <c r="I53" s="28">
        <f t="shared" si="0"/>
        <v>0</v>
      </c>
      <c r="J53" s="28">
        <f t="shared" si="1"/>
        <v>0</v>
      </c>
      <c r="K53" s="28">
        <f t="shared" si="2"/>
        <v>0</v>
      </c>
      <c r="L53" s="28">
        <f t="shared" si="3"/>
        <v>1</v>
      </c>
      <c r="M53" s="28">
        <f t="shared" si="4"/>
        <v>1</v>
      </c>
      <c r="N53" s="28">
        <f t="shared" si="5"/>
        <v>93</v>
      </c>
      <c r="O53" s="28">
        <f t="shared" si="6"/>
        <v>47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70">
        <v>45</v>
      </c>
      <c r="B54" s="70" t="s">
        <v>196</v>
      </c>
      <c r="C54" s="71" t="s">
        <v>197</v>
      </c>
      <c r="D54" s="28">
        <f>' MID Term 1'!D52+'MID Term 2'!D51</f>
        <v>21</v>
      </c>
      <c r="E54" s="28">
        <f>' MID Term 1'!H52+'MID Term 2'!H51</f>
        <v>24</v>
      </c>
      <c r="F54" s="28">
        <f>' MID Term 1'!L52+'MID Term 2'!F51</f>
        <v>27</v>
      </c>
      <c r="G54" s="28">
        <f>' MID Term 1'!G52+'MID Term 2'!J51</f>
        <v>23</v>
      </c>
      <c r="H54" s="28">
        <f>' MID Term 1'!Q52+'MID Term 2'!N51</f>
        <v>24</v>
      </c>
      <c r="I54" s="28">
        <f t="shared" si="0"/>
        <v>1</v>
      </c>
      <c r="J54" s="28">
        <f t="shared" si="1"/>
        <v>1</v>
      </c>
      <c r="K54" s="28">
        <f t="shared" si="2"/>
        <v>1</v>
      </c>
      <c r="L54" s="28">
        <f t="shared" si="3"/>
        <v>1</v>
      </c>
      <c r="M54" s="28">
        <f t="shared" si="4"/>
        <v>1</v>
      </c>
      <c r="N54" s="28">
        <f t="shared" si="5"/>
        <v>119</v>
      </c>
      <c r="O54" s="28">
        <f t="shared" si="6"/>
        <v>60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70">
        <v>46</v>
      </c>
      <c r="B55" s="70" t="s">
        <v>198</v>
      </c>
      <c r="C55" s="71" t="s">
        <v>199</v>
      </c>
      <c r="D55" s="28">
        <f>' MID Term 1'!D53+'MID Term 2'!D52</f>
        <v>27</v>
      </c>
      <c r="E55" s="28">
        <f>' MID Term 1'!H53+'MID Term 2'!H52</f>
        <v>27</v>
      </c>
      <c r="F55" s="28">
        <f>' MID Term 1'!L53+'MID Term 2'!F52</f>
        <v>25</v>
      </c>
      <c r="G55" s="28">
        <f>' MID Term 1'!G53+'MID Term 2'!J52</f>
        <v>24</v>
      </c>
      <c r="H55" s="28">
        <f>' MID Term 1'!Q53+'MID Term 2'!N52</f>
        <v>24</v>
      </c>
      <c r="I55" s="28">
        <f t="shared" si="0"/>
        <v>1</v>
      </c>
      <c r="J55" s="28">
        <f t="shared" si="1"/>
        <v>1</v>
      </c>
      <c r="K55" s="28">
        <f t="shared" si="2"/>
        <v>1</v>
      </c>
      <c r="L55" s="28">
        <f t="shared" si="3"/>
        <v>1</v>
      </c>
      <c r="M55" s="28">
        <f t="shared" si="4"/>
        <v>1</v>
      </c>
      <c r="N55" s="28">
        <f t="shared" si="5"/>
        <v>127</v>
      </c>
      <c r="O55" s="28">
        <f t="shared" si="6"/>
        <v>64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70">
        <v>47</v>
      </c>
      <c r="B56" s="70" t="s">
        <v>200</v>
      </c>
      <c r="C56" s="71" t="s">
        <v>201</v>
      </c>
      <c r="D56" s="28">
        <f>' MID Term 1'!D54+'MID Term 2'!D53</f>
        <v>23</v>
      </c>
      <c r="E56" s="28">
        <f>' MID Term 1'!H54+'MID Term 2'!H53</f>
        <v>25</v>
      </c>
      <c r="F56" s="28">
        <f>' MID Term 1'!L54+'MID Term 2'!F53</f>
        <v>17</v>
      </c>
      <c r="G56" s="28">
        <f>' MID Term 1'!G54+'MID Term 2'!J53</f>
        <v>10</v>
      </c>
      <c r="H56" s="28">
        <f>' MID Term 1'!Q54+'MID Term 2'!N53</f>
        <v>17</v>
      </c>
      <c r="I56" s="28">
        <f t="shared" si="0"/>
        <v>1</v>
      </c>
      <c r="J56" s="28">
        <f t="shared" si="1"/>
        <v>1</v>
      </c>
      <c r="K56" s="28">
        <f t="shared" si="2"/>
        <v>0</v>
      </c>
      <c r="L56" s="28">
        <f t="shared" si="3"/>
        <v>0</v>
      </c>
      <c r="M56" s="28">
        <f t="shared" si="4"/>
        <v>0</v>
      </c>
      <c r="N56" s="28">
        <f t="shared" si="5"/>
        <v>92</v>
      </c>
      <c r="O56" s="28">
        <f t="shared" si="6"/>
        <v>46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70">
        <v>48</v>
      </c>
      <c r="B57" s="70" t="s">
        <v>202</v>
      </c>
      <c r="C57" s="71" t="s">
        <v>203</v>
      </c>
      <c r="D57" s="28">
        <f>' MID Term 1'!D55+'MID Term 2'!D54</f>
        <v>24</v>
      </c>
      <c r="E57" s="28">
        <f>' MID Term 1'!H55+'MID Term 2'!H54</f>
        <v>24</v>
      </c>
      <c r="F57" s="28">
        <f>' MID Term 1'!L55+'MID Term 2'!F54</f>
        <v>27</v>
      </c>
      <c r="G57" s="28">
        <f>' MID Term 1'!G55+'MID Term 2'!J54</f>
        <v>28</v>
      </c>
      <c r="H57" s="28">
        <f>' MID Term 1'!Q55+'MID Term 2'!N54</f>
        <v>28</v>
      </c>
      <c r="I57" s="28">
        <f t="shared" si="0"/>
        <v>1</v>
      </c>
      <c r="J57" s="28">
        <f t="shared" si="1"/>
        <v>1</v>
      </c>
      <c r="K57" s="28">
        <f t="shared" si="2"/>
        <v>1</v>
      </c>
      <c r="L57" s="28">
        <f t="shared" si="3"/>
        <v>1</v>
      </c>
      <c r="M57" s="28">
        <f t="shared" si="4"/>
        <v>1</v>
      </c>
      <c r="N57" s="28">
        <f t="shared" si="5"/>
        <v>131</v>
      </c>
      <c r="O57" s="28">
        <f t="shared" si="6"/>
        <v>66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70">
        <v>49</v>
      </c>
      <c r="B58" s="70" t="s">
        <v>204</v>
      </c>
      <c r="C58" s="71" t="s">
        <v>205</v>
      </c>
      <c r="D58" s="28">
        <f>' MID Term 1'!D56+'MID Term 2'!D55</f>
        <v>22</v>
      </c>
      <c r="E58" s="28">
        <f>' MID Term 1'!H56+'MID Term 2'!H55</f>
        <v>27</v>
      </c>
      <c r="F58" s="28">
        <f>' MID Term 1'!L56+'MID Term 2'!F55</f>
        <v>23</v>
      </c>
      <c r="G58" s="28">
        <f>' MID Term 1'!G56+'MID Term 2'!J55</f>
        <v>26</v>
      </c>
      <c r="H58" s="28">
        <f>' MID Term 1'!Q56+'MID Term 2'!N55</f>
        <v>27</v>
      </c>
      <c r="I58" s="28">
        <f t="shared" si="0"/>
        <v>1</v>
      </c>
      <c r="J58" s="28">
        <f t="shared" si="1"/>
        <v>1</v>
      </c>
      <c r="K58" s="28">
        <f t="shared" si="2"/>
        <v>1</v>
      </c>
      <c r="L58" s="28">
        <f t="shared" si="3"/>
        <v>1</v>
      </c>
      <c r="M58" s="28">
        <f t="shared" si="4"/>
        <v>1</v>
      </c>
      <c r="N58" s="28">
        <f t="shared" si="5"/>
        <v>125</v>
      </c>
      <c r="O58" s="28">
        <f t="shared" si="6"/>
        <v>63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70">
        <v>50</v>
      </c>
      <c r="B59" s="70" t="s">
        <v>206</v>
      </c>
      <c r="C59" s="71" t="s">
        <v>207</v>
      </c>
      <c r="D59" s="28">
        <f>' MID Term 1'!D57+'MID Term 2'!D56</f>
        <v>23</v>
      </c>
      <c r="E59" s="28">
        <f>' MID Term 1'!H57+'MID Term 2'!H56</f>
        <v>26</v>
      </c>
      <c r="F59" s="28">
        <f>' MID Term 1'!L57+'MID Term 2'!F56</f>
        <v>21</v>
      </c>
      <c r="G59" s="28">
        <f>' MID Term 1'!G57+'MID Term 2'!J56</f>
        <v>21</v>
      </c>
      <c r="H59" s="28">
        <f>' MID Term 1'!Q57+'MID Term 2'!N56</f>
        <v>20</v>
      </c>
      <c r="I59" s="28">
        <f t="shared" si="0"/>
        <v>1</v>
      </c>
      <c r="J59" s="28">
        <f t="shared" si="1"/>
        <v>1</v>
      </c>
      <c r="K59" s="28">
        <f t="shared" si="2"/>
        <v>1</v>
      </c>
      <c r="L59" s="28">
        <f t="shared" si="3"/>
        <v>1</v>
      </c>
      <c r="M59" s="28">
        <f t="shared" si="4"/>
        <v>1</v>
      </c>
      <c r="N59" s="28">
        <f t="shared" si="5"/>
        <v>111</v>
      </c>
      <c r="O59" s="28">
        <f t="shared" si="6"/>
        <v>56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70">
        <v>51</v>
      </c>
      <c r="B60" s="70" t="s">
        <v>208</v>
      </c>
      <c r="C60" s="71" t="s">
        <v>209</v>
      </c>
      <c r="D60" s="28">
        <f>' MID Term 1'!D58+'MID Term 2'!D57</f>
        <v>26</v>
      </c>
      <c r="E60" s="28">
        <f>' MID Term 1'!H58+'MID Term 2'!H57</f>
        <v>29</v>
      </c>
      <c r="F60" s="28">
        <f>' MID Term 1'!L58+'MID Term 2'!F57</f>
        <v>26</v>
      </c>
      <c r="G60" s="28">
        <f>' MID Term 1'!G58+'MID Term 2'!J57</f>
        <v>23</v>
      </c>
      <c r="H60" s="28">
        <f>' MID Term 1'!Q58+'MID Term 2'!N57</f>
        <v>20</v>
      </c>
      <c r="I60" s="28">
        <f t="shared" si="0"/>
        <v>1</v>
      </c>
      <c r="J60" s="28">
        <f t="shared" si="1"/>
        <v>1</v>
      </c>
      <c r="K60" s="28">
        <f t="shared" si="2"/>
        <v>1</v>
      </c>
      <c r="L60" s="28">
        <f t="shared" si="3"/>
        <v>1</v>
      </c>
      <c r="M60" s="28">
        <f t="shared" si="4"/>
        <v>1</v>
      </c>
      <c r="N60" s="28">
        <f t="shared" si="5"/>
        <v>124</v>
      </c>
      <c r="O60" s="28">
        <f t="shared" si="6"/>
        <v>62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70">
        <v>52</v>
      </c>
      <c r="B61" s="70" t="s">
        <v>210</v>
      </c>
      <c r="C61" s="71" t="s">
        <v>211</v>
      </c>
      <c r="D61" s="28">
        <f>' MID Term 1'!D59+'MID Term 2'!D58</f>
        <v>21</v>
      </c>
      <c r="E61" s="28">
        <f>' MID Term 1'!H59+'MID Term 2'!H58</f>
        <v>19</v>
      </c>
      <c r="F61" s="28">
        <f>' MID Term 1'!L59+'MID Term 2'!F58</f>
        <v>18</v>
      </c>
      <c r="G61" s="28">
        <f>' MID Term 1'!G59+'MID Term 2'!J58</f>
        <v>25</v>
      </c>
      <c r="H61" s="28">
        <f>' MID Term 1'!Q59+'MID Term 2'!N58</f>
        <v>22</v>
      </c>
      <c r="I61" s="28">
        <f t="shared" si="0"/>
        <v>1</v>
      </c>
      <c r="J61" s="28">
        <f t="shared" si="1"/>
        <v>1</v>
      </c>
      <c r="K61" s="28">
        <f t="shared" si="2"/>
        <v>0</v>
      </c>
      <c r="L61" s="28">
        <f t="shared" si="3"/>
        <v>1</v>
      </c>
      <c r="M61" s="28">
        <f t="shared" si="4"/>
        <v>1</v>
      </c>
      <c r="N61" s="28">
        <f t="shared" si="5"/>
        <v>105</v>
      </c>
      <c r="O61" s="28">
        <f t="shared" si="6"/>
        <v>53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70">
        <v>53</v>
      </c>
      <c r="B62" s="70" t="s">
        <v>212</v>
      </c>
      <c r="C62" s="71" t="s">
        <v>213</v>
      </c>
      <c r="D62" s="28">
        <f>' MID Term 1'!D60+'MID Term 2'!D59</f>
        <v>23</v>
      </c>
      <c r="E62" s="28">
        <f>' MID Term 1'!H60+'MID Term 2'!H59</f>
        <v>21</v>
      </c>
      <c r="F62" s="28">
        <f>' MID Term 1'!L60+'MID Term 2'!F59</f>
        <v>19</v>
      </c>
      <c r="G62" s="28">
        <f>' MID Term 1'!G60+'MID Term 2'!J59</f>
        <v>26</v>
      </c>
      <c r="H62" s="28">
        <f>' MID Term 1'!Q60+'MID Term 2'!N59</f>
        <v>26</v>
      </c>
      <c r="I62" s="28">
        <f t="shared" si="0"/>
        <v>1</v>
      </c>
      <c r="J62" s="28">
        <f t="shared" si="1"/>
        <v>1</v>
      </c>
      <c r="K62" s="28">
        <f t="shared" si="2"/>
        <v>1</v>
      </c>
      <c r="L62" s="28">
        <f t="shared" si="3"/>
        <v>1</v>
      </c>
      <c r="M62" s="28">
        <f t="shared" si="4"/>
        <v>1</v>
      </c>
      <c r="N62" s="28">
        <f t="shared" si="5"/>
        <v>115</v>
      </c>
      <c r="O62" s="28">
        <f t="shared" si="6"/>
        <v>58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70">
        <v>54</v>
      </c>
      <c r="B63" s="70" t="s">
        <v>214</v>
      </c>
      <c r="C63" s="71" t="s">
        <v>215</v>
      </c>
      <c r="D63" s="28">
        <f>' MID Term 1'!D61+'MID Term 2'!D60</f>
        <v>20</v>
      </c>
      <c r="E63" s="28">
        <f>' MID Term 1'!H61+'MID Term 2'!H60</f>
        <v>24</v>
      </c>
      <c r="F63" s="28">
        <f>' MID Term 1'!L61+'MID Term 2'!F60</f>
        <v>23</v>
      </c>
      <c r="G63" s="28">
        <f>' MID Term 1'!G61+'MID Term 2'!J60</f>
        <v>23</v>
      </c>
      <c r="H63" s="28">
        <f>' MID Term 1'!Q61+'MID Term 2'!N60</f>
        <v>25</v>
      </c>
      <c r="I63" s="28">
        <f t="shared" si="0"/>
        <v>1</v>
      </c>
      <c r="J63" s="28">
        <f t="shared" si="1"/>
        <v>1</v>
      </c>
      <c r="K63" s="28">
        <f t="shared" si="2"/>
        <v>1</v>
      </c>
      <c r="L63" s="28">
        <f t="shared" si="3"/>
        <v>1</v>
      </c>
      <c r="M63" s="28">
        <f t="shared" si="4"/>
        <v>1</v>
      </c>
      <c r="N63" s="28">
        <f t="shared" si="5"/>
        <v>115</v>
      </c>
      <c r="O63" s="28">
        <f t="shared" si="6"/>
        <v>58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70">
        <v>55</v>
      </c>
      <c r="B64" s="70" t="s">
        <v>216</v>
      </c>
      <c r="C64" s="71" t="s">
        <v>217</v>
      </c>
      <c r="D64" s="28">
        <f>' MID Term 1'!D62+'MID Term 2'!D61</f>
        <v>24</v>
      </c>
      <c r="E64" s="28">
        <f>' MID Term 1'!H62+'MID Term 2'!H61</f>
        <v>23</v>
      </c>
      <c r="F64" s="28">
        <f>' MID Term 1'!L62+'MID Term 2'!F61</f>
        <v>20</v>
      </c>
      <c r="G64" s="28">
        <f>' MID Term 1'!G62+'MID Term 2'!J61</f>
        <v>18</v>
      </c>
      <c r="H64" s="28">
        <f>' MID Term 1'!Q62+'MID Term 2'!N61</f>
        <v>19</v>
      </c>
      <c r="I64" s="28">
        <f t="shared" si="0"/>
        <v>1</v>
      </c>
      <c r="J64" s="28">
        <f t="shared" si="1"/>
        <v>1</v>
      </c>
      <c r="K64" s="28">
        <f t="shared" si="2"/>
        <v>1</v>
      </c>
      <c r="L64" s="28">
        <f t="shared" si="3"/>
        <v>0</v>
      </c>
      <c r="M64" s="28">
        <f t="shared" si="4"/>
        <v>1</v>
      </c>
      <c r="N64" s="28">
        <f t="shared" si="5"/>
        <v>104</v>
      </c>
      <c r="O64" s="28">
        <f t="shared" si="6"/>
        <v>52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70">
        <v>56</v>
      </c>
      <c r="B65" s="70" t="s">
        <v>218</v>
      </c>
      <c r="C65" s="71" t="s">
        <v>219</v>
      </c>
      <c r="D65" s="28">
        <f>' MID Term 1'!D63+'MID Term 2'!D62</f>
        <v>26</v>
      </c>
      <c r="E65" s="28">
        <f>' MID Term 1'!H63+'MID Term 2'!H62</f>
        <v>27</v>
      </c>
      <c r="F65" s="28">
        <f>' MID Term 1'!L63+'MID Term 2'!F62</f>
        <v>26</v>
      </c>
      <c r="G65" s="28">
        <f>' MID Term 1'!G63+'MID Term 2'!J62</f>
        <v>24</v>
      </c>
      <c r="H65" s="28">
        <f>' MID Term 1'!Q63+'MID Term 2'!N62</f>
        <v>25</v>
      </c>
      <c r="I65" s="28">
        <f t="shared" si="0"/>
        <v>1</v>
      </c>
      <c r="J65" s="28">
        <f t="shared" si="1"/>
        <v>1</v>
      </c>
      <c r="K65" s="28">
        <f t="shared" si="2"/>
        <v>1</v>
      </c>
      <c r="L65" s="28">
        <f t="shared" si="3"/>
        <v>1</v>
      </c>
      <c r="M65" s="28">
        <f t="shared" si="4"/>
        <v>1</v>
      </c>
      <c r="N65" s="28">
        <f t="shared" si="5"/>
        <v>128</v>
      </c>
      <c r="O65" s="28">
        <f t="shared" si="6"/>
        <v>64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70">
        <v>57</v>
      </c>
      <c r="B66" s="70" t="s">
        <v>220</v>
      </c>
      <c r="C66" s="71" t="s">
        <v>221</v>
      </c>
      <c r="D66" s="28">
        <f>' MID Term 1'!D64+'MID Term 2'!D63</f>
        <v>17</v>
      </c>
      <c r="E66" s="28">
        <f>' MID Term 1'!H64+'MID Term 2'!H63</f>
        <v>12</v>
      </c>
      <c r="F66" s="28">
        <f>' MID Term 1'!L64+'MID Term 2'!F63</f>
        <v>17</v>
      </c>
      <c r="G66" s="28">
        <f>' MID Term 1'!G64+'MID Term 2'!J63</f>
        <v>19</v>
      </c>
      <c r="H66" s="28">
        <f>' MID Term 1'!Q64+'MID Term 2'!N63</f>
        <v>21</v>
      </c>
      <c r="I66" s="28">
        <f t="shared" si="0"/>
        <v>0</v>
      </c>
      <c r="J66" s="28">
        <f t="shared" si="1"/>
        <v>0</v>
      </c>
      <c r="K66" s="28">
        <f t="shared" si="2"/>
        <v>0</v>
      </c>
      <c r="L66" s="28">
        <f t="shared" si="3"/>
        <v>1</v>
      </c>
      <c r="M66" s="28">
        <f t="shared" si="4"/>
        <v>1</v>
      </c>
      <c r="N66" s="28">
        <f t="shared" si="5"/>
        <v>86</v>
      </c>
      <c r="O66" s="28">
        <f t="shared" si="6"/>
        <v>43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70">
        <v>58</v>
      </c>
      <c r="B67" s="70" t="s">
        <v>222</v>
      </c>
      <c r="C67" s="71" t="s">
        <v>223</v>
      </c>
      <c r="D67" s="28">
        <f>' MID Term 1'!D65+'MID Term 2'!D64</f>
        <v>23</v>
      </c>
      <c r="E67" s="28">
        <f>' MID Term 1'!H65+'MID Term 2'!H64</f>
        <v>25</v>
      </c>
      <c r="F67" s="28">
        <f>' MID Term 1'!L65+'MID Term 2'!F64</f>
        <v>17</v>
      </c>
      <c r="G67" s="28">
        <f>' MID Term 1'!G65+'MID Term 2'!J64</f>
        <v>21</v>
      </c>
      <c r="H67" s="28">
        <f>' MID Term 1'!Q65+'MID Term 2'!N64</f>
        <v>22</v>
      </c>
      <c r="I67" s="28">
        <f t="shared" si="0"/>
        <v>1</v>
      </c>
      <c r="J67" s="28">
        <f t="shared" si="1"/>
        <v>1</v>
      </c>
      <c r="K67" s="28">
        <f t="shared" si="2"/>
        <v>0</v>
      </c>
      <c r="L67" s="28">
        <f t="shared" si="3"/>
        <v>1</v>
      </c>
      <c r="M67" s="28">
        <f t="shared" si="4"/>
        <v>1</v>
      </c>
      <c r="N67" s="28">
        <f t="shared" si="5"/>
        <v>108</v>
      </c>
      <c r="O67" s="28">
        <f t="shared" si="6"/>
        <v>54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70">
        <v>59</v>
      </c>
      <c r="B68" s="70" t="s">
        <v>224</v>
      </c>
      <c r="C68" s="71" t="s">
        <v>225</v>
      </c>
      <c r="D68" s="28">
        <f>' MID Term 1'!D66+'MID Term 2'!D65</f>
        <v>18</v>
      </c>
      <c r="E68" s="28">
        <f>' MID Term 1'!H66+'MID Term 2'!H65</f>
        <v>11</v>
      </c>
      <c r="F68" s="28">
        <f>' MID Term 1'!L66+'MID Term 2'!F65</f>
        <v>21</v>
      </c>
      <c r="G68" s="28">
        <f>' MID Term 1'!G66+'MID Term 2'!J65</f>
        <v>22</v>
      </c>
      <c r="H68" s="28">
        <f>' MID Term 1'!Q66+'MID Term 2'!N65</f>
        <v>24</v>
      </c>
      <c r="I68" s="28">
        <f t="shared" si="0"/>
        <v>0</v>
      </c>
      <c r="J68" s="28">
        <f t="shared" si="1"/>
        <v>0</v>
      </c>
      <c r="K68" s="28">
        <f t="shared" si="2"/>
        <v>1</v>
      </c>
      <c r="L68" s="28">
        <f t="shared" si="3"/>
        <v>1</v>
      </c>
      <c r="M68" s="28">
        <f t="shared" si="4"/>
        <v>1</v>
      </c>
      <c r="N68" s="28">
        <f t="shared" si="5"/>
        <v>96</v>
      </c>
      <c r="O68" s="28">
        <f t="shared" si="6"/>
        <v>48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70">
        <v>60</v>
      </c>
      <c r="B69" s="70" t="s">
        <v>226</v>
      </c>
      <c r="C69" s="71" t="s">
        <v>227</v>
      </c>
      <c r="D69" s="28">
        <f>' MID Term 1'!D67+'MID Term 2'!D66</f>
        <v>23</v>
      </c>
      <c r="E69" s="28">
        <f>' MID Term 1'!H67+'MID Term 2'!H66</f>
        <v>22</v>
      </c>
      <c r="F69" s="28">
        <f>' MID Term 1'!L67+'MID Term 2'!F66</f>
        <v>19</v>
      </c>
      <c r="G69" s="28">
        <f>' MID Term 1'!G67+'MID Term 2'!J66</f>
        <v>12</v>
      </c>
      <c r="H69" s="28">
        <f>' MID Term 1'!Q67+'MID Term 2'!N66</f>
        <v>16</v>
      </c>
      <c r="I69" s="28">
        <f t="shared" si="0"/>
        <v>1</v>
      </c>
      <c r="J69" s="28">
        <f t="shared" si="1"/>
        <v>1</v>
      </c>
      <c r="K69" s="28">
        <f t="shared" si="2"/>
        <v>1</v>
      </c>
      <c r="L69" s="28">
        <f t="shared" si="3"/>
        <v>0</v>
      </c>
      <c r="M69" s="28">
        <f t="shared" si="4"/>
        <v>0</v>
      </c>
      <c r="N69" s="28">
        <f t="shared" si="5"/>
        <v>92</v>
      </c>
      <c r="O69" s="28">
        <f t="shared" si="6"/>
        <v>46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70">
        <v>61</v>
      </c>
      <c r="B70" s="70" t="s">
        <v>228</v>
      </c>
      <c r="C70" s="71" t="s">
        <v>229</v>
      </c>
      <c r="D70" s="28">
        <f>' MID Term 1'!D68+'MID Term 2'!D67</f>
        <v>20</v>
      </c>
      <c r="E70" s="28">
        <f>' MID Term 1'!H68+'MID Term 2'!H67</f>
        <v>23</v>
      </c>
      <c r="F70" s="28">
        <f>' MID Term 1'!L68+'MID Term 2'!F67</f>
        <v>24</v>
      </c>
      <c r="G70" s="28">
        <f>' MID Term 1'!G68+'MID Term 2'!J67</f>
        <v>23</v>
      </c>
      <c r="H70" s="28">
        <f>' MID Term 1'!Q68+'MID Term 2'!N67</f>
        <v>20</v>
      </c>
      <c r="I70" s="28">
        <f t="shared" si="0"/>
        <v>1</v>
      </c>
      <c r="J70" s="28">
        <f t="shared" si="1"/>
        <v>1</v>
      </c>
      <c r="K70" s="28">
        <f t="shared" si="2"/>
        <v>1</v>
      </c>
      <c r="L70" s="28">
        <f t="shared" si="3"/>
        <v>1</v>
      </c>
      <c r="M70" s="28">
        <f t="shared" si="4"/>
        <v>1</v>
      </c>
      <c r="N70" s="28">
        <f t="shared" si="5"/>
        <v>110</v>
      </c>
      <c r="O70" s="28">
        <f t="shared" si="6"/>
        <v>55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70">
        <v>62</v>
      </c>
      <c r="B71" s="70" t="s">
        <v>230</v>
      </c>
      <c r="C71" s="71" t="s">
        <v>231</v>
      </c>
      <c r="D71" s="28">
        <f>' MID Term 1'!D69+'MID Term 2'!D68</f>
        <v>20</v>
      </c>
      <c r="E71" s="28">
        <f>' MID Term 1'!H69+'MID Term 2'!H68</f>
        <v>20</v>
      </c>
      <c r="F71" s="28">
        <f>' MID Term 1'!L69+'MID Term 2'!F68</f>
        <v>20</v>
      </c>
      <c r="G71" s="28">
        <f>' MID Term 1'!G69+'MID Term 2'!J68</f>
        <v>16</v>
      </c>
      <c r="H71" s="28">
        <f>' MID Term 1'!Q69+'MID Term 2'!N68</f>
        <v>14</v>
      </c>
      <c r="I71" s="28">
        <f t="shared" si="0"/>
        <v>1</v>
      </c>
      <c r="J71" s="28">
        <f t="shared" si="1"/>
        <v>1</v>
      </c>
      <c r="K71" s="28">
        <f t="shared" si="2"/>
        <v>1</v>
      </c>
      <c r="L71" s="28">
        <f t="shared" si="3"/>
        <v>0</v>
      </c>
      <c r="M71" s="28">
        <f t="shared" si="4"/>
        <v>0</v>
      </c>
      <c r="N71" s="28">
        <f t="shared" si="5"/>
        <v>90</v>
      </c>
      <c r="O71" s="28">
        <f t="shared" si="6"/>
        <v>45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70">
        <v>63</v>
      </c>
      <c r="B72" s="70" t="s">
        <v>232</v>
      </c>
      <c r="C72" s="71" t="s">
        <v>233</v>
      </c>
      <c r="D72" s="28">
        <f>' MID Term 1'!D70+'MID Term 2'!D69</f>
        <v>21</v>
      </c>
      <c r="E72" s="28">
        <f>' MID Term 1'!H70+'MID Term 2'!H69</f>
        <v>22</v>
      </c>
      <c r="F72" s="28">
        <f>' MID Term 1'!L70+'MID Term 2'!F69</f>
        <v>20</v>
      </c>
      <c r="G72" s="28">
        <f>' MID Term 1'!G70+'MID Term 2'!J69</f>
        <v>25</v>
      </c>
      <c r="H72" s="28">
        <f>' MID Term 1'!Q70+'MID Term 2'!N69</f>
        <v>23</v>
      </c>
      <c r="I72" s="28">
        <f t="shared" si="0"/>
        <v>1</v>
      </c>
      <c r="J72" s="28">
        <f t="shared" si="1"/>
        <v>1</v>
      </c>
      <c r="K72" s="28">
        <f t="shared" si="2"/>
        <v>1</v>
      </c>
      <c r="L72" s="28">
        <f t="shared" si="3"/>
        <v>1</v>
      </c>
      <c r="M72" s="28">
        <f t="shared" si="4"/>
        <v>1</v>
      </c>
      <c r="N72" s="28">
        <f t="shared" si="5"/>
        <v>111</v>
      </c>
      <c r="O72" s="28">
        <f t="shared" si="6"/>
        <v>56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70">
        <v>64</v>
      </c>
      <c r="B73" s="70" t="s">
        <v>234</v>
      </c>
      <c r="C73" s="71" t="s">
        <v>235</v>
      </c>
      <c r="D73" s="28">
        <f>' MID Term 1'!D71+'MID Term 2'!D70</f>
        <v>15</v>
      </c>
      <c r="E73" s="28">
        <f>' MID Term 1'!H71+'MID Term 2'!H70</f>
        <v>17</v>
      </c>
      <c r="F73" s="28">
        <f>' MID Term 1'!L71+'MID Term 2'!F70</f>
        <v>24</v>
      </c>
      <c r="G73" s="28">
        <f>' MID Term 1'!G71+'MID Term 2'!J70</f>
        <v>23</v>
      </c>
      <c r="H73" s="28">
        <f>' MID Term 1'!Q71+'MID Term 2'!N70</f>
        <v>21</v>
      </c>
      <c r="I73" s="28">
        <f t="shared" si="0"/>
        <v>0</v>
      </c>
      <c r="J73" s="28">
        <f t="shared" si="1"/>
        <v>0</v>
      </c>
      <c r="K73" s="28">
        <f t="shared" si="2"/>
        <v>1</v>
      </c>
      <c r="L73" s="28">
        <f t="shared" si="3"/>
        <v>1</v>
      </c>
      <c r="M73" s="28">
        <f t="shared" si="4"/>
        <v>1</v>
      </c>
      <c r="N73" s="28">
        <f t="shared" si="5"/>
        <v>100</v>
      </c>
      <c r="O73" s="28">
        <f t="shared" si="6"/>
        <v>50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70">
        <v>65</v>
      </c>
      <c r="B74" s="70" t="s">
        <v>236</v>
      </c>
      <c r="C74" s="71" t="s">
        <v>237</v>
      </c>
      <c r="D74" s="28">
        <f>' MID Term 1'!D72+'MID Term 2'!D71</f>
        <v>20</v>
      </c>
      <c r="E74" s="28">
        <f>' MID Term 1'!H72+'MID Term 2'!H71</f>
        <v>19</v>
      </c>
      <c r="F74" s="28">
        <f>' MID Term 1'!L72+'MID Term 2'!F71</f>
        <v>21</v>
      </c>
      <c r="G74" s="28">
        <f>' MID Term 1'!G72+'MID Term 2'!J71</f>
        <v>20</v>
      </c>
      <c r="H74" s="28">
        <f>' MID Term 1'!Q72+'MID Term 2'!N71</f>
        <v>19</v>
      </c>
      <c r="I74" s="28">
        <f t="shared" si="0"/>
        <v>1</v>
      </c>
      <c r="J74" s="28">
        <f t="shared" si="1"/>
        <v>1</v>
      </c>
      <c r="K74" s="28">
        <f t="shared" si="2"/>
        <v>1</v>
      </c>
      <c r="L74" s="28">
        <f t="shared" si="3"/>
        <v>1</v>
      </c>
      <c r="M74" s="28">
        <f t="shared" si="4"/>
        <v>1</v>
      </c>
      <c r="N74" s="28">
        <f t="shared" si="5"/>
        <v>99</v>
      </c>
      <c r="O74" s="28">
        <f t="shared" si="6"/>
        <v>50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70">
        <v>66</v>
      </c>
      <c r="B75" s="70" t="s">
        <v>238</v>
      </c>
      <c r="C75" s="71" t="s">
        <v>239</v>
      </c>
      <c r="D75" s="28">
        <f>' MID Term 1'!D73+'MID Term 2'!D72</f>
        <v>19</v>
      </c>
      <c r="E75" s="28">
        <f>' MID Term 1'!H73+'MID Term 2'!H72</f>
        <v>17</v>
      </c>
      <c r="F75" s="28">
        <f>' MID Term 1'!L73+'MID Term 2'!F72</f>
        <v>18</v>
      </c>
      <c r="G75" s="28">
        <f>' MID Term 1'!G73+'MID Term 2'!J72</f>
        <v>23</v>
      </c>
      <c r="H75" s="28">
        <f>' MID Term 1'!Q73+'MID Term 2'!N72</f>
        <v>20</v>
      </c>
      <c r="I75" s="28">
        <f t="shared" si="0"/>
        <v>1</v>
      </c>
      <c r="J75" s="28">
        <f t="shared" si="1"/>
        <v>0</v>
      </c>
      <c r="K75" s="28">
        <f t="shared" si="2"/>
        <v>0</v>
      </c>
      <c r="L75" s="28">
        <f t="shared" si="3"/>
        <v>1</v>
      </c>
      <c r="M75" s="28">
        <f t="shared" si="4"/>
        <v>1</v>
      </c>
      <c r="N75" s="28">
        <f t="shared" si="5"/>
        <v>97</v>
      </c>
      <c r="O75" s="28">
        <f t="shared" si="6"/>
        <v>49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70">
        <v>67</v>
      </c>
      <c r="B76" s="70" t="s">
        <v>240</v>
      </c>
      <c r="C76" s="71" t="s">
        <v>241</v>
      </c>
      <c r="D76" s="28">
        <f>' MID Term 1'!D74+'MID Term 2'!D73</f>
        <v>21</v>
      </c>
      <c r="E76" s="28">
        <f>' MID Term 1'!H74+'MID Term 2'!H73</f>
        <v>19</v>
      </c>
      <c r="F76" s="28">
        <f>' MID Term 1'!L74+'MID Term 2'!F73</f>
        <v>21</v>
      </c>
      <c r="G76" s="28">
        <f>' MID Term 1'!G74+'MID Term 2'!J73</f>
        <v>25</v>
      </c>
      <c r="H76" s="28">
        <f>' MID Term 1'!Q74+'MID Term 2'!N73</f>
        <v>24</v>
      </c>
      <c r="I76" s="28">
        <f t="shared" si="0"/>
        <v>1</v>
      </c>
      <c r="J76" s="28">
        <f t="shared" si="1"/>
        <v>1</v>
      </c>
      <c r="K76" s="28">
        <f t="shared" si="2"/>
        <v>1</v>
      </c>
      <c r="L76" s="28">
        <f t="shared" si="3"/>
        <v>1</v>
      </c>
      <c r="M76" s="28">
        <f t="shared" si="4"/>
        <v>1</v>
      </c>
      <c r="N76" s="28">
        <f t="shared" si="5"/>
        <v>110</v>
      </c>
      <c r="O76" s="28">
        <f t="shared" si="6"/>
        <v>55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70">
        <v>68</v>
      </c>
      <c r="B77" s="70" t="s">
        <v>242</v>
      </c>
      <c r="C77" s="71" t="s">
        <v>243</v>
      </c>
      <c r="D77" s="28">
        <f>' MID Term 1'!D75+'MID Term 2'!D74</f>
        <v>21</v>
      </c>
      <c r="E77" s="28">
        <f>' MID Term 1'!H75+'MID Term 2'!H74</f>
        <v>22</v>
      </c>
      <c r="F77" s="28">
        <f>' MID Term 1'!L75+'MID Term 2'!F74</f>
        <v>23</v>
      </c>
      <c r="G77" s="28">
        <f>' MID Term 1'!G75+'MID Term 2'!J74</f>
        <v>20</v>
      </c>
      <c r="H77" s="28">
        <f>' MID Term 1'!Q75+'MID Term 2'!N74</f>
        <v>21</v>
      </c>
      <c r="I77" s="28">
        <f t="shared" si="0"/>
        <v>1</v>
      </c>
      <c r="J77" s="28">
        <f t="shared" si="1"/>
        <v>1</v>
      </c>
      <c r="K77" s="28">
        <f t="shared" si="2"/>
        <v>1</v>
      </c>
      <c r="L77" s="28">
        <f t="shared" si="3"/>
        <v>1</v>
      </c>
      <c r="M77" s="28">
        <f t="shared" si="4"/>
        <v>1</v>
      </c>
      <c r="N77" s="28">
        <f t="shared" si="5"/>
        <v>107</v>
      </c>
      <c r="O77" s="28">
        <f t="shared" si="6"/>
        <v>54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70">
        <v>69</v>
      </c>
      <c r="B78" s="70" t="s">
        <v>244</v>
      </c>
      <c r="C78" s="71" t="s">
        <v>245</v>
      </c>
      <c r="D78" s="28">
        <f>' MID Term 1'!D76+'MID Term 2'!D75</f>
        <v>18</v>
      </c>
      <c r="E78" s="28">
        <f>' MID Term 1'!H76+'MID Term 2'!H75</f>
        <v>17</v>
      </c>
      <c r="F78" s="28">
        <f>' MID Term 1'!L76+'MID Term 2'!F75</f>
        <v>18</v>
      </c>
      <c r="G78" s="28">
        <f>' MID Term 1'!G76+'MID Term 2'!J75</f>
        <v>20</v>
      </c>
      <c r="H78" s="28">
        <f>' MID Term 1'!Q76+'MID Term 2'!N75</f>
        <v>21</v>
      </c>
      <c r="I78" s="28">
        <f t="shared" si="0"/>
        <v>0</v>
      </c>
      <c r="J78" s="28">
        <f t="shared" si="1"/>
        <v>0</v>
      </c>
      <c r="K78" s="28">
        <f t="shared" si="2"/>
        <v>0</v>
      </c>
      <c r="L78" s="28">
        <f t="shared" si="3"/>
        <v>1</v>
      </c>
      <c r="M78" s="28">
        <f t="shared" si="4"/>
        <v>1</v>
      </c>
      <c r="N78" s="28">
        <f t="shared" si="5"/>
        <v>94</v>
      </c>
      <c r="O78" s="28">
        <f t="shared" si="6"/>
        <v>47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70">
        <v>70</v>
      </c>
      <c r="B79" s="70" t="s">
        <v>246</v>
      </c>
      <c r="C79" s="71" t="s">
        <v>247</v>
      </c>
      <c r="D79" s="28">
        <f>' MID Term 1'!D77+'MID Term 2'!D76</f>
        <v>21</v>
      </c>
      <c r="E79" s="28">
        <f>' MID Term 1'!H77+'MID Term 2'!H76</f>
        <v>21</v>
      </c>
      <c r="F79" s="28">
        <f>' MID Term 1'!L77+'MID Term 2'!F76</f>
        <v>17</v>
      </c>
      <c r="G79" s="28">
        <f>' MID Term 1'!G77+'MID Term 2'!J76</f>
        <v>16</v>
      </c>
      <c r="H79" s="28">
        <f>' MID Term 1'!Q77+'MID Term 2'!N76</f>
        <v>17</v>
      </c>
      <c r="I79" s="28">
        <f t="shared" si="0"/>
        <v>1</v>
      </c>
      <c r="J79" s="28">
        <f t="shared" si="1"/>
        <v>1</v>
      </c>
      <c r="K79" s="28">
        <f t="shared" si="2"/>
        <v>0</v>
      </c>
      <c r="L79" s="28">
        <f t="shared" si="3"/>
        <v>0</v>
      </c>
      <c r="M79" s="28">
        <f t="shared" si="4"/>
        <v>0</v>
      </c>
      <c r="N79" s="28">
        <f t="shared" si="5"/>
        <v>92</v>
      </c>
      <c r="O79" s="28">
        <f t="shared" si="6"/>
        <v>46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70">
        <v>71</v>
      </c>
      <c r="B80" s="70" t="s">
        <v>248</v>
      </c>
      <c r="C80" s="71" t="s">
        <v>249</v>
      </c>
      <c r="D80" s="28">
        <f>' MID Term 1'!D78+'MID Term 2'!D77</f>
        <v>21</v>
      </c>
      <c r="E80" s="28">
        <f>' MID Term 1'!H78+'MID Term 2'!H77</f>
        <v>23</v>
      </c>
      <c r="F80" s="28">
        <f>' MID Term 1'!L78+'MID Term 2'!F77</f>
        <v>24</v>
      </c>
      <c r="G80" s="28">
        <f>' MID Term 1'!G78+'MID Term 2'!J77</f>
        <v>19</v>
      </c>
      <c r="H80" s="28">
        <f>' MID Term 1'!Q78+'MID Term 2'!N77</f>
        <v>21</v>
      </c>
      <c r="I80" s="28">
        <f t="shared" si="0"/>
        <v>1</v>
      </c>
      <c r="J80" s="28">
        <f t="shared" si="1"/>
        <v>1</v>
      </c>
      <c r="K80" s="28">
        <f t="shared" si="2"/>
        <v>1</v>
      </c>
      <c r="L80" s="28">
        <f t="shared" si="3"/>
        <v>1</v>
      </c>
      <c r="M80" s="28">
        <f t="shared" si="4"/>
        <v>1</v>
      </c>
      <c r="N80" s="28">
        <f t="shared" si="5"/>
        <v>108</v>
      </c>
      <c r="O80" s="28">
        <f t="shared" si="6"/>
        <v>54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>
      <c r="A81" s="70">
        <v>72</v>
      </c>
      <c r="B81" s="70" t="s">
        <v>250</v>
      </c>
      <c r="C81" s="71" t="s">
        <v>251</v>
      </c>
      <c r="D81" s="28">
        <f>' MID Term 1'!D79+'MID Term 2'!D78</f>
        <v>20</v>
      </c>
      <c r="E81" s="28">
        <f>' MID Term 1'!H79+'MID Term 2'!H78</f>
        <v>21</v>
      </c>
      <c r="F81" s="28">
        <f>' MID Term 1'!L79+'MID Term 2'!F78</f>
        <v>19</v>
      </c>
      <c r="G81" s="28">
        <f>' MID Term 1'!G79+'MID Term 2'!J78</f>
        <v>20</v>
      </c>
      <c r="H81" s="28">
        <f>' MID Term 1'!Q79+'MID Term 2'!N78</f>
        <v>18</v>
      </c>
      <c r="I81" s="28">
        <f t="shared" si="0"/>
        <v>1</v>
      </c>
      <c r="J81" s="28">
        <f t="shared" si="1"/>
        <v>1</v>
      </c>
      <c r="K81" s="28">
        <f t="shared" si="2"/>
        <v>1</v>
      </c>
      <c r="L81" s="28">
        <f t="shared" si="3"/>
        <v>1</v>
      </c>
      <c r="M81" s="28">
        <f t="shared" si="4"/>
        <v>0</v>
      </c>
      <c r="N81" s="28">
        <f t="shared" si="5"/>
        <v>98</v>
      </c>
      <c r="O81" s="28">
        <f t="shared" si="6"/>
        <v>49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>
      <c r="A82" s="70">
        <v>73</v>
      </c>
      <c r="B82" s="70" t="s">
        <v>252</v>
      </c>
      <c r="C82" s="71" t="s">
        <v>253</v>
      </c>
      <c r="D82" s="28">
        <f>' MID Term 1'!D80+'MID Term 2'!D79</f>
        <v>21</v>
      </c>
      <c r="E82" s="28">
        <f>' MID Term 1'!H80+'MID Term 2'!H79</f>
        <v>19</v>
      </c>
      <c r="F82" s="28">
        <f>' MID Term 1'!L80+'MID Term 2'!F79</f>
        <v>21</v>
      </c>
      <c r="G82" s="28">
        <f>' MID Term 1'!G80+'MID Term 2'!J79</f>
        <v>21</v>
      </c>
      <c r="H82" s="28">
        <f>' MID Term 1'!Q80+'MID Term 2'!N79</f>
        <v>21</v>
      </c>
      <c r="I82" s="28">
        <f t="shared" si="0"/>
        <v>1</v>
      </c>
      <c r="J82" s="28">
        <f t="shared" si="1"/>
        <v>1</v>
      </c>
      <c r="K82" s="28">
        <f t="shared" si="2"/>
        <v>1</v>
      </c>
      <c r="L82" s="28">
        <f t="shared" si="3"/>
        <v>1</v>
      </c>
      <c r="M82" s="28">
        <f t="shared" si="4"/>
        <v>1</v>
      </c>
      <c r="N82" s="28">
        <f t="shared" si="5"/>
        <v>103</v>
      </c>
      <c r="O82" s="28">
        <f t="shared" si="6"/>
        <v>52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>
      <c r="A83" s="70">
        <v>74</v>
      </c>
      <c r="B83" s="70" t="s">
        <v>254</v>
      </c>
      <c r="C83" s="71" t="s">
        <v>255</v>
      </c>
      <c r="D83" s="28">
        <f>' MID Term 1'!D81+'MID Term 2'!D80</f>
        <v>28</v>
      </c>
      <c r="E83" s="28">
        <f>' MID Term 1'!H81+'MID Term 2'!H80</f>
        <v>26</v>
      </c>
      <c r="F83" s="28">
        <f>' MID Term 1'!L81+'MID Term 2'!F80</f>
        <v>22</v>
      </c>
      <c r="G83" s="28">
        <f>' MID Term 1'!G81+'MID Term 2'!J80</f>
        <v>18</v>
      </c>
      <c r="H83" s="28">
        <f>' MID Term 1'!Q81+'MID Term 2'!N80</f>
        <v>19</v>
      </c>
      <c r="I83" s="28">
        <f t="shared" si="0"/>
        <v>1</v>
      </c>
      <c r="J83" s="28">
        <f t="shared" si="1"/>
        <v>1</v>
      </c>
      <c r="K83" s="28">
        <f t="shared" si="2"/>
        <v>1</v>
      </c>
      <c r="L83" s="28">
        <f t="shared" si="3"/>
        <v>0</v>
      </c>
      <c r="M83" s="28">
        <f t="shared" si="4"/>
        <v>1</v>
      </c>
      <c r="N83" s="28">
        <f t="shared" si="5"/>
        <v>113</v>
      </c>
      <c r="O83" s="28">
        <f t="shared" si="6"/>
        <v>57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>
      <c r="A84" s="70">
        <v>75</v>
      </c>
      <c r="B84" s="70" t="s">
        <v>256</v>
      </c>
      <c r="C84" s="71" t="s">
        <v>257</v>
      </c>
      <c r="D84" s="28">
        <f>' MID Term 1'!D82+'MID Term 2'!D81</f>
        <v>20</v>
      </c>
      <c r="E84" s="28">
        <f>' MID Term 1'!H82+'MID Term 2'!H81</f>
        <v>23</v>
      </c>
      <c r="F84" s="28">
        <f>' MID Term 1'!L82+'MID Term 2'!F81</f>
        <v>22</v>
      </c>
      <c r="G84" s="28">
        <f>' MID Term 1'!G82+'MID Term 2'!J81</f>
        <v>24</v>
      </c>
      <c r="H84" s="28">
        <f>' MID Term 1'!Q82+'MID Term 2'!N81</f>
        <v>22</v>
      </c>
      <c r="I84" s="28">
        <f t="shared" si="0"/>
        <v>1</v>
      </c>
      <c r="J84" s="28">
        <f t="shared" si="1"/>
        <v>1</v>
      </c>
      <c r="K84" s="28">
        <f t="shared" si="2"/>
        <v>1</v>
      </c>
      <c r="L84" s="28">
        <f t="shared" si="3"/>
        <v>1</v>
      </c>
      <c r="M84" s="28">
        <f t="shared" si="4"/>
        <v>1</v>
      </c>
      <c r="N84" s="28">
        <f t="shared" si="5"/>
        <v>111</v>
      </c>
      <c r="O84" s="28">
        <f t="shared" si="6"/>
        <v>56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>
      <c r="A85" s="70">
        <v>76</v>
      </c>
      <c r="B85" s="70" t="s">
        <v>258</v>
      </c>
      <c r="C85" s="71" t="s">
        <v>259</v>
      </c>
      <c r="D85" s="28">
        <f>' MID Term 1'!D83+'MID Term 2'!D82</f>
        <v>21</v>
      </c>
      <c r="E85" s="28">
        <f>' MID Term 1'!H83+'MID Term 2'!H82</f>
        <v>23</v>
      </c>
      <c r="F85" s="28">
        <f>' MID Term 1'!L83+'MID Term 2'!F82</f>
        <v>22</v>
      </c>
      <c r="G85" s="28">
        <f>' MID Term 1'!G83+'MID Term 2'!J82</f>
        <v>26</v>
      </c>
      <c r="H85" s="28">
        <f>' MID Term 1'!Q83+'MID Term 2'!N82</f>
        <v>22</v>
      </c>
      <c r="I85" s="28">
        <f t="shared" si="0"/>
        <v>1</v>
      </c>
      <c r="J85" s="28">
        <f t="shared" si="1"/>
        <v>1</v>
      </c>
      <c r="K85" s="28">
        <f t="shared" si="2"/>
        <v>1</v>
      </c>
      <c r="L85" s="28">
        <f t="shared" si="3"/>
        <v>1</v>
      </c>
      <c r="M85" s="28">
        <f t="shared" si="4"/>
        <v>1</v>
      </c>
      <c r="N85" s="28">
        <f t="shared" si="5"/>
        <v>114</v>
      </c>
      <c r="O85" s="28">
        <f t="shared" si="6"/>
        <v>57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>
      <c r="A86" s="70">
        <v>77</v>
      </c>
      <c r="B86" s="70" t="s">
        <v>260</v>
      </c>
      <c r="C86" s="71" t="s">
        <v>261</v>
      </c>
      <c r="D86" s="28">
        <f>' MID Term 1'!D84+'MID Term 2'!D83</f>
        <v>23</v>
      </c>
      <c r="E86" s="28">
        <f>' MID Term 1'!H84+'MID Term 2'!H83</f>
        <v>22</v>
      </c>
      <c r="F86" s="28">
        <f>' MID Term 1'!L84+'MID Term 2'!F83</f>
        <v>19</v>
      </c>
      <c r="G86" s="28">
        <f>' MID Term 1'!G84+'MID Term 2'!J83</f>
        <v>21</v>
      </c>
      <c r="H86" s="28">
        <f>' MID Term 1'!Q84+'MID Term 2'!N83</f>
        <v>24</v>
      </c>
      <c r="I86" s="28">
        <f t="shared" si="0"/>
        <v>1</v>
      </c>
      <c r="J86" s="28">
        <f t="shared" si="1"/>
        <v>1</v>
      </c>
      <c r="K86" s="28">
        <f t="shared" si="2"/>
        <v>1</v>
      </c>
      <c r="L86" s="28">
        <f t="shared" si="3"/>
        <v>1</v>
      </c>
      <c r="M86" s="28">
        <f t="shared" si="4"/>
        <v>1</v>
      </c>
      <c r="N86" s="28">
        <f t="shared" si="5"/>
        <v>109</v>
      </c>
      <c r="O86" s="28">
        <f t="shared" si="6"/>
        <v>55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>
      <c r="A87" s="70">
        <v>78</v>
      </c>
      <c r="B87" s="70" t="s">
        <v>262</v>
      </c>
      <c r="C87" s="71" t="s">
        <v>263</v>
      </c>
      <c r="D87" s="28">
        <f>' MID Term 1'!D85+'MID Term 2'!D84</f>
        <v>17</v>
      </c>
      <c r="E87" s="28">
        <f>' MID Term 1'!H85+'MID Term 2'!H84</f>
        <v>12</v>
      </c>
      <c r="F87" s="28">
        <f>' MID Term 1'!L85+'MID Term 2'!F84</f>
        <v>19</v>
      </c>
      <c r="G87" s="28">
        <f>' MID Term 1'!G85+'MID Term 2'!J84</f>
        <v>12</v>
      </c>
      <c r="H87" s="28">
        <f>' MID Term 1'!Q85+'MID Term 2'!N84</f>
        <v>17</v>
      </c>
      <c r="I87" s="28">
        <f t="shared" si="0"/>
        <v>0</v>
      </c>
      <c r="J87" s="28">
        <f t="shared" si="1"/>
        <v>0</v>
      </c>
      <c r="K87" s="28">
        <f t="shared" si="2"/>
        <v>1</v>
      </c>
      <c r="L87" s="28">
        <f t="shared" si="3"/>
        <v>0</v>
      </c>
      <c r="M87" s="28">
        <f t="shared" si="4"/>
        <v>0</v>
      </c>
      <c r="N87" s="28">
        <f t="shared" si="5"/>
        <v>77</v>
      </c>
      <c r="O87" s="28">
        <f t="shared" si="6"/>
        <v>39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6"/>
    </row>
    <row r="88" spans="1:26" ht="19.5" customHeight="1">
      <c r="A88" s="70">
        <v>79</v>
      </c>
      <c r="B88" s="70" t="s">
        <v>264</v>
      </c>
      <c r="C88" s="71" t="s">
        <v>265</v>
      </c>
      <c r="D88" s="28">
        <f>' MID Term 1'!D86+'MID Term 2'!D85</f>
        <v>28</v>
      </c>
      <c r="E88" s="28">
        <f>' MID Term 1'!H86+'MID Term 2'!H85</f>
        <v>28</v>
      </c>
      <c r="F88" s="28">
        <f>' MID Term 1'!L86+'MID Term 2'!F85</f>
        <v>25</v>
      </c>
      <c r="G88" s="28">
        <f>' MID Term 1'!G86+'MID Term 2'!J85</f>
        <v>27</v>
      </c>
      <c r="H88" s="28">
        <f>' MID Term 1'!Q86+'MID Term 2'!N85</f>
        <v>23</v>
      </c>
      <c r="I88" s="28">
        <f t="shared" si="0"/>
        <v>1</v>
      </c>
      <c r="J88" s="28">
        <f t="shared" si="1"/>
        <v>1</v>
      </c>
      <c r="K88" s="28">
        <f t="shared" si="2"/>
        <v>1</v>
      </c>
      <c r="L88" s="28">
        <f t="shared" si="3"/>
        <v>1</v>
      </c>
      <c r="M88" s="28">
        <f t="shared" si="4"/>
        <v>1</v>
      </c>
      <c r="N88" s="28">
        <f t="shared" si="5"/>
        <v>131</v>
      </c>
      <c r="O88" s="28">
        <f t="shared" si="6"/>
        <v>66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6"/>
    </row>
    <row r="89" spans="1:26" ht="19.5" customHeight="1">
      <c r="A89" s="70">
        <v>80</v>
      </c>
      <c r="B89" s="70" t="s">
        <v>266</v>
      </c>
      <c r="C89" s="71" t="s">
        <v>267</v>
      </c>
      <c r="D89" s="28">
        <f>' MID Term 1'!D87+'MID Term 2'!D86</f>
        <v>24</v>
      </c>
      <c r="E89" s="28">
        <f>' MID Term 1'!H87+'MID Term 2'!H86</f>
        <v>27</v>
      </c>
      <c r="F89" s="28">
        <f>' MID Term 1'!L87+'MID Term 2'!F86</f>
        <v>18</v>
      </c>
      <c r="G89" s="28">
        <f>' MID Term 1'!G87+'MID Term 2'!J86</f>
        <v>23</v>
      </c>
      <c r="H89" s="28">
        <f>' MID Term 1'!Q87+'MID Term 2'!N86</f>
        <v>24</v>
      </c>
      <c r="I89" s="28">
        <f t="shared" si="0"/>
        <v>1</v>
      </c>
      <c r="J89" s="28">
        <f t="shared" si="1"/>
        <v>1</v>
      </c>
      <c r="K89" s="28">
        <f t="shared" si="2"/>
        <v>0</v>
      </c>
      <c r="L89" s="28">
        <f t="shared" si="3"/>
        <v>1</v>
      </c>
      <c r="M89" s="28">
        <f t="shared" si="4"/>
        <v>1</v>
      </c>
      <c r="N89" s="28">
        <f t="shared" si="5"/>
        <v>116</v>
      </c>
      <c r="O89" s="28">
        <f t="shared" si="6"/>
        <v>58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6"/>
    </row>
    <row r="90" spans="1:26" ht="19.5" customHeight="1">
      <c r="A90" s="70">
        <v>81</v>
      </c>
      <c r="B90" s="70" t="s">
        <v>268</v>
      </c>
      <c r="C90" s="71" t="s">
        <v>269</v>
      </c>
      <c r="D90" s="28">
        <f>' MID Term 1'!D88+'MID Term 2'!D87</f>
        <v>20</v>
      </c>
      <c r="E90" s="28">
        <f>' MID Term 1'!H88+'MID Term 2'!H87</f>
        <v>22</v>
      </c>
      <c r="F90" s="28">
        <f>' MID Term 1'!L88+'MID Term 2'!F87</f>
        <v>21</v>
      </c>
      <c r="G90" s="28">
        <f>' MID Term 1'!G88+'MID Term 2'!J87</f>
        <v>23</v>
      </c>
      <c r="H90" s="28">
        <f>' MID Term 1'!Q88+'MID Term 2'!N87</f>
        <v>25</v>
      </c>
      <c r="I90" s="28">
        <f t="shared" si="0"/>
        <v>1</v>
      </c>
      <c r="J90" s="28">
        <f t="shared" si="1"/>
        <v>1</v>
      </c>
      <c r="K90" s="28">
        <f t="shared" si="2"/>
        <v>1</v>
      </c>
      <c r="L90" s="28">
        <f t="shared" si="3"/>
        <v>1</v>
      </c>
      <c r="M90" s="28">
        <f t="shared" si="4"/>
        <v>1</v>
      </c>
      <c r="N90" s="28">
        <f t="shared" si="5"/>
        <v>111</v>
      </c>
      <c r="O90" s="28">
        <f t="shared" si="6"/>
        <v>56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6"/>
    </row>
    <row r="91" spans="1:26" ht="19.5" customHeight="1">
      <c r="A91" s="70">
        <v>82</v>
      </c>
      <c r="B91" s="70" t="s">
        <v>270</v>
      </c>
      <c r="C91" s="71" t="s">
        <v>271</v>
      </c>
      <c r="D91" s="28">
        <f>' MID Term 1'!D89+'MID Term 2'!D88</f>
        <v>20</v>
      </c>
      <c r="E91" s="28">
        <f>' MID Term 1'!H89+'MID Term 2'!H88</f>
        <v>23</v>
      </c>
      <c r="F91" s="28">
        <f>' MID Term 1'!L89+'MID Term 2'!F88</f>
        <v>22</v>
      </c>
      <c r="G91" s="28">
        <f>' MID Term 1'!G89+'MID Term 2'!J88</f>
        <v>21</v>
      </c>
      <c r="H91" s="28">
        <f>' MID Term 1'!Q89+'MID Term 2'!N88</f>
        <v>20</v>
      </c>
      <c r="I91" s="28">
        <f t="shared" si="0"/>
        <v>1</v>
      </c>
      <c r="J91" s="28">
        <f t="shared" si="1"/>
        <v>1</v>
      </c>
      <c r="K91" s="28">
        <f t="shared" si="2"/>
        <v>1</v>
      </c>
      <c r="L91" s="28">
        <f t="shared" si="3"/>
        <v>1</v>
      </c>
      <c r="M91" s="28">
        <f t="shared" si="4"/>
        <v>1</v>
      </c>
      <c r="N91" s="28">
        <f t="shared" si="5"/>
        <v>106</v>
      </c>
      <c r="O91" s="28">
        <f t="shared" si="6"/>
        <v>53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6"/>
    </row>
    <row r="92" spans="1:26" ht="19.5" customHeight="1">
      <c r="A92" s="70">
        <v>83</v>
      </c>
      <c r="B92" s="70" t="s">
        <v>272</v>
      </c>
      <c r="C92" s="71" t="s">
        <v>273</v>
      </c>
      <c r="D92" s="28">
        <f>' MID Term 1'!D90+'MID Term 2'!D89</f>
        <v>25</v>
      </c>
      <c r="E92" s="28">
        <f>' MID Term 1'!H90+'MID Term 2'!H89</f>
        <v>22</v>
      </c>
      <c r="F92" s="28">
        <f>' MID Term 1'!L90+'MID Term 2'!F89</f>
        <v>22</v>
      </c>
      <c r="G92" s="28">
        <f>' MID Term 1'!G90+'MID Term 2'!J89</f>
        <v>21</v>
      </c>
      <c r="H92" s="28">
        <f>' MID Term 1'!Q90+'MID Term 2'!N89</f>
        <v>20</v>
      </c>
      <c r="I92" s="28">
        <f t="shared" si="0"/>
        <v>1</v>
      </c>
      <c r="J92" s="28">
        <f t="shared" si="1"/>
        <v>1</v>
      </c>
      <c r="K92" s="28">
        <f t="shared" si="2"/>
        <v>1</v>
      </c>
      <c r="L92" s="28">
        <f t="shared" si="3"/>
        <v>1</v>
      </c>
      <c r="M92" s="28">
        <f t="shared" si="4"/>
        <v>1</v>
      </c>
      <c r="N92" s="28">
        <f t="shared" si="5"/>
        <v>110</v>
      </c>
      <c r="O92" s="28">
        <f t="shared" si="6"/>
        <v>55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6"/>
    </row>
    <row r="93" spans="1:26" ht="19.5" customHeight="1">
      <c r="A93" s="70">
        <v>84</v>
      </c>
      <c r="B93" s="70" t="s">
        <v>274</v>
      </c>
      <c r="C93" s="71" t="s">
        <v>275</v>
      </c>
      <c r="D93" s="28">
        <f>' MID Term 1'!D91+'MID Term 2'!D90</f>
        <v>23</v>
      </c>
      <c r="E93" s="28">
        <f>' MID Term 1'!H91+'MID Term 2'!H90</f>
        <v>22</v>
      </c>
      <c r="F93" s="28">
        <f>' MID Term 1'!L91+'MID Term 2'!F90</f>
        <v>21</v>
      </c>
      <c r="G93" s="28">
        <f>' MID Term 1'!G91+'MID Term 2'!J90</f>
        <v>23</v>
      </c>
      <c r="H93" s="28">
        <f>' MID Term 1'!Q91+'MID Term 2'!N90</f>
        <v>22</v>
      </c>
      <c r="I93" s="28">
        <f t="shared" si="0"/>
        <v>1</v>
      </c>
      <c r="J93" s="28">
        <f t="shared" si="1"/>
        <v>1</v>
      </c>
      <c r="K93" s="28">
        <f t="shared" si="2"/>
        <v>1</v>
      </c>
      <c r="L93" s="28">
        <f t="shared" si="3"/>
        <v>1</v>
      </c>
      <c r="M93" s="28">
        <f t="shared" si="4"/>
        <v>1</v>
      </c>
      <c r="N93" s="28">
        <f t="shared" si="5"/>
        <v>111</v>
      </c>
      <c r="O93" s="28">
        <f t="shared" si="6"/>
        <v>56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6"/>
    </row>
    <row r="94" spans="1:26" ht="19.5" customHeight="1">
      <c r="A94" s="70">
        <v>85</v>
      </c>
      <c r="B94" s="70" t="s">
        <v>276</v>
      </c>
      <c r="C94" s="71" t="s">
        <v>277</v>
      </c>
      <c r="D94" s="28">
        <f>' MID Term 1'!D92+'MID Term 2'!D91</f>
        <v>21</v>
      </c>
      <c r="E94" s="28">
        <f>' MID Term 1'!H92+'MID Term 2'!H91</f>
        <v>20</v>
      </c>
      <c r="F94" s="28">
        <f>' MID Term 1'!L92+'MID Term 2'!F91</f>
        <v>21</v>
      </c>
      <c r="G94" s="28">
        <f>' MID Term 1'!G92+'MID Term 2'!J91</f>
        <v>22</v>
      </c>
      <c r="H94" s="28">
        <f>' MID Term 1'!Q92+'MID Term 2'!N91</f>
        <v>24</v>
      </c>
      <c r="I94" s="28">
        <f t="shared" si="0"/>
        <v>1</v>
      </c>
      <c r="J94" s="28">
        <f t="shared" si="1"/>
        <v>1</v>
      </c>
      <c r="K94" s="28">
        <f t="shared" si="2"/>
        <v>1</v>
      </c>
      <c r="L94" s="28">
        <f t="shared" si="3"/>
        <v>1</v>
      </c>
      <c r="M94" s="28">
        <f t="shared" si="4"/>
        <v>1</v>
      </c>
      <c r="N94" s="28">
        <f t="shared" si="5"/>
        <v>108</v>
      </c>
      <c r="O94" s="28">
        <f t="shared" si="6"/>
        <v>54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6"/>
    </row>
    <row r="95" spans="1:26" ht="19.5" customHeight="1">
      <c r="A95" s="70">
        <v>86</v>
      </c>
      <c r="B95" s="70" t="s">
        <v>278</v>
      </c>
      <c r="C95" s="71" t="s">
        <v>279</v>
      </c>
      <c r="D95" s="28">
        <f>' MID Term 1'!D93+'MID Term 2'!D92</f>
        <v>15</v>
      </c>
      <c r="E95" s="28">
        <f>' MID Term 1'!H93+'MID Term 2'!H92</f>
        <v>16</v>
      </c>
      <c r="F95" s="28">
        <f>' MID Term 1'!L93+'MID Term 2'!F92</f>
        <v>19</v>
      </c>
      <c r="G95" s="28">
        <f>' MID Term 1'!G93+'MID Term 2'!J92</f>
        <v>19</v>
      </c>
      <c r="H95" s="28">
        <f>' MID Term 1'!Q93+'MID Term 2'!N92</f>
        <v>21</v>
      </c>
      <c r="I95" s="28">
        <f t="shared" si="0"/>
        <v>0</v>
      </c>
      <c r="J95" s="28">
        <f t="shared" si="1"/>
        <v>0</v>
      </c>
      <c r="K95" s="28">
        <f t="shared" si="2"/>
        <v>1</v>
      </c>
      <c r="L95" s="28">
        <f t="shared" si="3"/>
        <v>1</v>
      </c>
      <c r="M95" s="28">
        <f t="shared" si="4"/>
        <v>1</v>
      </c>
      <c r="N95" s="28">
        <f t="shared" si="5"/>
        <v>90</v>
      </c>
      <c r="O95" s="28">
        <f t="shared" si="6"/>
        <v>45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6"/>
    </row>
    <row r="96" spans="1:26" ht="19.5" customHeight="1">
      <c r="A96" s="70">
        <v>87</v>
      </c>
      <c r="B96" s="70" t="s">
        <v>280</v>
      </c>
      <c r="C96" s="71" t="s">
        <v>281</v>
      </c>
      <c r="D96" s="28">
        <f>' MID Term 1'!D94+'MID Term 2'!D93</f>
        <v>24</v>
      </c>
      <c r="E96" s="28">
        <f>' MID Term 1'!H94+'MID Term 2'!H93</f>
        <v>23</v>
      </c>
      <c r="F96" s="28">
        <f>' MID Term 1'!L94+'MID Term 2'!F93</f>
        <v>18</v>
      </c>
      <c r="G96" s="28">
        <f>' MID Term 1'!G94+'MID Term 2'!J93</f>
        <v>16</v>
      </c>
      <c r="H96" s="28">
        <f>' MID Term 1'!Q94+'MID Term 2'!N93</f>
        <v>14</v>
      </c>
      <c r="I96" s="28">
        <f t="shared" si="0"/>
        <v>1</v>
      </c>
      <c r="J96" s="28">
        <f t="shared" si="1"/>
        <v>1</v>
      </c>
      <c r="K96" s="28">
        <f t="shared" si="2"/>
        <v>0</v>
      </c>
      <c r="L96" s="28">
        <f t="shared" si="3"/>
        <v>0</v>
      </c>
      <c r="M96" s="28">
        <f t="shared" si="4"/>
        <v>0</v>
      </c>
      <c r="N96" s="28">
        <f t="shared" si="5"/>
        <v>95</v>
      </c>
      <c r="O96" s="28">
        <f t="shared" si="6"/>
        <v>48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6"/>
    </row>
    <row r="97" spans="1:26" ht="19.5" customHeight="1">
      <c r="A97" s="70">
        <v>88</v>
      </c>
      <c r="B97" s="70" t="s">
        <v>282</v>
      </c>
      <c r="C97" s="71" t="s">
        <v>283</v>
      </c>
      <c r="D97" s="28">
        <f>' MID Term 1'!D95+'MID Term 2'!D94</f>
        <v>27</v>
      </c>
      <c r="E97" s="28">
        <f>' MID Term 1'!H95+'MID Term 2'!H94</f>
        <v>28</v>
      </c>
      <c r="F97" s="28">
        <f>' MID Term 1'!L95+'MID Term 2'!F94</f>
        <v>21</v>
      </c>
      <c r="G97" s="28">
        <f>' MID Term 1'!G95+'MID Term 2'!J94</f>
        <v>25</v>
      </c>
      <c r="H97" s="28">
        <f>' MID Term 1'!Q95+'MID Term 2'!N94</f>
        <v>21</v>
      </c>
      <c r="I97" s="28">
        <f t="shared" si="0"/>
        <v>1</v>
      </c>
      <c r="J97" s="28">
        <f t="shared" si="1"/>
        <v>1</v>
      </c>
      <c r="K97" s="28">
        <f t="shared" si="2"/>
        <v>1</v>
      </c>
      <c r="L97" s="28">
        <f t="shared" si="3"/>
        <v>1</v>
      </c>
      <c r="M97" s="28">
        <f t="shared" si="4"/>
        <v>1</v>
      </c>
      <c r="N97" s="28">
        <f t="shared" si="5"/>
        <v>122</v>
      </c>
      <c r="O97" s="28">
        <f t="shared" si="6"/>
        <v>61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6"/>
    </row>
    <row r="98" spans="1:26" ht="19.5" customHeight="1">
      <c r="A98" s="70">
        <v>89</v>
      </c>
      <c r="B98" s="70" t="s">
        <v>284</v>
      </c>
      <c r="C98" s="71" t="s">
        <v>285</v>
      </c>
      <c r="D98" s="28">
        <f>' MID Term 1'!D96+'MID Term 2'!D95</f>
        <v>22</v>
      </c>
      <c r="E98" s="28">
        <f>' MID Term 1'!H96+'MID Term 2'!H95</f>
        <v>21</v>
      </c>
      <c r="F98" s="28">
        <f>' MID Term 1'!L96+'MID Term 2'!F95</f>
        <v>19</v>
      </c>
      <c r="G98" s="28">
        <f>' MID Term 1'!G96+'MID Term 2'!J95</f>
        <v>25</v>
      </c>
      <c r="H98" s="28">
        <f>' MID Term 1'!Q96+'MID Term 2'!N95</f>
        <v>22</v>
      </c>
      <c r="I98" s="28">
        <f t="shared" si="0"/>
        <v>1</v>
      </c>
      <c r="J98" s="28">
        <f t="shared" si="1"/>
        <v>1</v>
      </c>
      <c r="K98" s="28">
        <f t="shared" si="2"/>
        <v>1</v>
      </c>
      <c r="L98" s="28">
        <f t="shared" si="3"/>
        <v>1</v>
      </c>
      <c r="M98" s="28">
        <f t="shared" si="4"/>
        <v>1</v>
      </c>
      <c r="N98" s="28">
        <f t="shared" si="5"/>
        <v>109</v>
      </c>
      <c r="O98" s="28">
        <f t="shared" si="6"/>
        <v>55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6"/>
    </row>
    <row r="99" spans="1:26" ht="19.5" customHeight="1">
      <c r="A99" s="70">
        <v>90</v>
      </c>
      <c r="B99" s="70" t="s">
        <v>286</v>
      </c>
      <c r="C99" s="71" t="s">
        <v>287</v>
      </c>
      <c r="D99" s="28">
        <f>' MID Term 1'!D97+'MID Term 2'!D96</f>
        <v>27</v>
      </c>
      <c r="E99" s="28">
        <f>' MID Term 1'!H97+'MID Term 2'!H96</f>
        <v>28</v>
      </c>
      <c r="F99" s="28">
        <f>' MID Term 1'!L97+'MID Term 2'!F96</f>
        <v>21</v>
      </c>
      <c r="G99" s="28">
        <f>' MID Term 1'!G97+'MID Term 2'!J96</f>
        <v>16</v>
      </c>
      <c r="H99" s="28">
        <f>' MID Term 1'!Q97+'MID Term 2'!N96</f>
        <v>15</v>
      </c>
      <c r="I99" s="28">
        <f t="shared" si="0"/>
        <v>1</v>
      </c>
      <c r="J99" s="28">
        <f t="shared" si="1"/>
        <v>1</v>
      </c>
      <c r="K99" s="28">
        <f t="shared" si="2"/>
        <v>1</v>
      </c>
      <c r="L99" s="28">
        <f t="shared" si="3"/>
        <v>0</v>
      </c>
      <c r="M99" s="28">
        <f t="shared" si="4"/>
        <v>0</v>
      </c>
      <c r="N99" s="28">
        <f t="shared" si="5"/>
        <v>107</v>
      </c>
      <c r="O99" s="28">
        <f t="shared" si="6"/>
        <v>54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6"/>
    </row>
    <row r="100" spans="1:26" ht="19.5" customHeight="1">
      <c r="A100" s="70">
        <v>91</v>
      </c>
      <c r="B100" s="70" t="s">
        <v>288</v>
      </c>
      <c r="C100" s="71" t="s">
        <v>289</v>
      </c>
      <c r="D100" s="28">
        <f>' MID Term 1'!D98+'MID Term 2'!D97</f>
        <v>28</v>
      </c>
      <c r="E100" s="28">
        <f>' MID Term 1'!H98+'MID Term 2'!H97</f>
        <v>28</v>
      </c>
      <c r="F100" s="28">
        <f>' MID Term 1'!L98+'MID Term 2'!F97</f>
        <v>21</v>
      </c>
      <c r="G100" s="28">
        <f>' MID Term 1'!G98+'MID Term 2'!J97</f>
        <v>19</v>
      </c>
      <c r="H100" s="28">
        <f>' MID Term 1'!Q98+'MID Term 2'!N97</f>
        <v>15</v>
      </c>
      <c r="I100" s="28">
        <f t="shared" si="0"/>
        <v>1</v>
      </c>
      <c r="J100" s="28">
        <f t="shared" si="1"/>
        <v>1</v>
      </c>
      <c r="K100" s="28">
        <f t="shared" si="2"/>
        <v>1</v>
      </c>
      <c r="L100" s="28">
        <f t="shared" si="3"/>
        <v>1</v>
      </c>
      <c r="M100" s="28">
        <f t="shared" si="4"/>
        <v>0</v>
      </c>
      <c r="N100" s="28">
        <f t="shared" si="5"/>
        <v>111</v>
      </c>
      <c r="O100" s="28">
        <f t="shared" si="6"/>
        <v>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6"/>
    </row>
    <row r="101" spans="1:26" ht="19.5" customHeight="1">
      <c r="A101" s="70">
        <v>92</v>
      </c>
      <c r="B101" s="70" t="s">
        <v>290</v>
      </c>
      <c r="C101" s="71" t="s">
        <v>291</v>
      </c>
      <c r="D101" s="28">
        <f>' MID Term 1'!D99+'MID Term 2'!D98</f>
        <v>15</v>
      </c>
      <c r="E101" s="28">
        <f>' MID Term 1'!H99+'MID Term 2'!H98</f>
        <v>18</v>
      </c>
      <c r="F101" s="28">
        <f>' MID Term 1'!L99+'MID Term 2'!F98</f>
        <v>20</v>
      </c>
      <c r="G101" s="28">
        <f>' MID Term 1'!G99+'MID Term 2'!J98</f>
        <v>15</v>
      </c>
      <c r="H101" s="28">
        <f>' MID Term 1'!Q99+'MID Term 2'!N98</f>
        <v>17</v>
      </c>
      <c r="I101" s="28">
        <f t="shared" si="0"/>
        <v>0</v>
      </c>
      <c r="J101" s="28">
        <f t="shared" si="1"/>
        <v>0</v>
      </c>
      <c r="K101" s="28">
        <f t="shared" si="2"/>
        <v>1</v>
      </c>
      <c r="L101" s="28">
        <f t="shared" si="3"/>
        <v>0</v>
      </c>
      <c r="M101" s="28">
        <f t="shared" si="4"/>
        <v>0</v>
      </c>
      <c r="N101" s="28">
        <f t="shared" si="5"/>
        <v>85</v>
      </c>
      <c r="O101" s="28">
        <f t="shared" si="6"/>
        <v>43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"/>
    </row>
    <row r="102" spans="1:26" ht="19.5" customHeight="1">
      <c r="A102" s="70">
        <v>93</v>
      </c>
      <c r="B102" s="70" t="s">
        <v>292</v>
      </c>
      <c r="C102" s="71" t="s">
        <v>293</v>
      </c>
      <c r="D102" s="28">
        <f>' MID Term 1'!D100+'MID Term 2'!D99</f>
        <v>20</v>
      </c>
      <c r="E102" s="28">
        <f>' MID Term 1'!H100+'MID Term 2'!H99</f>
        <v>22</v>
      </c>
      <c r="F102" s="28">
        <f>' MID Term 1'!L100+'MID Term 2'!F99</f>
        <v>23</v>
      </c>
      <c r="G102" s="28">
        <f>' MID Term 1'!G100+'MID Term 2'!J99</f>
        <v>22</v>
      </c>
      <c r="H102" s="28">
        <f>' MID Term 1'!Q100+'MID Term 2'!N99</f>
        <v>20</v>
      </c>
      <c r="I102" s="28">
        <f t="shared" si="0"/>
        <v>1</v>
      </c>
      <c r="J102" s="28">
        <f t="shared" si="1"/>
        <v>1</v>
      </c>
      <c r="K102" s="28">
        <f t="shared" si="2"/>
        <v>1</v>
      </c>
      <c r="L102" s="28">
        <f t="shared" si="3"/>
        <v>1</v>
      </c>
      <c r="M102" s="28">
        <f t="shared" si="4"/>
        <v>1</v>
      </c>
      <c r="N102" s="28">
        <f t="shared" si="5"/>
        <v>107</v>
      </c>
      <c r="O102" s="28">
        <f t="shared" si="6"/>
        <v>54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6"/>
    </row>
    <row r="103" spans="1:26" ht="19.5" customHeight="1">
      <c r="A103" s="70">
        <v>94</v>
      </c>
      <c r="B103" s="70" t="s">
        <v>294</v>
      </c>
      <c r="C103" s="71" t="s">
        <v>295</v>
      </c>
      <c r="D103" s="28">
        <f>' MID Term 1'!D101+'MID Term 2'!D100</f>
        <v>23</v>
      </c>
      <c r="E103" s="28">
        <f>' MID Term 1'!H101+'MID Term 2'!H100</f>
        <v>23</v>
      </c>
      <c r="F103" s="28">
        <f>' MID Term 1'!L101+'MID Term 2'!F100</f>
        <v>23</v>
      </c>
      <c r="G103" s="28">
        <f>' MID Term 1'!G101+'MID Term 2'!J100</f>
        <v>19</v>
      </c>
      <c r="H103" s="28">
        <f>' MID Term 1'!Q101+'MID Term 2'!N100</f>
        <v>21</v>
      </c>
      <c r="I103" s="28">
        <f t="shared" si="0"/>
        <v>1</v>
      </c>
      <c r="J103" s="28">
        <f t="shared" si="1"/>
        <v>1</v>
      </c>
      <c r="K103" s="28">
        <f t="shared" si="2"/>
        <v>1</v>
      </c>
      <c r="L103" s="28">
        <f t="shared" si="3"/>
        <v>1</v>
      </c>
      <c r="M103" s="28">
        <f t="shared" si="4"/>
        <v>1</v>
      </c>
      <c r="N103" s="28">
        <f t="shared" si="5"/>
        <v>109</v>
      </c>
      <c r="O103" s="28">
        <f t="shared" si="6"/>
        <v>55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6"/>
    </row>
    <row r="104" spans="1:26" ht="19.5" customHeight="1">
      <c r="A104" s="70">
        <v>95</v>
      </c>
      <c r="B104" s="70" t="s">
        <v>296</v>
      </c>
      <c r="C104" s="71" t="s">
        <v>297</v>
      </c>
      <c r="D104" s="28">
        <f>' MID Term 1'!D102+'MID Term 2'!D101</f>
        <v>23</v>
      </c>
      <c r="E104" s="28">
        <f>' MID Term 1'!H102+'MID Term 2'!H101</f>
        <v>27</v>
      </c>
      <c r="F104" s="28">
        <f>' MID Term 1'!L102+'MID Term 2'!F101</f>
        <v>24</v>
      </c>
      <c r="G104" s="28">
        <f>' MID Term 1'!G102+'MID Term 2'!J101</f>
        <v>28</v>
      </c>
      <c r="H104" s="28">
        <f>' MID Term 1'!Q102+'MID Term 2'!N101</f>
        <v>28</v>
      </c>
      <c r="I104" s="28">
        <f t="shared" si="0"/>
        <v>1</v>
      </c>
      <c r="J104" s="28">
        <f t="shared" si="1"/>
        <v>1</v>
      </c>
      <c r="K104" s="28">
        <f t="shared" si="2"/>
        <v>1</v>
      </c>
      <c r="L104" s="28">
        <f t="shared" si="3"/>
        <v>1</v>
      </c>
      <c r="M104" s="28">
        <f t="shared" si="4"/>
        <v>1</v>
      </c>
      <c r="N104" s="28">
        <f t="shared" si="5"/>
        <v>130</v>
      </c>
      <c r="O104" s="28">
        <f t="shared" si="6"/>
        <v>65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6"/>
    </row>
    <row r="105" spans="1:26" ht="19.5" customHeight="1">
      <c r="A105" s="70">
        <v>96</v>
      </c>
      <c r="B105" s="70" t="s">
        <v>298</v>
      </c>
      <c r="C105" s="71" t="s">
        <v>299</v>
      </c>
      <c r="D105" s="28">
        <f>' MID Term 1'!D103+'MID Term 2'!D102</f>
        <v>18</v>
      </c>
      <c r="E105" s="28">
        <f>' MID Term 1'!H103+'MID Term 2'!H102</f>
        <v>21</v>
      </c>
      <c r="F105" s="28">
        <f>' MID Term 1'!L103+'MID Term 2'!F102</f>
        <v>23</v>
      </c>
      <c r="G105" s="28">
        <f>' MID Term 1'!G103+'MID Term 2'!J102</f>
        <v>20</v>
      </c>
      <c r="H105" s="28">
        <f>' MID Term 1'!Q103+'MID Term 2'!N102</f>
        <v>21</v>
      </c>
      <c r="I105" s="28">
        <f t="shared" si="0"/>
        <v>0</v>
      </c>
      <c r="J105" s="28">
        <f t="shared" si="1"/>
        <v>1</v>
      </c>
      <c r="K105" s="28">
        <f t="shared" si="2"/>
        <v>1</v>
      </c>
      <c r="L105" s="28">
        <f t="shared" si="3"/>
        <v>1</v>
      </c>
      <c r="M105" s="28">
        <f t="shared" si="4"/>
        <v>1</v>
      </c>
      <c r="N105" s="28">
        <f t="shared" si="5"/>
        <v>103</v>
      </c>
      <c r="O105" s="28">
        <f t="shared" si="6"/>
        <v>52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6"/>
    </row>
    <row r="106" spans="1:26" ht="19.5" customHeight="1">
      <c r="A106" s="70">
        <v>97</v>
      </c>
      <c r="B106" s="70" t="s">
        <v>300</v>
      </c>
      <c r="C106" s="71" t="s">
        <v>301</v>
      </c>
      <c r="D106" s="28">
        <f>' MID Term 1'!D104+'MID Term 2'!D103</f>
        <v>20</v>
      </c>
      <c r="E106" s="28">
        <f>' MID Term 1'!H104+'MID Term 2'!H103</f>
        <v>19</v>
      </c>
      <c r="F106" s="28">
        <f>' MID Term 1'!L104+'MID Term 2'!F103</f>
        <v>21</v>
      </c>
      <c r="G106" s="28">
        <f>' MID Term 1'!G104+'MID Term 2'!J103</f>
        <v>23</v>
      </c>
      <c r="H106" s="28">
        <f>' MID Term 1'!Q104+'MID Term 2'!N103</f>
        <v>21</v>
      </c>
      <c r="I106" s="28">
        <f t="shared" si="0"/>
        <v>1</v>
      </c>
      <c r="J106" s="28">
        <f t="shared" si="1"/>
        <v>1</v>
      </c>
      <c r="K106" s="28">
        <f t="shared" si="2"/>
        <v>1</v>
      </c>
      <c r="L106" s="28">
        <f t="shared" si="3"/>
        <v>1</v>
      </c>
      <c r="M106" s="28">
        <f t="shared" si="4"/>
        <v>1</v>
      </c>
      <c r="N106" s="28">
        <f t="shared" si="5"/>
        <v>104</v>
      </c>
      <c r="O106" s="28">
        <f t="shared" si="6"/>
        <v>52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6" ht="19.5" customHeight="1">
      <c r="A107" s="70">
        <v>98</v>
      </c>
      <c r="B107" s="70" t="s">
        <v>302</v>
      </c>
      <c r="C107" s="71" t="s">
        <v>303</v>
      </c>
      <c r="D107" s="28">
        <f>' MID Term 1'!D105+'MID Term 2'!D104</f>
        <v>21</v>
      </c>
      <c r="E107" s="28">
        <f>' MID Term 1'!H105+'MID Term 2'!H104</f>
        <v>19</v>
      </c>
      <c r="F107" s="28">
        <f>' MID Term 1'!L105+'MID Term 2'!F104</f>
        <v>21</v>
      </c>
      <c r="G107" s="28">
        <f>' MID Term 1'!G105+'MID Term 2'!J104</f>
        <v>22</v>
      </c>
      <c r="H107" s="28">
        <f>' MID Term 1'!Q105+'MID Term 2'!N104</f>
        <v>24</v>
      </c>
      <c r="I107" s="28">
        <f t="shared" si="0"/>
        <v>1</v>
      </c>
      <c r="J107" s="28">
        <f t="shared" si="1"/>
        <v>1</v>
      </c>
      <c r="K107" s="28">
        <f t="shared" si="2"/>
        <v>1</v>
      </c>
      <c r="L107" s="28">
        <f t="shared" si="3"/>
        <v>1</v>
      </c>
      <c r="M107" s="28">
        <f t="shared" si="4"/>
        <v>1</v>
      </c>
      <c r="N107" s="28">
        <f t="shared" si="5"/>
        <v>107</v>
      </c>
      <c r="O107" s="28">
        <f t="shared" si="6"/>
        <v>54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6" ht="19.5" customHeight="1">
      <c r="A108" s="70">
        <v>99</v>
      </c>
      <c r="B108" s="70" t="s">
        <v>304</v>
      </c>
      <c r="C108" s="71" t="s">
        <v>305</v>
      </c>
      <c r="D108" s="28">
        <f>' MID Term 1'!D106+'MID Term 2'!D105</f>
        <v>15</v>
      </c>
      <c r="E108" s="28">
        <f>' MID Term 1'!H106+'MID Term 2'!H105</f>
        <v>19</v>
      </c>
      <c r="F108" s="28">
        <f>' MID Term 1'!L106+'MID Term 2'!F105</f>
        <v>18</v>
      </c>
      <c r="G108" s="28">
        <f>' MID Term 1'!G106+'MID Term 2'!J105</f>
        <v>23</v>
      </c>
      <c r="H108" s="28">
        <f>' MID Term 1'!Q106+'MID Term 2'!N105</f>
        <v>21</v>
      </c>
      <c r="I108" s="28">
        <f t="shared" si="0"/>
        <v>0</v>
      </c>
      <c r="J108" s="28">
        <f t="shared" si="1"/>
        <v>1</v>
      </c>
      <c r="K108" s="28">
        <f t="shared" si="2"/>
        <v>0</v>
      </c>
      <c r="L108" s="28">
        <f t="shared" si="3"/>
        <v>1</v>
      </c>
      <c r="M108" s="28">
        <f t="shared" si="4"/>
        <v>1</v>
      </c>
      <c r="N108" s="28">
        <f t="shared" si="5"/>
        <v>96</v>
      </c>
      <c r="O108" s="28">
        <f t="shared" si="6"/>
        <v>48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6" ht="19.5" customHeight="1">
      <c r="A109" s="70">
        <v>100</v>
      </c>
      <c r="B109" s="70" t="s">
        <v>306</v>
      </c>
      <c r="C109" s="71" t="s">
        <v>307</v>
      </c>
      <c r="D109" s="28">
        <f>' MID Term 1'!D107+'MID Term 2'!D106</f>
        <v>14</v>
      </c>
      <c r="E109" s="28">
        <f>' MID Term 1'!H107+'MID Term 2'!H106</f>
        <v>16</v>
      </c>
      <c r="F109" s="28">
        <f>' MID Term 1'!L107+'MID Term 2'!F106</f>
        <v>18</v>
      </c>
      <c r="G109" s="28">
        <f>' MID Term 1'!G107+'MID Term 2'!J106</f>
        <v>18</v>
      </c>
      <c r="H109" s="28">
        <f>' MID Term 1'!Q107+'MID Term 2'!N106</f>
        <v>19</v>
      </c>
      <c r="I109" s="28">
        <f t="shared" si="0"/>
        <v>0</v>
      </c>
      <c r="J109" s="28">
        <f t="shared" si="1"/>
        <v>0</v>
      </c>
      <c r="K109" s="28">
        <f t="shared" si="2"/>
        <v>0</v>
      </c>
      <c r="L109" s="28">
        <f t="shared" si="3"/>
        <v>0</v>
      </c>
      <c r="M109" s="28">
        <f t="shared" si="4"/>
        <v>1</v>
      </c>
      <c r="N109" s="28">
        <f t="shared" si="5"/>
        <v>85</v>
      </c>
      <c r="O109" s="28">
        <f t="shared" si="6"/>
        <v>43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6" ht="19.5" customHeight="1">
      <c r="A110" s="70">
        <v>101</v>
      </c>
      <c r="B110" s="70" t="s">
        <v>308</v>
      </c>
      <c r="C110" s="71" t="s">
        <v>309</v>
      </c>
      <c r="D110" s="28">
        <f>' MID Term 1'!D108+'MID Term 2'!D107</f>
        <v>17</v>
      </c>
      <c r="E110" s="28">
        <f>' MID Term 1'!H108+'MID Term 2'!H107</f>
        <v>19</v>
      </c>
      <c r="F110" s="28">
        <f>' MID Term 1'!L108+'MID Term 2'!F107</f>
        <v>22</v>
      </c>
      <c r="G110" s="28">
        <f>' MID Term 1'!G108+'MID Term 2'!J107</f>
        <v>20</v>
      </c>
      <c r="H110" s="28">
        <f>' MID Term 1'!Q108+'MID Term 2'!N107</f>
        <v>21</v>
      </c>
      <c r="I110" s="28">
        <f t="shared" si="0"/>
        <v>0</v>
      </c>
      <c r="J110" s="28">
        <f t="shared" si="1"/>
        <v>1</v>
      </c>
      <c r="K110" s="28">
        <f t="shared" si="2"/>
        <v>1</v>
      </c>
      <c r="L110" s="28">
        <f t="shared" si="3"/>
        <v>1</v>
      </c>
      <c r="M110" s="28">
        <f t="shared" si="4"/>
        <v>1</v>
      </c>
      <c r="N110" s="28">
        <f t="shared" si="5"/>
        <v>99</v>
      </c>
      <c r="O110" s="28">
        <f t="shared" si="6"/>
        <v>50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6" ht="19.5" customHeight="1">
      <c r="A111" s="70">
        <v>102</v>
      </c>
      <c r="B111" s="70" t="s">
        <v>310</v>
      </c>
      <c r="C111" s="71" t="s">
        <v>311</v>
      </c>
      <c r="D111" s="28">
        <f>' MID Term 1'!D109+'MID Term 2'!D108</f>
        <v>17</v>
      </c>
      <c r="E111" s="28">
        <f>' MID Term 1'!H109+'MID Term 2'!H108</f>
        <v>17</v>
      </c>
      <c r="F111" s="28">
        <f>' MID Term 1'!L109+'MID Term 2'!F108</f>
        <v>23</v>
      </c>
      <c r="G111" s="28">
        <f>' MID Term 1'!G109+'MID Term 2'!J108</f>
        <v>28</v>
      </c>
      <c r="H111" s="28">
        <f>' MID Term 1'!Q109+'MID Term 2'!N108</f>
        <v>26</v>
      </c>
      <c r="I111" s="28">
        <f t="shared" si="0"/>
        <v>0</v>
      </c>
      <c r="J111" s="28">
        <f t="shared" si="1"/>
        <v>0</v>
      </c>
      <c r="K111" s="28">
        <f t="shared" si="2"/>
        <v>1</v>
      </c>
      <c r="L111" s="28">
        <f t="shared" si="3"/>
        <v>1</v>
      </c>
      <c r="M111" s="28">
        <f t="shared" si="4"/>
        <v>1</v>
      </c>
      <c r="N111" s="28">
        <f t="shared" si="5"/>
        <v>111</v>
      </c>
      <c r="O111" s="28">
        <f t="shared" si="6"/>
        <v>56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6" ht="19.5" customHeight="1">
      <c r="A112" s="70">
        <v>103</v>
      </c>
      <c r="B112" s="70" t="s">
        <v>312</v>
      </c>
      <c r="C112" s="71" t="s">
        <v>313</v>
      </c>
      <c r="D112" s="28">
        <f>' MID Term 1'!D110+'MID Term 2'!D109</f>
        <v>21</v>
      </c>
      <c r="E112" s="28">
        <f>' MID Term 1'!H110+'MID Term 2'!H109</f>
        <v>19</v>
      </c>
      <c r="F112" s="28">
        <f>' MID Term 1'!L110+'MID Term 2'!F109</f>
        <v>18</v>
      </c>
      <c r="G112" s="28">
        <f>' MID Term 1'!G110+'MID Term 2'!J109</f>
        <v>22</v>
      </c>
      <c r="H112" s="28">
        <f>' MID Term 1'!Q110+'MID Term 2'!N109</f>
        <v>24</v>
      </c>
      <c r="I112" s="28">
        <f t="shared" si="0"/>
        <v>1</v>
      </c>
      <c r="J112" s="28">
        <f t="shared" si="1"/>
        <v>1</v>
      </c>
      <c r="K112" s="28">
        <f t="shared" si="2"/>
        <v>0</v>
      </c>
      <c r="L112" s="28">
        <f t="shared" si="3"/>
        <v>1</v>
      </c>
      <c r="M112" s="28">
        <f t="shared" si="4"/>
        <v>1</v>
      </c>
      <c r="N112" s="28">
        <f t="shared" si="5"/>
        <v>104</v>
      </c>
      <c r="O112" s="28">
        <f t="shared" si="6"/>
        <v>52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70">
        <v>104</v>
      </c>
      <c r="B113" s="70" t="s">
        <v>314</v>
      </c>
      <c r="C113" s="71" t="s">
        <v>315</v>
      </c>
      <c r="D113" s="28">
        <f>' MID Term 1'!D111+'MID Term 2'!D110</f>
        <v>21</v>
      </c>
      <c r="E113" s="28">
        <f>' MID Term 1'!H111+'MID Term 2'!H110</f>
        <v>19</v>
      </c>
      <c r="F113" s="28">
        <f>' MID Term 1'!L111+'MID Term 2'!F110</f>
        <v>24</v>
      </c>
      <c r="G113" s="28">
        <f>' MID Term 1'!G111+'MID Term 2'!J110</f>
        <v>28</v>
      </c>
      <c r="H113" s="28">
        <f>' MID Term 1'!Q111+'MID Term 2'!N110</f>
        <v>27</v>
      </c>
      <c r="I113" s="28">
        <f t="shared" si="0"/>
        <v>1</v>
      </c>
      <c r="J113" s="28">
        <f t="shared" si="1"/>
        <v>1</v>
      </c>
      <c r="K113" s="28">
        <f t="shared" si="2"/>
        <v>1</v>
      </c>
      <c r="L113" s="28">
        <f t="shared" si="3"/>
        <v>1</v>
      </c>
      <c r="M113" s="28">
        <f t="shared" si="4"/>
        <v>1</v>
      </c>
      <c r="N113" s="28">
        <f t="shared" si="5"/>
        <v>119</v>
      </c>
      <c r="O113" s="28">
        <f t="shared" si="6"/>
        <v>60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70">
        <v>105</v>
      </c>
      <c r="B114" s="70" t="s">
        <v>316</v>
      </c>
      <c r="C114" s="71" t="s">
        <v>317</v>
      </c>
      <c r="D114" s="28">
        <f>' MID Term 1'!D112+'MID Term 2'!D111</f>
        <v>21</v>
      </c>
      <c r="E114" s="28">
        <f>' MID Term 1'!H112+'MID Term 2'!H111</f>
        <v>19</v>
      </c>
      <c r="F114" s="28">
        <f>' MID Term 1'!L112+'MID Term 2'!F111</f>
        <v>20</v>
      </c>
      <c r="G114" s="28">
        <f>' MID Term 1'!G112+'MID Term 2'!J111</f>
        <v>17</v>
      </c>
      <c r="H114" s="28">
        <f>' MID Term 1'!Q112+'MID Term 2'!N111</f>
        <v>19</v>
      </c>
      <c r="I114" s="28">
        <f t="shared" si="0"/>
        <v>1</v>
      </c>
      <c r="J114" s="28">
        <f t="shared" si="1"/>
        <v>1</v>
      </c>
      <c r="K114" s="28">
        <f t="shared" si="2"/>
        <v>1</v>
      </c>
      <c r="L114" s="28">
        <f t="shared" si="3"/>
        <v>0</v>
      </c>
      <c r="M114" s="28">
        <f t="shared" si="4"/>
        <v>1</v>
      </c>
      <c r="N114" s="28">
        <f t="shared" si="5"/>
        <v>96</v>
      </c>
      <c r="O114" s="28">
        <f t="shared" si="6"/>
        <v>48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70">
        <v>106</v>
      </c>
      <c r="B115" s="70" t="s">
        <v>318</v>
      </c>
      <c r="C115" s="71" t="s">
        <v>319</v>
      </c>
      <c r="D115" s="28">
        <f>' MID Term 1'!D113+'MID Term 2'!D112</f>
        <v>24</v>
      </c>
      <c r="E115" s="28">
        <f>' MID Term 1'!H113+'MID Term 2'!H112</f>
        <v>22</v>
      </c>
      <c r="F115" s="28">
        <f>' MID Term 1'!L113+'MID Term 2'!F112</f>
        <v>18</v>
      </c>
      <c r="G115" s="28">
        <f>' MID Term 1'!G113+'MID Term 2'!J112</f>
        <v>20</v>
      </c>
      <c r="H115" s="28">
        <f>' MID Term 1'!Q113+'MID Term 2'!N112</f>
        <v>19</v>
      </c>
      <c r="I115" s="28">
        <f t="shared" si="0"/>
        <v>1</v>
      </c>
      <c r="J115" s="28">
        <f t="shared" si="1"/>
        <v>1</v>
      </c>
      <c r="K115" s="28">
        <f t="shared" si="2"/>
        <v>0</v>
      </c>
      <c r="L115" s="28">
        <f t="shared" si="3"/>
        <v>1</v>
      </c>
      <c r="M115" s="28">
        <f t="shared" si="4"/>
        <v>1</v>
      </c>
      <c r="N115" s="28">
        <f t="shared" si="5"/>
        <v>103</v>
      </c>
      <c r="O115" s="28">
        <f t="shared" si="6"/>
        <v>52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70">
        <v>107</v>
      </c>
      <c r="B116" s="70" t="s">
        <v>320</v>
      </c>
      <c r="C116" s="71" t="s">
        <v>321</v>
      </c>
      <c r="D116" s="28">
        <f>' MID Term 1'!D114+'MID Term 2'!D113</f>
        <v>17</v>
      </c>
      <c r="E116" s="28">
        <f>' MID Term 1'!H114+'MID Term 2'!H113</f>
        <v>16</v>
      </c>
      <c r="F116" s="28">
        <f>' MID Term 1'!L114+'MID Term 2'!F113</f>
        <v>19</v>
      </c>
      <c r="G116" s="28">
        <f>' MID Term 1'!G114+'MID Term 2'!J113</f>
        <v>16</v>
      </c>
      <c r="H116" s="28">
        <f>' MID Term 1'!Q114+'MID Term 2'!N113</f>
        <v>17</v>
      </c>
      <c r="I116" s="28">
        <f t="shared" si="0"/>
        <v>0</v>
      </c>
      <c r="J116" s="28">
        <f t="shared" si="1"/>
        <v>0</v>
      </c>
      <c r="K116" s="28">
        <f t="shared" si="2"/>
        <v>1</v>
      </c>
      <c r="L116" s="28">
        <f t="shared" si="3"/>
        <v>0</v>
      </c>
      <c r="M116" s="28">
        <f t="shared" si="4"/>
        <v>0</v>
      </c>
      <c r="N116" s="28">
        <f t="shared" si="5"/>
        <v>85</v>
      </c>
      <c r="O116" s="28">
        <f t="shared" si="6"/>
        <v>43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70">
        <v>108</v>
      </c>
      <c r="B117" s="70" t="s">
        <v>322</v>
      </c>
      <c r="C117" s="71" t="s">
        <v>323</v>
      </c>
      <c r="D117" s="28">
        <f>' MID Term 1'!D115+'MID Term 2'!D114</f>
        <v>21</v>
      </c>
      <c r="E117" s="28">
        <f>' MID Term 1'!H115+'MID Term 2'!H114</f>
        <v>21</v>
      </c>
      <c r="F117" s="28">
        <f>' MID Term 1'!L115+'MID Term 2'!F114</f>
        <v>22</v>
      </c>
      <c r="G117" s="28">
        <f>' MID Term 1'!G115+'MID Term 2'!J114</f>
        <v>25</v>
      </c>
      <c r="H117" s="28">
        <f>' MID Term 1'!Q115+'MID Term 2'!N114</f>
        <v>24</v>
      </c>
      <c r="I117" s="28">
        <f t="shared" si="0"/>
        <v>1</v>
      </c>
      <c r="J117" s="28">
        <f t="shared" si="1"/>
        <v>1</v>
      </c>
      <c r="K117" s="28">
        <f t="shared" si="2"/>
        <v>1</v>
      </c>
      <c r="L117" s="28">
        <f t="shared" si="3"/>
        <v>1</v>
      </c>
      <c r="M117" s="28">
        <f t="shared" si="4"/>
        <v>1</v>
      </c>
      <c r="N117" s="28">
        <f t="shared" si="5"/>
        <v>113</v>
      </c>
      <c r="O117" s="28">
        <f t="shared" si="6"/>
        <v>57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70">
        <v>109</v>
      </c>
      <c r="B118" s="70" t="s">
        <v>324</v>
      </c>
      <c r="C118" s="71" t="s">
        <v>325</v>
      </c>
      <c r="D118" s="28">
        <f>' MID Term 1'!D116+'MID Term 2'!D115</f>
        <v>27</v>
      </c>
      <c r="E118" s="28">
        <f>' MID Term 1'!H116+'MID Term 2'!H115</f>
        <v>27</v>
      </c>
      <c r="F118" s="28">
        <f>' MID Term 1'!L116+'MID Term 2'!F115</f>
        <v>19</v>
      </c>
      <c r="G118" s="28">
        <f>' MID Term 1'!G116+'MID Term 2'!J115</f>
        <v>22</v>
      </c>
      <c r="H118" s="28">
        <f>' MID Term 1'!Q116+'MID Term 2'!N115</f>
        <v>21</v>
      </c>
      <c r="I118" s="28">
        <f t="shared" si="0"/>
        <v>1</v>
      </c>
      <c r="J118" s="28">
        <f t="shared" si="1"/>
        <v>1</v>
      </c>
      <c r="K118" s="28">
        <f t="shared" si="2"/>
        <v>1</v>
      </c>
      <c r="L118" s="28">
        <f t="shared" si="3"/>
        <v>1</v>
      </c>
      <c r="M118" s="28">
        <f t="shared" si="4"/>
        <v>1</v>
      </c>
      <c r="N118" s="28">
        <f t="shared" si="5"/>
        <v>116</v>
      </c>
      <c r="O118" s="28">
        <f t="shared" si="6"/>
        <v>58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70">
        <v>110</v>
      </c>
      <c r="B119" s="70" t="s">
        <v>326</v>
      </c>
      <c r="C119" s="71" t="s">
        <v>327</v>
      </c>
      <c r="D119" s="28">
        <f>' MID Term 1'!D117+'MID Term 2'!D116</f>
        <v>13</v>
      </c>
      <c r="E119" s="28">
        <f>' MID Term 1'!H117+'MID Term 2'!H116</f>
        <v>12</v>
      </c>
      <c r="F119" s="28">
        <f>' MID Term 1'!L117+'MID Term 2'!F116</f>
        <v>20</v>
      </c>
      <c r="G119" s="28">
        <f>' MID Term 1'!G117+'MID Term 2'!J116</f>
        <v>19</v>
      </c>
      <c r="H119" s="28">
        <f>' MID Term 1'!Q117+'MID Term 2'!N116</f>
        <v>15</v>
      </c>
      <c r="I119" s="28">
        <f t="shared" si="0"/>
        <v>0</v>
      </c>
      <c r="J119" s="28">
        <f t="shared" si="1"/>
        <v>0</v>
      </c>
      <c r="K119" s="28">
        <f t="shared" si="2"/>
        <v>1</v>
      </c>
      <c r="L119" s="28">
        <f t="shared" si="3"/>
        <v>1</v>
      </c>
      <c r="M119" s="28">
        <f t="shared" si="4"/>
        <v>0</v>
      </c>
      <c r="N119" s="28">
        <f t="shared" si="5"/>
        <v>79</v>
      </c>
      <c r="O119" s="28">
        <f t="shared" si="6"/>
        <v>40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70">
        <v>111</v>
      </c>
      <c r="B120" s="70" t="s">
        <v>328</v>
      </c>
      <c r="C120" s="71" t="s">
        <v>329</v>
      </c>
      <c r="D120" s="28">
        <f>' MID Term 1'!D118+'MID Term 2'!D117</f>
        <v>23</v>
      </c>
      <c r="E120" s="28">
        <f>' MID Term 1'!H118+'MID Term 2'!H117</f>
        <v>27</v>
      </c>
      <c r="F120" s="28">
        <f>' MID Term 1'!L118+'MID Term 2'!F117</f>
        <v>19</v>
      </c>
      <c r="G120" s="28">
        <f>' MID Term 1'!G118+'MID Term 2'!J117</f>
        <v>20</v>
      </c>
      <c r="H120" s="28">
        <f>' MID Term 1'!Q118+'MID Term 2'!N117</f>
        <v>23</v>
      </c>
      <c r="I120" s="28">
        <f t="shared" si="0"/>
        <v>1</v>
      </c>
      <c r="J120" s="28">
        <f t="shared" si="1"/>
        <v>1</v>
      </c>
      <c r="K120" s="28">
        <f t="shared" si="2"/>
        <v>1</v>
      </c>
      <c r="L120" s="28">
        <f t="shared" si="3"/>
        <v>1</v>
      </c>
      <c r="M120" s="28">
        <f t="shared" si="4"/>
        <v>1</v>
      </c>
      <c r="N120" s="28">
        <f t="shared" si="5"/>
        <v>112</v>
      </c>
      <c r="O120" s="28">
        <f t="shared" si="6"/>
        <v>56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70">
        <v>112</v>
      </c>
      <c r="B121" s="70" t="s">
        <v>330</v>
      </c>
      <c r="C121" s="71" t="s">
        <v>331</v>
      </c>
      <c r="D121" s="28">
        <f>' MID Term 1'!D119+'MID Term 2'!D118</f>
        <v>19</v>
      </c>
      <c r="E121" s="28">
        <f>' MID Term 1'!H119+'MID Term 2'!H118</f>
        <v>19</v>
      </c>
      <c r="F121" s="28">
        <f>' MID Term 1'!L119+'MID Term 2'!F118</f>
        <v>21</v>
      </c>
      <c r="G121" s="28">
        <f>' MID Term 1'!G119+'MID Term 2'!J118</f>
        <v>23</v>
      </c>
      <c r="H121" s="28">
        <f>' MID Term 1'!Q119+'MID Term 2'!N118</f>
        <v>25</v>
      </c>
      <c r="I121" s="28">
        <f t="shared" ref="I121:I184" si="7">IF((D121/$D$8)&gt;=$I$8,1,0)</f>
        <v>1</v>
      </c>
      <c r="J121" s="28">
        <f t="shared" ref="J121:J184" si="8">IF((E121/$E$8)&gt;=$J$8,1,0)</f>
        <v>1</v>
      </c>
      <c r="K121" s="28">
        <f t="shared" ref="K121:K184" si="9">IF((F121/$F$8)&gt;=$K$8,1,0)</f>
        <v>1</v>
      </c>
      <c r="L121" s="28">
        <f t="shared" ref="L121:L184" si="10">IF((G121/$G$8)&gt;=$L$8,1,0)</f>
        <v>1</v>
      </c>
      <c r="M121" s="28">
        <f t="shared" ref="M121:M184" si="11">IF((H121/$H$8)&gt;=$M$8,1,0)</f>
        <v>1</v>
      </c>
      <c r="N121" s="28">
        <f t="shared" ref="N121:N184" si="12">SUM(D121:H121)</f>
        <v>107</v>
      </c>
      <c r="O121" s="28">
        <f t="shared" ref="O121:O184" si="13">ROUND(N121/2,0)</f>
        <v>54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70">
        <v>113</v>
      </c>
      <c r="B122" s="70" t="s">
        <v>332</v>
      </c>
      <c r="C122" s="71" t="s">
        <v>333</v>
      </c>
      <c r="D122" s="28">
        <f>' MID Term 1'!D120+'MID Term 2'!D119</f>
        <v>21</v>
      </c>
      <c r="E122" s="28">
        <f>' MID Term 1'!H120+'MID Term 2'!H119</f>
        <v>21</v>
      </c>
      <c r="F122" s="28">
        <f>' MID Term 1'!L120+'MID Term 2'!F119</f>
        <v>21</v>
      </c>
      <c r="G122" s="28">
        <f>' MID Term 1'!G120+'MID Term 2'!J119</f>
        <v>27</v>
      </c>
      <c r="H122" s="28">
        <f>' MID Term 1'!Q120+'MID Term 2'!N119</f>
        <v>23</v>
      </c>
      <c r="I122" s="28">
        <f t="shared" si="7"/>
        <v>1</v>
      </c>
      <c r="J122" s="28">
        <f t="shared" si="8"/>
        <v>1</v>
      </c>
      <c r="K122" s="28">
        <f t="shared" si="9"/>
        <v>1</v>
      </c>
      <c r="L122" s="28">
        <f t="shared" si="10"/>
        <v>1</v>
      </c>
      <c r="M122" s="28">
        <f t="shared" si="11"/>
        <v>1</v>
      </c>
      <c r="N122" s="28">
        <f t="shared" si="12"/>
        <v>113</v>
      </c>
      <c r="O122" s="28">
        <f t="shared" si="13"/>
        <v>57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70">
        <v>114</v>
      </c>
      <c r="B123" s="70" t="s">
        <v>334</v>
      </c>
      <c r="C123" s="71" t="s">
        <v>335</v>
      </c>
      <c r="D123" s="28">
        <f>' MID Term 1'!D121+'MID Term 2'!D120</f>
        <v>19</v>
      </c>
      <c r="E123" s="28">
        <f>' MID Term 1'!H121+'MID Term 2'!H120</f>
        <v>19</v>
      </c>
      <c r="F123" s="28">
        <f>' MID Term 1'!L121+'MID Term 2'!F120</f>
        <v>20</v>
      </c>
      <c r="G123" s="28">
        <f>' MID Term 1'!G121+'MID Term 2'!J120</f>
        <v>27</v>
      </c>
      <c r="H123" s="28">
        <f>' MID Term 1'!Q121+'MID Term 2'!N120</f>
        <v>23</v>
      </c>
      <c r="I123" s="28">
        <f t="shared" si="7"/>
        <v>1</v>
      </c>
      <c r="J123" s="28">
        <f t="shared" si="8"/>
        <v>1</v>
      </c>
      <c r="K123" s="28">
        <f t="shared" si="9"/>
        <v>1</v>
      </c>
      <c r="L123" s="28">
        <f t="shared" si="10"/>
        <v>1</v>
      </c>
      <c r="M123" s="28">
        <f t="shared" si="11"/>
        <v>1</v>
      </c>
      <c r="N123" s="28">
        <f t="shared" si="12"/>
        <v>108</v>
      </c>
      <c r="O123" s="28">
        <f t="shared" si="13"/>
        <v>54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70">
        <v>115</v>
      </c>
      <c r="B124" s="70" t="s">
        <v>336</v>
      </c>
      <c r="C124" s="71" t="s">
        <v>337</v>
      </c>
      <c r="D124" s="28">
        <f>' MID Term 1'!D122+'MID Term 2'!D121</f>
        <v>21</v>
      </c>
      <c r="E124" s="28">
        <f>' MID Term 1'!H122+'MID Term 2'!H121</f>
        <v>19</v>
      </c>
      <c r="F124" s="28">
        <f>' MID Term 1'!L122+'MID Term 2'!F121</f>
        <v>18</v>
      </c>
      <c r="G124" s="28">
        <f>' MID Term 1'!G122+'MID Term 2'!J121</f>
        <v>23</v>
      </c>
      <c r="H124" s="28">
        <f>' MID Term 1'!Q122+'MID Term 2'!N121</f>
        <v>21</v>
      </c>
      <c r="I124" s="28">
        <f t="shared" si="7"/>
        <v>1</v>
      </c>
      <c r="J124" s="28">
        <f t="shared" si="8"/>
        <v>1</v>
      </c>
      <c r="K124" s="28">
        <f t="shared" si="9"/>
        <v>0</v>
      </c>
      <c r="L124" s="28">
        <f t="shared" si="10"/>
        <v>1</v>
      </c>
      <c r="M124" s="28">
        <f t="shared" si="11"/>
        <v>1</v>
      </c>
      <c r="N124" s="28">
        <f t="shared" si="12"/>
        <v>102</v>
      </c>
      <c r="O124" s="28">
        <f t="shared" si="13"/>
        <v>51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70">
        <v>116</v>
      </c>
      <c r="B125" s="70" t="s">
        <v>338</v>
      </c>
      <c r="C125" s="71" t="s">
        <v>339</v>
      </c>
      <c r="D125" s="28">
        <f>' MID Term 1'!D123+'MID Term 2'!D122</f>
        <v>25</v>
      </c>
      <c r="E125" s="28">
        <f>' MID Term 1'!H123+'MID Term 2'!H122</f>
        <v>23</v>
      </c>
      <c r="F125" s="28">
        <f>' MID Term 1'!L123+'MID Term 2'!F122</f>
        <v>21</v>
      </c>
      <c r="G125" s="28">
        <f>' MID Term 1'!G123+'MID Term 2'!J122</f>
        <v>20</v>
      </c>
      <c r="H125" s="28">
        <f>' MID Term 1'!Q123+'MID Term 2'!N122</f>
        <v>21</v>
      </c>
      <c r="I125" s="28">
        <f t="shared" si="7"/>
        <v>1</v>
      </c>
      <c r="J125" s="28">
        <f t="shared" si="8"/>
        <v>1</v>
      </c>
      <c r="K125" s="28">
        <f t="shared" si="9"/>
        <v>1</v>
      </c>
      <c r="L125" s="28">
        <f t="shared" si="10"/>
        <v>1</v>
      </c>
      <c r="M125" s="28">
        <f t="shared" si="11"/>
        <v>1</v>
      </c>
      <c r="N125" s="28">
        <f t="shared" si="12"/>
        <v>110</v>
      </c>
      <c r="O125" s="28">
        <f t="shared" si="13"/>
        <v>55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70">
        <v>117</v>
      </c>
      <c r="B126" s="70" t="s">
        <v>340</v>
      </c>
      <c r="C126" s="71" t="s">
        <v>341</v>
      </c>
      <c r="D126" s="28">
        <f>' MID Term 1'!D124+'MID Term 2'!D123</f>
        <v>19</v>
      </c>
      <c r="E126" s="28">
        <f>' MID Term 1'!H124+'MID Term 2'!H123</f>
        <v>18</v>
      </c>
      <c r="F126" s="28">
        <f>' MID Term 1'!L124+'MID Term 2'!F123</f>
        <v>21</v>
      </c>
      <c r="G126" s="28">
        <f>' MID Term 1'!G124+'MID Term 2'!J123</f>
        <v>19</v>
      </c>
      <c r="H126" s="28">
        <f>' MID Term 1'!Q124+'MID Term 2'!N123</f>
        <v>18</v>
      </c>
      <c r="I126" s="28">
        <f t="shared" si="7"/>
        <v>1</v>
      </c>
      <c r="J126" s="28">
        <f t="shared" si="8"/>
        <v>0</v>
      </c>
      <c r="K126" s="28">
        <f t="shared" si="9"/>
        <v>1</v>
      </c>
      <c r="L126" s="28">
        <f t="shared" si="10"/>
        <v>1</v>
      </c>
      <c r="M126" s="28">
        <f t="shared" si="11"/>
        <v>0</v>
      </c>
      <c r="N126" s="28">
        <f t="shared" si="12"/>
        <v>95</v>
      </c>
      <c r="O126" s="28">
        <f t="shared" si="13"/>
        <v>48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70">
        <v>118</v>
      </c>
      <c r="B127" s="70" t="s">
        <v>342</v>
      </c>
      <c r="C127" s="71" t="s">
        <v>343</v>
      </c>
      <c r="D127" s="28">
        <f>' MID Term 1'!D125+'MID Term 2'!D124</f>
        <v>21</v>
      </c>
      <c r="E127" s="28">
        <f>' MID Term 1'!H125+'MID Term 2'!H124</f>
        <v>22</v>
      </c>
      <c r="F127" s="28">
        <f>' MID Term 1'!L125+'MID Term 2'!F124</f>
        <v>19</v>
      </c>
      <c r="G127" s="28">
        <f>' MID Term 1'!G125+'MID Term 2'!J124</f>
        <v>21</v>
      </c>
      <c r="H127" s="28">
        <f>' MID Term 1'!Q125+'MID Term 2'!N124</f>
        <v>19</v>
      </c>
      <c r="I127" s="28">
        <f t="shared" si="7"/>
        <v>1</v>
      </c>
      <c r="J127" s="28">
        <f t="shared" si="8"/>
        <v>1</v>
      </c>
      <c r="K127" s="28">
        <f t="shared" si="9"/>
        <v>1</v>
      </c>
      <c r="L127" s="28">
        <f t="shared" si="10"/>
        <v>1</v>
      </c>
      <c r="M127" s="28">
        <f t="shared" si="11"/>
        <v>1</v>
      </c>
      <c r="N127" s="28">
        <f t="shared" si="12"/>
        <v>102</v>
      </c>
      <c r="O127" s="28">
        <f t="shared" si="13"/>
        <v>51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70">
        <v>119</v>
      </c>
      <c r="B128" s="70" t="s">
        <v>344</v>
      </c>
      <c r="C128" s="71" t="s">
        <v>345</v>
      </c>
      <c r="D128" s="28">
        <f>' MID Term 1'!D126+'MID Term 2'!D125</f>
        <v>20</v>
      </c>
      <c r="E128" s="28">
        <f>' MID Term 1'!H126+'MID Term 2'!H125</f>
        <v>23</v>
      </c>
      <c r="F128" s="28">
        <f>' MID Term 1'!L126+'MID Term 2'!F125</f>
        <v>19</v>
      </c>
      <c r="G128" s="28">
        <f>' MID Term 1'!G126+'MID Term 2'!J125</f>
        <v>20</v>
      </c>
      <c r="H128" s="28">
        <f>' MID Term 1'!Q126+'MID Term 2'!N125</f>
        <v>23</v>
      </c>
      <c r="I128" s="28">
        <f t="shared" si="7"/>
        <v>1</v>
      </c>
      <c r="J128" s="28">
        <f t="shared" si="8"/>
        <v>1</v>
      </c>
      <c r="K128" s="28">
        <f t="shared" si="9"/>
        <v>1</v>
      </c>
      <c r="L128" s="28">
        <f t="shared" si="10"/>
        <v>1</v>
      </c>
      <c r="M128" s="28">
        <f t="shared" si="11"/>
        <v>1</v>
      </c>
      <c r="N128" s="28">
        <f t="shared" si="12"/>
        <v>105</v>
      </c>
      <c r="O128" s="28">
        <f t="shared" si="13"/>
        <v>53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70">
        <v>120</v>
      </c>
      <c r="B129" s="70" t="s">
        <v>346</v>
      </c>
      <c r="C129" s="71" t="s">
        <v>347</v>
      </c>
      <c r="D129" s="28">
        <f>' MID Term 1'!D127+'MID Term 2'!D126</f>
        <v>21</v>
      </c>
      <c r="E129" s="28">
        <f>' MID Term 1'!H127+'MID Term 2'!H126</f>
        <v>21</v>
      </c>
      <c r="F129" s="28">
        <f>' MID Term 1'!L127+'MID Term 2'!F126</f>
        <v>18</v>
      </c>
      <c r="G129" s="28">
        <f>' MID Term 1'!G127+'MID Term 2'!J126</f>
        <v>18</v>
      </c>
      <c r="H129" s="28">
        <f>' MID Term 1'!Q127+'MID Term 2'!N126</f>
        <v>17</v>
      </c>
      <c r="I129" s="28">
        <f t="shared" si="7"/>
        <v>1</v>
      </c>
      <c r="J129" s="28">
        <f t="shared" si="8"/>
        <v>1</v>
      </c>
      <c r="K129" s="28">
        <f t="shared" si="9"/>
        <v>0</v>
      </c>
      <c r="L129" s="28">
        <f t="shared" si="10"/>
        <v>0</v>
      </c>
      <c r="M129" s="28">
        <f t="shared" si="11"/>
        <v>0</v>
      </c>
      <c r="N129" s="28">
        <f t="shared" si="12"/>
        <v>95</v>
      </c>
      <c r="O129" s="28">
        <f t="shared" si="13"/>
        <v>48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70">
        <v>121</v>
      </c>
      <c r="B130" s="70" t="s">
        <v>348</v>
      </c>
      <c r="C130" s="71" t="s">
        <v>349</v>
      </c>
      <c r="D130" s="28">
        <f>' MID Term 1'!D128+'MID Term 2'!D127</f>
        <v>21</v>
      </c>
      <c r="E130" s="28">
        <f>' MID Term 1'!H128+'MID Term 2'!H127</f>
        <v>23</v>
      </c>
      <c r="F130" s="28">
        <f>' MID Term 1'!L128+'MID Term 2'!F127</f>
        <v>17</v>
      </c>
      <c r="G130" s="28">
        <f>' MID Term 1'!G128+'MID Term 2'!J127</f>
        <v>20</v>
      </c>
      <c r="H130" s="28">
        <f>' MID Term 1'!Q128+'MID Term 2'!N127</f>
        <v>20</v>
      </c>
      <c r="I130" s="28">
        <f t="shared" si="7"/>
        <v>1</v>
      </c>
      <c r="J130" s="28">
        <f t="shared" si="8"/>
        <v>1</v>
      </c>
      <c r="K130" s="28">
        <f t="shared" si="9"/>
        <v>0</v>
      </c>
      <c r="L130" s="28">
        <f t="shared" si="10"/>
        <v>1</v>
      </c>
      <c r="M130" s="28">
        <f t="shared" si="11"/>
        <v>1</v>
      </c>
      <c r="N130" s="28">
        <f t="shared" si="12"/>
        <v>101</v>
      </c>
      <c r="O130" s="28">
        <f t="shared" si="13"/>
        <v>51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70">
        <v>122</v>
      </c>
      <c r="B131" s="70" t="s">
        <v>350</v>
      </c>
      <c r="C131" s="71" t="s">
        <v>351</v>
      </c>
      <c r="D131" s="28">
        <f>' MID Term 1'!D129+'MID Term 2'!D128</f>
        <v>24</v>
      </c>
      <c r="E131" s="28">
        <f>' MID Term 1'!H129+'MID Term 2'!H128</f>
        <v>26</v>
      </c>
      <c r="F131" s="28">
        <f>' MID Term 1'!L129+'MID Term 2'!F128</f>
        <v>16</v>
      </c>
      <c r="G131" s="28">
        <f>' MID Term 1'!G129+'MID Term 2'!J128</f>
        <v>26</v>
      </c>
      <c r="H131" s="28">
        <f>' MID Term 1'!Q129+'MID Term 2'!N128</f>
        <v>24</v>
      </c>
      <c r="I131" s="28">
        <f t="shared" si="7"/>
        <v>1</v>
      </c>
      <c r="J131" s="28">
        <f t="shared" si="8"/>
        <v>1</v>
      </c>
      <c r="K131" s="28">
        <f t="shared" si="9"/>
        <v>0</v>
      </c>
      <c r="L131" s="28">
        <f t="shared" si="10"/>
        <v>1</v>
      </c>
      <c r="M131" s="28">
        <f t="shared" si="11"/>
        <v>1</v>
      </c>
      <c r="N131" s="28">
        <f t="shared" si="12"/>
        <v>116</v>
      </c>
      <c r="O131" s="28">
        <f t="shared" si="13"/>
        <v>58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70">
        <v>123</v>
      </c>
      <c r="B132" s="70" t="s">
        <v>352</v>
      </c>
      <c r="C132" s="71" t="s">
        <v>353</v>
      </c>
      <c r="D132" s="28">
        <f>' MID Term 1'!D130+'MID Term 2'!D129</f>
        <v>21</v>
      </c>
      <c r="E132" s="28">
        <f>' MID Term 1'!H130+'MID Term 2'!H129</f>
        <v>19</v>
      </c>
      <c r="F132" s="28">
        <f>' MID Term 1'!L130+'MID Term 2'!F129</f>
        <v>18</v>
      </c>
      <c r="G132" s="28">
        <f>' MID Term 1'!G130+'MID Term 2'!J129</f>
        <v>26</v>
      </c>
      <c r="H132" s="28">
        <f>' MID Term 1'!Q130+'MID Term 2'!N129</f>
        <v>24</v>
      </c>
      <c r="I132" s="28">
        <f t="shared" si="7"/>
        <v>1</v>
      </c>
      <c r="J132" s="28">
        <f t="shared" si="8"/>
        <v>1</v>
      </c>
      <c r="K132" s="28">
        <f t="shared" si="9"/>
        <v>0</v>
      </c>
      <c r="L132" s="28">
        <f t="shared" si="10"/>
        <v>1</v>
      </c>
      <c r="M132" s="28">
        <f t="shared" si="11"/>
        <v>1</v>
      </c>
      <c r="N132" s="28">
        <f t="shared" si="12"/>
        <v>108</v>
      </c>
      <c r="O132" s="28">
        <f t="shared" si="13"/>
        <v>54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70">
        <v>124</v>
      </c>
      <c r="B133" s="70" t="s">
        <v>354</v>
      </c>
      <c r="C133" s="71" t="s">
        <v>355</v>
      </c>
      <c r="D133" s="28">
        <f>' MID Term 1'!D131+'MID Term 2'!D130</f>
        <v>13</v>
      </c>
      <c r="E133" s="28">
        <f>' MID Term 1'!H131+'MID Term 2'!H130</f>
        <v>12</v>
      </c>
      <c r="F133" s="28">
        <f>' MID Term 1'!L131+'MID Term 2'!F130</f>
        <v>23</v>
      </c>
      <c r="G133" s="28">
        <f>' MID Term 1'!G131+'MID Term 2'!J130</f>
        <v>12</v>
      </c>
      <c r="H133" s="28">
        <f>' MID Term 1'!Q131+'MID Term 2'!N130</f>
        <v>13</v>
      </c>
      <c r="I133" s="28">
        <f t="shared" si="7"/>
        <v>0</v>
      </c>
      <c r="J133" s="28">
        <f t="shared" si="8"/>
        <v>0</v>
      </c>
      <c r="K133" s="28">
        <f t="shared" si="9"/>
        <v>1</v>
      </c>
      <c r="L133" s="28">
        <f t="shared" si="10"/>
        <v>0</v>
      </c>
      <c r="M133" s="28">
        <f t="shared" si="11"/>
        <v>0</v>
      </c>
      <c r="N133" s="28">
        <f t="shared" si="12"/>
        <v>73</v>
      </c>
      <c r="O133" s="28">
        <f t="shared" si="13"/>
        <v>37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70">
        <v>125</v>
      </c>
      <c r="B134" s="70" t="s">
        <v>356</v>
      </c>
      <c r="C134" s="71" t="s">
        <v>357</v>
      </c>
      <c r="D134" s="28">
        <f>' MID Term 1'!D132+'MID Term 2'!D131</f>
        <v>24</v>
      </c>
      <c r="E134" s="28">
        <f>' MID Term 1'!H132+'MID Term 2'!H131</f>
        <v>21</v>
      </c>
      <c r="F134" s="28">
        <f>' MID Term 1'!L132+'MID Term 2'!F131</f>
        <v>16</v>
      </c>
      <c r="G134" s="28">
        <f>' MID Term 1'!G132+'MID Term 2'!J131</f>
        <v>25</v>
      </c>
      <c r="H134" s="28">
        <f>' MID Term 1'!Q132+'MID Term 2'!N131</f>
        <v>21</v>
      </c>
      <c r="I134" s="28">
        <f t="shared" si="7"/>
        <v>1</v>
      </c>
      <c r="J134" s="28">
        <f t="shared" si="8"/>
        <v>1</v>
      </c>
      <c r="K134" s="28">
        <f t="shared" si="9"/>
        <v>0</v>
      </c>
      <c r="L134" s="28">
        <f t="shared" si="10"/>
        <v>1</v>
      </c>
      <c r="M134" s="28">
        <f t="shared" si="11"/>
        <v>1</v>
      </c>
      <c r="N134" s="28">
        <f t="shared" si="12"/>
        <v>107</v>
      </c>
      <c r="O134" s="28">
        <f t="shared" si="13"/>
        <v>54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70">
        <v>126</v>
      </c>
      <c r="B135" s="70" t="s">
        <v>358</v>
      </c>
      <c r="C135" s="71" t="s">
        <v>359</v>
      </c>
      <c r="D135" s="28">
        <f>' MID Term 1'!D133+'MID Term 2'!D132</f>
        <v>19</v>
      </c>
      <c r="E135" s="28">
        <f>' MID Term 1'!H133+'MID Term 2'!H132</f>
        <v>17</v>
      </c>
      <c r="F135" s="28">
        <f>' MID Term 1'!L133+'MID Term 2'!F132</f>
        <v>18</v>
      </c>
      <c r="G135" s="28">
        <f>' MID Term 1'!G133+'MID Term 2'!J132</f>
        <v>24</v>
      </c>
      <c r="H135" s="28">
        <f>' MID Term 1'!Q133+'MID Term 2'!N132</f>
        <v>23</v>
      </c>
      <c r="I135" s="28">
        <f t="shared" si="7"/>
        <v>1</v>
      </c>
      <c r="J135" s="28">
        <f t="shared" si="8"/>
        <v>0</v>
      </c>
      <c r="K135" s="28">
        <f t="shared" si="9"/>
        <v>0</v>
      </c>
      <c r="L135" s="28">
        <f t="shared" si="10"/>
        <v>1</v>
      </c>
      <c r="M135" s="28">
        <f t="shared" si="11"/>
        <v>1</v>
      </c>
      <c r="N135" s="28">
        <f t="shared" si="12"/>
        <v>101</v>
      </c>
      <c r="O135" s="28">
        <f t="shared" si="13"/>
        <v>51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70">
        <v>127</v>
      </c>
      <c r="B136" s="70" t="s">
        <v>360</v>
      </c>
      <c r="C136" s="71" t="s">
        <v>361</v>
      </c>
      <c r="D136" s="28">
        <f>' MID Term 1'!D134+'MID Term 2'!D133</f>
        <v>21</v>
      </c>
      <c r="E136" s="28">
        <f>' MID Term 1'!H134+'MID Term 2'!H133</f>
        <v>23</v>
      </c>
      <c r="F136" s="28">
        <f>' MID Term 1'!L134+'MID Term 2'!F133</f>
        <v>22</v>
      </c>
      <c r="G136" s="28">
        <f>' MID Term 1'!G134+'MID Term 2'!J133</f>
        <v>18</v>
      </c>
      <c r="H136" s="28">
        <f>' MID Term 1'!Q134+'MID Term 2'!N133</f>
        <v>21</v>
      </c>
      <c r="I136" s="28">
        <f t="shared" si="7"/>
        <v>1</v>
      </c>
      <c r="J136" s="28">
        <f t="shared" si="8"/>
        <v>1</v>
      </c>
      <c r="K136" s="28">
        <f t="shared" si="9"/>
        <v>1</v>
      </c>
      <c r="L136" s="28">
        <f t="shared" si="10"/>
        <v>0</v>
      </c>
      <c r="M136" s="28">
        <f t="shared" si="11"/>
        <v>1</v>
      </c>
      <c r="N136" s="28">
        <f t="shared" si="12"/>
        <v>105</v>
      </c>
      <c r="O136" s="28">
        <f t="shared" si="13"/>
        <v>53</v>
      </c>
    </row>
    <row r="137" spans="1:25" ht="15.75" customHeight="1">
      <c r="A137" s="70">
        <v>128</v>
      </c>
      <c r="B137" s="70" t="s">
        <v>362</v>
      </c>
      <c r="C137" s="71" t="s">
        <v>363</v>
      </c>
      <c r="D137" s="28">
        <f>' MID Term 1'!D135+'MID Term 2'!D134</f>
        <v>14</v>
      </c>
      <c r="E137" s="28">
        <f>' MID Term 1'!H135+'MID Term 2'!H134</f>
        <v>15</v>
      </c>
      <c r="F137" s="28">
        <f>' MID Term 1'!L135+'MID Term 2'!F134</f>
        <v>20</v>
      </c>
      <c r="G137" s="28">
        <f>' MID Term 1'!G135+'MID Term 2'!J134</f>
        <v>22</v>
      </c>
      <c r="H137" s="28">
        <f>' MID Term 1'!Q135+'MID Term 2'!N134</f>
        <v>22</v>
      </c>
      <c r="I137" s="28">
        <f t="shared" si="7"/>
        <v>0</v>
      </c>
      <c r="J137" s="28">
        <f t="shared" si="8"/>
        <v>0</v>
      </c>
      <c r="K137" s="28">
        <f t="shared" si="9"/>
        <v>1</v>
      </c>
      <c r="L137" s="28">
        <f t="shared" si="10"/>
        <v>1</v>
      </c>
      <c r="M137" s="28">
        <f t="shared" si="11"/>
        <v>1</v>
      </c>
      <c r="N137" s="28">
        <f t="shared" si="12"/>
        <v>93</v>
      </c>
      <c r="O137" s="28">
        <f t="shared" si="13"/>
        <v>47</v>
      </c>
    </row>
    <row r="138" spans="1:25" ht="15.75" customHeight="1">
      <c r="A138" s="70">
        <v>129</v>
      </c>
      <c r="B138" s="70" t="s">
        <v>364</v>
      </c>
      <c r="C138" s="71" t="s">
        <v>365</v>
      </c>
      <c r="D138" s="28">
        <f>' MID Term 1'!D136+'MID Term 2'!D135</f>
        <v>21</v>
      </c>
      <c r="E138" s="28">
        <f>' MID Term 1'!H136+'MID Term 2'!H135</f>
        <v>20</v>
      </c>
      <c r="F138" s="28">
        <f>' MID Term 1'!L136+'MID Term 2'!F135</f>
        <v>23</v>
      </c>
      <c r="G138" s="28">
        <f>' MID Term 1'!G136+'MID Term 2'!J135</f>
        <v>12</v>
      </c>
      <c r="H138" s="28">
        <f>' MID Term 1'!Q136+'MID Term 2'!N135</f>
        <v>13</v>
      </c>
      <c r="I138" s="28">
        <f t="shared" si="7"/>
        <v>1</v>
      </c>
      <c r="J138" s="28">
        <f t="shared" si="8"/>
        <v>1</v>
      </c>
      <c r="K138" s="28">
        <f t="shared" si="9"/>
        <v>1</v>
      </c>
      <c r="L138" s="28">
        <f t="shared" si="10"/>
        <v>0</v>
      </c>
      <c r="M138" s="28">
        <f t="shared" si="11"/>
        <v>0</v>
      </c>
      <c r="N138" s="28">
        <f t="shared" si="12"/>
        <v>89</v>
      </c>
      <c r="O138" s="28">
        <f t="shared" si="13"/>
        <v>45</v>
      </c>
    </row>
    <row r="139" spans="1:25" ht="15.75" customHeight="1">
      <c r="A139" s="70">
        <v>130</v>
      </c>
      <c r="B139" s="70" t="s">
        <v>366</v>
      </c>
      <c r="C139" s="71" t="s">
        <v>367</v>
      </c>
      <c r="D139" s="28">
        <f>' MID Term 1'!D137+'MID Term 2'!D136</f>
        <v>21</v>
      </c>
      <c r="E139" s="28">
        <f>' MID Term 1'!H137+'MID Term 2'!H136</f>
        <v>25</v>
      </c>
      <c r="F139" s="28">
        <f>' MID Term 1'!L137+'MID Term 2'!F136</f>
        <v>16</v>
      </c>
      <c r="G139" s="28">
        <f>' MID Term 1'!G137+'MID Term 2'!J136</f>
        <v>24</v>
      </c>
      <c r="H139" s="28">
        <f>' MID Term 1'!Q137+'MID Term 2'!N136</f>
        <v>23</v>
      </c>
      <c r="I139" s="28">
        <f t="shared" si="7"/>
        <v>1</v>
      </c>
      <c r="J139" s="28">
        <f t="shared" si="8"/>
        <v>1</v>
      </c>
      <c r="K139" s="28">
        <f t="shared" si="9"/>
        <v>0</v>
      </c>
      <c r="L139" s="28">
        <f t="shared" si="10"/>
        <v>1</v>
      </c>
      <c r="M139" s="28">
        <f t="shared" si="11"/>
        <v>1</v>
      </c>
      <c r="N139" s="28">
        <f t="shared" si="12"/>
        <v>109</v>
      </c>
      <c r="O139" s="28">
        <f t="shared" si="13"/>
        <v>55</v>
      </c>
    </row>
    <row r="140" spans="1:25" ht="15.75" customHeight="1">
      <c r="A140" s="70">
        <v>131</v>
      </c>
      <c r="B140" s="70" t="s">
        <v>368</v>
      </c>
      <c r="C140" s="71" t="s">
        <v>369</v>
      </c>
      <c r="D140" s="28">
        <f>' MID Term 1'!D138+'MID Term 2'!D137</f>
        <v>22</v>
      </c>
      <c r="E140" s="28">
        <f>' MID Term 1'!H138+'MID Term 2'!H137</f>
        <v>25</v>
      </c>
      <c r="F140" s="28">
        <f>' MID Term 1'!L138+'MID Term 2'!F137</f>
        <v>20</v>
      </c>
      <c r="G140" s="28">
        <f>' MID Term 1'!G138+'MID Term 2'!J137</f>
        <v>22</v>
      </c>
      <c r="H140" s="28">
        <f>' MID Term 1'!Q138+'MID Term 2'!N137</f>
        <v>20</v>
      </c>
      <c r="I140" s="28">
        <f t="shared" si="7"/>
        <v>1</v>
      </c>
      <c r="J140" s="28">
        <f t="shared" si="8"/>
        <v>1</v>
      </c>
      <c r="K140" s="28">
        <f t="shared" si="9"/>
        <v>1</v>
      </c>
      <c r="L140" s="28">
        <f t="shared" si="10"/>
        <v>1</v>
      </c>
      <c r="M140" s="28">
        <f t="shared" si="11"/>
        <v>1</v>
      </c>
      <c r="N140" s="28">
        <f t="shared" si="12"/>
        <v>109</v>
      </c>
      <c r="O140" s="28">
        <f t="shared" si="13"/>
        <v>55</v>
      </c>
    </row>
    <row r="141" spans="1:25" ht="15.75" customHeight="1">
      <c r="A141" s="70">
        <v>132</v>
      </c>
      <c r="B141" s="70" t="s">
        <v>370</v>
      </c>
      <c r="C141" s="71" t="s">
        <v>371</v>
      </c>
      <c r="D141" s="28">
        <f>' MID Term 1'!D139+'MID Term 2'!D138</f>
        <v>21</v>
      </c>
      <c r="E141" s="28">
        <f>' MID Term 1'!H139+'MID Term 2'!H138</f>
        <v>24</v>
      </c>
      <c r="F141" s="28">
        <f>' MID Term 1'!L139+'MID Term 2'!F138</f>
        <v>17</v>
      </c>
      <c r="G141" s="28">
        <f>' MID Term 1'!G139+'MID Term 2'!J138</f>
        <v>15</v>
      </c>
      <c r="H141" s="28">
        <f>' MID Term 1'!Q139+'MID Term 2'!N138</f>
        <v>16</v>
      </c>
      <c r="I141" s="28">
        <f t="shared" si="7"/>
        <v>1</v>
      </c>
      <c r="J141" s="28">
        <f t="shared" si="8"/>
        <v>1</v>
      </c>
      <c r="K141" s="28">
        <f t="shared" si="9"/>
        <v>0</v>
      </c>
      <c r="L141" s="28">
        <f t="shared" si="10"/>
        <v>0</v>
      </c>
      <c r="M141" s="28">
        <f t="shared" si="11"/>
        <v>0</v>
      </c>
      <c r="N141" s="28">
        <f t="shared" si="12"/>
        <v>93</v>
      </c>
      <c r="O141" s="28">
        <f t="shared" si="13"/>
        <v>47</v>
      </c>
    </row>
    <row r="142" spans="1:25" ht="15.75" customHeight="1">
      <c r="A142" s="70">
        <v>133</v>
      </c>
      <c r="B142" s="70" t="s">
        <v>372</v>
      </c>
      <c r="C142" s="71" t="s">
        <v>373</v>
      </c>
      <c r="D142" s="28">
        <f>' MID Term 1'!D140+'MID Term 2'!D139</f>
        <v>19</v>
      </c>
      <c r="E142" s="28">
        <f>' MID Term 1'!H140+'MID Term 2'!H139</f>
        <v>20</v>
      </c>
      <c r="F142" s="28">
        <f>' MID Term 1'!L140+'MID Term 2'!F139</f>
        <v>19</v>
      </c>
      <c r="G142" s="28">
        <f>' MID Term 1'!G140+'MID Term 2'!J139</f>
        <v>20</v>
      </c>
      <c r="H142" s="28">
        <f>' MID Term 1'!Q140+'MID Term 2'!N139</f>
        <v>21</v>
      </c>
      <c r="I142" s="28">
        <f t="shared" si="7"/>
        <v>1</v>
      </c>
      <c r="J142" s="28">
        <f t="shared" si="8"/>
        <v>1</v>
      </c>
      <c r="K142" s="28">
        <f t="shared" si="9"/>
        <v>1</v>
      </c>
      <c r="L142" s="28">
        <f t="shared" si="10"/>
        <v>1</v>
      </c>
      <c r="M142" s="28">
        <f t="shared" si="11"/>
        <v>1</v>
      </c>
      <c r="N142" s="28">
        <f t="shared" si="12"/>
        <v>99</v>
      </c>
      <c r="O142" s="28">
        <f t="shared" si="13"/>
        <v>50</v>
      </c>
    </row>
    <row r="143" spans="1:25" ht="15.75" customHeight="1">
      <c r="A143" s="70">
        <v>134</v>
      </c>
      <c r="B143" s="70" t="s">
        <v>374</v>
      </c>
      <c r="C143" s="71" t="s">
        <v>375</v>
      </c>
      <c r="D143" s="28">
        <f>' MID Term 1'!D141+'MID Term 2'!D140</f>
        <v>16</v>
      </c>
      <c r="E143" s="28">
        <f>' MID Term 1'!H141+'MID Term 2'!H140</f>
        <v>11</v>
      </c>
      <c r="F143" s="28">
        <f>' MID Term 1'!L141+'MID Term 2'!F140</f>
        <v>17</v>
      </c>
      <c r="G143" s="28">
        <f>' MID Term 1'!G141+'MID Term 2'!J140</f>
        <v>19</v>
      </c>
      <c r="H143" s="28">
        <f>' MID Term 1'!Q141+'MID Term 2'!N140</f>
        <v>21</v>
      </c>
      <c r="I143" s="28">
        <f t="shared" si="7"/>
        <v>0</v>
      </c>
      <c r="J143" s="28">
        <f t="shared" si="8"/>
        <v>0</v>
      </c>
      <c r="K143" s="28">
        <f t="shared" si="9"/>
        <v>0</v>
      </c>
      <c r="L143" s="28">
        <f t="shared" si="10"/>
        <v>1</v>
      </c>
      <c r="M143" s="28">
        <f t="shared" si="11"/>
        <v>1</v>
      </c>
      <c r="N143" s="28">
        <f t="shared" si="12"/>
        <v>84</v>
      </c>
      <c r="O143" s="28">
        <f t="shared" si="13"/>
        <v>42</v>
      </c>
    </row>
    <row r="144" spans="1:25" ht="15.75" customHeight="1">
      <c r="A144" s="70">
        <v>135</v>
      </c>
      <c r="B144" s="70" t="s">
        <v>376</v>
      </c>
      <c r="C144" s="71" t="s">
        <v>377</v>
      </c>
      <c r="D144" s="28">
        <f>' MID Term 1'!D142+'MID Term 2'!D141</f>
        <v>20</v>
      </c>
      <c r="E144" s="28">
        <f>' MID Term 1'!H142+'MID Term 2'!H141</f>
        <v>19</v>
      </c>
      <c r="F144" s="28">
        <f>' MID Term 1'!L142+'MID Term 2'!F141</f>
        <v>16</v>
      </c>
      <c r="G144" s="28">
        <f>' MID Term 1'!G142+'MID Term 2'!J141</f>
        <v>24</v>
      </c>
      <c r="H144" s="28">
        <f>' MID Term 1'!Q142+'MID Term 2'!N141</f>
        <v>22</v>
      </c>
      <c r="I144" s="28">
        <f t="shared" si="7"/>
        <v>1</v>
      </c>
      <c r="J144" s="28">
        <f t="shared" si="8"/>
        <v>1</v>
      </c>
      <c r="K144" s="28">
        <f t="shared" si="9"/>
        <v>0</v>
      </c>
      <c r="L144" s="28">
        <f t="shared" si="10"/>
        <v>1</v>
      </c>
      <c r="M144" s="28">
        <f t="shared" si="11"/>
        <v>1</v>
      </c>
      <c r="N144" s="28">
        <f t="shared" si="12"/>
        <v>101</v>
      </c>
      <c r="O144" s="28">
        <f t="shared" si="13"/>
        <v>51</v>
      </c>
    </row>
    <row r="145" spans="1:15" ht="15.75" customHeight="1">
      <c r="A145" s="70">
        <v>136</v>
      </c>
      <c r="B145" s="70" t="s">
        <v>378</v>
      </c>
      <c r="C145" s="71" t="s">
        <v>379</v>
      </c>
      <c r="D145" s="28">
        <f>' MID Term 1'!D143+'MID Term 2'!D142</f>
        <v>22</v>
      </c>
      <c r="E145" s="28">
        <f>' MID Term 1'!H143+'MID Term 2'!H142</f>
        <v>24</v>
      </c>
      <c r="F145" s="28">
        <f>' MID Term 1'!L143+'MID Term 2'!F142</f>
        <v>20</v>
      </c>
      <c r="G145" s="28">
        <f>' MID Term 1'!G143+'MID Term 2'!J142</f>
        <v>26</v>
      </c>
      <c r="H145" s="28">
        <f>' MID Term 1'!Q143+'MID Term 2'!N142</f>
        <v>23</v>
      </c>
      <c r="I145" s="28">
        <f t="shared" si="7"/>
        <v>1</v>
      </c>
      <c r="J145" s="28">
        <f t="shared" si="8"/>
        <v>1</v>
      </c>
      <c r="K145" s="28">
        <f t="shared" si="9"/>
        <v>1</v>
      </c>
      <c r="L145" s="28">
        <f t="shared" si="10"/>
        <v>1</v>
      </c>
      <c r="M145" s="28">
        <f t="shared" si="11"/>
        <v>1</v>
      </c>
      <c r="N145" s="28">
        <f t="shared" si="12"/>
        <v>115</v>
      </c>
      <c r="O145" s="28">
        <f t="shared" si="13"/>
        <v>58</v>
      </c>
    </row>
    <row r="146" spans="1:15" ht="15.75" customHeight="1">
      <c r="A146" s="70">
        <v>137</v>
      </c>
      <c r="B146" s="70" t="s">
        <v>380</v>
      </c>
      <c r="C146" s="71" t="s">
        <v>381</v>
      </c>
      <c r="D146" s="28">
        <f>' MID Term 1'!D144+'MID Term 2'!D143</f>
        <v>23</v>
      </c>
      <c r="E146" s="28">
        <f>' MID Term 1'!H144+'MID Term 2'!H143</f>
        <v>25</v>
      </c>
      <c r="F146" s="28">
        <f>' MID Term 1'!L144+'MID Term 2'!F143</f>
        <v>19</v>
      </c>
      <c r="G146" s="28">
        <f>' MID Term 1'!G144+'MID Term 2'!J143</f>
        <v>21</v>
      </c>
      <c r="H146" s="28">
        <f>' MID Term 1'!Q144+'MID Term 2'!N143</f>
        <v>21</v>
      </c>
      <c r="I146" s="28">
        <f t="shared" si="7"/>
        <v>1</v>
      </c>
      <c r="J146" s="28">
        <f t="shared" si="8"/>
        <v>1</v>
      </c>
      <c r="K146" s="28">
        <f t="shared" si="9"/>
        <v>1</v>
      </c>
      <c r="L146" s="28">
        <f t="shared" si="10"/>
        <v>1</v>
      </c>
      <c r="M146" s="28">
        <f t="shared" si="11"/>
        <v>1</v>
      </c>
      <c r="N146" s="28">
        <f t="shared" si="12"/>
        <v>109</v>
      </c>
      <c r="O146" s="28">
        <f t="shared" si="13"/>
        <v>55</v>
      </c>
    </row>
    <row r="147" spans="1:15" ht="15.75" customHeight="1">
      <c r="A147" s="70">
        <v>138</v>
      </c>
      <c r="B147" s="70" t="s">
        <v>382</v>
      </c>
      <c r="C147" s="71" t="s">
        <v>383</v>
      </c>
      <c r="D147" s="28">
        <f>' MID Term 1'!D145+'MID Term 2'!D144</f>
        <v>16</v>
      </c>
      <c r="E147" s="28">
        <f>' MID Term 1'!H145+'MID Term 2'!H144</f>
        <v>12</v>
      </c>
      <c r="F147" s="28">
        <f>' MID Term 1'!L145+'MID Term 2'!F144</f>
        <v>22</v>
      </c>
      <c r="G147" s="28">
        <f>' MID Term 1'!G145+'MID Term 2'!J144</f>
        <v>23</v>
      </c>
      <c r="H147" s="28">
        <f>' MID Term 1'!Q145+'MID Term 2'!N144</f>
        <v>25</v>
      </c>
      <c r="I147" s="28">
        <f t="shared" si="7"/>
        <v>0</v>
      </c>
      <c r="J147" s="28">
        <f t="shared" si="8"/>
        <v>0</v>
      </c>
      <c r="K147" s="28">
        <f t="shared" si="9"/>
        <v>1</v>
      </c>
      <c r="L147" s="28">
        <f t="shared" si="10"/>
        <v>1</v>
      </c>
      <c r="M147" s="28">
        <f t="shared" si="11"/>
        <v>1</v>
      </c>
      <c r="N147" s="28">
        <f t="shared" si="12"/>
        <v>98</v>
      </c>
      <c r="O147" s="28">
        <f t="shared" si="13"/>
        <v>49</v>
      </c>
    </row>
    <row r="148" spans="1:15" ht="15.75" customHeight="1">
      <c r="A148" s="70">
        <v>139</v>
      </c>
      <c r="B148" s="70" t="s">
        <v>384</v>
      </c>
      <c r="C148" s="71" t="s">
        <v>385</v>
      </c>
      <c r="D148" s="28">
        <f>' MID Term 1'!D146+'MID Term 2'!D145</f>
        <v>20</v>
      </c>
      <c r="E148" s="28">
        <f>' MID Term 1'!H146+'MID Term 2'!H145</f>
        <v>21</v>
      </c>
      <c r="F148" s="28">
        <f>' MID Term 1'!L146+'MID Term 2'!F145</f>
        <v>21</v>
      </c>
      <c r="G148" s="28">
        <f>' MID Term 1'!G146+'MID Term 2'!J145</f>
        <v>11</v>
      </c>
      <c r="H148" s="28">
        <f>' MID Term 1'!Q146+'MID Term 2'!N145</f>
        <v>16</v>
      </c>
      <c r="I148" s="28">
        <f t="shared" si="7"/>
        <v>1</v>
      </c>
      <c r="J148" s="28">
        <f t="shared" si="8"/>
        <v>1</v>
      </c>
      <c r="K148" s="28">
        <f t="shared" si="9"/>
        <v>1</v>
      </c>
      <c r="L148" s="28">
        <f t="shared" si="10"/>
        <v>0</v>
      </c>
      <c r="M148" s="28">
        <f t="shared" si="11"/>
        <v>0</v>
      </c>
      <c r="N148" s="28">
        <f t="shared" si="12"/>
        <v>89</v>
      </c>
      <c r="O148" s="28">
        <f t="shared" si="13"/>
        <v>45</v>
      </c>
    </row>
    <row r="149" spans="1:15" ht="15.75" customHeight="1">
      <c r="A149" s="70">
        <v>140</v>
      </c>
      <c r="B149" s="70" t="s">
        <v>386</v>
      </c>
      <c r="C149" s="71" t="s">
        <v>387</v>
      </c>
      <c r="D149" s="28">
        <f>' MID Term 1'!D147+'MID Term 2'!D146</f>
        <v>24</v>
      </c>
      <c r="E149" s="28">
        <f>' MID Term 1'!H147+'MID Term 2'!H146</f>
        <v>25</v>
      </c>
      <c r="F149" s="28">
        <f>' MID Term 1'!L147+'MID Term 2'!F146</f>
        <v>21</v>
      </c>
      <c r="G149" s="28">
        <f>' MID Term 1'!G147+'MID Term 2'!J146</f>
        <v>23</v>
      </c>
      <c r="H149" s="28">
        <f>' MID Term 1'!Q147+'MID Term 2'!N146</f>
        <v>21</v>
      </c>
      <c r="I149" s="28">
        <f t="shared" si="7"/>
        <v>1</v>
      </c>
      <c r="J149" s="28">
        <f t="shared" si="8"/>
        <v>1</v>
      </c>
      <c r="K149" s="28">
        <f t="shared" si="9"/>
        <v>1</v>
      </c>
      <c r="L149" s="28">
        <f t="shared" si="10"/>
        <v>1</v>
      </c>
      <c r="M149" s="28">
        <f t="shared" si="11"/>
        <v>1</v>
      </c>
      <c r="N149" s="28">
        <f t="shared" si="12"/>
        <v>114</v>
      </c>
      <c r="O149" s="28">
        <f t="shared" si="13"/>
        <v>57</v>
      </c>
    </row>
    <row r="150" spans="1:15" ht="15.75" customHeight="1">
      <c r="A150" s="70">
        <v>141</v>
      </c>
      <c r="B150" s="70" t="s">
        <v>388</v>
      </c>
      <c r="C150" s="71" t="s">
        <v>389</v>
      </c>
      <c r="D150" s="28">
        <f>' MID Term 1'!D148+'MID Term 2'!D147</f>
        <v>21</v>
      </c>
      <c r="E150" s="28">
        <f>' MID Term 1'!H148+'MID Term 2'!H147</f>
        <v>19</v>
      </c>
      <c r="F150" s="28">
        <f>' MID Term 1'!L148+'MID Term 2'!F147</f>
        <v>19</v>
      </c>
      <c r="G150" s="28">
        <f>' MID Term 1'!G148+'MID Term 2'!J147</f>
        <v>20</v>
      </c>
      <c r="H150" s="28">
        <f>' MID Term 1'!Q148+'MID Term 2'!N147</f>
        <v>20</v>
      </c>
      <c r="I150" s="28">
        <f t="shared" si="7"/>
        <v>1</v>
      </c>
      <c r="J150" s="28">
        <f t="shared" si="8"/>
        <v>1</v>
      </c>
      <c r="K150" s="28">
        <f t="shared" si="9"/>
        <v>1</v>
      </c>
      <c r="L150" s="28">
        <f t="shared" si="10"/>
        <v>1</v>
      </c>
      <c r="M150" s="28">
        <f t="shared" si="11"/>
        <v>1</v>
      </c>
      <c r="N150" s="28">
        <f t="shared" si="12"/>
        <v>99</v>
      </c>
      <c r="O150" s="28">
        <f t="shared" si="13"/>
        <v>50</v>
      </c>
    </row>
    <row r="151" spans="1:15" ht="15.75" customHeight="1">
      <c r="A151" s="70">
        <v>142</v>
      </c>
      <c r="B151" s="70" t="s">
        <v>390</v>
      </c>
      <c r="C151" s="71" t="s">
        <v>391</v>
      </c>
      <c r="D151" s="28">
        <f>' MID Term 1'!D149+'MID Term 2'!D148</f>
        <v>21</v>
      </c>
      <c r="E151" s="28">
        <f>' MID Term 1'!H149+'MID Term 2'!H148</f>
        <v>22</v>
      </c>
      <c r="F151" s="28">
        <f>' MID Term 1'!L149+'MID Term 2'!F148</f>
        <v>20</v>
      </c>
      <c r="G151" s="28">
        <f>' MID Term 1'!G149+'MID Term 2'!J148</f>
        <v>12</v>
      </c>
      <c r="H151" s="28">
        <f>' MID Term 1'!Q149+'MID Term 2'!N148</f>
        <v>14</v>
      </c>
      <c r="I151" s="28">
        <f t="shared" si="7"/>
        <v>1</v>
      </c>
      <c r="J151" s="28">
        <f t="shared" si="8"/>
        <v>1</v>
      </c>
      <c r="K151" s="28">
        <f t="shared" si="9"/>
        <v>1</v>
      </c>
      <c r="L151" s="28">
        <f t="shared" si="10"/>
        <v>0</v>
      </c>
      <c r="M151" s="28">
        <f t="shared" si="11"/>
        <v>0</v>
      </c>
      <c r="N151" s="28">
        <f t="shared" si="12"/>
        <v>89</v>
      </c>
      <c r="O151" s="28">
        <f t="shared" si="13"/>
        <v>45</v>
      </c>
    </row>
    <row r="152" spans="1:15" ht="15.75" customHeight="1">
      <c r="A152" s="70">
        <v>143</v>
      </c>
      <c r="B152" s="70" t="s">
        <v>392</v>
      </c>
      <c r="C152" s="71" t="s">
        <v>393</v>
      </c>
      <c r="D152" s="28">
        <f>' MID Term 1'!D150+'MID Term 2'!D149</f>
        <v>24</v>
      </c>
      <c r="E152" s="28">
        <f>' MID Term 1'!H150+'MID Term 2'!H149</f>
        <v>26</v>
      </c>
      <c r="F152" s="28">
        <f>' MID Term 1'!L150+'MID Term 2'!F149</f>
        <v>18</v>
      </c>
      <c r="G152" s="28">
        <f>' MID Term 1'!G150+'MID Term 2'!J149</f>
        <v>19</v>
      </c>
      <c r="H152" s="28">
        <f>' MID Term 1'!Q150+'MID Term 2'!N149</f>
        <v>21</v>
      </c>
      <c r="I152" s="28">
        <f t="shared" si="7"/>
        <v>1</v>
      </c>
      <c r="J152" s="28">
        <f t="shared" si="8"/>
        <v>1</v>
      </c>
      <c r="K152" s="28">
        <f t="shared" si="9"/>
        <v>0</v>
      </c>
      <c r="L152" s="28">
        <f t="shared" si="10"/>
        <v>1</v>
      </c>
      <c r="M152" s="28">
        <f t="shared" si="11"/>
        <v>1</v>
      </c>
      <c r="N152" s="28">
        <f t="shared" si="12"/>
        <v>108</v>
      </c>
      <c r="O152" s="28">
        <f t="shared" si="13"/>
        <v>54</v>
      </c>
    </row>
    <row r="153" spans="1:15" ht="15.75" customHeight="1">
      <c r="A153" s="70">
        <v>144</v>
      </c>
      <c r="B153" s="70" t="s">
        <v>394</v>
      </c>
      <c r="C153" s="71" t="s">
        <v>395</v>
      </c>
      <c r="D153" s="28">
        <f>' MID Term 1'!D151+'MID Term 2'!D150</f>
        <v>13</v>
      </c>
      <c r="E153" s="28">
        <f>' MID Term 1'!H151+'MID Term 2'!H150</f>
        <v>12</v>
      </c>
      <c r="F153" s="28">
        <f>' MID Term 1'!L151+'MID Term 2'!F150</f>
        <v>24</v>
      </c>
      <c r="G153" s="28">
        <f>' MID Term 1'!G151+'MID Term 2'!J150</f>
        <v>21</v>
      </c>
      <c r="H153" s="28">
        <f>' MID Term 1'!Q151+'MID Term 2'!N150</f>
        <v>21</v>
      </c>
      <c r="I153" s="28">
        <f t="shared" si="7"/>
        <v>0</v>
      </c>
      <c r="J153" s="28">
        <f t="shared" si="8"/>
        <v>0</v>
      </c>
      <c r="K153" s="28">
        <f t="shared" si="9"/>
        <v>1</v>
      </c>
      <c r="L153" s="28">
        <f t="shared" si="10"/>
        <v>1</v>
      </c>
      <c r="M153" s="28">
        <f t="shared" si="11"/>
        <v>1</v>
      </c>
      <c r="N153" s="28">
        <f t="shared" si="12"/>
        <v>91</v>
      </c>
      <c r="O153" s="28">
        <f t="shared" si="13"/>
        <v>46</v>
      </c>
    </row>
    <row r="154" spans="1:15" ht="15.75" customHeight="1">
      <c r="A154" s="70">
        <v>145</v>
      </c>
      <c r="B154" s="70" t="s">
        <v>396</v>
      </c>
      <c r="C154" s="71" t="s">
        <v>397</v>
      </c>
      <c r="D154" s="28">
        <f>' MID Term 1'!D152+'MID Term 2'!D151</f>
        <v>19</v>
      </c>
      <c r="E154" s="28">
        <f>' MID Term 1'!H152+'MID Term 2'!H151</f>
        <v>20</v>
      </c>
      <c r="F154" s="28">
        <f>' MID Term 1'!L152+'MID Term 2'!F151</f>
        <v>22</v>
      </c>
      <c r="G154" s="28">
        <f>' MID Term 1'!G152+'MID Term 2'!J151</f>
        <v>28</v>
      </c>
      <c r="H154" s="28">
        <f>' MID Term 1'!Q152+'MID Term 2'!N151</f>
        <v>28</v>
      </c>
      <c r="I154" s="28">
        <f t="shared" si="7"/>
        <v>1</v>
      </c>
      <c r="J154" s="28">
        <f t="shared" si="8"/>
        <v>1</v>
      </c>
      <c r="K154" s="28">
        <f t="shared" si="9"/>
        <v>1</v>
      </c>
      <c r="L154" s="28">
        <f t="shared" si="10"/>
        <v>1</v>
      </c>
      <c r="M154" s="28">
        <f t="shared" si="11"/>
        <v>1</v>
      </c>
      <c r="N154" s="28">
        <f t="shared" si="12"/>
        <v>117</v>
      </c>
      <c r="O154" s="28">
        <f t="shared" si="13"/>
        <v>59</v>
      </c>
    </row>
    <row r="155" spans="1:15" ht="15.75" customHeight="1">
      <c r="A155" s="70">
        <v>146</v>
      </c>
      <c r="B155" s="70" t="s">
        <v>398</v>
      </c>
      <c r="C155" s="71" t="s">
        <v>399</v>
      </c>
      <c r="D155" s="28">
        <f>' MID Term 1'!D153+'MID Term 2'!D152</f>
        <v>25</v>
      </c>
      <c r="E155" s="28">
        <f>' MID Term 1'!H153+'MID Term 2'!H152</f>
        <v>24</v>
      </c>
      <c r="F155" s="28">
        <f>' MID Term 1'!L153+'MID Term 2'!F152</f>
        <v>24</v>
      </c>
      <c r="G155" s="28">
        <f>' MID Term 1'!G153+'MID Term 2'!J152</f>
        <v>23</v>
      </c>
      <c r="H155" s="28">
        <f>' MID Term 1'!Q153+'MID Term 2'!N152</f>
        <v>20</v>
      </c>
      <c r="I155" s="28">
        <f t="shared" si="7"/>
        <v>1</v>
      </c>
      <c r="J155" s="28">
        <f t="shared" si="8"/>
        <v>1</v>
      </c>
      <c r="K155" s="28">
        <f t="shared" si="9"/>
        <v>1</v>
      </c>
      <c r="L155" s="28">
        <f t="shared" si="10"/>
        <v>1</v>
      </c>
      <c r="M155" s="28">
        <f t="shared" si="11"/>
        <v>1</v>
      </c>
      <c r="N155" s="28">
        <f t="shared" si="12"/>
        <v>116</v>
      </c>
      <c r="O155" s="28">
        <f t="shared" si="13"/>
        <v>58</v>
      </c>
    </row>
    <row r="156" spans="1:15" ht="15.75" customHeight="1">
      <c r="A156" s="70">
        <v>147</v>
      </c>
      <c r="B156" s="70" t="s">
        <v>400</v>
      </c>
      <c r="C156" s="71" t="s">
        <v>401</v>
      </c>
      <c r="D156" s="28">
        <f>' MID Term 1'!D154+'MID Term 2'!D153</f>
        <v>21</v>
      </c>
      <c r="E156" s="28">
        <f>' MID Term 1'!H154+'MID Term 2'!H153</f>
        <v>25</v>
      </c>
      <c r="F156" s="28">
        <f>' MID Term 1'!L154+'MID Term 2'!F153</f>
        <v>20</v>
      </c>
      <c r="G156" s="28">
        <f>' MID Term 1'!G154+'MID Term 2'!J153</f>
        <v>19</v>
      </c>
      <c r="H156" s="28">
        <f>' MID Term 1'!Q154+'MID Term 2'!N153</f>
        <v>21</v>
      </c>
      <c r="I156" s="28">
        <f t="shared" si="7"/>
        <v>1</v>
      </c>
      <c r="J156" s="28">
        <f t="shared" si="8"/>
        <v>1</v>
      </c>
      <c r="K156" s="28">
        <f t="shared" si="9"/>
        <v>1</v>
      </c>
      <c r="L156" s="28">
        <f t="shared" si="10"/>
        <v>1</v>
      </c>
      <c r="M156" s="28">
        <f t="shared" si="11"/>
        <v>1</v>
      </c>
      <c r="N156" s="28">
        <f t="shared" si="12"/>
        <v>106</v>
      </c>
      <c r="O156" s="28">
        <f t="shared" si="13"/>
        <v>53</v>
      </c>
    </row>
    <row r="157" spans="1:15" ht="15.75" customHeight="1">
      <c r="A157" s="70">
        <v>148</v>
      </c>
      <c r="B157" s="70" t="s">
        <v>402</v>
      </c>
      <c r="C157" s="71" t="s">
        <v>403</v>
      </c>
      <c r="D157" s="28">
        <f>' MID Term 1'!D155+'MID Term 2'!D154</f>
        <v>23</v>
      </c>
      <c r="E157" s="28">
        <f>' MID Term 1'!H155+'MID Term 2'!H154</f>
        <v>25</v>
      </c>
      <c r="F157" s="28">
        <f>' MID Term 1'!L155+'MID Term 2'!F154</f>
        <v>19</v>
      </c>
      <c r="G157" s="28">
        <f>' MID Term 1'!G155+'MID Term 2'!J154</f>
        <v>21</v>
      </c>
      <c r="H157" s="28">
        <f>' MID Term 1'!Q155+'MID Term 2'!N154</f>
        <v>22</v>
      </c>
      <c r="I157" s="28">
        <f t="shared" si="7"/>
        <v>1</v>
      </c>
      <c r="J157" s="28">
        <f t="shared" si="8"/>
        <v>1</v>
      </c>
      <c r="K157" s="28">
        <f t="shared" si="9"/>
        <v>1</v>
      </c>
      <c r="L157" s="28">
        <f t="shared" si="10"/>
        <v>1</v>
      </c>
      <c r="M157" s="28">
        <f t="shared" si="11"/>
        <v>1</v>
      </c>
      <c r="N157" s="28">
        <f t="shared" si="12"/>
        <v>110</v>
      </c>
      <c r="O157" s="28">
        <f t="shared" si="13"/>
        <v>55</v>
      </c>
    </row>
    <row r="158" spans="1:15" ht="15.75" customHeight="1">
      <c r="A158" s="70">
        <v>149</v>
      </c>
      <c r="B158" s="70" t="s">
        <v>404</v>
      </c>
      <c r="C158" s="71" t="s">
        <v>405</v>
      </c>
      <c r="D158" s="28">
        <f>' MID Term 1'!D156+'MID Term 2'!D155</f>
        <v>23</v>
      </c>
      <c r="E158" s="28">
        <f>' MID Term 1'!H156+'MID Term 2'!H155</f>
        <v>20</v>
      </c>
      <c r="F158" s="28">
        <f>' MID Term 1'!L156+'MID Term 2'!F155</f>
        <v>19</v>
      </c>
      <c r="G158" s="28">
        <f>' MID Term 1'!G156+'MID Term 2'!J155</f>
        <v>18</v>
      </c>
      <c r="H158" s="28">
        <f>' MID Term 1'!Q156+'MID Term 2'!N155</f>
        <v>21</v>
      </c>
      <c r="I158" s="28">
        <f t="shared" si="7"/>
        <v>1</v>
      </c>
      <c r="J158" s="28">
        <f t="shared" si="8"/>
        <v>1</v>
      </c>
      <c r="K158" s="28">
        <f t="shared" si="9"/>
        <v>1</v>
      </c>
      <c r="L158" s="28">
        <f t="shared" si="10"/>
        <v>0</v>
      </c>
      <c r="M158" s="28">
        <f t="shared" si="11"/>
        <v>1</v>
      </c>
      <c r="N158" s="28">
        <f t="shared" si="12"/>
        <v>101</v>
      </c>
      <c r="O158" s="28">
        <f t="shared" si="13"/>
        <v>51</v>
      </c>
    </row>
    <row r="159" spans="1:15" ht="15.75" customHeight="1">
      <c r="A159" s="70">
        <v>150</v>
      </c>
      <c r="B159" s="70" t="s">
        <v>406</v>
      </c>
      <c r="C159" s="71" t="s">
        <v>407</v>
      </c>
      <c r="D159" s="28">
        <f>' MID Term 1'!D157+'MID Term 2'!D156</f>
        <v>23</v>
      </c>
      <c r="E159" s="28">
        <f>' MID Term 1'!H157+'MID Term 2'!H156</f>
        <v>24</v>
      </c>
      <c r="F159" s="28">
        <f>' MID Term 1'!L157+'MID Term 2'!F156</f>
        <v>19</v>
      </c>
      <c r="G159" s="28">
        <f>' MID Term 1'!G157+'MID Term 2'!J156</f>
        <v>23</v>
      </c>
      <c r="H159" s="28">
        <f>' MID Term 1'!Q157+'MID Term 2'!N156</f>
        <v>20</v>
      </c>
      <c r="I159" s="28">
        <f t="shared" si="7"/>
        <v>1</v>
      </c>
      <c r="J159" s="28">
        <f t="shared" si="8"/>
        <v>1</v>
      </c>
      <c r="K159" s="28">
        <f t="shared" si="9"/>
        <v>1</v>
      </c>
      <c r="L159" s="28">
        <f t="shared" si="10"/>
        <v>1</v>
      </c>
      <c r="M159" s="28">
        <f t="shared" si="11"/>
        <v>1</v>
      </c>
      <c r="N159" s="28">
        <f t="shared" si="12"/>
        <v>109</v>
      </c>
      <c r="O159" s="28">
        <f t="shared" si="13"/>
        <v>55</v>
      </c>
    </row>
    <row r="160" spans="1:15" ht="15.75" customHeight="1">
      <c r="A160" s="70">
        <v>151</v>
      </c>
      <c r="B160" s="70" t="s">
        <v>408</v>
      </c>
      <c r="C160" s="71" t="s">
        <v>409</v>
      </c>
      <c r="D160" s="28">
        <f>' MID Term 1'!D158+'MID Term 2'!D157</f>
        <v>22</v>
      </c>
      <c r="E160" s="28">
        <f>' MID Term 1'!H158+'MID Term 2'!H157</f>
        <v>23</v>
      </c>
      <c r="F160" s="28">
        <f>' MID Term 1'!L158+'MID Term 2'!F157</f>
        <v>22</v>
      </c>
      <c r="G160" s="28">
        <f>' MID Term 1'!G158+'MID Term 2'!J157</f>
        <v>23</v>
      </c>
      <c r="H160" s="28">
        <f>' MID Term 1'!Q158+'MID Term 2'!N157</f>
        <v>21</v>
      </c>
      <c r="I160" s="28">
        <f t="shared" si="7"/>
        <v>1</v>
      </c>
      <c r="J160" s="28">
        <f t="shared" si="8"/>
        <v>1</v>
      </c>
      <c r="K160" s="28">
        <f t="shared" si="9"/>
        <v>1</v>
      </c>
      <c r="L160" s="28">
        <f t="shared" si="10"/>
        <v>1</v>
      </c>
      <c r="M160" s="28">
        <f t="shared" si="11"/>
        <v>1</v>
      </c>
      <c r="N160" s="28">
        <f t="shared" si="12"/>
        <v>111</v>
      </c>
      <c r="O160" s="28">
        <f t="shared" si="13"/>
        <v>56</v>
      </c>
    </row>
    <row r="161" spans="1:15" ht="15.75" customHeight="1">
      <c r="A161" s="70">
        <v>152</v>
      </c>
      <c r="B161" s="70" t="s">
        <v>410</v>
      </c>
      <c r="C161" s="71" t="s">
        <v>411</v>
      </c>
      <c r="D161" s="28">
        <f>' MID Term 1'!D159+'MID Term 2'!D158</f>
        <v>18</v>
      </c>
      <c r="E161" s="28">
        <f>' MID Term 1'!H159+'MID Term 2'!H158</f>
        <v>19</v>
      </c>
      <c r="F161" s="28">
        <f>' MID Term 1'!L159+'MID Term 2'!F158</f>
        <v>21</v>
      </c>
      <c r="G161" s="28">
        <f>' MID Term 1'!G159+'MID Term 2'!J158</f>
        <v>22</v>
      </c>
      <c r="H161" s="28">
        <f>' MID Term 1'!Q159+'MID Term 2'!N158</f>
        <v>21</v>
      </c>
      <c r="I161" s="28">
        <f t="shared" si="7"/>
        <v>0</v>
      </c>
      <c r="J161" s="28">
        <f t="shared" si="8"/>
        <v>1</v>
      </c>
      <c r="K161" s="28">
        <f t="shared" si="9"/>
        <v>1</v>
      </c>
      <c r="L161" s="28">
        <f t="shared" si="10"/>
        <v>1</v>
      </c>
      <c r="M161" s="28">
        <f t="shared" si="11"/>
        <v>1</v>
      </c>
      <c r="N161" s="28">
        <f t="shared" si="12"/>
        <v>101</v>
      </c>
      <c r="O161" s="28">
        <f t="shared" si="13"/>
        <v>51</v>
      </c>
    </row>
    <row r="162" spans="1:15" ht="15.75" customHeight="1">
      <c r="A162" s="70">
        <v>153</v>
      </c>
      <c r="B162" s="70" t="s">
        <v>412</v>
      </c>
      <c r="C162" s="71" t="s">
        <v>413</v>
      </c>
      <c r="D162" s="28">
        <f>' MID Term 1'!D160+'MID Term 2'!D159</f>
        <v>22</v>
      </c>
      <c r="E162" s="28">
        <f>' MID Term 1'!H160+'MID Term 2'!H159</f>
        <v>24</v>
      </c>
      <c r="F162" s="28">
        <f>' MID Term 1'!L160+'MID Term 2'!F159</f>
        <v>19</v>
      </c>
      <c r="G162" s="28">
        <f>' MID Term 1'!G160+'MID Term 2'!J159</f>
        <v>14</v>
      </c>
      <c r="H162" s="28">
        <f>' MID Term 1'!Q160+'MID Term 2'!N159</f>
        <v>15</v>
      </c>
      <c r="I162" s="28">
        <f t="shared" si="7"/>
        <v>1</v>
      </c>
      <c r="J162" s="28">
        <f t="shared" si="8"/>
        <v>1</v>
      </c>
      <c r="K162" s="28">
        <f t="shared" si="9"/>
        <v>1</v>
      </c>
      <c r="L162" s="28">
        <f t="shared" si="10"/>
        <v>0</v>
      </c>
      <c r="M162" s="28">
        <f t="shared" si="11"/>
        <v>0</v>
      </c>
      <c r="N162" s="28">
        <f t="shared" si="12"/>
        <v>94</v>
      </c>
      <c r="O162" s="28">
        <f t="shared" si="13"/>
        <v>47</v>
      </c>
    </row>
    <row r="163" spans="1:15" ht="15.75" customHeight="1">
      <c r="A163" s="70">
        <v>154</v>
      </c>
      <c r="B163" s="70" t="s">
        <v>414</v>
      </c>
      <c r="C163" s="71" t="s">
        <v>415</v>
      </c>
      <c r="D163" s="28">
        <f>' MID Term 1'!D161+'MID Term 2'!D160</f>
        <v>20</v>
      </c>
      <c r="E163" s="28">
        <f>' MID Term 1'!H161+'MID Term 2'!H160</f>
        <v>22</v>
      </c>
      <c r="F163" s="28">
        <f>' MID Term 1'!L161+'MID Term 2'!F160</f>
        <v>19</v>
      </c>
      <c r="G163" s="28">
        <f>' MID Term 1'!G161+'MID Term 2'!J160</f>
        <v>22</v>
      </c>
      <c r="H163" s="28">
        <f>' MID Term 1'!Q161+'MID Term 2'!N160</f>
        <v>23</v>
      </c>
      <c r="I163" s="28">
        <f t="shared" si="7"/>
        <v>1</v>
      </c>
      <c r="J163" s="28">
        <f t="shared" si="8"/>
        <v>1</v>
      </c>
      <c r="K163" s="28">
        <f t="shared" si="9"/>
        <v>1</v>
      </c>
      <c r="L163" s="28">
        <f t="shared" si="10"/>
        <v>1</v>
      </c>
      <c r="M163" s="28">
        <f t="shared" si="11"/>
        <v>1</v>
      </c>
      <c r="N163" s="28">
        <f t="shared" si="12"/>
        <v>106</v>
      </c>
      <c r="O163" s="28">
        <f t="shared" si="13"/>
        <v>53</v>
      </c>
    </row>
    <row r="164" spans="1:15" ht="15.75" customHeight="1">
      <c r="A164" s="70">
        <v>155</v>
      </c>
      <c r="B164" s="70" t="s">
        <v>416</v>
      </c>
      <c r="C164" s="71" t="s">
        <v>417</v>
      </c>
      <c r="D164" s="28">
        <f>' MID Term 1'!D162+'MID Term 2'!D161</f>
        <v>17</v>
      </c>
      <c r="E164" s="28">
        <f>' MID Term 1'!H162+'MID Term 2'!H161</f>
        <v>10</v>
      </c>
      <c r="F164" s="28">
        <f>' MID Term 1'!L162+'MID Term 2'!F161</f>
        <v>18</v>
      </c>
      <c r="G164" s="28">
        <f>' MID Term 1'!G162+'MID Term 2'!J161</f>
        <v>25</v>
      </c>
      <c r="H164" s="28">
        <f>' MID Term 1'!Q162+'MID Term 2'!N161</f>
        <v>23</v>
      </c>
      <c r="I164" s="28">
        <f t="shared" si="7"/>
        <v>0</v>
      </c>
      <c r="J164" s="28">
        <f t="shared" si="8"/>
        <v>0</v>
      </c>
      <c r="K164" s="28">
        <f t="shared" si="9"/>
        <v>0</v>
      </c>
      <c r="L164" s="28">
        <f t="shared" si="10"/>
        <v>1</v>
      </c>
      <c r="M164" s="28">
        <f t="shared" si="11"/>
        <v>1</v>
      </c>
      <c r="N164" s="28">
        <f t="shared" si="12"/>
        <v>93</v>
      </c>
      <c r="O164" s="28">
        <f t="shared" si="13"/>
        <v>47</v>
      </c>
    </row>
    <row r="165" spans="1:15" ht="15.75" customHeight="1">
      <c r="A165" s="70">
        <v>156</v>
      </c>
      <c r="B165" s="70" t="s">
        <v>418</v>
      </c>
      <c r="C165" s="71" t="s">
        <v>419</v>
      </c>
      <c r="D165" s="28">
        <f>' MID Term 1'!D163+'MID Term 2'!D162</f>
        <v>21</v>
      </c>
      <c r="E165" s="28">
        <f>' MID Term 1'!H163+'MID Term 2'!H162</f>
        <v>24</v>
      </c>
      <c r="F165" s="28">
        <f>' MID Term 1'!L163+'MID Term 2'!F162</f>
        <v>27</v>
      </c>
      <c r="G165" s="28">
        <f>' MID Term 1'!G163+'MID Term 2'!J162</f>
        <v>23</v>
      </c>
      <c r="H165" s="28">
        <f>' MID Term 1'!Q163+'MID Term 2'!N162</f>
        <v>24</v>
      </c>
      <c r="I165" s="28">
        <f t="shared" si="7"/>
        <v>1</v>
      </c>
      <c r="J165" s="28">
        <f t="shared" si="8"/>
        <v>1</v>
      </c>
      <c r="K165" s="28">
        <f t="shared" si="9"/>
        <v>1</v>
      </c>
      <c r="L165" s="28">
        <f t="shared" si="10"/>
        <v>1</v>
      </c>
      <c r="M165" s="28">
        <f t="shared" si="11"/>
        <v>1</v>
      </c>
      <c r="N165" s="28">
        <f t="shared" si="12"/>
        <v>119</v>
      </c>
      <c r="O165" s="28">
        <f t="shared" si="13"/>
        <v>60</v>
      </c>
    </row>
    <row r="166" spans="1:15" ht="15.75" customHeight="1">
      <c r="A166" s="70">
        <v>157</v>
      </c>
      <c r="B166" s="70" t="s">
        <v>420</v>
      </c>
      <c r="C166" s="71" t="s">
        <v>421</v>
      </c>
      <c r="D166" s="28">
        <f>' MID Term 1'!D164+'MID Term 2'!D163</f>
        <v>27</v>
      </c>
      <c r="E166" s="28">
        <f>' MID Term 1'!H164+'MID Term 2'!H163</f>
        <v>27</v>
      </c>
      <c r="F166" s="28">
        <f>' MID Term 1'!L164+'MID Term 2'!F163</f>
        <v>25</v>
      </c>
      <c r="G166" s="28">
        <f>' MID Term 1'!G164+'MID Term 2'!J163</f>
        <v>24</v>
      </c>
      <c r="H166" s="28">
        <f>' MID Term 1'!Q164+'MID Term 2'!N163</f>
        <v>24</v>
      </c>
      <c r="I166" s="28">
        <f t="shared" si="7"/>
        <v>1</v>
      </c>
      <c r="J166" s="28">
        <f t="shared" si="8"/>
        <v>1</v>
      </c>
      <c r="K166" s="28">
        <f t="shared" si="9"/>
        <v>1</v>
      </c>
      <c r="L166" s="28">
        <f t="shared" si="10"/>
        <v>1</v>
      </c>
      <c r="M166" s="28">
        <f t="shared" si="11"/>
        <v>1</v>
      </c>
      <c r="N166" s="28">
        <f t="shared" si="12"/>
        <v>127</v>
      </c>
      <c r="O166" s="28">
        <f t="shared" si="13"/>
        <v>64</v>
      </c>
    </row>
    <row r="167" spans="1:15" ht="15.75" customHeight="1">
      <c r="A167" s="70">
        <v>158</v>
      </c>
      <c r="B167" s="70" t="s">
        <v>422</v>
      </c>
      <c r="C167" s="71" t="s">
        <v>423</v>
      </c>
      <c r="D167" s="28">
        <f>' MID Term 1'!D165+'MID Term 2'!D164</f>
        <v>23</v>
      </c>
      <c r="E167" s="28">
        <f>' MID Term 1'!H165+'MID Term 2'!H164</f>
        <v>25</v>
      </c>
      <c r="F167" s="28">
        <f>' MID Term 1'!L165+'MID Term 2'!F164</f>
        <v>17</v>
      </c>
      <c r="G167" s="28">
        <f>' MID Term 1'!G165+'MID Term 2'!J164</f>
        <v>10</v>
      </c>
      <c r="H167" s="28">
        <f>' MID Term 1'!Q165+'MID Term 2'!N164</f>
        <v>17</v>
      </c>
      <c r="I167" s="28">
        <f t="shared" si="7"/>
        <v>1</v>
      </c>
      <c r="J167" s="28">
        <f t="shared" si="8"/>
        <v>1</v>
      </c>
      <c r="K167" s="28">
        <f t="shared" si="9"/>
        <v>0</v>
      </c>
      <c r="L167" s="28">
        <f t="shared" si="10"/>
        <v>0</v>
      </c>
      <c r="M167" s="28">
        <f t="shared" si="11"/>
        <v>0</v>
      </c>
      <c r="N167" s="28">
        <f t="shared" si="12"/>
        <v>92</v>
      </c>
      <c r="O167" s="28">
        <f t="shared" si="13"/>
        <v>46</v>
      </c>
    </row>
    <row r="168" spans="1:15" ht="15.75" customHeight="1">
      <c r="A168" s="70">
        <v>159</v>
      </c>
      <c r="B168" s="70" t="s">
        <v>424</v>
      </c>
      <c r="C168" s="71" t="s">
        <v>425</v>
      </c>
      <c r="D168" s="28">
        <f>' MID Term 1'!D166+'MID Term 2'!D165</f>
        <v>24</v>
      </c>
      <c r="E168" s="28">
        <f>' MID Term 1'!H166+'MID Term 2'!H165</f>
        <v>24</v>
      </c>
      <c r="F168" s="28">
        <f>' MID Term 1'!L166+'MID Term 2'!F165</f>
        <v>27</v>
      </c>
      <c r="G168" s="28">
        <f>' MID Term 1'!G166+'MID Term 2'!J165</f>
        <v>28</v>
      </c>
      <c r="H168" s="28">
        <f>' MID Term 1'!Q166+'MID Term 2'!N165</f>
        <v>28</v>
      </c>
      <c r="I168" s="28">
        <f t="shared" si="7"/>
        <v>1</v>
      </c>
      <c r="J168" s="28">
        <f t="shared" si="8"/>
        <v>1</v>
      </c>
      <c r="K168" s="28">
        <f t="shared" si="9"/>
        <v>1</v>
      </c>
      <c r="L168" s="28">
        <f t="shared" si="10"/>
        <v>1</v>
      </c>
      <c r="M168" s="28">
        <f t="shared" si="11"/>
        <v>1</v>
      </c>
      <c r="N168" s="28">
        <f t="shared" si="12"/>
        <v>131</v>
      </c>
      <c r="O168" s="28">
        <f t="shared" si="13"/>
        <v>66</v>
      </c>
    </row>
    <row r="169" spans="1:15" ht="15.75" customHeight="1">
      <c r="A169" s="70">
        <v>160</v>
      </c>
      <c r="B169" s="70" t="s">
        <v>426</v>
      </c>
      <c r="C169" s="71" t="s">
        <v>427</v>
      </c>
      <c r="D169" s="28">
        <f>' MID Term 1'!D167+'MID Term 2'!D166</f>
        <v>22</v>
      </c>
      <c r="E169" s="28">
        <f>' MID Term 1'!H167+'MID Term 2'!H166</f>
        <v>27</v>
      </c>
      <c r="F169" s="28">
        <f>' MID Term 1'!L167+'MID Term 2'!F166</f>
        <v>23</v>
      </c>
      <c r="G169" s="28">
        <f>' MID Term 1'!G167+'MID Term 2'!J166</f>
        <v>26</v>
      </c>
      <c r="H169" s="28">
        <f>' MID Term 1'!Q167+'MID Term 2'!N166</f>
        <v>27</v>
      </c>
      <c r="I169" s="28">
        <f t="shared" si="7"/>
        <v>1</v>
      </c>
      <c r="J169" s="28">
        <f t="shared" si="8"/>
        <v>1</v>
      </c>
      <c r="K169" s="28">
        <f t="shared" si="9"/>
        <v>1</v>
      </c>
      <c r="L169" s="28">
        <f t="shared" si="10"/>
        <v>1</v>
      </c>
      <c r="M169" s="28">
        <f t="shared" si="11"/>
        <v>1</v>
      </c>
      <c r="N169" s="28">
        <f t="shared" si="12"/>
        <v>125</v>
      </c>
      <c r="O169" s="28">
        <f t="shared" si="13"/>
        <v>63</v>
      </c>
    </row>
    <row r="170" spans="1:15" ht="15.75" customHeight="1">
      <c r="A170" s="70">
        <v>161</v>
      </c>
      <c r="B170" s="70" t="s">
        <v>428</v>
      </c>
      <c r="C170" s="71" t="s">
        <v>429</v>
      </c>
      <c r="D170" s="28">
        <f>' MID Term 1'!D168+'MID Term 2'!D167</f>
        <v>23</v>
      </c>
      <c r="E170" s="28">
        <f>' MID Term 1'!H168+'MID Term 2'!H167</f>
        <v>26</v>
      </c>
      <c r="F170" s="28">
        <f>' MID Term 1'!L168+'MID Term 2'!F167</f>
        <v>21</v>
      </c>
      <c r="G170" s="28">
        <f>' MID Term 1'!G168+'MID Term 2'!J167</f>
        <v>21</v>
      </c>
      <c r="H170" s="28">
        <f>' MID Term 1'!Q168+'MID Term 2'!N167</f>
        <v>20</v>
      </c>
      <c r="I170" s="28">
        <f t="shared" si="7"/>
        <v>1</v>
      </c>
      <c r="J170" s="28">
        <f t="shared" si="8"/>
        <v>1</v>
      </c>
      <c r="K170" s="28">
        <f t="shared" si="9"/>
        <v>1</v>
      </c>
      <c r="L170" s="28">
        <f t="shared" si="10"/>
        <v>1</v>
      </c>
      <c r="M170" s="28">
        <f t="shared" si="11"/>
        <v>1</v>
      </c>
      <c r="N170" s="28">
        <f t="shared" si="12"/>
        <v>111</v>
      </c>
      <c r="O170" s="28">
        <f t="shared" si="13"/>
        <v>56</v>
      </c>
    </row>
    <row r="171" spans="1:15" ht="15.75" customHeight="1">
      <c r="A171" s="70">
        <v>162</v>
      </c>
      <c r="B171" s="70" t="s">
        <v>430</v>
      </c>
      <c r="C171" s="71" t="s">
        <v>431</v>
      </c>
      <c r="D171" s="28">
        <f>' MID Term 1'!D169+'MID Term 2'!D168</f>
        <v>26</v>
      </c>
      <c r="E171" s="28">
        <f>' MID Term 1'!H169+'MID Term 2'!H168</f>
        <v>29</v>
      </c>
      <c r="F171" s="28">
        <f>' MID Term 1'!L169+'MID Term 2'!F168</f>
        <v>26</v>
      </c>
      <c r="G171" s="28">
        <f>' MID Term 1'!G169+'MID Term 2'!J168</f>
        <v>23</v>
      </c>
      <c r="H171" s="28">
        <f>' MID Term 1'!Q169+'MID Term 2'!N168</f>
        <v>20</v>
      </c>
      <c r="I171" s="28">
        <f t="shared" si="7"/>
        <v>1</v>
      </c>
      <c r="J171" s="28">
        <f t="shared" si="8"/>
        <v>1</v>
      </c>
      <c r="K171" s="28">
        <f t="shared" si="9"/>
        <v>1</v>
      </c>
      <c r="L171" s="28">
        <f t="shared" si="10"/>
        <v>1</v>
      </c>
      <c r="M171" s="28">
        <f t="shared" si="11"/>
        <v>1</v>
      </c>
      <c r="N171" s="28">
        <f t="shared" si="12"/>
        <v>124</v>
      </c>
      <c r="O171" s="28">
        <f t="shared" si="13"/>
        <v>62</v>
      </c>
    </row>
    <row r="172" spans="1:15" ht="15.75" customHeight="1">
      <c r="A172" s="70">
        <v>163</v>
      </c>
      <c r="B172" s="70" t="s">
        <v>432</v>
      </c>
      <c r="C172" s="71" t="s">
        <v>433</v>
      </c>
      <c r="D172" s="28">
        <f>' MID Term 1'!D170+'MID Term 2'!D169</f>
        <v>21</v>
      </c>
      <c r="E172" s="28">
        <f>' MID Term 1'!H170+'MID Term 2'!H169</f>
        <v>19</v>
      </c>
      <c r="F172" s="28">
        <f>' MID Term 1'!L170+'MID Term 2'!F169</f>
        <v>18</v>
      </c>
      <c r="G172" s="28">
        <f>' MID Term 1'!G170+'MID Term 2'!J169</f>
        <v>25</v>
      </c>
      <c r="H172" s="28">
        <f>' MID Term 1'!Q170+'MID Term 2'!N169</f>
        <v>22</v>
      </c>
      <c r="I172" s="28">
        <f t="shared" si="7"/>
        <v>1</v>
      </c>
      <c r="J172" s="28">
        <f t="shared" si="8"/>
        <v>1</v>
      </c>
      <c r="K172" s="28">
        <f t="shared" si="9"/>
        <v>0</v>
      </c>
      <c r="L172" s="28">
        <f t="shared" si="10"/>
        <v>1</v>
      </c>
      <c r="M172" s="28">
        <f t="shared" si="11"/>
        <v>1</v>
      </c>
      <c r="N172" s="28">
        <f t="shared" si="12"/>
        <v>105</v>
      </c>
      <c r="O172" s="28">
        <f t="shared" si="13"/>
        <v>53</v>
      </c>
    </row>
    <row r="173" spans="1:15" ht="15.75" customHeight="1">
      <c r="A173" s="70">
        <v>164</v>
      </c>
      <c r="B173" s="70" t="s">
        <v>434</v>
      </c>
      <c r="C173" s="71" t="s">
        <v>435</v>
      </c>
      <c r="D173" s="28">
        <f>' MID Term 1'!D171+'MID Term 2'!D170</f>
        <v>23</v>
      </c>
      <c r="E173" s="28">
        <f>' MID Term 1'!H171+'MID Term 2'!H170</f>
        <v>21</v>
      </c>
      <c r="F173" s="28">
        <f>' MID Term 1'!L171+'MID Term 2'!F170</f>
        <v>19</v>
      </c>
      <c r="G173" s="28">
        <f>' MID Term 1'!G171+'MID Term 2'!J170</f>
        <v>26</v>
      </c>
      <c r="H173" s="28">
        <f>' MID Term 1'!Q171+'MID Term 2'!N170</f>
        <v>26</v>
      </c>
      <c r="I173" s="28">
        <f t="shared" si="7"/>
        <v>1</v>
      </c>
      <c r="J173" s="28">
        <f t="shared" si="8"/>
        <v>1</v>
      </c>
      <c r="K173" s="28">
        <f t="shared" si="9"/>
        <v>1</v>
      </c>
      <c r="L173" s="28">
        <f t="shared" si="10"/>
        <v>1</v>
      </c>
      <c r="M173" s="28">
        <f t="shared" si="11"/>
        <v>1</v>
      </c>
      <c r="N173" s="28">
        <f t="shared" si="12"/>
        <v>115</v>
      </c>
      <c r="O173" s="28">
        <f t="shared" si="13"/>
        <v>58</v>
      </c>
    </row>
    <row r="174" spans="1:15" ht="15.75" customHeight="1">
      <c r="A174" s="70">
        <v>165</v>
      </c>
      <c r="B174" s="70" t="s">
        <v>436</v>
      </c>
      <c r="C174" s="71" t="s">
        <v>437</v>
      </c>
      <c r="D174" s="28">
        <f>' MID Term 1'!D172+'MID Term 2'!D171</f>
        <v>20</v>
      </c>
      <c r="E174" s="28">
        <f>' MID Term 1'!H172+'MID Term 2'!H171</f>
        <v>24</v>
      </c>
      <c r="F174" s="28">
        <f>' MID Term 1'!L172+'MID Term 2'!F171</f>
        <v>23</v>
      </c>
      <c r="G174" s="28">
        <f>' MID Term 1'!G172+'MID Term 2'!J171</f>
        <v>23</v>
      </c>
      <c r="H174" s="28">
        <f>' MID Term 1'!Q172+'MID Term 2'!N171</f>
        <v>25</v>
      </c>
      <c r="I174" s="28">
        <f t="shared" si="7"/>
        <v>1</v>
      </c>
      <c r="J174" s="28">
        <f t="shared" si="8"/>
        <v>1</v>
      </c>
      <c r="K174" s="28">
        <f t="shared" si="9"/>
        <v>1</v>
      </c>
      <c r="L174" s="28">
        <f t="shared" si="10"/>
        <v>1</v>
      </c>
      <c r="M174" s="28">
        <f t="shared" si="11"/>
        <v>1</v>
      </c>
      <c r="N174" s="28">
        <f t="shared" si="12"/>
        <v>115</v>
      </c>
      <c r="O174" s="28">
        <f t="shared" si="13"/>
        <v>58</v>
      </c>
    </row>
    <row r="175" spans="1:15" ht="15.75" customHeight="1">
      <c r="A175" s="70">
        <v>166</v>
      </c>
      <c r="B175" s="70" t="s">
        <v>438</v>
      </c>
      <c r="C175" s="71" t="s">
        <v>439</v>
      </c>
      <c r="D175" s="28">
        <f>' MID Term 1'!D173+'MID Term 2'!D172</f>
        <v>24</v>
      </c>
      <c r="E175" s="28">
        <f>' MID Term 1'!H173+'MID Term 2'!H172</f>
        <v>23</v>
      </c>
      <c r="F175" s="28">
        <f>' MID Term 1'!L173+'MID Term 2'!F172</f>
        <v>20</v>
      </c>
      <c r="G175" s="28">
        <f>' MID Term 1'!G173+'MID Term 2'!J172</f>
        <v>18</v>
      </c>
      <c r="H175" s="28">
        <f>' MID Term 1'!Q173+'MID Term 2'!N172</f>
        <v>19</v>
      </c>
      <c r="I175" s="28">
        <f t="shared" si="7"/>
        <v>1</v>
      </c>
      <c r="J175" s="28">
        <f t="shared" si="8"/>
        <v>1</v>
      </c>
      <c r="K175" s="28">
        <f t="shared" si="9"/>
        <v>1</v>
      </c>
      <c r="L175" s="28">
        <f t="shared" si="10"/>
        <v>0</v>
      </c>
      <c r="M175" s="28">
        <f t="shared" si="11"/>
        <v>1</v>
      </c>
      <c r="N175" s="28">
        <f t="shared" si="12"/>
        <v>104</v>
      </c>
      <c r="O175" s="28">
        <f t="shared" si="13"/>
        <v>52</v>
      </c>
    </row>
    <row r="176" spans="1:15" ht="15.75" customHeight="1">
      <c r="A176" s="70">
        <v>167</v>
      </c>
      <c r="B176" s="70" t="s">
        <v>440</v>
      </c>
      <c r="C176" s="71" t="s">
        <v>441</v>
      </c>
      <c r="D176" s="28">
        <f>' MID Term 1'!D174+'MID Term 2'!D173</f>
        <v>26</v>
      </c>
      <c r="E176" s="28">
        <f>' MID Term 1'!H174+'MID Term 2'!H173</f>
        <v>27</v>
      </c>
      <c r="F176" s="28">
        <f>' MID Term 1'!L174+'MID Term 2'!F173</f>
        <v>26</v>
      </c>
      <c r="G176" s="28">
        <f>' MID Term 1'!G174+'MID Term 2'!J173</f>
        <v>24</v>
      </c>
      <c r="H176" s="28">
        <f>' MID Term 1'!Q174+'MID Term 2'!N173</f>
        <v>25</v>
      </c>
      <c r="I176" s="28">
        <f t="shared" si="7"/>
        <v>1</v>
      </c>
      <c r="J176" s="28">
        <f t="shared" si="8"/>
        <v>1</v>
      </c>
      <c r="K176" s="28">
        <f t="shared" si="9"/>
        <v>1</v>
      </c>
      <c r="L176" s="28">
        <f t="shared" si="10"/>
        <v>1</v>
      </c>
      <c r="M176" s="28">
        <f t="shared" si="11"/>
        <v>1</v>
      </c>
      <c r="N176" s="28">
        <f t="shared" si="12"/>
        <v>128</v>
      </c>
      <c r="O176" s="28">
        <f t="shared" si="13"/>
        <v>64</v>
      </c>
    </row>
    <row r="177" spans="1:15" ht="15.75" customHeight="1">
      <c r="A177" s="70">
        <v>168</v>
      </c>
      <c r="B177" s="70" t="s">
        <v>442</v>
      </c>
      <c r="C177" s="71" t="s">
        <v>443</v>
      </c>
      <c r="D177" s="28">
        <f>' MID Term 1'!D175+'MID Term 2'!D174</f>
        <v>17</v>
      </c>
      <c r="E177" s="28">
        <f>' MID Term 1'!H175+'MID Term 2'!H174</f>
        <v>12</v>
      </c>
      <c r="F177" s="28">
        <f>' MID Term 1'!L175+'MID Term 2'!F174</f>
        <v>17</v>
      </c>
      <c r="G177" s="28">
        <f>' MID Term 1'!G175+'MID Term 2'!J174</f>
        <v>19</v>
      </c>
      <c r="H177" s="28">
        <f>' MID Term 1'!Q175+'MID Term 2'!N174</f>
        <v>21</v>
      </c>
      <c r="I177" s="28">
        <f t="shared" si="7"/>
        <v>0</v>
      </c>
      <c r="J177" s="28">
        <f t="shared" si="8"/>
        <v>0</v>
      </c>
      <c r="K177" s="28">
        <f t="shared" si="9"/>
        <v>0</v>
      </c>
      <c r="L177" s="28">
        <f t="shared" si="10"/>
        <v>1</v>
      </c>
      <c r="M177" s="28">
        <f t="shared" si="11"/>
        <v>1</v>
      </c>
      <c r="N177" s="28">
        <f t="shared" si="12"/>
        <v>86</v>
      </c>
      <c r="O177" s="28">
        <f t="shared" si="13"/>
        <v>43</v>
      </c>
    </row>
    <row r="178" spans="1:15" ht="15.75" customHeight="1">
      <c r="A178" s="70">
        <v>169</v>
      </c>
      <c r="B178" s="70" t="s">
        <v>444</v>
      </c>
      <c r="C178" s="71" t="s">
        <v>445</v>
      </c>
      <c r="D178" s="28">
        <f>' MID Term 1'!D176+'MID Term 2'!D175</f>
        <v>23</v>
      </c>
      <c r="E178" s="28">
        <f>' MID Term 1'!H176+'MID Term 2'!H175</f>
        <v>25</v>
      </c>
      <c r="F178" s="28">
        <f>' MID Term 1'!L176+'MID Term 2'!F175</f>
        <v>17</v>
      </c>
      <c r="G178" s="28">
        <f>' MID Term 1'!G176+'MID Term 2'!J175</f>
        <v>21</v>
      </c>
      <c r="H178" s="28">
        <f>' MID Term 1'!Q176+'MID Term 2'!N175</f>
        <v>22</v>
      </c>
      <c r="I178" s="28">
        <f t="shared" si="7"/>
        <v>1</v>
      </c>
      <c r="J178" s="28">
        <f t="shared" si="8"/>
        <v>1</v>
      </c>
      <c r="K178" s="28">
        <f t="shared" si="9"/>
        <v>0</v>
      </c>
      <c r="L178" s="28">
        <f t="shared" si="10"/>
        <v>1</v>
      </c>
      <c r="M178" s="28">
        <f t="shared" si="11"/>
        <v>1</v>
      </c>
      <c r="N178" s="28">
        <f t="shared" si="12"/>
        <v>108</v>
      </c>
      <c r="O178" s="28">
        <f t="shared" si="13"/>
        <v>54</v>
      </c>
    </row>
    <row r="179" spans="1:15" ht="15.75" customHeight="1">
      <c r="A179" s="70">
        <v>170</v>
      </c>
      <c r="B179" s="70" t="s">
        <v>446</v>
      </c>
      <c r="C179" s="71" t="s">
        <v>447</v>
      </c>
      <c r="D179" s="28">
        <f>' MID Term 1'!D177+'MID Term 2'!D176</f>
        <v>18</v>
      </c>
      <c r="E179" s="28">
        <f>' MID Term 1'!H177+'MID Term 2'!H176</f>
        <v>11</v>
      </c>
      <c r="F179" s="28">
        <f>' MID Term 1'!L177+'MID Term 2'!F176</f>
        <v>21</v>
      </c>
      <c r="G179" s="28">
        <f>' MID Term 1'!G177+'MID Term 2'!J176</f>
        <v>22</v>
      </c>
      <c r="H179" s="28">
        <f>' MID Term 1'!Q177+'MID Term 2'!N176</f>
        <v>24</v>
      </c>
      <c r="I179" s="28">
        <f t="shared" si="7"/>
        <v>0</v>
      </c>
      <c r="J179" s="28">
        <f t="shared" si="8"/>
        <v>0</v>
      </c>
      <c r="K179" s="28">
        <f t="shared" si="9"/>
        <v>1</v>
      </c>
      <c r="L179" s="28">
        <f t="shared" si="10"/>
        <v>1</v>
      </c>
      <c r="M179" s="28">
        <f t="shared" si="11"/>
        <v>1</v>
      </c>
      <c r="N179" s="28">
        <f t="shared" si="12"/>
        <v>96</v>
      </c>
      <c r="O179" s="28">
        <f t="shared" si="13"/>
        <v>48</v>
      </c>
    </row>
    <row r="180" spans="1:15" ht="15.75" customHeight="1">
      <c r="A180" s="70">
        <v>171</v>
      </c>
      <c r="B180" s="70" t="s">
        <v>448</v>
      </c>
      <c r="C180" s="71" t="s">
        <v>449</v>
      </c>
      <c r="D180" s="28">
        <f>' MID Term 1'!D178+'MID Term 2'!D177</f>
        <v>23</v>
      </c>
      <c r="E180" s="28">
        <f>' MID Term 1'!H178+'MID Term 2'!H177</f>
        <v>22</v>
      </c>
      <c r="F180" s="28">
        <f>' MID Term 1'!L178+'MID Term 2'!F177</f>
        <v>19</v>
      </c>
      <c r="G180" s="28">
        <f>' MID Term 1'!G178+'MID Term 2'!J177</f>
        <v>12</v>
      </c>
      <c r="H180" s="28">
        <f>' MID Term 1'!Q178+'MID Term 2'!N177</f>
        <v>16</v>
      </c>
      <c r="I180" s="28">
        <f t="shared" si="7"/>
        <v>1</v>
      </c>
      <c r="J180" s="28">
        <f t="shared" si="8"/>
        <v>1</v>
      </c>
      <c r="K180" s="28">
        <f t="shared" si="9"/>
        <v>1</v>
      </c>
      <c r="L180" s="28">
        <f t="shared" si="10"/>
        <v>0</v>
      </c>
      <c r="M180" s="28">
        <f t="shared" si="11"/>
        <v>0</v>
      </c>
      <c r="N180" s="28">
        <f t="shared" si="12"/>
        <v>92</v>
      </c>
      <c r="O180" s="28">
        <f t="shared" si="13"/>
        <v>46</v>
      </c>
    </row>
    <row r="181" spans="1:15" ht="15.75" customHeight="1">
      <c r="A181" s="70">
        <v>172</v>
      </c>
      <c r="B181" s="70" t="s">
        <v>450</v>
      </c>
      <c r="C181" s="71" t="s">
        <v>451</v>
      </c>
      <c r="D181" s="28">
        <f>' MID Term 1'!D179+'MID Term 2'!D178</f>
        <v>20</v>
      </c>
      <c r="E181" s="28">
        <f>' MID Term 1'!H179+'MID Term 2'!H178</f>
        <v>23</v>
      </c>
      <c r="F181" s="28">
        <f>' MID Term 1'!L179+'MID Term 2'!F178</f>
        <v>24</v>
      </c>
      <c r="G181" s="28">
        <f>' MID Term 1'!G179+'MID Term 2'!J178</f>
        <v>23</v>
      </c>
      <c r="H181" s="28">
        <f>' MID Term 1'!Q179+'MID Term 2'!N178</f>
        <v>20</v>
      </c>
      <c r="I181" s="28">
        <f t="shared" si="7"/>
        <v>1</v>
      </c>
      <c r="J181" s="28">
        <f t="shared" si="8"/>
        <v>1</v>
      </c>
      <c r="K181" s="28">
        <f t="shared" si="9"/>
        <v>1</v>
      </c>
      <c r="L181" s="28">
        <f t="shared" si="10"/>
        <v>1</v>
      </c>
      <c r="M181" s="28">
        <f t="shared" si="11"/>
        <v>1</v>
      </c>
      <c r="N181" s="28">
        <f t="shared" si="12"/>
        <v>110</v>
      </c>
      <c r="O181" s="28">
        <f t="shared" si="13"/>
        <v>55</v>
      </c>
    </row>
    <row r="182" spans="1:15" ht="15.75" customHeight="1">
      <c r="A182" s="70">
        <v>173</v>
      </c>
      <c r="B182" s="70" t="s">
        <v>452</v>
      </c>
      <c r="C182" s="71" t="s">
        <v>453</v>
      </c>
      <c r="D182" s="28">
        <f>' MID Term 1'!D180+'MID Term 2'!D179</f>
        <v>20</v>
      </c>
      <c r="E182" s="28">
        <f>' MID Term 1'!H180+'MID Term 2'!H179</f>
        <v>20</v>
      </c>
      <c r="F182" s="28">
        <f>' MID Term 1'!L180+'MID Term 2'!F179</f>
        <v>20</v>
      </c>
      <c r="G182" s="28">
        <f>' MID Term 1'!G180+'MID Term 2'!J179</f>
        <v>16</v>
      </c>
      <c r="H182" s="28">
        <f>' MID Term 1'!Q180+'MID Term 2'!N179</f>
        <v>14</v>
      </c>
      <c r="I182" s="28">
        <f t="shared" si="7"/>
        <v>1</v>
      </c>
      <c r="J182" s="28">
        <f t="shared" si="8"/>
        <v>1</v>
      </c>
      <c r="K182" s="28">
        <f t="shared" si="9"/>
        <v>1</v>
      </c>
      <c r="L182" s="28">
        <f t="shared" si="10"/>
        <v>0</v>
      </c>
      <c r="M182" s="28">
        <f t="shared" si="11"/>
        <v>0</v>
      </c>
      <c r="N182" s="28">
        <f t="shared" si="12"/>
        <v>90</v>
      </c>
      <c r="O182" s="28">
        <f t="shared" si="13"/>
        <v>45</v>
      </c>
    </row>
    <row r="183" spans="1:15" ht="15.75" customHeight="1">
      <c r="A183" s="70">
        <v>174</v>
      </c>
      <c r="B183" s="75" t="s">
        <v>454</v>
      </c>
      <c r="C183" s="71" t="s">
        <v>455</v>
      </c>
      <c r="D183" s="28">
        <f>' MID Term 1'!D181+'MID Term 2'!D180</f>
        <v>21</v>
      </c>
      <c r="E183" s="28">
        <f>' MID Term 1'!H181+'MID Term 2'!H180</f>
        <v>22</v>
      </c>
      <c r="F183" s="28">
        <f>' MID Term 1'!L181+'MID Term 2'!F180</f>
        <v>20</v>
      </c>
      <c r="G183" s="28">
        <f>' MID Term 1'!G181+'MID Term 2'!J180</f>
        <v>25</v>
      </c>
      <c r="H183" s="28">
        <f>' MID Term 1'!Q181+'MID Term 2'!N180</f>
        <v>23</v>
      </c>
      <c r="I183" s="28">
        <f t="shared" si="7"/>
        <v>1</v>
      </c>
      <c r="J183" s="28">
        <f t="shared" si="8"/>
        <v>1</v>
      </c>
      <c r="K183" s="28">
        <f t="shared" si="9"/>
        <v>1</v>
      </c>
      <c r="L183" s="28">
        <f t="shared" si="10"/>
        <v>1</v>
      </c>
      <c r="M183" s="28">
        <f t="shared" si="11"/>
        <v>1</v>
      </c>
      <c r="N183" s="28">
        <f t="shared" si="12"/>
        <v>111</v>
      </c>
      <c r="O183" s="28">
        <f t="shared" si="13"/>
        <v>56</v>
      </c>
    </row>
    <row r="184" spans="1:15" ht="15.75" customHeight="1">
      <c r="A184" s="70">
        <v>175</v>
      </c>
      <c r="B184" s="75" t="s">
        <v>456</v>
      </c>
      <c r="C184" s="71" t="s">
        <v>457</v>
      </c>
      <c r="D184" s="28">
        <f>' MID Term 1'!D182+'MID Term 2'!D181</f>
        <v>15</v>
      </c>
      <c r="E184" s="28">
        <f>' MID Term 1'!H182+'MID Term 2'!H181</f>
        <v>17</v>
      </c>
      <c r="F184" s="28">
        <f>' MID Term 1'!L182+'MID Term 2'!F181</f>
        <v>24</v>
      </c>
      <c r="G184" s="28">
        <f>' MID Term 1'!G182+'MID Term 2'!J181</f>
        <v>23</v>
      </c>
      <c r="H184" s="28">
        <f>' MID Term 1'!Q182+'MID Term 2'!N181</f>
        <v>21</v>
      </c>
      <c r="I184" s="28">
        <f t="shared" si="7"/>
        <v>0</v>
      </c>
      <c r="J184" s="28">
        <f t="shared" si="8"/>
        <v>0</v>
      </c>
      <c r="K184" s="28">
        <f t="shared" si="9"/>
        <v>1</v>
      </c>
      <c r="L184" s="28">
        <f t="shared" si="10"/>
        <v>1</v>
      </c>
      <c r="M184" s="28">
        <f t="shared" si="11"/>
        <v>1</v>
      </c>
      <c r="N184" s="28">
        <f t="shared" si="12"/>
        <v>100</v>
      </c>
      <c r="O184" s="28">
        <f t="shared" si="13"/>
        <v>50</v>
      </c>
    </row>
    <row r="185" spans="1:15" ht="15.75" customHeight="1">
      <c r="A185" s="70">
        <v>176</v>
      </c>
      <c r="B185" s="75" t="s">
        <v>458</v>
      </c>
      <c r="C185" s="71" t="s">
        <v>459</v>
      </c>
      <c r="D185" s="28">
        <f>' MID Term 1'!D183+'MID Term 2'!D182</f>
        <v>20</v>
      </c>
      <c r="E185" s="28">
        <f>' MID Term 1'!H183+'MID Term 2'!H182</f>
        <v>19</v>
      </c>
      <c r="F185" s="28">
        <f>' MID Term 1'!L183+'MID Term 2'!F182</f>
        <v>21</v>
      </c>
      <c r="G185" s="28">
        <f>' MID Term 1'!G183+'MID Term 2'!J182</f>
        <v>20</v>
      </c>
      <c r="H185" s="28">
        <f>' MID Term 1'!Q183+'MID Term 2'!N182</f>
        <v>19</v>
      </c>
      <c r="I185" s="28">
        <f t="shared" ref="I185:I188" si="14">IF((D185/$D$8)&gt;=$I$8,1,0)</f>
        <v>1</v>
      </c>
      <c r="J185" s="28">
        <f t="shared" ref="J185:J188" si="15">IF((E185/$E$8)&gt;=$J$8,1,0)</f>
        <v>1</v>
      </c>
      <c r="K185" s="28">
        <f t="shared" ref="K185:K188" si="16">IF((F185/$F$8)&gt;=$K$8,1,0)</f>
        <v>1</v>
      </c>
      <c r="L185" s="28">
        <f t="shared" ref="L185:L188" si="17">IF((G185/$G$8)&gt;=$L$8,1,0)</f>
        <v>1</v>
      </c>
      <c r="M185" s="28">
        <f t="shared" ref="M185:M188" si="18">IF((H185/$H$8)&gt;=$M$8,1,0)</f>
        <v>1</v>
      </c>
      <c r="N185" s="28">
        <f t="shared" ref="N185:N188" si="19">SUM(D185:H185)</f>
        <v>99</v>
      </c>
      <c r="O185" s="28">
        <f t="shared" ref="O185:O188" si="20">ROUND(N185/2,0)</f>
        <v>50</v>
      </c>
    </row>
    <row r="186" spans="1:15" ht="15.75" customHeight="1">
      <c r="A186" s="70">
        <v>177</v>
      </c>
      <c r="B186" s="75" t="s">
        <v>460</v>
      </c>
      <c r="C186" s="71" t="s">
        <v>461</v>
      </c>
      <c r="D186" s="28">
        <f>' MID Term 1'!D184+'MID Term 2'!D183</f>
        <v>19</v>
      </c>
      <c r="E186" s="28">
        <f>' MID Term 1'!H184+'MID Term 2'!H183</f>
        <v>17</v>
      </c>
      <c r="F186" s="28">
        <f>' MID Term 1'!L184+'MID Term 2'!F183</f>
        <v>18</v>
      </c>
      <c r="G186" s="28">
        <f>' MID Term 1'!G184+'MID Term 2'!J183</f>
        <v>23</v>
      </c>
      <c r="H186" s="28">
        <f>' MID Term 1'!Q184+'MID Term 2'!N183</f>
        <v>20</v>
      </c>
      <c r="I186" s="28">
        <f t="shared" si="14"/>
        <v>1</v>
      </c>
      <c r="J186" s="28">
        <f t="shared" si="15"/>
        <v>0</v>
      </c>
      <c r="K186" s="28">
        <f t="shared" si="16"/>
        <v>0</v>
      </c>
      <c r="L186" s="28">
        <f t="shared" si="17"/>
        <v>1</v>
      </c>
      <c r="M186" s="28">
        <f t="shared" si="18"/>
        <v>1</v>
      </c>
      <c r="N186" s="28">
        <f t="shared" si="19"/>
        <v>97</v>
      </c>
      <c r="O186" s="28">
        <f t="shared" si="20"/>
        <v>49</v>
      </c>
    </row>
    <row r="187" spans="1:15" ht="15.75" customHeight="1">
      <c r="A187" s="70">
        <v>178</v>
      </c>
      <c r="B187" s="75" t="s">
        <v>462</v>
      </c>
      <c r="C187" s="71" t="s">
        <v>463</v>
      </c>
      <c r="D187" s="28">
        <f>' MID Term 1'!D185+'MID Term 2'!D184</f>
        <v>21</v>
      </c>
      <c r="E187" s="28">
        <f>' MID Term 1'!H185+'MID Term 2'!H184</f>
        <v>19</v>
      </c>
      <c r="F187" s="28">
        <f>' MID Term 1'!L185+'MID Term 2'!F184</f>
        <v>21</v>
      </c>
      <c r="G187" s="28">
        <f>' MID Term 1'!G185+'MID Term 2'!J184</f>
        <v>25</v>
      </c>
      <c r="H187" s="28">
        <f>' MID Term 1'!Q185+'MID Term 2'!N184</f>
        <v>24</v>
      </c>
      <c r="I187" s="28">
        <f t="shared" si="14"/>
        <v>1</v>
      </c>
      <c r="J187" s="28">
        <f t="shared" si="15"/>
        <v>1</v>
      </c>
      <c r="K187" s="28">
        <f t="shared" si="16"/>
        <v>1</v>
      </c>
      <c r="L187" s="28">
        <f t="shared" si="17"/>
        <v>1</v>
      </c>
      <c r="M187" s="28">
        <f t="shared" si="18"/>
        <v>1</v>
      </c>
      <c r="N187" s="28">
        <f t="shared" si="19"/>
        <v>110</v>
      </c>
      <c r="O187" s="28">
        <f t="shared" si="20"/>
        <v>55</v>
      </c>
    </row>
    <row r="188" spans="1:15" ht="15.75" customHeight="1">
      <c r="A188" s="75">
        <v>179</v>
      </c>
      <c r="B188" s="75" t="s">
        <v>464</v>
      </c>
      <c r="C188" s="75" t="s">
        <v>465</v>
      </c>
      <c r="D188" s="28">
        <f>' MID Term 1'!D186+'MID Term 2'!D185</f>
        <v>21</v>
      </c>
      <c r="E188" s="28">
        <f>' MID Term 1'!H186+'MID Term 2'!H185</f>
        <v>22</v>
      </c>
      <c r="F188" s="28">
        <f>' MID Term 1'!L186+'MID Term 2'!F185</f>
        <v>23</v>
      </c>
      <c r="G188" s="28">
        <f>' MID Term 1'!G186+'MID Term 2'!J185</f>
        <v>20</v>
      </c>
      <c r="H188" s="28">
        <f>' MID Term 1'!Q186+'MID Term 2'!N185</f>
        <v>21</v>
      </c>
      <c r="I188" s="28">
        <f t="shared" si="14"/>
        <v>1</v>
      </c>
      <c r="J188" s="28">
        <f t="shared" si="15"/>
        <v>1</v>
      </c>
      <c r="K188" s="28">
        <f t="shared" si="16"/>
        <v>1</v>
      </c>
      <c r="L188" s="28">
        <f t="shared" si="17"/>
        <v>1</v>
      </c>
      <c r="M188" s="28">
        <f t="shared" si="18"/>
        <v>1</v>
      </c>
      <c r="N188" s="28">
        <f t="shared" si="19"/>
        <v>107</v>
      </c>
      <c r="O188" s="28">
        <f t="shared" si="20"/>
        <v>54</v>
      </c>
    </row>
    <row r="189" spans="1:15" ht="15.75" customHeight="1"/>
    <row r="190" spans="1:15" ht="15.75" customHeight="1">
      <c r="D190" s="41">
        <v>179</v>
      </c>
      <c r="E190" s="41">
        <v>179</v>
      </c>
      <c r="F190" s="41">
        <v>179</v>
      </c>
      <c r="G190" s="41">
        <v>179</v>
      </c>
      <c r="H190" s="41">
        <v>179</v>
      </c>
      <c r="I190" s="41">
        <f>SUM(I10:I120)</f>
        <v>90</v>
      </c>
      <c r="J190" s="41">
        <f>SUM(J10:J120)</f>
        <v>91</v>
      </c>
      <c r="K190" s="41">
        <f>SUM(K10:K120)</f>
        <v>85</v>
      </c>
      <c r="L190" s="41">
        <f>SUM(L10:L120)</f>
        <v>89</v>
      </c>
      <c r="M190" s="41">
        <f>SUM(M10:M120)</f>
        <v>91</v>
      </c>
      <c r="N190" s="26"/>
      <c r="O190" s="26"/>
    </row>
    <row r="191" spans="1:15" ht="15.75" customHeight="1"/>
    <row r="192" spans="1:15" ht="15.75" customHeight="1"/>
    <row r="193" spans="1:15" ht="15.75" customHeight="1"/>
    <row r="194" spans="1:15" ht="15.75" customHeight="1"/>
    <row r="195" spans="1:15" ht="15.75" customHeight="1"/>
    <row r="196" spans="1:15" ht="15.75" customHeight="1">
      <c r="A196" s="118" t="s">
        <v>61</v>
      </c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6"/>
    </row>
    <row r="197" spans="1:15" ht="15.75" customHeight="1">
      <c r="A197" s="102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4"/>
    </row>
    <row r="198" spans="1:15" ht="15.75" customHeight="1">
      <c r="A198" s="102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4"/>
    </row>
    <row r="199" spans="1:15" ht="15.75" customHeight="1">
      <c r="A199" s="97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9"/>
    </row>
    <row r="200" spans="1:15" ht="15.75" customHeight="1">
      <c r="A200" s="106" t="s">
        <v>31</v>
      </c>
      <c r="B200" s="83"/>
      <c r="C200" s="84"/>
      <c r="D200" s="42" t="s">
        <v>32</v>
      </c>
      <c r="E200" s="42" t="s">
        <v>33</v>
      </c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 ht="15.75" customHeight="1">
      <c r="A201" s="106" t="s">
        <v>74</v>
      </c>
      <c r="B201" s="83"/>
      <c r="C201" s="84"/>
      <c r="D201" s="43">
        <f>ROUND((I190/D190*100),0)</f>
        <v>50</v>
      </c>
      <c r="E201" s="42">
        <f t="shared" ref="E201:E205" si="21">IF(D201&gt;100,"ERROR",IF(D201&gt;=61,3,IF(D201&gt;=46,2,IF(D201&gt;=16,1,IF(D201&gt;15,0,0)))))</f>
        <v>2</v>
      </c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 ht="15.75" customHeight="1">
      <c r="A202" s="106" t="s">
        <v>75</v>
      </c>
      <c r="B202" s="83"/>
      <c r="C202" s="84"/>
      <c r="D202" s="43">
        <f>ROUND((J190/E190*100),0)</f>
        <v>51</v>
      </c>
      <c r="E202" s="42">
        <f t="shared" si="21"/>
        <v>2</v>
      </c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1:15" ht="15.75" customHeight="1">
      <c r="A203" s="106" t="s">
        <v>76</v>
      </c>
      <c r="B203" s="83"/>
      <c r="C203" s="84"/>
      <c r="D203" s="43">
        <f>ROUND((K190/F190*100),0)</f>
        <v>47</v>
      </c>
      <c r="E203" s="42">
        <f t="shared" si="21"/>
        <v>2</v>
      </c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 ht="15.75" customHeight="1">
      <c r="A204" s="106" t="s">
        <v>77</v>
      </c>
      <c r="B204" s="83"/>
      <c r="C204" s="84"/>
      <c r="D204" s="43">
        <f>ROUND((L190/G190*100),0)</f>
        <v>50</v>
      </c>
      <c r="E204" s="42">
        <f t="shared" si="21"/>
        <v>2</v>
      </c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1:15" ht="15.75" customHeight="1">
      <c r="A205" s="106" t="s">
        <v>78</v>
      </c>
      <c r="B205" s="83"/>
      <c r="C205" s="84"/>
      <c r="D205" s="43">
        <f>ROUND((M190/H190*100),0)</f>
        <v>51</v>
      </c>
      <c r="E205" s="42">
        <f t="shared" si="21"/>
        <v>2</v>
      </c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1:15" ht="15.75" customHeight="1">
      <c r="A206" s="118" t="s">
        <v>62</v>
      </c>
      <c r="B206" s="95"/>
      <c r="C206" s="95"/>
      <c r="D206" s="95"/>
      <c r="E206" s="95"/>
      <c r="F206" s="95"/>
      <c r="G206" s="95"/>
      <c r="H206" s="96"/>
      <c r="I206" s="118" t="s">
        <v>63</v>
      </c>
      <c r="J206" s="95"/>
      <c r="K206" s="95"/>
      <c r="L206" s="95"/>
      <c r="M206" s="95"/>
      <c r="N206" s="95"/>
      <c r="O206" s="96"/>
    </row>
    <row r="207" spans="1:15" ht="15.75" customHeight="1">
      <c r="A207" s="102"/>
      <c r="B207" s="103"/>
      <c r="C207" s="103"/>
      <c r="D207" s="103"/>
      <c r="E207" s="103"/>
      <c r="F207" s="103"/>
      <c r="G207" s="103"/>
      <c r="H207" s="104"/>
      <c r="I207" s="102"/>
      <c r="J207" s="103"/>
      <c r="K207" s="103"/>
      <c r="L207" s="103"/>
      <c r="M207" s="103"/>
      <c r="N207" s="103"/>
      <c r="O207" s="104"/>
    </row>
    <row r="208" spans="1:15" ht="15.75" customHeight="1">
      <c r="A208" s="102"/>
      <c r="B208" s="103"/>
      <c r="C208" s="103"/>
      <c r="D208" s="103"/>
      <c r="E208" s="103"/>
      <c r="F208" s="103"/>
      <c r="G208" s="103"/>
      <c r="H208" s="104"/>
      <c r="I208" s="102"/>
      <c r="J208" s="103"/>
      <c r="K208" s="103"/>
      <c r="L208" s="103"/>
      <c r="M208" s="103"/>
      <c r="N208" s="103"/>
      <c r="O208" s="104"/>
    </row>
    <row r="209" spans="1:15" ht="15.75" customHeight="1">
      <c r="A209" s="97"/>
      <c r="B209" s="98"/>
      <c r="C209" s="98"/>
      <c r="D209" s="98"/>
      <c r="E209" s="98"/>
      <c r="F209" s="98"/>
      <c r="G209" s="98"/>
      <c r="H209" s="99"/>
      <c r="I209" s="97"/>
      <c r="J209" s="98"/>
      <c r="K209" s="98"/>
      <c r="L209" s="98"/>
      <c r="M209" s="98"/>
      <c r="N209" s="98"/>
      <c r="O209" s="99"/>
    </row>
    <row r="210" spans="1:15" ht="15.75" customHeight="1"/>
    <row r="211" spans="1:15" ht="15.75" customHeight="1"/>
    <row r="212" spans="1:15" ht="15.75" customHeight="1"/>
    <row r="213" spans="1:15" ht="15.75" customHeight="1"/>
    <row r="214" spans="1:15" ht="15.75" customHeight="1"/>
    <row r="215" spans="1:15" ht="15.75" customHeight="1"/>
    <row r="216" spans="1:15" ht="15.75" customHeight="1"/>
    <row r="217" spans="1:15" ht="15.75" customHeight="1"/>
    <row r="218" spans="1:15" ht="15.75" customHeight="1"/>
    <row r="219" spans="1:15" ht="15.75" customHeight="1"/>
    <row r="220" spans="1:15" ht="15.75" customHeight="1"/>
    <row r="221" spans="1:15" ht="15.75" customHeight="1"/>
    <row r="222" spans="1:15" ht="15.75" customHeight="1"/>
    <row r="223" spans="1:15" ht="15.75" customHeight="1"/>
    <row r="224" spans="1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36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206:H209"/>
    <mergeCell ref="I206:O209"/>
    <mergeCell ref="A196:O199"/>
    <mergeCell ref="A200:C200"/>
    <mergeCell ref="A201:C201"/>
    <mergeCell ref="A202:C202"/>
    <mergeCell ref="A203:C203"/>
    <mergeCell ref="A204:C204"/>
    <mergeCell ref="A205:C205"/>
  </mergeCells>
  <conditionalFormatting sqref="I190:M190 I10:M188">
    <cfRule type="cellIs" dxfId="1" priority="1" operator="equal">
      <formula>0</formula>
    </cfRule>
  </conditionalFormatting>
  <conditionalFormatting sqref="D190:H190 N10:O188 D10:H18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H16" sqref="H16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26" ht="19.5" customHeight="1">
      <c r="A2" s="100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6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26" ht="19.5" customHeight="1">
      <c r="A4" s="100" t="s">
        <v>92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26" ht="31.5">
      <c r="A5" s="24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17</v>
      </c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9.5" customHeight="1">
      <c r="A6" s="24" t="s">
        <v>67</v>
      </c>
      <c r="B6" s="29">
        <f>((('Attainment Sheet Sessional'!$E201/3)*0.6)*'CO-PO Mapping'!B6)/3</f>
        <v>0.26666666666666666</v>
      </c>
      <c r="C6" s="29">
        <f>((('Attainment Sheet Sessional'!$E201/3)*0.6)*'CO-PO Mapping'!C6)/3</f>
        <v>0.26666666666666666</v>
      </c>
      <c r="D6" s="29">
        <f>((('Attainment Sheet Sessional'!$E201/3)*0.6)*'CO-PO Mapping'!D6)/3</f>
        <v>0.26666666666666666</v>
      </c>
      <c r="E6" s="29">
        <f>((('Attainment Sheet Sessional'!$E201/3)*0.6)*'CO-PO Mapping'!E6)/3</f>
        <v>0.13333333333333333</v>
      </c>
      <c r="F6" s="29">
        <f>((('Attainment Sheet Sessional'!$E201/3)*0.6)*'CO-PO Mapping'!F6)/3</f>
        <v>0.13333333333333333</v>
      </c>
      <c r="G6" s="29">
        <f>((('Attainment Sheet Sessional'!$E201/3)*0.6)*'CO-PO Mapping'!G6)/3</f>
        <v>0</v>
      </c>
      <c r="H6" s="29">
        <f>((('Attainment Sheet Sessional'!$E201/3)*0.6)*'CO-PO Mapping'!H6)/3</f>
        <v>0</v>
      </c>
      <c r="I6" s="29">
        <f>((('Attainment Sheet Sessional'!$E201/3)*0.6)*'CO-PO Mapping'!I6)/3</f>
        <v>0</v>
      </c>
      <c r="J6" s="29">
        <f>((('Attainment Sheet Sessional'!$E201/3)*0.6)*'CO-PO Mapping'!J6)/3</f>
        <v>0</v>
      </c>
      <c r="K6" s="29">
        <f>((('Attainment Sheet Sessional'!$E201/3)*0.6)*'CO-PO Mapping'!K6)/3</f>
        <v>0</v>
      </c>
      <c r="L6" s="29">
        <f>((('Attainment Sheet Sessional'!$E201/3)*0.6)*'CO-PO Mapping'!L6)/3</f>
        <v>0</v>
      </c>
      <c r="M6" s="29">
        <f>((('Attainment Sheet Sessional'!$E201/3)*0.6)*'CO-PO Mapping'!M6)/3</f>
        <v>0</v>
      </c>
      <c r="N6" s="29">
        <f>((('Attainment Sheet Sessional'!$E201/3)*0.6)*'CO-PO Mapping'!N6)/3</f>
        <v>0</v>
      </c>
      <c r="O6" s="29">
        <f>((('Attainment Sheet Sessional'!$E201/3)*0.6)*'CO-PO Mapping'!O6)/3</f>
        <v>0</v>
      </c>
      <c r="P6" s="29">
        <f>((('Attainment Sheet Sessional'!$E201/3)*0.6)*'CO-PO Mapping'!P6)/3</f>
        <v>0</v>
      </c>
    </row>
    <row r="7" spans="1:26" ht="19.5" customHeight="1">
      <c r="A7" s="24" t="s">
        <v>68</v>
      </c>
      <c r="B7" s="29">
        <f>((('Attainment Sheet Sessional'!$E202/3)*0.6)*'CO-PO Mapping'!B7)/3</f>
        <v>0.26666666666666666</v>
      </c>
      <c r="C7" s="29">
        <f>((('Attainment Sheet Sessional'!$E202/3)*0.6)*'CO-PO Mapping'!C7)/3</f>
        <v>0.26666666666666666</v>
      </c>
      <c r="D7" s="29">
        <f>((('Attainment Sheet Sessional'!$E202/3)*0.6)*'CO-PO Mapping'!D7)/3</f>
        <v>0.26666666666666666</v>
      </c>
      <c r="E7" s="29">
        <f>((('Attainment Sheet Sessional'!$E202/3)*0.6)*'CO-PO Mapping'!E7)/3</f>
        <v>0.13333333333333333</v>
      </c>
      <c r="F7" s="29">
        <f>((('Attainment Sheet Sessional'!$E202/3)*0.6)*'CO-PO Mapping'!F7)/3</f>
        <v>0.13333333333333333</v>
      </c>
      <c r="G7" s="29">
        <f>((('Attainment Sheet Sessional'!$E202/3)*0.6)*'CO-PO Mapping'!G7)/3</f>
        <v>0</v>
      </c>
      <c r="H7" s="29">
        <f>((('Attainment Sheet Sessional'!$E202/3)*0.6)*'CO-PO Mapping'!H7)/3</f>
        <v>0</v>
      </c>
      <c r="I7" s="29">
        <f>((('Attainment Sheet Sessional'!$E202/3)*0.6)*'CO-PO Mapping'!I7)/3</f>
        <v>0</v>
      </c>
      <c r="J7" s="29">
        <f>((('Attainment Sheet Sessional'!$E202/3)*0.6)*'CO-PO Mapping'!J7)/3</f>
        <v>0</v>
      </c>
      <c r="K7" s="29">
        <f>((('Attainment Sheet Sessional'!$E202/3)*0.6)*'CO-PO Mapping'!K7)/3</f>
        <v>0</v>
      </c>
      <c r="L7" s="29">
        <f>((('Attainment Sheet Sessional'!$E202/3)*0.6)*'CO-PO Mapping'!L7)/3</f>
        <v>0</v>
      </c>
      <c r="M7" s="29">
        <f>((('Attainment Sheet Sessional'!$E202/3)*0.6)*'CO-PO Mapping'!M7)/3</f>
        <v>0</v>
      </c>
      <c r="N7" s="29">
        <f>((('Attainment Sheet Sessional'!$E202/3)*0.6)*'CO-PO Mapping'!N7)/3</f>
        <v>0</v>
      </c>
      <c r="O7" s="29">
        <f>((('Attainment Sheet Sessional'!$E202/3)*0.6)*'CO-PO Mapping'!O7)/3</f>
        <v>0</v>
      </c>
      <c r="P7" s="29">
        <f>((('Attainment Sheet Sessional'!$E202/3)*0.6)*'CO-PO Mapping'!P7)/3</f>
        <v>0</v>
      </c>
    </row>
    <row r="8" spans="1:26" ht="19.5" customHeight="1">
      <c r="A8" s="24" t="s">
        <v>69</v>
      </c>
      <c r="B8" s="29">
        <f>((('Attainment Sheet Sessional'!$E203/3)*0.6)*'CO-PO Mapping'!B8)/3</f>
        <v>0.26666666666666666</v>
      </c>
      <c r="C8" s="29">
        <f>((('Attainment Sheet Sessional'!$E203/3)*0.6)*'CO-PO Mapping'!C8)/3</f>
        <v>0.26666666666666666</v>
      </c>
      <c r="D8" s="29">
        <f>((('Attainment Sheet Sessional'!$E203/3)*0.6)*'CO-PO Mapping'!D8)/3</f>
        <v>0.26666666666666666</v>
      </c>
      <c r="E8" s="29">
        <f>((('Attainment Sheet Sessional'!$E203/3)*0.6)*'CO-PO Mapping'!E8)/3</f>
        <v>0.26666666666666666</v>
      </c>
      <c r="F8" s="29">
        <f>((('Attainment Sheet Sessional'!$E203/3)*0.6)*'CO-PO Mapping'!F8)/3</f>
        <v>0.13333333333333333</v>
      </c>
      <c r="G8" s="29">
        <f>((('Attainment Sheet Sessional'!$E203/3)*0.6)*'CO-PO Mapping'!G8)/3</f>
        <v>0</v>
      </c>
      <c r="H8" s="29">
        <f>((('Attainment Sheet Sessional'!$E203/3)*0.6)*'CO-PO Mapping'!H8)/3</f>
        <v>0</v>
      </c>
      <c r="I8" s="29">
        <f>((('Attainment Sheet Sessional'!$E203/3)*0.6)*'CO-PO Mapping'!I8)/3</f>
        <v>0</v>
      </c>
      <c r="J8" s="29">
        <f>((('Attainment Sheet Sessional'!$E203/3)*0.6)*'CO-PO Mapping'!J8)/3</f>
        <v>0</v>
      </c>
      <c r="K8" s="29">
        <f>((('Attainment Sheet Sessional'!$E203/3)*0.6)*'CO-PO Mapping'!K8)/3</f>
        <v>0</v>
      </c>
      <c r="L8" s="29">
        <f>((('Attainment Sheet Sessional'!$E203/3)*0.6)*'CO-PO Mapping'!L8)/3</f>
        <v>0</v>
      </c>
      <c r="M8" s="29">
        <f>((('Attainment Sheet Sessional'!$E203/3)*0.6)*'CO-PO Mapping'!M8)/3</f>
        <v>0</v>
      </c>
      <c r="N8" s="29">
        <f>((('Attainment Sheet Sessional'!$E203/3)*0.6)*'CO-PO Mapping'!N8)/3</f>
        <v>0</v>
      </c>
      <c r="O8" s="29">
        <f>((('Attainment Sheet Sessional'!$E203/3)*0.6)*'CO-PO Mapping'!O8)/3</f>
        <v>0</v>
      </c>
      <c r="P8" s="29">
        <f>((('Attainment Sheet Sessional'!$E203/3)*0.6)*'CO-PO Mapping'!P8)/3</f>
        <v>0</v>
      </c>
    </row>
    <row r="9" spans="1:26" ht="19.5" customHeight="1">
      <c r="A9" s="24" t="s">
        <v>70</v>
      </c>
      <c r="B9" s="29">
        <f>((('Attainment Sheet Sessional'!$E204/3)*0.6)*'CO-PO Mapping'!B9)/3</f>
        <v>0.13333333333333333</v>
      </c>
      <c r="C9" s="29">
        <f>((('Attainment Sheet Sessional'!$E204/3)*0.6)*'CO-PO Mapping'!C9)/3</f>
        <v>0.13333333333333333</v>
      </c>
      <c r="D9" s="29">
        <f>((('Attainment Sheet Sessional'!$E204/3)*0.6)*'CO-PO Mapping'!D9)/3</f>
        <v>0.13333333333333333</v>
      </c>
      <c r="E9" s="29">
        <f>((('Attainment Sheet Sessional'!$E204/3)*0.6)*'CO-PO Mapping'!E9)/3</f>
        <v>0</v>
      </c>
      <c r="F9" s="29">
        <f>((('Attainment Sheet Sessional'!$E204/3)*0.6)*'CO-PO Mapping'!F9)/3</f>
        <v>0</v>
      </c>
      <c r="G9" s="29">
        <f>((('Attainment Sheet Sessional'!$E204/3)*0.6)*'CO-PO Mapping'!G9)/3</f>
        <v>0</v>
      </c>
      <c r="H9" s="29">
        <f>((('Attainment Sheet Sessional'!$E204/3)*0.6)*'CO-PO Mapping'!H9)/3</f>
        <v>0</v>
      </c>
      <c r="I9" s="29">
        <f>((('Attainment Sheet Sessional'!$E204/3)*0.6)*'CO-PO Mapping'!I9)/3</f>
        <v>0</v>
      </c>
      <c r="J9" s="29">
        <f>((('Attainment Sheet Sessional'!$E204/3)*0.6)*'CO-PO Mapping'!J9)/3</f>
        <v>0</v>
      </c>
      <c r="K9" s="29">
        <f>((('Attainment Sheet Sessional'!$E204/3)*0.6)*'CO-PO Mapping'!K9)/3</f>
        <v>0</v>
      </c>
      <c r="L9" s="29">
        <f>((('Attainment Sheet Sessional'!$E204/3)*0.6)*'CO-PO Mapping'!L9)/3</f>
        <v>0</v>
      </c>
      <c r="M9" s="29">
        <f>((('Attainment Sheet Sessional'!$E204/3)*0.6)*'CO-PO Mapping'!M9)/3</f>
        <v>0</v>
      </c>
      <c r="N9" s="29">
        <f>((('Attainment Sheet Sessional'!$E204/3)*0.6)*'CO-PO Mapping'!N9)/3</f>
        <v>0</v>
      </c>
      <c r="O9" s="29">
        <f>((('Attainment Sheet Sessional'!$E204/3)*0.6)*'CO-PO Mapping'!O9)/3</f>
        <v>0</v>
      </c>
      <c r="P9" s="29">
        <f>((('Attainment Sheet Sessional'!$E204/3)*0.6)*'CO-PO Mapping'!P9)/3</f>
        <v>0</v>
      </c>
    </row>
    <row r="10" spans="1:26" ht="19.5" customHeight="1">
      <c r="A10" s="24" t="s">
        <v>71</v>
      </c>
      <c r="B10" s="29">
        <f>((('Attainment Sheet Sessional'!$E205/3)*0.6)*'CO-PO Mapping'!B10)/3</f>
        <v>0.26666666666666666</v>
      </c>
      <c r="C10" s="29">
        <f>((('Attainment Sheet Sessional'!$E205/3)*0.6)*'CO-PO Mapping'!C10)/3</f>
        <v>0.26666666666666666</v>
      </c>
      <c r="D10" s="29">
        <f>((('Attainment Sheet Sessional'!$E205/3)*0.6)*'CO-PO Mapping'!D10)/3</f>
        <v>0.26666666666666666</v>
      </c>
      <c r="E10" s="29">
        <f>((('Attainment Sheet Sessional'!$E205/3)*0.6)*'CO-PO Mapping'!E10)/3</f>
        <v>0.26666666666666666</v>
      </c>
      <c r="F10" s="29">
        <f>((('Attainment Sheet Sessional'!$E205/3)*0.6)*'CO-PO Mapping'!F10)/3</f>
        <v>0.13333333333333333</v>
      </c>
      <c r="G10" s="29">
        <f>((('Attainment Sheet Sessional'!$E205/3)*0.6)*'CO-PO Mapping'!G10)/3</f>
        <v>0</v>
      </c>
      <c r="H10" s="29">
        <f>((('Attainment Sheet Sessional'!$E205/3)*0.6)*'CO-PO Mapping'!H10)/3</f>
        <v>0</v>
      </c>
      <c r="I10" s="29">
        <f>((('Attainment Sheet Sessional'!$E205/3)*0.6)*'CO-PO Mapping'!I10)/3</f>
        <v>0</v>
      </c>
      <c r="J10" s="29">
        <f>((('Attainment Sheet Sessional'!$E205/3)*0.6)*'CO-PO Mapping'!J10)/3</f>
        <v>0</v>
      </c>
      <c r="K10" s="29">
        <f>((('Attainment Sheet Sessional'!$E205/3)*0.6)*'CO-PO Mapping'!K10)/3</f>
        <v>0</v>
      </c>
      <c r="L10" s="29">
        <f>((('Attainment Sheet Sessional'!$E205/3)*0.6)*'CO-PO Mapping'!L10)/3</f>
        <v>0</v>
      </c>
      <c r="M10" s="29">
        <f>((('Attainment Sheet Sessional'!$E205/3)*0.6)*'CO-PO Mapping'!M10)/3</f>
        <v>0</v>
      </c>
      <c r="N10" s="29">
        <f>((('Attainment Sheet Sessional'!$E205/3)*0.6)*'CO-PO Mapping'!N10)/3</f>
        <v>0</v>
      </c>
      <c r="O10" s="29">
        <f>((('Attainment Sheet Sessional'!$E205/3)*0.6)*'CO-PO Mapping'!O10)/3</f>
        <v>0</v>
      </c>
      <c r="P10" s="29">
        <f>((('Attainment Sheet Sessional'!$E205/3)*0.6)*'CO-PO Mapping'!P10)/3</f>
        <v>0</v>
      </c>
    </row>
    <row r="11" spans="1:26" ht="31.5">
      <c r="A11" s="24" t="s">
        <v>72</v>
      </c>
      <c r="B11" s="29">
        <f t="shared" ref="B11:P11" si="0">AVERAGE(B6:B10)</f>
        <v>0.24</v>
      </c>
      <c r="C11" s="29">
        <f t="shared" si="0"/>
        <v>0.24</v>
      </c>
      <c r="D11" s="29">
        <f t="shared" si="0"/>
        <v>0.24</v>
      </c>
      <c r="E11" s="29">
        <f t="shared" si="0"/>
        <v>0.16</v>
      </c>
      <c r="F11" s="29">
        <f t="shared" si="0"/>
        <v>0.10666666666666666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</row>
    <row r="12" spans="1:26" ht="39.75" customHeight="1">
      <c r="A12" s="106" t="s">
        <v>34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106"/>
      <c r="O12" s="83"/>
      <c r="P12" s="84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18" sqref="C18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100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00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00" t="s">
        <v>66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00" t="s">
        <v>93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6" t="s">
        <v>49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17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26" t="s">
        <v>73</v>
      </c>
      <c r="B6" s="29">
        <f>'Attainment Tool 1 C to PO'!B6+'Attainment CO to PO Sessional'!B11</f>
        <v>0.24</v>
      </c>
      <c r="C6" s="29">
        <f>'Attainment Tool 1 C to PO'!C6+'Attainment CO to PO Sessional'!C11</f>
        <v>0.24</v>
      </c>
      <c r="D6" s="29">
        <f>'Attainment Tool 1 C to PO'!D6+'Attainment CO to PO Sessional'!D11</f>
        <v>0.24</v>
      </c>
      <c r="E6" s="29">
        <f>'Attainment Tool 1 C to PO'!E6+'Attainment CO to PO Sessional'!E11</f>
        <v>0.16</v>
      </c>
      <c r="F6" s="29">
        <f>'Attainment Tool 1 C to PO'!F6+'Attainment CO to PO Sessional'!F11</f>
        <v>0.10666666666666666</v>
      </c>
      <c r="G6" s="29">
        <f>'Attainment Tool 1 C to PO'!G6+'Attainment CO to PO Sessional'!G11</f>
        <v>0</v>
      </c>
      <c r="H6" s="29">
        <f>'Attainment Tool 1 C to PO'!H6+'Attainment CO to PO Sessional'!H11</f>
        <v>0</v>
      </c>
      <c r="I6" s="29">
        <f>'Attainment Tool 1 C to PO'!I6+'Attainment CO to PO Sessional'!I11</f>
        <v>0</v>
      </c>
      <c r="J6" s="29">
        <f>'Attainment Tool 1 C to PO'!J6+'Attainment CO to PO Sessional'!J11</f>
        <v>0</v>
      </c>
      <c r="K6" s="29">
        <f>'Attainment Tool 1 C to PO'!K6+'Attainment CO to PO Sessional'!K11</f>
        <v>0</v>
      </c>
      <c r="L6" s="29">
        <f>'Attainment Tool 1 C to PO'!L6+'Attainment CO to PO Sessional'!L11</f>
        <v>0</v>
      </c>
      <c r="M6" s="29">
        <f>'Attainment Tool 1 C to PO'!M6+'Attainment CO to PO Sessional'!M11</f>
        <v>0</v>
      </c>
      <c r="N6" s="29">
        <f>'Attainment Tool 1 C to PO'!N6+'Attainment CO to PO Sessional'!N11</f>
        <v>0</v>
      </c>
      <c r="O6" s="29">
        <f>'Attainment Tool 1 C to PO'!O6+'Attainment CO to PO Sessional'!O11</f>
        <v>0</v>
      </c>
      <c r="P6" s="29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4" t="s">
        <v>79</v>
      </c>
      <c r="B7" s="29">
        <f t="shared" ref="B7:P7" si="0">ROUND(B6,0)</f>
        <v>0</v>
      </c>
      <c r="C7" s="29">
        <f t="shared" si="0"/>
        <v>0</v>
      </c>
      <c r="D7" s="29">
        <f t="shared" si="0"/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06" t="s">
        <v>34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106"/>
      <c r="O8" s="83"/>
      <c r="P8" s="8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74" workbookViewId="0">
      <selection activeCell="H2" sqref="H2:H112"/>
    </sheetView>
  </sheetViews>
  <sheetFormatPr defaultRowHeight="14.25"/>
  <cols>
    <col min="3" max="8" width="9" style="62"/>
  </cols>
  <sheetData>
    <row r="1" spans="1:8" ht="15">
      <c r="A1" s="58" t="s">
        <v>105</v>
      </c>
      <c r="B1" s="58" t="s">
        <v>104</v>
      </c>
      <c r="C1" s="61" t="s">
        <v>106</v>
      </c>
      <c r="D1" s="61"/>
      <c r="E1" s="61" t="s">
        <v>107</v>
      </c>
      <c r="F1" s="67" t="s">
        <v>55</v>
      </c>
      <c r="G1" s="61" t="s">
        <v>56</v>
      </c>
      <c r="H1" s="61" t="s">
        <v>57</v>
      </c>
    </row>
    <row r="2" spans="1:8" ht="15">
      <c r="A2" s="59">
        <v>1</v>
      </c>
      <c r="B2" s="60">
        <v>46.666666666666664</v>
      </c>
      <c r="C2" s="50">
        <v>35</v>
      </c>
      <c r="D2" s="50"/>
      <c r="E2" s="50">
        <v>59</v>
      </c>
      <c r="F2" s="50">
        <v>11</v>
      </c>
      <c r="G2" s="50">
        <v>23</v>
      </c>
      <c r="H2" s="50">
        <v>25</v>
      </c>
    </row>
    <row r="3" spans="1:8" ht="15">
      <c r="A3" s="59">
        <v>2</v>
      </c>
      <c r="B3" s="60">
        <v>60.666666666666671</v>
      </c>
      <c r="C3" s="50">
        <v>60</v>
      </c>
      <c r="D3" s="50"/>
      <c r="E3" s="50">
        <v>62</v>
      </c>
      <c r="F3" s="50">
        <v>12</v>
      </c>
      <c r="G3" s="50">
        <v>27</v>
      </c>
      <c r="H3" s="50">
        <v>23</v>
      </c>
    </row>
    <row r="4" spans="1:8" ht="15">
      <c r="A4" s="59">
        <v>3</v>
      </c>
      <c r="B4" s="60">
        <v>53.666666666666671</v>
      </c>
      <c r="C4" s="50">
        <v>48</v>
      </c>
      <c r="D4" s="50"/>
      <c r="E4" s="50">
        <v>60</v>
      </c>
      <c r="F4" s="50">
        <v>10</v>
      </c>
      <c r="G4" s="50">
        <v>27</v>
      </c>
      <c r="H4" s="50">
        <v>23</v>
      </c>
    </row>
    <row r="5" spans="1:8" ht="15">
      <c r="A5" s="59">
        <v>4</v>
      </c>
      <c r="B5" s="60">
        <v>51.333333333333329</v>
      </c>
      <c r="C5" s="50">
        <v>50</v>
      </c>
      <c r="D5" s="50"/>
      <c r="E5" s="50">
        <v>52</v>
      </c>
      <c r="F5" s="50">
        <v>8</v>
      </c>
      <c r="G5" s="50">
        <v>23</v>
      </c>
      <c r="H5" s="50">
        <v>21</v>
      </c>
    </row>
    <row r="6" spans="1:8" ht="15">
      <c r="A6" s="59">
        <v>5</v>
      </c>
      <c r="B6" s="60">
        <v>49</v>
      </c>
      <c r="C6" s="50">
        <v>47</v>
      </c>
      <c r="D6" s="50"/>
      <c r="E6" s="50">
        <v>51</v>
      </c>
      <c r="F6" s="50">
        <v>10</v>
      </c>
      <c r="G6" s="50">
        <v>20</v>
      </c>
      <c r="H6" s="50">
        <v>21</v>
      </c>
    </row>
    <row r="7" spans="1:8" ht="15">
      <c r="A7" s="59">
        <v>6</v>
      </c>
      <c r="B7" s="60">
        <v>49</v>
      </c>
      <c r="C7" s="50">
        <v>50</v>
      </c>
      <c r="D7" s="50"/>
      <c r="E7" s="50">
        <v>48</v>
      </c>
      <c r="F7" s="50">
        <v>11</v>
      </c>
      <c r="G7" s="50">
        <v>19</v>
      </c>
      <c r="H7" s="50">
        <v>18</v>
      </c>
    </row>
    <row r="8" spans="1:8" ht="15">
      <c r="A8" s="59">
        <v>7</v>
      </c>
      <c r="B8" s="60">
        <v>53.666666666666671</v>
      </c>
      <c r="C8" s="50">
        <v>59</v>
      </c>
      <c r="D8" s="50"/>
      <c r="E8" s="50">
        <v>49</v>
      </c>
      <c r="F8" s="50">
        <v>9</v>
      </c>
      <c r="G8" s="50">
        <v>21</v>
      </c>
      <c r="H8" s="50">
        <v>19</v>
      </c>
    </row>
    <row r="9" spans="1:8" ht="15">
      <c r="A9" s="59">
        <v>8</v>
      </c>
      <c r="B9" s="60">
        <v>49</v>
      </c>
      <c r="C9" s="50">
        <v>46</v>
      </c>
      <c r="D9" s="50"/>
      <c r="E9" s="50">
        <v>52</v>
      </c>
      <c r="F9" s="50">
        <v>9</v>
      </c>
      <c r="G9" s="50">
        <v>20</v>
      </c>
      <c r="H9" s="50">
        <v>23</v>
      </c>
    </row>
    <row r="10" spans="1:8" ht="15">
      <c r="A10" s="59">
        <v>9</v>
      </c>
      <c r="B10" s="60">
        <v>49</v>
      </c>
      <c r="C10" s="50">
        <v>53</v>
      </c>
      <c r="D10" s="50"/>
      <c r="E10" s="50">
        <v>45</v>
      </c>
      <c r="F10" s="50">
        <v>10</v>
      </c>
      <c r="G10" s="50">
        <v>18</v>
      </c>
      <c r="H10" s="50">
        <v>17</v>
      </c>
    </row>
    <row r="11" spans="1:8" ht="15">
      <c r="A11" s="59">
        <v>10</v>
      </c>
      <c r="B11" s="60">
        <v>51.333333333333329</v>
      </c>
      <c r="C11" s="50">
        <v>53</v>
      </c>
      <c r="D11" s="50"/>
      <c r="E11" s="50">
        <v>49</v>
      </c>
      <c r="F11" s="50">
        <v>9</v>
      </c>
      <c r="G11" s="50">
        <v>20</v>
      </c>
      <c r="H11" s="50">
        <v>20</v>
      </c>
    </row>
    <row r="12" spans="1:8" ht="15">
      <c r="A12" s="59">
        <v>11</v>
      </c>
      <c r="B12" s="60">
        <v>53.666666666666671</v>
      </c>
      <c r="C12" s="50">
        <v>50</v>
      </c>
      <c r="D12" s="50"/>
      <c r="E12" s="50">
        <v>58</v>
      </c>
      <c r="F12" s="50">
        <v>8</v>
      </c>
      <c r="G12" s="50">
        <v>26</v>
      </c>
      <c r="H12" s="50">
        <v>24</v>
      </c>
    </row>
    <row r="13" spans="1:8" ht="15">
      <c r="A13" s="59">
        <v>12</v>
      </c>
      <c r="B13" s="60">
        <v>56</v>
      </c>
      <c r="C13" s="50">
        <v>52</v>
      </c>
      <c r="D13" s="50"/>
      <c r="E13" s="50">
        <v>60</v>
      </c>
      <c r="F13" s="50">
        <v>10</v>
      </c>
      <c r="G13" s="50">
        <v>26</v>
      </c>
      <c r="H13" s="50">
        <v>24</v>
      </c>
    </row>
    <row r="14" spans="1:8" ht="15">
      <c r="A14" s="59">
        <v>13</v>
      </c>
      <c r="B14" s="60">
        <v>46.666666666666664</v>
      </c>
      <c r="C14" s="50">
        <v>58</v>
      </c>
      <c r="D14" s="50"/>
      <c r="E14" s="50">
        <v>36</v>
      </c>
      <c r="F14" s="50">
        <v>11</v>
      </c>
      <c r="G14" s="50">
        <v>12</v>
      </c>
      <c r="H14" s="50">
        <v>13</v>
      </c>
    </row>
    <row r="15" spans="1:8" ht="15">
      <c r="A15" s="59">
        <v>14</v>
      </c>
      <c r="B15" s="60">
        <v>51.333333333333329</v>
      </c>
      <c r="C15" s="50">
        <v>48</v>
      </c>
      <c r="D15" s="50"/>
      <c r="E15" s="50">
        <v>54</v>
      </c>
      <c r="F15" s="50">
        <v>8</v>
      </c>
      <c r="G15" s="50">
        <v>25</v>
      </c>
      <c r="H15" s="50">
        <v>21</v>
      </c>
    </row>
    <row r="16" spans="1:8" ht="15">
      <c r="A16" s="59">
        <v>15</v>
      </c>
      <c r="B16" s="60">
        <v>46.666666666666664</v>
      </c>
      <c r="C16" s="50">
        <v>37</v>
      </c>
      <c r="D16" s="50"/>
      <c r="E16" s="50">
        <v>57</v>
      </c>
      <c r="F16" s="50">
        <v>10</v>
      </c>
      <c r="G16" s="50">
        <v>24</v>
      </c>
      <c r="H16" s="50">
        <v>23</v>
      </c>
    </row>
    <row r="17" spans="1:8" ht="15">
      <c r="A17" s="59">
        <v>16</v>
      </c>
      <c r="B17" s="60">
        <v>51.333333333333329</v>
      </c>
      <c r="C17" s="50">
        <v>53</v>
      </c>
      <c r="D17" s="50"/>
      <c r="E17" s="50">
        <v>49</v>
      </c>
      <c r="F17" s="50">
        <v>10</v>
      </c>
      <c r="G17" s="50">
        <v>18</v>
      </c>
      <c r="H17" s="50">
        <v>21</v>
      </c>
    </row>
    <row r="18" spans="1:8" ht="15">
      <c r="A18" s="59">
        <v>17</v>
      </c>
      <c r="B18" s="60">
        <v>49</v>
      </c>
      <c r="C18" s="50">
        <v>44</v>
      </c>
      <c r="D18" s="50"/>
      <c r="E18" s="50">
        <v>54</v>
      </c>
      <c r="F18" s="50">
        <v>10</v>
      </c>
      <c r="G18" s="50">
        <v>22</v>
      </c>
      <c r="H18" s="50">
        <v>22</v>
      </c>
    </row>
    <row r="19" spans="1:8" ht="15">
      <c r="A19" s="59">
        <v>18</v>
      </c>
      <c r="B19" s="60">
        <v>46.666666666666664</v>
      </c>
      <c r="C19" s="50">
        <v>56</v>
      </c>
      <c r="D19" s="50"/>
      <c r="E19" s="50">
        <v>38</v>
      </c>
      <c r="F19" s="50">
        <v>13</v>
      </c>
      <c r="G19" s="50">
        <v>12</v>
      </c>
      <c r="H19" s="50">
        <v>13</v>
      </c>
    </row>
    <row r="20" spans="1:8" ht="15">
      <c r="A20" s="59">
        <v>19</v>
      </c>
      <c r="B20" s="60">
        <v>46.666666666666664</v>
      </c>
      <c r="C20" s="50">
        <v>39</v>
      </c>
      <c r="D20" s="50"/>
      <c r="E20" s="50">
        <v>55</v>
      </c>
      <c r="F20" s="50">
        <v>8</v>
      </c>
      <c r="G20" s="50">
        <v>24</v>
      </c>
      <c r="H20" s="50">
        <v>23</v>
      </c>
    </row>
    <row r="21" spans="1:8" ht="15">
      <c r="A21" s="59">
        <v>20</v>
      </c>
      <c r="B21" s="60">
        <v>51.333333333333329</v>
      </c>
      <c r="C21" s="50">
        <v>50</v>
      </c>
      <c r="D21" s="50"/>
      <c r="E21" s="50">
        <v>52</v>
      </c>
      <c r="F21" s="50">
        <v>10</v>
      </c>
      <c r="G21" s="50">
        <v>22</v>
      </c>
      <c r="H21" s="50">
        <v>20</v>
      </c>
    </row>
    <row r="22" spans="1:8" ht="15">
      <c r="A22" s="59">
        <v>21</v>
      </c>
      <c r="B22" s="60">
        <v>46.666666666666664</v>
      </c>
      <c r="C22" s="50">
        <v>54</v>
      </c>
      <c r="D22" s="50"/>
      <c r="E22" s="50">
        <v>40</v>
      </c>
      <c r="F22" s="50">
        <v>9</v>
      </c>
      <c r="G22" s="50">
        <v>15</v>
      </c>
      <c r="H22" s="50">
        <v>16</v>
      </c>
    </row>
    <row r="23" spans="1:8" ht="15">
      <c r="A23" s="59">
        <v>22</v>
      </c>
      <c r="B23" s="60">
        <v>53.666666666666671</v>
      </c>
      <c r="C23" s="50">
        <v>57</v>
      </c>
      <c r="D23" s="50"/>
      <c r="E23" s="50">
        <v>51</v>
      </c>
      <c r="F23" s="50">
        <v>10</v>
      </c>
      <c r="G23" s="50">
        <v>20</v>
      </c>
      <c r="H23" s="50">
        <v>21</v>
      </c>
    </row>
    <row r="24" spans="1:8" ht="15">
      <c r="A24" s="59">
        <v>23</v>
      </c>
      <c r="B24" s="60">
        <v>51.333333333333329</v>
      </c>
      <c r="C24" s="50">
        <v>53</v>
      </c>
      <c r="D24" s="50"/>
      <c r="E24" s="50">
        <v>49</v>
      </c>
      <c r="F24" s="50">
        <v>9</v>
      </c>
      <c r="G24" s="50">
        <v>19</v>
      </c>
      <c r="H24" s="50">
        <v>21</v>
      </c>
    </row>
    <row r="25" spans="1:8" ht="15">
      <c r="A25" s="59">
        <v>24</v>
      </c>
      <c r="B25" s="60">
        <v>51.333333333333329</v>
      </c>
      <c r="C25" s="50">
        <v>48</v>
      </c>
      <c r="D25" s="50"/>
      <c r="E25" s="50">
        <v>54</v>
      </c>
      <c r="F25" s="50">
        <v>8</v>
      </c>
      <c r="G25" s="50">
        <v>24</v>
      </c>
      <c r="H25" s="50">
        <v>22</v>
      </c>
    </row>
    <row r="26" spans="1:8" ht="15">
      <c r="A26" s="59">
        <v>25</v>
      </c>
      <c r="B26" s="60">
        <v>46.666666666666664</v>
      </c>
      <c r="C26" s="50">
        <v>35</v>
      </c>
      <c r="D26" s="50"/>
      <c r="E26" s="50">
        <v>59</v>
      </c>
      <c r="F26" s="50">
        <v>10</v>
      </c>
      <c r="G26" s="50">
        <v>26</v>
      </c>
      <c r="H26" s="50">
        <v>23</v>
      </c>
    </row>
    <row r="27" spans="1:8" ht="15">
      <c r="A27" s="59">
        <v>26</v>
      </c>
      <c r="B27" s="60">
        <v>49</v>
      </c>
      <c r="C27" s="50">
        <v>47</v>
      </c>
      <c r="D27" s="50"/>
      <c r="E27" s="50">
        <v>51</v>
      </c>
      <c r="F27" s="50">
        <v>9</v>
      </c>
      <c r="G27" s="50">
        <v>21</v>
      </c>
      <c r="H27" s="50">
        <v>21</v>
      </c>
    </row>
    <row r="28" spans="1:8" ht="15">
      <c r="A28" s="59">
        <v>27</v>
      </c>
      <c r="B28" s="60">
        <v>58.333333333333336</v>
      </c>
      <c r="C28" s="50">
        <v>56</v>
      </c>
      <c r="D28" s="50"/>
      <c r="E28" s="50">
        <v>60</v>
      </c>
      <c r="F28" s="50">
        <v>12</v>
      </c>
      <c r="G28" s="50">
        <v>23</v>
      </c>
      <c r="H28" s="50">
        <v>25</v>
      </c>
    </row>
    <row r="29" spans="1:8" ht="15">
      <c r="A29" s="59">
        <v>28</v>
      </c>
      <c r="B29" s="60">
        <v>46.666666666666664</v>
      </c>
      <c r="C29" s="50">
        <v>58</v>
      </c>
      <c r="D29" s="50"/>
      <c r="E29" s="50">
        <v>36</v>
      </c>
      <c r="F29" s="50">
        <v>9</v>
      </c>
      <c r="G29" s="50">
        <v>11</v>
      </c>
      <c r="H29" s="50">
        <v>16</v>
      </c>
    </row>
    <row r="30" spans="1:8" ht="15">
      <c r="A30" s="59">
        <v>29</v>
      </c>
      <c r="B30" s="60">
        <v>46.666666666666664</v>
      </c>
      <c r="C30" s="50">
        <v>37</v>
      </c>
      <c r="D30" s="50"/>
      <c r="E30" s="50">
        <v>57</v>
      </c>
      <c r="F30" s="50">
        <v>13</v>
      </c>
      <c r="G30" s="50">
        <v>23</v>
      </c>
      <c r="H30" s="50">
        <v>21</v>
      </c>
    </row>
    <row r="31" spans="1:8" ht="15">
      <c r="A31" s="59">
        <v>30</v>
      </c>
      <c r="B31" s="60">
        <v>51.333333333333329</v>
      </c>
      <c r="C31" s="50">
        <v>53</v>
      </c>
      <c r="D31" s="50"/>
      <c r="E31" s="50">
        <v>49</v>
      </c>
      <c r="F31" s="50">
        <v>9</v>
      </c>
      <c r="G31" s="50">
        <v>20</v>
      </c>
      <c r="H31" s="50">
        <v>20</v>
      </c>
    </row>
    <row r="32" spans="1:8" ht="15">
      <c r="A32" s="59">
        <v>31</v>
      </c>
      <c r="B32" s="60">
        <v>46.666666666666664</v>
      </c>
      <c r="C32" s="50">
        <v>56</v>
      </c>
      <c r="D32" s="50"/>
      <c r="E32" s="50">
        <v>38</v>
      </c>
      <c r="F32" s="50">
        <v>12</v>
      </c>
      <c r="G32" s="50">
        <v>12</v>
      </c>
      <c r="H32" s="50">
        <v>14</v>
      </c>
    </row>
    <row r="33" spans="1:8" ht="15">
      <c r="A33" s="59">
        <v>32</v>
      </c>
      <c r="B33" s="60">
        <v>49</v>
      </c>
      <c r="C33" s="50">
        <v>50</v>
      </c>
      <c r="D33" s="50"/>
      <c r="E33" s="50">
        <v>48</v>
      </c>
      <c r="F33" s="50">
        <v>8</v>
      </c>
      <c r="G33" s="50">
        <v>19</v>
      </c>
      <c r="H33" s="50">
        <v>21</v>
      </c>
    </row>
    <row r="34" spans="1:8" ht="15">
      <c r="A34" s="59">
        <v>33</v>
      </c>
      <c r="B34" s="60">
        <v>51.333333333333329</v>
      </c>
      <c r="C34" s="50">
        <v>50</v>
      </c>
      <c r="D34" s="50"/>
      <c r="E34" s="50">
        <v>52</v>
      </c>
      <c r="F34" s="50">
        <v>10</v>
      </c>
      <c r="G34" s="50">
        <v>21</v>
      </c>
      <c r="H34" s="50">
        <v>21</v>
      </c>
    </row>
    <row r="35" spans="1:8" ht="15">
      <c r="A35" s="59">
        <v>34</v>
      </c>
      <c r="B35" s="60">
        <v>65.333333333333329</v>
      </c>
      <c r="C35" s="50">
        <v>60</v>
      </c>
      <c r="D35" s="50"/>
      <c r="E35" s="50">
        <v>70</v>
      </c>
      <c r="F35" s="50">
        <v>14</v>
      </c>
      <c r="G35" s="50">
        <v>28</v>
      </c>
      <c r="H35" s="50">
        <v>28</v>
      </c>
    </row>
    <row r="36" spans="1:8" ht="15">
      <c r="A36" s="59">
        <v>35</v>
      </c>
      <c r="B36" s="60">
        <v>46.666666666666664</v>
      </c>
      <c r="C36" s="50">
        <v>39</v>
      </c>
      <c r="D36" s="50"/>
      <c r="E36" s="50">
        <v>55</v>
      </c>
      <c r="F36" s="50">
        <v>12</v>
      </c>
      <c r="G36" s="50">
        <v>23</v>
      </c>
      <c r="H36" s="50">
        <v>20</v>
      </c>
    </row>
    <row r="37" spans="1:8" ht="15">
      <c r="A37" s="59">
        <v>36</v>
      </c>
      <c r="B37" s="60">
        <v>49</v>
      </c>
      <c r="C37" s="50">
        <v>46</v>
      </c>
      <c r="D37" s="50"/>
      <c r="E37" s="50">
        <v>52</v>
      </c>
      <c r="F37" s="50">
        <v>12</v>
      </c>
      <c r="G37" s="50">
        <v>19</v>
      </c>
      <c r="H37" s="50">
        <v>21</v>
      </c>
    </row>
    <row r="38" spans="1:8" ht="15">
      <c r="A38" s="59">
        <v>37</v>
      </c>
      <c r="B38" s="60">
        <v>56</v>
      </c>
      <c r="C38" s="50">
        <v>60</v>
      </c>
      <c r="D38" s="50"/>
      <c r="E38" s="50">
        <v>52</v>
      </c>
      <c r="F38" s="50">
        <v>9</v>
      </c>
      <c r="G38" s="50">
        <v>21</v>
      </c>
      <c r="H38" s="50">
        <v>22</v>
      </c>
    </row>
    <row r="39" spans="1:8" ht="15">
      <c r="A39" s="59">
        <v>38</v>
      </c>
      <c r="B39" s="60">
        <v>51.333333333333329</v>
      </c>
      <c r="C39" s="50">
        <v>53</v>
      </c>
      <c r="D39" s="50"/>
      <c r="E39" s="50">
        <v>49</v>
      </c>
      <c r="F39" s="50">
        <v>10</v>
      </c>
      <c r="G39" s="50">
        <v>18</v>
      </c>
      <c r="H39" s="50">
        <v>21</v>
      </c>
    </row>
    <row r="40" spans="1:8" ht="15">
      <c r="A40" s="59">
        <v>39</v>
      </c>
      <c r="B40" s="60">
        <v>56</v>
      </c>
      <c r="C40" s="50">
        <v>58</v>
      </c>
      <c r="D40" s="50"/>
      <c r="E40" s="50">
        <v>54</v>
      </c>
      <c r="F40" s="50">
        <v>11</v>
      </c>
      <c r="G40" s="50">
        <v>23</v>
      </c>
      <c r="H40" s="50">
        <v>20</v>
      </c>
    </row>
    <row r="41" spans="1:8" ht="15">
      <c r="A41" s="59">
        <v>40</v>
      </c>
      <c r="B41" s="60">
        <v>53.666666666666671</v>
      </c>
      <c r="C41" s="50">
        <v>52</v>
      </c>
      <c r="D41" s="50"/>
      <c r="E41" s="50">
        <v>56</v>
      </c>
      <c r="F41" s="50">
        <v>12</v>
      </c>
      <c r="G41" s="50">
        <v>23</v>
      </c>
      <c r="H41" s="50">
        <v>21</v>
      </c>
    </row>
    <row r="42" spans="1:8" ht="15">
      <c r="A42" s="59">
        <v>41</v>
      </c>
      <c r="B42" s="60">
        <v>53.666666666666671</v>
      </c>
      <c r="C42" s="50">
        <v>55</v>
      </c>
      <c r="D42" s="50"/>
      <c r="E42" s="50">
        <v>53</v>
      </c>
      <c r="F42" s="50">
        <v>10</v>
      </c>
      <c r="G42" s="50">
        <v>22</v>
      </c>
      <c r="H42" s="50">
        <v>21</v>
      </c>
    </row>
    <row r="43" spans="1:8" ht="15">
      <c r="A43" s="59">
        <v>42</v>
      </c>
      <c r="B43" s="60">
        <v>46.666666666666664</v>
      </c>
      <c r="C43" s="50">
        <v>54</v>
      </c>
      <c r="D43" s="50"/>
      <c r="E43" s="50">
        <v>40</v>
      </c>
      <c r="F43" s="50">
        <v>11</v>
      </c>
      <c r="G43" s="50">
        <v>14</v>
      </c>
      <c r="H43" s="50">
        <v>15</v>
      </c>
    </row>
    <row r="44" spans="1:8" ht="15">
      <c r="A44" s="59">
        <v>43</v>
      </c>
      <c r="B44" s="60">
        <v>51.333333333333329</v>
      </c>
      <c r="C44" s="50">
        <v>48</v>
      </c>
      <c r="D44" s="50"/>
      <c r="E44" s="50">
        <v>54</v>
      </c>
      <c r="F44" s="50">
        <v>9</v>
      </c>
      <c r="G44" s="50">
        <v>22</v>
      </c>
      <c r="H44" s="50">
        <v>23</v>
      </c>
    </row>
    <row r="45" spans="1:8" ht="15">
      <c r="A45" s="59">
        <v>44</v>
      </c>
      <c r="B45" s="60">
        <v>56</v>
      </c>
      <c r="C45" s="50">
        <v>54</v>
      </c>
      <c r="D45" s="50"/>
      <c r="E45" s="50">
        <v>58</v>
      </c>
      <c r="F45" s="50">
        <v>10</v>
      </c>
      <c r="G45" s="50">
        <v>25</v>
      </c>
      <c r="H45" s="50">
        <v>23</v>
      </c>
    </row>
    <row r="46" spans="1:8" ht="15">
      <c r="A46" s="59">
        <v>45</v>
      </c>
      <c r="B46" s="60">
        <v>56</v>
      </c>
      <c r="C46" s="50">
        <v>52</v>
      </c>
      <c r="D46" s="50"/>
      <c r="E46" s="50">
        <v>60</v>
      </c>
      <c r="F46" s="50">
        <v>13</v>
      </c>
      <c r="G46" s="50">
        <v>23</v>
      </c>
      <c r="H46" s="50">
        <v>24</v>
      </c>
    </row>
    <row r="47" spans="1:8" ht="15">
      <c r="A47" s="59">
        <v>46</v>
      </c>
      <c r="B47" s="60">
        <v>46.666666666666664</v>
      </c>
      <c r="C47" s="50">
        <v>35</v>
      </c>
      <c r="D47" s="50"/>
      <c r="E47" s="50">
        <v>59</v>
      </c>
      <c r="F47" s="50">
        <v>12</v>
      </c>
      <c r="G47" s="50">
        <v>23</v>
      </c>
      <c r="H47" s="50">
        <v>24</v>
      </c>
    </row>
    <row r="48" spans="1:8" ht="15">
      <c r="A48" s="59">
        <v>47</v>
      </c>
      <c r="B48" s="60">
        <v>46.666666666666664</v>
      </c>
      <c r="C48" s="50">
        <v>58</v>
      </c>
      <c r="D48" s="50"/>
      <c r="E48" s="50">
        <v>36</v>
      </c>
      <c r="F48" s="50">
        <v>9</v>
      </c>
      <c r="G48" s="50">
        <v>10</v>
      </c>
      <c r="H48" s="50">
        <v>17</v>
      </c>
    </row>
    <row r="49" spans="1:8" ht="15">
      <c r="A49" s="59">
        <v>48</v>
      </c>
      <c r="B49" s="60">
        <v>67.666666666666671</v>
      </c>
      <c r="C49" s="50">
        <v>66</v>
      </c>
      <c r="D49" s="50"/>
      <c r="E49" s="50">
        <v>70</v>
      </c>
      <c r="F49" s="50">
        <v>14</v>
      </c>
      <c r="G49" s="50">
        <v>28</v>
      </c>
      <c r="H49" s="50">
        <v>28</v>
      </c>
    </row>
    <row r="50" spans="1:8" ht="15">
      <c r="A50" s="59">
        <v>49</v>
      </c>
      <c r="B50" s="60">
        <v>60.666666666666671</v>
      </c>
      <c r="C50" s="50">
        <v>56</v>
      </c>
      <c r="D50" s="50"/>
      <c r="E50" s="50">
        <v>66</v>
      </c>
      <c r="F50" s="50">
        <v>13</v>
      </c>
      <c r="G50" s="50">
        <v>26</v>
      </c>
      <c r="H50" s="50">
        <v>27</v>
      </c>
    </row>
    <row r="51" spans="1:8" ht="15">
      <c r="A51" s="59">
        <v>50</v>
      </c>
      <c r="B51" s="60">
        <v>56</v>
      </c>
      <c r="C51" s="50">
        <v>60</v>
      </c>
      <c r="D51" s="50"/>
      <c r="E51" s="50">
        <v>52</v>
      </c>
      <c r="F51" s="50">
        <v>11</v>
      </c>
      <c r="G51" s="50">
        <v>21</v>
      </c>
      <c r="H51" s="50">
        <v>20</v>
      </c>
    </row>
    <row r="52" spans="1:8" ht="15">
      <c r="A52" s="59">
        <v>51</v>
      </c>
      <c r="B52" s="60">
        <v>56</v>
      </c>
      <c r="C52" s="50">
        <v>58</v>
      </c>
      <c r="D52" s="50"/>
      <c r="E52" s="50">
        <v>54</v>
      </c>
      <c r="F52" s="50">
        <v>12</v>
      </c>
      <c r="G52" s="50">
        <v>22</v>
      </c>
      <c r="H52" s="50">
        <v>20</v>
      </c>
    </row>
    <row r="53" spans="1:8" ht="15">
      <c r="A53" s="59">
        <v>52</v>
      </c>
      <c r="B53" s="60">
        <v>58.333333333333336</v>
      </c>
      <c r="C53" s="50">
        <v>59</v>
      </c>
      <c r="D53" s="50"/>
      <c r="E53" s="50">
        <v>57</v>
      </c>
      <c r="F53" s="50">
        <v>10</v>
      </c>
      <c r="G53" s="50">
        <v>25</v>
      </c>
      <c r="H53" s="50">
        <v>22</v>
      </c>
    </row>
    <row r="54" spans="1:8" ht="15">
      <c r="A54" s="59">
        <v>53</v>
      </c>
      <c r="B54" s="60">
        <v>65.333333333333329</v>
      </c>
      <c r="C54" s="50">
        <v>68</v>
      </c>
      <c r="D54" s="50"/>
      <c r="E54" s="50">
        <v>62</v>
      </c>
      <c r="F54" s="50">
        <v>10</v>
      </c>
      <c r="G54" s="50">
        <v>26</v>
      </c>
      <c r="H54" s="50">
        <v>26</v>
      </c>
    </row>
    <row r="55" spans="1:8" ht="15">
      <c r="A55" s="59">
        <v>54</v>
      </c>
      <c r="B55" s="60">
        <v>53.666666666666671</v>
      </c>
      <c r="C55" s="50">
        <v>48</v>
      </c>
      <c r="D55" s="50"/>
      <c r="E55" s="50">
        <v>60</v>
      </c>
      <c r="F55" s="50">
        <v>12</v>
      </c>
      <c r="G55" s="50">
        <v>23</v>
      </c>
      <c r="H55" s="50">
        <v>25</v>
      </c>
    </row>
    <row r="56" spans="1:8" ht="15">
      <c r="A56" s="59">
        <v>55</v>
      </c>
      <c r="B56" s="60">
        <v>49</v>
      </c>
      <c r="C56" s="50">
        <v>53</v>
      </c>
      <c r="D56" s="50"/>
      <c r="E56" s="50">
        <v>45</v>
      </c>
      <c r="F56" s="50">
        <v>8</v>
      </c>
      <c r="G56" s="50">
        <v>18</v>
      </c>
      <c r="H56" s="50">
        <v>19</v>
      </c>
    </row>
    <row r="57" spans="1:8" ht="15">
      <c r="A57" s="59">
        <v>56</v>
      </c>
      <c r="B57" s="60">
        <v>58.333333333333336</v>
      </c>
      <c r="C57" s="50">
        <v>54</v>
      </c>
      <c r="D57" s="50"/>
      <c r="E57" s="50">
        <v>62</v>
      </c>
      <c r="F57" s="50">
        <v>14</v>
      </c>
      <c r="G57" s="50">
        <v>23</v>
      </c>
      <c r="H57" s="50">
        <v>25</v>
      </c>
    </row>
    <row r="58" spans="1:8" ht="15">
      <c r="A58" s="59">
        <v>57</v>
      </c>
      <c r="B58" s="60">
        <v>53.666666666666671</v>
      </c>
      <c r="C58" s="50">
        <v>59</v>
      </c>
      <c r="D58" s="50"/>
      <c r="E58" s="50">
        <v>49</v>
      </c>
      <c r="F58" s="50">
        <v>9</v>
      </c>
      <c r="G58" s="50">
        <v>19</v>
      </c>
      <c r="H58" s="50">
        <v>21</v>
      </c>
    </row>
    <row r="59" spans="1:8" ht="15">
      <c r="A59" s="59">
        <v>58</v>
      </c>
      <c r="B59" s="60">
        <v>58.333333333333336</v>
      </c>
      <c r="C59" s="50">
        <v>64</v>
      </c>
      <c r="D59" s="50"/>
      <c r="E59" s="50">
        <v>52</v>
      </c>
      <c r="F59" s="50">
        <v>9</v>
      </c>
      <c r="G59" s="50">
        <v>21</v>
      </c>
      <c r="H59" s="50">
        <v>22</v>
      </c>
    </row>
    <row r="60" spans="1:8" ht="15">
      <c r="A60" s="59">
        <v>59</v>
      </c>
      <c r="B60" s="60">
        <v>46.666666666666664</v>
      </c>
      <c r="C60" s="50">
        <v>37</v>
      </c>
      <c r="D60" s="50"/>
      <c r="E60" s="50">
        <v>57</v>
      </c>
      <c r="F60" s="50">
        <v>11</v>
      </c>
      <c r="G60" s="50">
        <v>22</v>
      </c>
      <c r="H60" s="50">
        <v>24</v>
      </c>
    </row>
    <row r="61" spans="1:8" ht="15">
      <c r="A61" s="59">
        <v>60</v>
      </c>
      <c r="B61" s="60">
        <v>46.666666666666664</v>
      </c>
      <c r="C61" s="50">
        <v>56</v>
      </c>
      <c r="D61" s="50"/>
      <c r="E61" s="50">
        <v>38</v>
      </c>
      <c r="F61" s="50">
        <v>10</v>
      </c>
      <c r="G61" s="50">
        <v>12</v>
      </c>
      <c r="H61" s="50">
        <v>16</v>
      </c>
    </row>
    <row r="62" spans="1:8" ht="15">
      <c r="A62" s="59">
        <v>61</v>
      </c>
      <c r="B62" s="60">
        <v>46.666666666666664</v>
      </c>
      <c r="C62" s="50">
        <v>39</v>
      </c>
      <c r="D62" s="50"/>
      <c r="E62" s="50">
        <v>55</v>
      </c>
      <c r="F62" s="50">
        <v>12</v>
      </c>
      <c r="G62" s="50">
        <v>23</v>
      </c>
      <c r="H62" s="50">
        <v>20</v>
      </c>
    </row>
    <row r="63" spans="1:8" ht="15">
      <c r="A63" s="59">
        <v>62</v>
      </c>
      <c r="B63" s="60">
        <v>46.666666666666664</v>
      </c>
      <c r="C63" s="50">
        <v>54</v>
      </c>
      <c r="D63" s="50"/>
      <c r="E63" s="50">
        <v>40</v>
      </c>
      <c r="F63" s="50">
        <v>10</v>
      </c>
      <c r="G63" s="50">
        <v>16</v>
      </c>
      <c r="H63" s="50">
        <v>14</v>
      </c>
    </row>
    <row r="64" spans="1:8" ht="15">
      <c r="A64" s="59">
        <v>63</v>
      </c>
      <c r="B64" s="60">
        <v>56</v>
      </c>
      <c r="C64" s="50">
        <v>54</v>
      </c>
      <c r="D64" s="50"/>
      <c r="E64" s="50">
        <v>58</v>
      </c>
      <c r="F64" s="50">
        <v>10</v>
      </c>
      <c r="G64" s="50">
        <v>25</v>
      </c>
      <c r="H64" s="50">
        <v>23</v>
      </c>
    </row>
    <row r="65" spans="1:8" ht="15">
      <c r="A65" s="59">
        <v>64</v>
      </c>
      <c r="B65" s="60">
        <v>53.666666666666671</v>
      </c>
      <c r="C65" s="50">
        <v>50</v>
      </c>
      <c r="D65" s="50"/>
      <c r="E65" s="50">
        <v>58</v>
      </c>
      <c r="F65" s="50">
        <v>14</v>
      </c>
      <c r="G65" s="50">
        <v>23</v>
      </c>
      <c r="H65" s="50">
        <v>21</v>
      </c>
    </row>
    <row r="66" spans="1:8" ht="15">
      <c r="A66" s="59">
        <v>65</v>
      </c>
      <c r="B66" s="60">
        <v>51.333333333333329</v>
      </c>
      <c r="C66" s="50">
        <v>53</v>
      </c>
      <c r="D66" s="50"/>
      <c r="E66" s="50">
        <v>49</v>
      </c>
      <c r="F66" s="50">
        <v>10</v>
      </c>
      <c r="G66" s="50">
        <v>20</v>
      </c>
      <c r="H66" s="50">
        <v>19</v>
      </c>
    </row>
    <row r="67" spans="1:8" ht="15">
      <c r="A67" s="59">
        <v>66</v>
      </c>
      <c r="B67" s="60">
        <v>46.666666666666664</v>
      </c>
      <c r="C67" s="50">
        <v>41</v>
      </c>
      <c r="D67" s="50"/>
      <c r="E67" s="50">
        <v>53</v>
      </c>
      <c r="F67" s="50">
        <v>10</v>
      </c>
      <c r="G67" s="50">
        <v>23</v>
      </c>
      <c r="H67" s="50">
        <v>20</v>
      </c>
    </row>
    <row r="68" spans="1:8" ht="15">
      <c r="A68" s="59">
        <v>67</v>
      </c>
      <c r="B68" s="60">
        <v>56</v>
      </c>
      <c r="C68" s="50">
        <v>50</v>
      </c>
      <c r="D68" s="50"/>
      <c r="E68" s="50">
        <v>62</v>
      </c>
      <c r="F68" s="50">
        <v>13</v>
      </c>
      <c r="G68" s="50">
        <v>25</v>
      </c>
      <c r="H68" s="50">
        <v>24</v>
      </c>
    </row>
    <row r="69" spans="1:8" ht="15">
      <c r="A69" s="59">
        <v>68</v>
      </c>
      <c r="B69" s="60">
        <v>49</v>
      </c>
      <c r="C69" s="50">
        <v>44</v>
      </c>
      <c r="D69" s="50"/>
      <c r="E69" s="50">
        <v>54</v>
      </c>
      <c r="F69" s="50">
        <v>13</v>
      </c>
      <c r="G69" s="50">
        <v>20</v>
      </c>
      <c r="H69" s="50">
        <v>21</v>
      </c>
    </row>
    <row r="70" spans="1:8" ht="15">
      <c r="A70" s="59">
        <v>69</v>
      </c>
      <c r="B70" s="60">
        <v>49</v>
      </c>
      <c r="C70" s="50">
        <v>47</v>
      </c>
      <c r="D70" s="50"/>
      <c r="E70" s="50">
        <v>51</v>
      </c>
      <c r="F70" s="50">
        <v>10</v>
      </c>
      <c r="G70" s="50">
        <v>20</v>
      </c>
      <c r="H70" s="50">
        <v>21</v>
      </c>
    </row>
    <row r="71" spans="1:8" ht="15">
      <c r="A71" s="59">
        <v>70</v>
      </c>
      <c r="B71" s="60">
        <v>46.666666666666664</v>
      </c>
      <c r="C71" s="50">
        <v>52</v>
      </c>
      <c r="D71" s="50"/>
      <c r="E71" s="50">
        <v>42</v>
      </c>
      <c r="F71" s="50">
        <v>9</v>
      </c>
      <c r="G71" s="50">
        <v>16</v>
      </c>
      <c r="H71" s="50">
        <v>17</v>
      </c>
    </row>
    <row r="72" spans="1:8" ht="15">
      <c r="A72" s="59">
        <v>71</v>
      </c>
      <c r="B72" s="60">
        <v>46.666666666666664</v>
      </c>
      <c r="C72" s="50">
        <v>43</v>
      </c>
      <c r="D72" s="50"/>
      <c r="E72" s="50">
        <v>51</v>
      </c>
      <c r="F72" s="50">
        <v>11</v>
      </c>
      <c r="G72" s="50">
        <v>19</v>
      </c>
      <c r="H72" s="50">
        <v>21</v>
      </c>
    </row>
    <row r="73" spans="1:8" ht="15">
      <c r="A73" s="59">
        <v>72</v>
      </c>
      <c r="B73" s="60">
        <v>49</v>
      </c>
      <c r="C73" s="50">
        <v>50</v>
      </c>
      <c r="D73" s="50"/>
      <c r="E73" s="50">
        <v>48</v>
      </c>
      <c r="F73" s="50">
        <v>10</v>
      </c>
      <c r="G73" s="50">
        <v>20</v>
      </c>
      <c r="H73" s="50">
        <v>18</v>
      </c>
    </row>
    <row r="74" spans="1:8" ht="15">
      <c r="A74" s="59">
        <v>73</v>
      </c>
      <c r="B74" s="60">
        <v>53.666666666666671</v>
      </c>
      <c r="C74" s="50">
        <v>57</v>
      </c>
      <c r="D74" s="50"/>
      <c r="E74" s="50">
        <v>51</v>
      </c>
      <c r="F74" s="50">
        <v>9</v>
      </c>
      <c r="G74" s="50">
        <v>21</v>
      </c>
      <c r="H74" s="50">
        <v>21</v>
      </c>
    </row>
    <row r="75" spans="1:8" ht="15">
      <c r="A75" s="59">
        <v>74</v>
      </c>
      <c r="B75" s="60">
        <v>46.666666666666664</v>
      </c>
      <c r="C75" s="50">
        <v>50</v>
      </c>
      <c r="D75" s="50"/>
      <c r="E75" s="50">
        <v>44</v>
      </c>
      <c r="F75" s="50">
        <v>8</v>
      </c>
      <c r="G75" s="50">
        <v>17</v>
      </c>
      <c r="H75" s="50">
        <v>19</v>
      </c>
    </row>
    <row r="76" spans="1:8" ht="15">
      <c r="A76" s="59">
        <v>75</v>
      </c>
      <c r="B76" s="60">
        <v>53.666666666666671</v>
      </c>
      <c r="C76" s="50">
        <v>52</v>
      </c>
      <c r="D76" s="50"/>
      <c r="E76" s="50">
        <v>56</v>
      </c>
      <c r="F76" s="50">
        <v>10</v>
      </c>
      <c r="G76" s="50">
        <v>24</v>
      </c>
      <c r="H76" s="50">
        <v>22</v>
      </c>
    </row>
    <row r="77" spans="1:8" ht="15">
      <c r="A77" s="59">
        <v>76</v>
      </c>
      <c r="B77" s="60">
        <v>63</v>
      </c>
      <c r="C77" s="50">
        <v>68</v>
      </c>
      <c r="D77" s="50"/>
      <c r="E77" s="50">
        <v>58</v>
      </c>
      <c r="F77" s="50">
        <v>10</v>
      </c>
      <c r="G77" s="50">
        <v>26</v>
      </c>
      <c r="H77" s="50">
        <v>22</v>
      </c>
    </row>
    <row r="78" spans="1:8" ht="15">
      <c r="A78" s="59">
        <v>77</v>
      </c>
      <c r="B78" s="60">
        <v>53.666666666666671</v>
      </c>
      <c r="C78" s="50">
        <v>55</v>
      </c>
      <c r="D78" s="50"/>
      <c r="E78" s="50">
        <v>53</v>
      </c>
      <c r="F78" s="50">
        <v>8</v>
      </c>
      <c r="G78" s="50">
        <v>21</v>
      </c>
      <c r="H78" s="50">
        <v>24</v>
      </c>
    </row>
    <row r="79" spans="1:8" ht="15">
      <c r="A79" s="59">
        <v>78</v>
      </c>
      <c r="B79" s="60">
        <v>46.666666666666664</v>
      </c>
      <c r="C79" s="50">
        <v>56</v>
      </c>
      <c r="D79" s="50"/>
      <c r="E79" s="50">
        <v>38</v>
      </c>
      <c r="F79" s="50">
        <v>9</v>
      </c>
      <c r="G79" s="50">
        <v>12</v>
      </c>
      <c r="H79" s="50">
        <v>17</v>
      </c>
    </row>
    <row r="80" spans="1:8" ht="15">
      <c r="A80" s="59">
        <v>79</v>
      </c>
      <c r="B80" s="60">
        <v>58.333333333333336</v>
      </c>
      <c r="C80" s="50">
        <v>56</v>
      </c>
      <c r="D80" s="50"/>
      <c r="E80" s="50">
        <v>60</v>
      </c>
      <c r="F80" s="50">
        <v>11</v>
      </c>
      <c r="G80" s="50">
        <v>26</v>
      </c>
      <c r="H80" s="50">
        <v>23</v>
      </c>
    </row>
    <row r="81" spans="1:8" ht="15">
      <c r="A81" s="59">
        <v>80</v>
      </c>
      <c r="B81" s="60">
        <v>46.666666666666664</v>
      </c>
      <c r="C81" s="50">
        <v>39</v>
      </c>
      <c r="D81" s="50"/>
      <c r="E81" s="50">
        <v>55</v>
      </c>
      <c r="F81" s="50">
        <v>8</v>
      </c>
      <c r="G81" s="50">
        <v>23</v>
      </c>
      <c r="H81" s="50">
        <v>24</v>
      </c>
    </row>
    <row r="82" spans="1:8" ht="15">
      <c r="A82" s="59">
        <v>81</v>
      </c>
      <c r="B82" s="60">
        <v>65.333333333333329</v>
      </c>
      <c r="C82" s="50">
        <v>70</v>
      </c>
      <c r="D82" s="50"/>
      <c r="E82" s="50">
        <v>60</v>
      </c>
      <c r="F82" s="50">
        <v>12</v>
      </c>
      <c r="G82" s="50">
        <v>23</v>
      </c>
      <c r="H82" s="50">
        <v>25</v>
      </c>
    </row>
    <row r="83" spans="1:8" ht="15">
      <c r="A83" s="59">
        <v>82</v>
      </c>
      <c r="B83" s="60">
        <v>56</v>
      </c>
      <c r="C83" s="50">
        <v>61</v>
      </c>
      <c r="D83" s="50"/>
      <c r="E83" s="50">
        <v>51</v>
      </c>
      <c r="F83" s="50">
        <v>10</v>
      </c>
      <c r="G83" s="50">
        <v>21</v>
      </c>
      <c r="H83" s="50">
        <v>20</v>
      </c>
    </row>
    <row r="84" spans="1:8" ht="15">
      <c r="A84" s="59">
        <v>83</v>
      </c>
      <c r="B84" s="60">
        <v>51.333333333333329</v>
      </c>
      <c r="C84" s="50">
        <v>50</v>
      </c>
      <c r="D84" s="50"/>
      <c r="E84" s="50">
        <v>52</v>
      </c>
      <c r="F84" s="50">
        <v>11</v>
      </c>
      <c r="G84" s="50">
        <v>21</v>
      </c>
      <c r="H84" s="50">
        <v>20</v>
      </c>
    </row>
    <row r="85" spans="1:8" ht="15">
      <c r="A85" s="59">
        <v>84</v>
      </c>
      <c r="B85" s="60">
        <v>56</v>
      </c>
      <c r="C85" s="50">
        <v>55</v>
      </c>
      <c r="D85" s="50"/>
      <c r="E85" s="50">
        <v>57</v>
      </c>
      <c r="F85" s="50">
        <v>12</v>
      </c>
      <c r="G85" s="50">
        <v>23</v>
      </c>
      <c r="H85" s="50">
        <v>22</v>
      </c>
    </row>
    <row r="86" spans="1:8" ht="15">
      <c r="A86" s="59">
        <v>85</v>
      </c>
      <c r="B86" s="60">
        <v>56</v>
      </c>
      <c r="C86" s="50">
        <v>58</v>
      </c>
      <c r="D86" s="50"/>
      <c r="E86" s="50">
        <v>54</v>
      </c>
      <c r="F86" s="50">
        <v>8</v>
      </c>
      <c r="G86" s="50">
        <v>22</v>
      </c>
      <c r="H86" s="50">
        <v>24</v>
      </c>
    </row>
    <row r="87" spans="1:8" ht="15">
      <c r="A87" s="59">
        <v>86</v>
      </c>
      <c r="B87" s="60">
        <v>51.333333333333329</v>
      </c>
      <c r="C87" s="50">
        <v>53</v>
      </c>
      <c r="D87" s="50"/>
      <c r="E87" s="50">
        <v>49</v>
      </c>
      <c r="F87" s="50">
        <v>9</v>
      </c>
      <c r="G87" s="50">
        <v>19</v>
      </c>
      <c r="H87" s="50">
        <v>21</v>
      </c>
    </row>
    <row r="88" spans="1:8" ht="15">
      <c r="A88" s="59">
        <v>87</v>
      </c>
      <c r="B88" s="60">
        <v>46.666666666666664</v>
      </c>
      <c r="C88" s="50">
        <v>54</v>
      </c>
      <c r="D88" s="50"/>
      <c r="E88" s="50">
        <v>40</v>
      </c>
      <c r="F88" s="50">
        <v>10</v>
      </c>
      <c r="G88" s="50">
        <v>16</v>
      </c>
      <c r="H88" s="50">
        <v>14</v>
      </c>
    </row>
    <row r="89" spans="1:8" ht="15">
      <c r="A89" s="59">
        <v>88</v>
      </c>
      <c r="B89" s="60">
        <v>46.666666666666664</v>
      </c>
      <c r="C89" s="50">
        <v>41</v>
      </c>
      <c r="D89" s="50"/>
      <c r="E89" s="50">
        <v>53</v>
      </c>
      <c r="F89" s="50">
        <v>8</v>
      </c>
      <c r="G89" s="50">
        <v>24</v>
      </c>
      <c r="H89" s="50">
        <v>21</v>
      </c>
    </row>
    <row r="90" spans="1:8" ht="15">
      <c r="A90" s="59">
        <v>89</v>
      </c>
      <c r="B90" s="60">
        <v>56</v>
      </c>
      <c r="C90" s="50">
        <v>55</v>
      </c>
      <c r="D90" s="50"/>
      <c r="E90" s="50">
        <v>57</v>
      </c>
      <c r="F90" s="50">
        <v>10</v>
      </c>
      <c r="G90" s="50">
        <v>25</v>
      </c>
      <c r="H90" s="50">
        <v>22</v>
      </c>
    </row>
    <row r="91" spans="1:8" ht="15">
      <c r="A91" s="59">
        <v>90</v>
      </c>
      <c r="B91" s="60">
        <v>53.666666666666671</v>
      </c>
      <c r="C91" s="50">
        <v>68</v>
      </c>
      <c r="D91" s="50"/>
      <c r="E91" s="50">
        <v>40</v>
      </c>
      <c r="F91" s="50">
        <v>10</v>
      </c>
      <c r="G91" s="50">
        <v>15</v>
      </c>
      <c r="H91" s="50">
        <v>15</v>
      </c>
    </row>
    <row r="92" spans="1:8" ht="15">
      <c r="A92" s="59">
        <v>91</v>
      </c>
      <c r="B92" s="60">
        <v>46.666666666666664</v>
      </c>
      <c r="C92" s="50">
        <v>52</v>
      </c>
      <c r="D92" s="50"/>
      <c r="E92" s="50">
        <v>42</v>
      </c>
      <c r="F92" s="50">
        <v>9</v>
      </c>
      <c r="G92" s="50">
        <v>18</v>
      </c>
      <c r="H92" s="50">
        <v>15</v>
      </c>
    </row>
    <row r="93" spans="1:8" ht="15">
      <c r="A93" s="59">
        <v>92</v>
      </c>
      <c r="B93" s="60">
        <v>53.666666666666671</v>
      </c>
      <c r="C93" s="50">
        <v>66</v>
      </c>
      <c r="D93" s="50"/>
      <c r="E93" s="50">
        <v>42</v>
      </c>
      <c r="F93" s="50">
        <v>10</v>
      </c>
      <c r="G93" s="50">
        <v>15</v>
      </c>
      <c r="H93" s="50">
        <v>17</v>
      </c>
    </row>
    <row r="94" spans="1:8" ht="15">
      <c r="A94" s="59">
        <v>93</v>
      </c>
      <c r="B94" s="60">
        <v>60.666666666666671</v>
      </c>
      <c r="C94" s="50">
        <v>68</v>
      </c>
      <c r="D94" s="50"/>
      <c r="E94" s="50">
        <v>54</v>
      </c>
      <c r="F94" s="50">
        <v>12</v>
      </c>
      <c r="G94" s="50">
        <v>22</v>
      </c>
      <c r="H94" s="50">
        <v>20</v>
      </c>
    </row>
    <row r="95" spans="1:8" ht="15">
      <c r="A95" s="59">
        <v>94</v>
      </c>
      <c r="B95" s="60">
        <v>46.666666666666664</v>
      </c>
      <c r="C95" s="50">
        <v>43</v>
      </c>
      <c r="D95" s="50"/>
      <c r="E95" s="50">
        <v>51</v>
      </c>
      <c r="F95" s="50">
        <v>11</v>
      </c>
      <c r="G95" s="50">
        <v>19</v>
      </c>
      <c r="H95" s="50">
        <v>21</v>
      </c>
    </row>
    <row r="96" spans="1:8" ht="15">
      <c r="A96" s="59">
        <v>95</v>
      </c>
      <c r="B96" s="60">
        <v>60.666666666666671</v>
      </c>
      <c r="C96" s="50">
        <v>52</v>
      </c>
      <c r="D96" s="50"/>
      <c r="E96" s="50">
        <v>70</v>
      </c>
      <c r="F96" s="50">
        <v>14</v>
      </c>
      <c r="G96" s="50">
        <v>28</v>
      </c>
      <c r="H96" s="50">
        <v>28</v>
      </c>
    </row>
    <row r="97" spans="1:8" ht="15">
      <c r="A97" s="59">
        <v>96</v>
      </c>
      <c r="B97" s="60">
        <v>56</v>
      </c>
      <c r="C97" s="50">
        <v>58</v>
      </c>
      <c r="D97" s="50"/>
      <c r="E97" s="50">
        <v>54</v>
      </c>
      <c r="F97" s="50">
        <v>13</v>
      </c>
      <c r="G97" s="50">
        <v>20</v>
      </c>
      <c r="H97" s="50">
        <v>21</v>
      </c>
    </row>
    <row r="98" spans="1:8" ht="15">
      <c r="A98" s="59">
        <v>97</v>
      </c>
      <c r="B98" s="60">
        <v>58.333333333333336</v>
      </c>
      <c r="C98" s="50">
        <v>59</v>
      </c>
      <c r="D98" s="50"/>
      <c r="E98" s="50">
        <v>57</v>
      </c>
      <c r="F98" s="50">
        <v>13</v>
      </c>
      <c r="G98" s="50">
        <v>23</v>
      </c>
      <c r="H98" s="50">
        <v>21</v>
      </c>
    </row>
    <row r="99" spans="1:8" ht="15">
      <c r="A99" s="59">
        <v>98</v>
      </c>
      <c r="B99" s="60">
        <v>51.333333333333329</v>
      </c>
      <c r="C99" s="50">
        <v>48</v>
      </c>
      <c r="D99" s="50"/>
      <c r="E99" s="50">
        <v>54</v>
      </c>
      <c r="F99" s="50">
        <v>8</v>
      </c>
      <c r="G99" s="50">
        <v>22</v>
      </c>
      <c r="H99" s="50">
        <v>24</v>
      </c>
    </row>
    <row r="100" spans="1:8" ht="15">
      <c r="A100" s="59">
        <v>99</v>
      </c>
      <c r="B100" s="60">
        <v>49</v>
      </c>
      <c r="C100" s="50">
        <v>46</v>
      </c>
      <c r="D100" s="50"/>
      <c r="E100" s="50">
        <v>52</v>
      </c>
      <c r="F100" s="50">
        <v>8</v>
      </c>
      <c r="G100" s="50">
        <v>23</v>
      </c>
      <c r="H100" s="50">
        <v>21</v>
      </c>
    </row>
    <row r="101" spans="1:8" ht="15">
      <c r="A101" s="59">
        <v>100</v>
      </c>
      <c r="B101" s="60">
        <v>49</v>
      </c>
      <c r="C101" s="50">
        <v>53</v>
      </c>
      <c r="D101" s="50"/>
      <c r="E101" s="50">
        <v>45</v>
      </c>
      <c r="F101" s="50">
        <v>8</v>
      </c>
      <c r="G101" s="50">
        <v>18</v>
      </c>
      <c r="H101" s="50">
        <v>19</v>
      </c>
    </row>
    <row r="102" spans="1:8" ht="15">
      <c r="A102" s="59">
        <v>101</v>
      </c>
      <c r="B102" s="60">
        <v>49</v>
      </c>
      <c r="C102" s="50">
        <v>44</v>
      </c>
      <c r="D102" s="50"/>
      <c r="E102" s="50">
        <v>54</v>
      </c>
      <c r="F102" s="50">
        <v>13</v>
      </c>
      <c r="G102" s="50">
        <v>20</v>
      </c>
      <c r="H102" s="50">
        <v>21</v>
      </c>
    </row>
    <row r="103" spans="1:8" ht="15">
      <c r="A103" s="59">
        <v>102</v>
      </c>
      <c r="B103" s="60">
        <v>53.666666666666671</v>
      </c>
      <c r="C103" s="50">
        <v>40</v>
      </c>
      <c r="D103" s="50"/>
      <c r="E103" s="50">
        <v>68</v>
      </c>
      <c r="F103" s="50">
        <v>14</v>
      </c>
      <c r="G103" s="50">
        <v>28</v>
      </c>
      <c r="H103" s="50">
        <v>26</v>
      </c>
    </row>
    <row r="104" spans="1:8" ht="15">
      <c r="A104" s="59">
        <v>103</v>
      </c>
      <c r="B104" s="60">
        <v>49</v>
      </c>
      <c r="C104" s="50">
        <v>44</v>
      </c>
      <c r="D104" s="50"/>
      <c r="E104" s="50">
        <v>54</v>
      </c>
      <c r="F104" s="50">
        <v>8</v>
      </c>
      <c r="G104" s="50">
        <v>22</v>
      </c>
      <c r="H104" s="50">
        <v>24</v>
      </c>
    </row>
    <row r="105" spans="1:8" ht="15">
      <c r="A105" s="59">
        <v>104</v>
      </c>
      <c r="B105" s="60">
        <v>53.666666666666671</v>
      </c>
      <c r="C105" s="50">
        <v>42</v>
      </c>
      <c r="D105" s="50"/>
      <c r="E105" s="50">
        <v>66</v>
      </c>
      <c r="F105" s="50">
        <v>11</v>
      </c>
      <c r="G105" s="50">
        <v>28</v>
      </c>
      <c r="H105" s="50">
        <v>27</v>
      </c>
    </row>
    <row r="106" spans="1:8" ht="15">
      <c r="A106" s="59">
        <v>105</v>
      </c>
      <c r="B106" s="60">
        <v>46.666666666666664</v>
      </c>
      <c r="C106" s="50">
        <v>50</v>
      </c>
      <c r="D106" s="50"/>
      <c r="E106" s="50">
        <v>44</v>
      </c>
      <c r="F106" s="50">
        <v>8</v>
      </c>
      <c r="G106" s="50">
        <v>17</v>
      </c>
      <c r="H106" s="50">
        <v>19</v>
      </c>
    </row>
    <row r="107" spans="1:8" ht="15">
      <c r="A107" s="59">
        <v>106</v>
      </c>
      <c r="B107" s="60">
        <v>51.333333333333329</v>
      </c>
      <c r="C107" s="50">
        <v>53</v>
      </c>
      <c r="D107" s="50"/>
      <c r="E107" s="50">
        <v>49</v>
      </c>
      <c r="F107" s="50">
        <v>10</v>
      </c>
      <c r="G107" s="50">
        <v>20</v>
      </c>
      <c r="H107" s="50">
        <v>19</v>
      </c>
    </row>
    <row r="108" spans="1:8" ht="15">
      <c r="A108" s="59">
        <v>107</v>
      </c>
      <c r="B108" s="60">
        <v>46.666666666666664</v>
      </c>
      <c r="C108" s="50">
        <v>52</v>
      </c>
      <c r="D108" s="50"/>
      <c r="E108" s="50">
        <v>42</v>
      </c>
      <c r="F108" s="50">
        <v>9</v>
      </c>
      <c r="G108" s="50">
        <v>16</v>
      </c>
      <c r="H108" s="50">
        <v>17</v>
      </c>
    </row>
    <row r="109" spans="1:8" ht="15">
      <c r="A109" s="59">
        <v>108</v>
      </c>
      <c r="B109" s="60">
        <v>58.333333333333336</v>
      </c>
      <c r="C109" s="50">
        <v>54</v>
      </c>
      <c r="D109" s="50"/>
      <c r="E109" s="50">
        <v>62</v>
      </c>
      <c r="F109" s="50">
        <v>13</v>
      </c>
      <c r="G109" s="50">
        <v>25</v>
      </c>
      <c r="H109" s="50">
        <v>24</v>
      </c>
    </row>
    <row r="110" spans="1:8" ht="15">
      <c r="A110" s="59">
        <v>109</v>
      </c>
      <c r="B110" s="60">
        <v>46.666666666666664</v>
      </c>
      <c r="C110" s="50">
        <v>43</v>
      </c>
      <c r="D110" s="50"/>
      <c r="E110" s="50">
        <v>51</v>
      </c>
      <c r="F110" s="50">
        <v>9</v>
      </c>
      <c r="G110" s="50">
        <v>21</v>
      </c>
      <c r="H110" s="50">
        <v>21</v>
      </c>
    </row>
    <row r="111" spans="1:8" ht="15">
      <c r="A111" s="59">
        <v>110</v>
      </c>
      <c r="B111" s="60">
        <v>46.666666666666664</v>
      </c>
      <c r="C111" s="50">
        <v>50</v>
      </c>
      <c r="D111" s="50"/>
      <c r="E111" s="50">
        <v>44</v>
      </c>
      <c r="F111" s="50">
        <v>10</v>
      </c>
      <c r="G111" s="50">
        <v>19</v>
      </c>
      <c r="H111" s="50">
        <v>15</v>
      </c>
    </row>
    <row r="112" spans="1:8" ht="15">
      <c r="A112" s="59">
        <v>111</v>
      </c>
      <c r="B112" s="60">
        <v>58.333333333333336</v>
      </c>
      <c r="C112" s="50">
        <v>64</v>
      </c>
      <c r="D112" s="50"/>
      <c r="E112" s="50">
        <v>52</v>
      </c>
      <c r="F112" s="50">
        <v>9</v>
      </c>
      <c r="G112" s="50">
        <v>20</v>
      </c>
      <c r="H112" s="50">
        <v>23</v>
      </c>
    </row>
  </sheetData>
  <sortState ref="A2:H112">
    <sortCondition ref="A2:A112"/>
  </sortState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1:F112"/>
  <sheetViews>
    <sheetView topLeftCell="A75" workbookViewId="0">
      <selection activeCell="D107" sqref="D107:F112"/>
    </sheetView>
  </sheetViews>
  <sheetFormatPr defaultRowHeight="14.25"/>
  <sheetData>
    <row r="1" spans="3:6" ht="15">
      <c r="C1" s="61" t="s">
        <v>106</v>
      </c>
      <c r="D1" s="61" t="s">
        <v>55</v>
      </c>
      <c r="E1" s="61" t="s">
        <v>54</v>
      </c>
      <c r="F1" s="61" t="s">
        <v>53</v>
      </c>
    </row>
    <row r="2" spans="3:6">
      <c r="C2" s="50">
        <v>70</v>
      </c>
      <c r="D2" s="50">
        <v>14</v>
      </c>
      <c r="E2" s="50">
        <v>28</v>
      </c>
      <c r="F2" s="50">
        <v>28</v>
      </c>
    </row>
    <row r="3" spans="3:6">
      <c r="C3" s="50">
        <v>68</v>
      </c>
      <c r="D3" s="50">
        <v>14</v>
      </c>
      <c r="E3" s="50">
        <v>28</v>
      </c>
      <c r="F3" s="50">
        <v>26</v>
      </c>
    </row>
    <row r="4" spans="3:6">
      <c r="C4" s="50">
        <v>68</v>
      </c>
      <c r="D4" s="50">
        <v>14</v>
      </c>
      <c r="E4" s="50">
        <v>26</v>
      </c>
      <c r="F4" s="50">
        <v>28</v>
      </c>
    </row>
    <row r="5" spans="3:6">
      <c r="C5" s="50">
        <v>68</v>
      </c>
      <c r="D5" s="50">
        <v>13</v>
      </c>
      <c r="E5" s="50">
        <v>28</v>
      </c>
      <c r="F5" s="50">
        <v>27</v>
      </c>
    </row>
    <row r="6" spans="3:6">
      <c r="C6" s="50">
        <v>68</v>
      </c>
      <c r="D6" s="50">
        <v>12</v>
      </c>
      <c r="E6" s="50">
        <v>28</v>
      </c>
      <c r="F6" s="50">
        <v>28</v>
      </c>
    </row>
    <row r="7" spans="3:6">
      <c r="C7" s="50">
        <v>66</v>
      </c>
      <c r="D7" s="50">
        <v>13</v>
      </c>
      <c r="E7" s="50">
        <v>26</v>
      </c>
      <c r="F7" s="50">
        <v>27</v>
      </c>
    </row>
    <row r="8" spans="3:6">
      <c r="C8" s="50">
        <v>66</v>
      </c>
      <c r="D8" s="50">
        <v>11</v>
      </c>
      <c r="E8" s="50">
        <v>28</v>
      </c>
      <c r="F8" s="50">
        <v>27</v>
      </c>
    </row>
    <row r="9" spans="3:6">
      <c r="C9" s="50">
        <v>64</v>
      </c>
      <c r="D9" s="50">
        <v>12</v>
      </c>
      <c r="E9" s="50">
        <v>26</v>
      </c>
      <c r="F9" s="50">
        <v>26</v>
      </c>
    </row>
    <row r="10" spans="3:6">
      <c r="C10" s="50">
        <v>64</v>
      </c>
      <c r="D10" s="50">
        <v>10</v>
      </c>
      <c r="E10" s="50">
        <v>27</v>
      </c>
      <c r="F10" s="50">
        <v>27</v>
      </c>
    </row>
    <row r="11" spans="3:6">
      <c r="C11" s="50">
        <v>61</v>
      </c>
      <c r="D11" s="50">
        <v>10</v>
      </c>
      <c r="E11" s="50">
        <v>27</v>
      </c>
      <c r="F11" s="50">
        <v>24</v>
      </c>
    </row>
    <row r="12" spans="3:6">
      <c r="C12" s="50">
        <v>60</v>
      </c>
      <c r="D12" s="50">
        <v>10</v>
      </c>
      <c r="E12" s="50">
        <v>27</v>
      </c>
      <c r="F12" s="50">
        <v>23</v>
      </c>
    </row>
    <row r="13" spans="3:6">
      <c r="C13" s="50">
        <v>60</v>
      </c>
      <c r="D13" s="50">
        <v>10</v>
      </c>
      <c r="E13" s="50">
        <v>26</v>
      </c>
      <c r="F13" s="50">
        <v>24</v>
      </c>
    </row>
    <row r="14" spans="3:6">
      <c r="C14" s="50">
        <v>60</v>
      </c>
      <c r="D14" s="50">
        <v>12</v>
      </c>
      <c r="E14" s="50">
        <v>23</v>
      </c>
      <c r="F14" s="50">
        <v>25</v>
      </c>
    </row>
    <row r="15" spans="3:6">
      <c r="C15" s="50">
        <v>60</v>
      </c>
      <c r="D15" s="50">
        <v>13</v>
      </c>
      <c r="E15" s="50">
        <v>23</v>
      </c>
      <c r="F15" s="50">
        <v>24</v>
      </c>
    </row>
    <row r="16" spans="3:6">
      <c r="C16" s="50">
        <v>59</v>
      </c>
      <c r="D16" s="50">
        <v>11</v>
      </c>
      <c r="E16" s="50">
        <v>23</v>
      </c>
      <c r="F16" s="50">
        <v>25</v>
      </c>
    </row>
    <row r="17" spans="3:6">
      <c r="C17" s="50">
        <v>59</v>
      </c>
      <c r="D17" s="50">
        <v>10</v>
      </c>
      <c r="E17" s="50">
        <v>26</v>
      </c>
      <c r="F17" s="50">
        <v>23</v>
      </c>
    </row>
    <row r="18" spans="3:6">
      <c r="C18" s="50">
        <v>59</v>
      </c>
      <c r="D18" s="50">
        <v>12</v>
      </c>
      <c r="E18" s="50">
        <v>23</v>
      </c>
      <c r="F18" s="50">
        <v>24</v>
      </c>
    </row>
    <row r="19" spans="3:6">
      <c r="C19" s="50">
        <v>59</v>
      </c>
      <c r="D19" s="50">
        <v>10</v>
      </c>
      <c r="E19" s="50">
        <v>26</v>
      </c>
      <c r="F19" s="50">
        <v>23</v>
      </c>
    </row>
    <row r="20" spans="3:6">
      <c r="C20" s="50">
        <v>58</v>
      </c>
      <c r="D20" s="50">
        <v>8</v>
      </c>
      <c r="E20" s="50">
        <v>26</v>
      </c>
      <c r="F20" s="50">
        <v>24</v>
      </c>
    </row>
    <row r="21" spans="3:6">
      <c r="C21" s="50">
        <v>58</v>
      </c>
      <c r="D21" s="50">
        <v>10</v>
      </c>
      <c r="E21" s="50">
        <v>25</v>
      </c>
      <c r="F21" s="50">
        <v>23</v>
      </c>
    </row>
    <row r="22" spans="3:6">
      <c r="C22" s="50">
        <v>58</v>
      </c>
      <c r="D22" s="50">
        <v>10</v>
      </c>
      <c r="E22" s="50">
        <v>25</v>
      </c>
      <c r="F22" s="50">
        <v>23</v>
      </c>
    </row>
    <row r="23" spans="3:6">
      <c r="C23" s="50">
        <v>58</v>
      </c>
      <c r="D23" s="50">
        <v>14</v>
      </c>
      <c r="E23" s="50">
        <v>23</v>
      </c>
      <c r="F23" s="50">
        <v>21</v>
      </c>
    </row>
    <row r="24" spans="3:6">
      <c r="C24" s="50">
        <v>58</v>
      </c>
      <c r="D24" s="50">
        <v>10</v>
      </c>
      <c r="E24" s="50">
        <v>26</v>
      </c>
      <c r="F24" s="50">
        <v>22</v>
      </c>
    </row>
    <row r="25" spans="3:6">
      <c r="C25" s="50">
        <v>58</v>
      </c>
      <c r="D25" s="50">
        <v>11</v>
      </c>
      <c r="E25" s="50">
        <v>22</v>
      </c>
      <c r="F25" s="50">
        <v>25</v>
      </c>
    </row>
    <row r="26" spans="3:6">
      <c r="C26" s="50">
        <v>58</v>
      </c>
      <c r="D26" s="50">
        <v>12</v>
      </c>
      <c r="E26" s="50">
        <v>23</v>
      </c>
      <c r="F26" s="50">
        <v>23</v>
      </c>
    </row>
    <row r="27" spans="3:6">
      <c r="C27" s="50">
        <v>57</v>
      </c>
      <c r="D27" s="50">
        <v>10</v>
      </c>
      <c r="E27" s="50">
        <v>25</v>
      </c>
      <c r="F27" s="50">
        <v>22</v>
      </c>
    </row>
    <row r="28" spans="3:6">
      <c r="C28" s="50">
        <v>57</v>
      </c>
      <c r="D28" s="50">
        <v>13</v>
      </c>
      <c r="E28" s="50">
        <v>23</v>
      </c>
      <c r="F28" s="50">
        <v>21</v>
      </c>
    </row>
    <row r="29" spans="3:6">
      <c r="C29" s="50">
        <v>56</v>
      </c>
      <c r="D29" s="50">
        <v>12</v>
      </c>
      <c r="E29" s="50">
        <v>23</v>
      </c>
      <c r="F29" s="50">
        <v>21</v>
      </c>
    </row>
    <row r="30" spans="3:6">
      <c r="C30" s="50">
        <v>56</v>
      </c>
      <c r="D30" s="50">
        <v>10</v>
      </c>
      <c r="E30" s="50">
        <v>24</v>
      </c>
      <c r="F30" s="50">
        <v>22</v>
      </c>
    </row>
    <row r="31" spans="3:6">
      <c r="C31" s="50">
        <v>56</v>
      </c>
      <c r="D31" s="50">
        <v>8</v>
      </c>
      <c r="E31" s="50">
        <v>24</v>
      </c>
      <c r="F31" s="50">
        <v>24</v>
      </c>
    </row>
    <row r="32" spans="3:6">
      <c r="C32" s="50">
        <v>56</v>
      </c>
      <c r="D32" s="50">
        <v>8</v>
      </c>
      <c r="E32" s="50">
        <v>25</v>
      </c>
      <c r="F32" s="50">
        <v>23</v>
      </c>
    </row>
    <row r="33" spans="3:6">
      <c r="C33" s="50">
        <v>56</v>
      </c>
      <c r="D33" s="50">
        <v>8</v>
      </c>
      <c r="E33" s="50">
        <v>25</v>
      </c>
      <c r="F33" s="50">
        <v>23</v>
      </c>
    </row>
    <row r="34" spans="3:6">
      <c r="C34" s="50">
        <v>56</v>
      </c>
      <c r="D34" s="50">
        <v>12</v>
      </c>
      <c r="E34" s="50">
        <v>23</v>
      </c>
      <c r="F34" s="50">
        <v>21</v>
      </c>
    </row>
    <row r="35" spans="3:6">
      <c r="C35" s="50">
        <v>56</v>
      </c>
      <c r="D35" s="50">
        <v>11</v>
      </c>
      <c r="E35" s="50">
        <v>22</v>
      </c>
      <c r="F35" s="50">
        <v>23</v>
      </c>
    </row>
    <row r="36" spans="3:6">
      <c r="C36" s="50">
        <v>55</v>
      </c>
      <c r="D36" s="50">
        <v>8</v>
      </c>
      <c r="E36" s="50">
        <v>24</v>
      </c>
      <c r="F36" s="50">
        <v>23</v>
      </c>
    </row>
    <row r="37" spans="3:6">
      <c r="C37" s="50">
        <v>55</v>
      </c>
      <c r="D37" s="50">
        <v>12</v>
      </c>
      <c r="E37" s="50">
        <v>23</v>
      </c>
      <c r="F37" s="50">
        <v>20</v>
      </c>
    </row>
    <row r="38" spans="3:6">
      <c r="C38" s="50">
        <v>55</v>
      </c>
      <c r="D38" s="50">
        <v>12</v>
      </c>
      <c r="E38" s="50">
        <v>23</v>
      </c>
      <c r="F38" s="50">
        <v>20</v>
      </c>
    </row>
    <row r="39" spans="3:6">
      <c r="C39" s="50">
        <v>55</v>
      </c>
      <c r="D39" s="50">
        <v>8</v>
      </c>
      <c r="E39" s="50">
        <v>23</v>
      </c>
      <c r="F39" s="50">
        <v>24</v>
      </c>
    </row>
    <row r="40" spans="3:6">
      <c r="C40" s="50">
        <v>54</v>
      </c>
      <c r="D40" s="50">
        <v>8</v>
      </c>
      <c r="E40" s="50">
        <v>25</v>
      </c>
      <c r="F40" s="50">
        <v>21</v>
      </c>
    </row>
    <row r="41" spans="3:6">
      <c r="C41" s="50">
        <v>54</v>
      </c>
      <c r="D41" s="50">
        <v>10</v>
      </c>
      <c r="E41" s="50">
        <v>22</v>
      </c>
      <c r="F41" s="50">
        <v>22</v>
      </c>
    </row>
    <row r="42" spans="3:6">
      <c r="C42" s="50">
        <v>54</v>
      </c>
      <c r="D42" s="50">
        <v>8</v>
      </c>
      <c r="E42" s="50">
        <v>24</v>
      </c>
      <c r="F42" s="50">
        <v>22</v>
      </c>
    </row>
    <row r="43" spans="3:6">
      <c r="C43" s="50">
        <v>54</v>
      </c>
      <c r="D43" s="50">
        <v>11</v>
      </c>
      <c r="E43" s="50">
        <v>23</v>
      </c>
      <c r="F43" s="50">
        <v>20</v>
      </c>
    </row>
    <row r="44" spans="3:6">
      <c r="C44" s="50">
        <v>54</v>
      </c>
      <c r="D44" s="50">
        <v>9</v>
      </c>
      <c r="E44" s="50">
        <v>22</v>
      </c>
      <c r="F44" s="50">
        <v>23</v>
      </c>
    </row>
    <row r="45" spans="3:6">
      <c r="C45" s="50">
        <v>54</v>
      </c>
      <c r="D45" s="50">
        <v>12</v>
      </c>
      <c r="E45" s="50">
        <v>22</v>
      </c>
      <c r="F45" s="50">
        <v>20</v>
      </c>
    </row>
    <row r="46" spans="3:6">
      <c r="C46" s="50">
        <v>54</v>
      </c>
      <c r="D46" s="50">
        <v>13</v>
      </c>
      <c r="E46" s="50">
        <v>20</v>
      </c>
      <c r="F46" s="50">
        <v>21</v>
      </c>
    </row>
    <row r="47" spans="3:6">
      <c r="C47" s="50">
        <v>54</v>
      </c>
      <c r="D47" s="50">
        <v>8</v>
      </c>
      <c r="E47" s="50">
        <v>22</v>
      </c>
      <c r="F47" s="50">
        <v>24</v>
      </c>
    </row>
    <row r="48" spans="3:6">
      <c r="C48" s="50">
        <v>53</v>
      </c>
      <c r="D48" s="50">
        <v>10</v>
      </c>
      <c r="E48" s="50">
        <v>22</v>
      </c>
      <c r="F48" s="50">
        <v>21</v>
      </c>
    </row>
    <row r="49" spans="3:6">
      <c r="C49" s="50">
        <v>53</v>
      </c>
      <c r="D49" s="50">
        <v>10</v>
      </c>
      <c r="E49" s="50">
        <v>23</v>
      </c>
      <c r="F49" s="50">
        <v>20</v>
      </c>
    </row>
    <row r="50" spans="3:6">
      <c r="C50" s="50">
        <v>53</v>
      </c>
      <c r="D50" s="50">
        <v>8</v>
      </c>
      <c r="E50" s="50">
        <v>21</v>
      </c>
      <c r="F50" s="50">
        <v>24</v>
      </c>
    </row>
    <row r="51" spans="3:6">
      <c r="C51" s="50">
        <v>53</v>
      </c>
      <c r="D51" s="50">
        <v>8</v>
      </c>
      <c r="E51" s="50">
        <v>24</v>
      </c>
      <c r="F51" s="50">
        <v>21</v>
      </c>
    </row>
    <row r="52" spans="3:6">
      <c r="C52" s="50">
        <v>53</v>
      </c>
      <c r="D52" s="50">
        <v>12</v>
      </c>
      <c r="E52" s="50">
        <v>21</v>
      </c>
      <c r="F52" s="50">
        <v>20</v>
      </c>
    </row>
    <row r="53" spans="3:6">
      <c r="C53" s="50">
        <v>53</v>
      </c>
      <c r="D53" s="50">
        <v>8</v>
      </c>
      <c r="E53" s="50">
        <v>24</v>
      </c>
      <c r="F53" s="50">
        <v>21</v>
      </c>
    </row>
    <row r="54" spans="3:6">
      <c r="C54" s="50">
        <v>53</v>
      </c>
      <c r="D54" s="50">
        <v>9</v>
      </c>
      <c r="E54" s="50">
        <v>21</v>
      </c>
      <c r="F54" s="50">
        <v>23</v>
      </c>
    </row>
    <row r="55" spans="3:6">
      <c r="C55" s="50">
        <v>53</v>
      </c>
      <c r="D55" s="50">
        <v>10</v>
      </c>
      <c r="E55" s="50">
        <v>22</v>
      </c>
      <c r="F55" s="50">
        <v>21</v>
      </c>
    </row>
    <row r="56" spans="3:6">
      <c r="C56" s="50">
        <v>53</v>
      </c>
      <c r="D56" s="50">
        <v>9</v>
      </c>
      <c r="E56" s="50">
        <v>21</v>
      </c>
      <c r="F56" s="50">
        <v>23</v>
      </c>
    </row>
    <row r="57" spans="3:6">
      <c r="C57" s="50">
        <v>53</v>
      </c>
      <c r="D57" s="50">
        <v>13</v>
      </c>
      <c r="E57" s="50">
        <v>19</v>
      </c>
      <c r="F57" s="50">
        <v>21</v>
      </c>
    </row>
    <row r="58" spans="3:6">
      <c r="C58" s="50">
        <v>53</v>
      </c>
      <c r="D58" s="50">
        <v>13</v>
      </c>
      <c r="E58" s="50">
        <v>19</v>
      </c>
      <c r="F58" s="50">
        <v>21</v>
      </c>
    </row>
    <row r="59" spans="3:6">
      <c r="C59" s="50">
        <v>52</v>
      </c>
      <c r="D59" s="50">
        <v>8</v>
      </c>
      <c r="E59" s="50">
        <v>23</v>
      </c>
      <c r="F59" s="50">
        <v>21</v>
      </c>
    </row>
    <row r="60" spans="3:6">
      <c r="C60" s="50">
        <v>52</v>
      </c>
      <c r="D60" s="50">
        <v>9</v>
      </c>
      <c r="E60" s="50">
        <v>20</v>
      </c>
      <c r="F60" s="50">
        <v>23</v>
      </c>
    </row>
    <row r="61" spans="3:6">
      <c r="C61" s="50">
        <v>52</v>
      </c>
      <c r="D61" s="50">
        <v>10</v>
      </c>
      <c r="E61" s="50">
        <v>22</v>
      </c>
      <c r="F61" s="50">
        <v>20</v>
      </c>
    </row>
    <row r="62" spans="3:6">
      <c r="C62" s="50">
        <v>52</v>
      </c>
      <c r="D62" s="50">
        <v>10</v>
      </c>
      <c r="E62" s="50">
        <v>21</v>
      </c>
      <c r="F62" s="50">
        <v>21</v>
      </c>
    </row>
    <row r="63" spans="3:6">
      <c r="C63" s="50">
        <v>52</v>
      </c>
      <c r="D63" s="50">
        <v>12</v>
      </c>
      <c r="E63" s="50">
        <v>19</v>
      </c>
      <c r="F63" s="50">
        <v>21</v>
      </c>
    </row>
    <row r="64" spans="3:6">
      <c r="C64" s="50">
        <v>52</v>
      </c>
      <c r="D64" s="50">
        <v>9</v>
      </c>
      <c r="E64" s="50">
        <v>21</v>
      </c>
      <c r="F64" s="50">
        <v>22</v>
      </c>
    </row>
    <row r="65" spans="3:6">
      <c r="C65" s="50">
        <v>52</v>
      </c>
      <c r="D65" s="50">
        <v>11</v>
      </c>
      <c r="E65" s="50">
        <v>21</v>
      </c>
      <c r="F65" s="50">
        <v>20</v>
      </c>
    </row>
    <row r="66" spans="3:6">
      <c r="C66" s="50">
        <v>52</v>
      </c>
      <c r="D66" s="50">
        <v>12</v>
      </c>
      <c r="E66" s="50">
        <v>19</v>
      </c>
      <c r="F66" s="50">
        <v>21</v>
      </c>
    </row>
    <row r="67" spans="3:6">
      <c r="C67" s="50">
        <v>50</v>
      </c>
      <c r="D67" s="50">
        <v>9</v>
      </c>
      <c r="E67" s="50">
        <v>20</v>
      </c>
      <c r="F67" s="50">
        <v>21</v>
      </c>
    </row>
    <row r="68" spans="3:6">
      <c r="C68" s="50">
        <v>50</v>
      </c>
      <c r="D68" s="50">
        <v>10</v>
      </c>
      <c r="E68" s="50">
        <v>19</v>
      </c>
      <c r="F68" s="50">
        <v>21</v>
      </c>
    </row>
    <row r="69" spans="3:6">
      <c r="C69" s="50">
        <v>50</v>
      </c>
      <c r="D69" s="50">
        <v>8</v>
      </c>
      <c r="E69" s="50">
        <v>21</v>
      </c>
      <c r="F69" s="50">
        <v>21</v>
      </c>
    </row>
    <row r="70" spans="3:6">
      <c r="C70" s="50">
        <v>50</v>
      </c>
      <c r="D70" s="50">
        <v>10</v>
      </c>
      <c r="E70" s="50">
        <v>19</v>
      </c>
      <c r="F70" s="50">
        <v>21</v>
      </c>
    </row>
    <row r="71" spans="3:6">
      <c r="C71" s="50">
        <v>50</v>
      </c>
      <c r="D71" s="50">
        <v>10</v>
      </c>
      <c r="E71" s="50">
        <v>19</v>
      </c>
      <c r="F71" s="50">
        <v>21</v>
      </c>
    </row>
    <row r="72" spans="3:6">
      <c r="C72" s="50">
        <v>50</v>
      </c>
      <c r="D72" s="50">
        <v>8</v>
      </c>
      <c r="E72" s="50">
        <v>21</v>
      </c>
      <c r="F72" s="50">
        <v>21</v>
      </c>
    </row>
    <row r="73" spans="3:6">
      <c r="C73" s="50">
        <v>50</v>
      </c>
      <c r="D73" s="50">
        <v>10</v>
      </c>
      <c r="E73" s="50">
        <v>20</v>
      </c>
      <c r="F73" s="50">
        <v>20</v>
      </c>
    </row>
    <row r="74" spans="3:6">
      <c r="C74" s="50">
        <v>50</v>
      </c>
      <c r="D74" s="50">
        <v>11</v>
      </c>
      <c r="E74" s="50">
        <v>19</v>
      </c>
      <c r="F74" s="50">
        <v>20</v>
      </c>
    </row>
    <row r="75" spans="3:6">
      <c r="C75" s="50">
        <v>50</v>
      </c>
      <c r="D75" s="50">
        <v>8</v>
      </c>
      <c r="E75" s="50">
        <v>21</v>
      </c>
      <c r="F75" s="50">
        <v>21</v>
      </c>
    </row>
    <row r="76" spans="3:6">
      <c r="C76" s="50">
        <v>50</v>
      </c>
      <c r="D76" s="50">
        <v>9</v>
      </c>
      <c r="E76" s="50">
        <v>21</v>
      </c>
      <c r="F76" s="50">
        <v>20</v>
      </c>
    </row>
    <row r="77" spans="3:6">
      <c r="C77" s="50">
        <v>50</v>
      </c>
      <c r="D77" s="50">
        <v>9</v>
      </c>
      <c r="E77" s="50">
        <v>21</v>
      </c>
      <c r="F77" s="50">
        <v>20</v>
      </c>
    </row>
    <row r="78" spans="3:6">
      <c r="C78" s="50">
        <v>50</v>
      </c>
      <c r="D78" s="50">
        <v>10</v>
      </c>
      <c r="E78" s="50">
        <v>19</v>
      </c>
      <c r="F78" s="50">
        <v>21</v>
      </c>
    </row>
    <row r="79" spans="3:6">
      <c r="C79" s="50">
        <v>50</v>
      </c>
      <c r="D79" s="50">
        <v>9</v>
      </c>
      <c r="E79" s="50">
        <v>20</v>
      </c>
      <c r="F79" s="50">
        <v>21</v>
      </c>
    </row>
    <row r="80" spans="3:6">
      <c r="C80" s="50">
        <v>48</v>
      </c>
      <c r="D80" s="50">
        <v>10</v>
      </c>
      <c r="E80" s="50">
        <v>19</v>
      </c>
      <c r="F80" s="50">
        <v>19</v>
      </c>
    </row>
    <row r="81" spans="3:6">
      <c r="C81" s="50">
        <v>48</v>
      </c>
      <c r="D81" s="50">
        <v>8</v>
      </c>
      <c r="E81" s="50">
        <v>19</v>
      </c>
      <c r="F81" s="50">
        <v>21</v>
      </c>
    </row>
    <row r="82" spans="3:6">
      <c r="C82" s="50">
        <v>48</v>
      </c>
      <c r="D82" s="50">
        <v>9</v>
      </c>
      <c r="E82" s="50">
        <v>20</v>
      </c>
      <c r="F82" s="50">
        <v>19</v>
      </c>
    </row>
    <row r="83" spans="3:6">
      <c r="C83" s="50">
        <v>48</v>
      </c>
      <c r="D83" s="50">
        <v>11</v>
      </c>
      <c r="E83" s="50">
        <v>19</v>
      </c>
      <c r="F83" s="50">
        <v>18</v>
      </c>
    </row>
    <row r="84" spans="3:6">
      <c r="C84" s="50">
        <v>48</v>
      </c>
      <c r="D84" s="50">
        <v>8</v>
      </c>
      <c r="E84" s="50">
        <v>19</v>
      </c>
      <c r="F84" s="50">
        <v>21</v>
      </c>
    </row>
    <row r="85" spans="3:6">
      <c r="C85" s="50">
        <v>48</v>
      </c>
      <c r="D85" s="50">
        <v>10</v>
      </c>
      <c r="E85" s="50">
        <v>20</v>
      </c>
      <c r="F85" s="50">
        <v>18</v>
      </c>
    </row>
    <row r="86" spans="3:6">
      <c r="C86" s="50">
        <v>47</v>
      </c>
      <c r="D86" s="50">
        <v>10</v>
      </c>
      <c r="E86" s="50">
        <v>19</v>
      </c>
      <c r="F86" s="50">
        <v>19</v>
      </c>
    </row>
    <row r="87" spans="3:6">
      <c r="C87" s="50">
        <v>47</v>
      </c>
      <c r="D87" s="50">
        <v>8</v>
      </c>
      <c r="E87" s="50">
        <v>19</v>
      </c>
      <c r="F87" s="50">
        <v>20</v>
      </c>
    </row>
    <row r="88" spans="3:6">
      <c r="C88" s="50">
        <v>47</v>
      </c>
      <c r="D88" s="50">
        <v>8</v>
      </c>
      <c r="E88" s="50">
        <v>18</v>
      </c>
      <c r="F88" s="50">
        <v>21</v>
      </c>
    </row>
    <row r="89" spans="3:6">
      <c r="C89" s="50">
        <v>46</v>
      </c>
      <c r="D89" s="50">
        <v>10</v>
      </c>
      <c r="E89" s="50">
        <v>18</v>
      </c>
      <c r="F89" s="50">
        <v>19</v>
      </c>
    </row>
    <row r="90" spans="3:6">
      <c r="C90" s="50">
        <v>46</v>
      </c>
      <c r="D90" s="50">
        <v>8</v>
      </c>
      <c r="E90" s="50">
        <v>19</v>
      </c>
      <c r="F90" s="50">
        <v>19</v>
      </c>
    </row>
    <row r="91" spans="3:6">
      <c r="C91" s="50">
        <v>46</v>
      </c>
      <c r="D91" s="50">
        <v>8</v>
      </c>
      <c r="E91" s="50">
        <v>18</v>
      </c>
      <c r="F91" s="50">
        <v>20</v>
      </c>
    </row>
    <row r="92" spans="3:6">
      <c r="C92" s="50">
        <v>44</v>
      </c>
      <c r="D92" s="50">
        <v>8</v>
      </c>
      <c r="E92" s="50">
        <v>17</v>
      </c>
      <c r="F92" s="50">
        <v>19</v>
      </c>
    </row>
    <row r="93" spans="3:6">
      <c r="C93" s="50">
        <v>44</v>
      </c>
      <c r="D93" s="50">
        <v>8</v>
      </c>
      <c r="E93" s="50">
        <v>17</v>
      </c>
      <c r="F93" s="50">
        <v>19</v>
      </c>
    </row>
    <row r="94" spans="3:6">
      <c r="C94" s="50">
        <v>44</v>
      </c>
      <c r="D94" s="50">
        <v>10</v>
      </c>
      <c r="E94" s="50">
        <v>19</v>
      </c>
      <c r="F94" s="50">
        <v>15</v>
      </c>
    </row>
    <row r="95" spans="3:6">
      <c r="C95" s="50">
        <v>44</v>
      </c>
      <c r="D95" s="50">
        <v>9</v>
      </c>
      <c r="E95" s="50">
        <v>18</v>
      </c>
      <c r="F95" s="50">
        <v>17</v>
      </c>
    </row>
    <row r="96" spans="3:6">
      <c r="C96" s="50">
        <v>43</v>
      </c>
      <c r="D96" s="50">
        <v>8</v>
      </c>
      <c r="E96" s="50">
        <v>17</v>
      </c>
      <c r="F96" s="50">
        <v>18</v>
      </c>
    </row>
    <row r="97" spans="3:6">
      <c r="C97" s="50">
        <v>43</v>
      </c>
      <c r="D97" s="50">
        <v>10</v>
      </c>
      <c r="E97" s="50">
        <v>18</v>
      </c>
      <c r="F97" s="50">
        <v>15</v>
      </c>
    </row>
    <row r="98" spans="3:6">
      <c r="C98" s="50">
        <v>43</v>
      </c>
      <c r="D98" s="50">
        <v>10</v>
      </c>
      <c r="E98" s="50">
        <v>16</v>
      </c>
      <c r="F98" s="50">
        <v>17</v>
      </c>
    </row>
    <row r="99" spans="3:6">
      <c r="C99" s="50">
        <v>42</v>
      </c>
      <c r="D99" s="50">
        <v>9</v>
      </c>
      <c r="E99" s="50">
        <v>16</v>
      </c>
      <c r="F99" s="50">
        <v>17</v>
      </c>
    </row>
    <row r="100" spans="3:6">
      <c r="C100" s="50">
        <v>41</v>
      </c>
      <c r="D100" s="50">
        <v>10</v>
      </c>
      <c r="E100" s="50">
        <v>16</v>
      </c>
      <c r="F100" s="50">
        <v>15</v>
      </c>
    </row>
    <row r="101" spans="3:6">
      <c r="C101" s="50">
        <v>41</v>
      </c>
      <c r="D101" s="50">
        <v>10</v>
      </c>
      <c r="E101" s="50">
        <v>16</v>
      </c>
      <c r="F101" s="50">
        <v>15</v>
      </c>
    </row>
    <row r="102" spans="3:6">
      <c r="C102" s="50">
        <v>40</v>
      </c>
      <c r="D102" s="50">
        <v>10</v>
      </c>
      <c r="E102" s="50">
        <v>16</v>
      </c>
      <c r="F102" s="50">
        <v>14</v>
      </c>
    </row>
    <row r="103" spans="3:6">
      <c r="C103" s="50">
        <v>39</v>
      </c>
      <c r="D103" s="50">
        <v>10</v>
      </c>
      <c r="E103" s="50">
        <v>15</v>
      </c>
      <c r="F103" s="50">
        <v>14</v>
      </c>
    </row>
    <row r="104" spans="3:6">
      <c r="C104" s="50">
        <v>39</v>
      </c>
      <c r="D104" s="50">
        <v>14</v>
      </c>
      <c r="E104" s="50">
        <v>12</v>
      </c>
      <c r="F104" s="50">
        <v>13</v>
      </c>
    </row>
    <row r="105" spans="3:6">
      <c r="C105" s="50">
        <v>39</v>
      </c>
      <c r="D105" s="50">
        <v>10</v>
      </c>
      <c r="E105" s="50">
        <v>11</v>
      </c>
      <c r="F105" s="50">
        <v>18</v>
      </c>
    </row>
    <row r="106" spans="3:6">
      <c r="C106" s="50">
        <v>39</v>
      </c>
      <c r="D106" s="50">
        <v>10</v>
      </c>
      <c r="E106" s="50">
        <v>12</v>
      </c>
      <c r="F106" s="50">
        <v>17</v>
      </c>
    </row>
    <row r="107" spans="3:6">
      <c r="C107" s="50">
        <v>37</v>
      </c>
      <c r="D107" s="50">
        <v>12</v>
      </c>
      <c r="E107" s="50">
        <v>12</v>
      </c>
      <c r="F107" s="50">
        <v>13</v>
      </c>
    </row>
    <row r="108" spans="3:6">
      <c r="C108" s="50">
        <v>37</v>
      </c>
      <c r="D108" s="50">
        <v>10</v>
      </c>
      <c r="E108" s="50">
        <v>11</v>
      </c>
      <c r="F108" s="50">
        <v>16</v>
      </c>
    </row>
    <row r="109" spans="3:6">
      <c r="C109" s="50">
        <v>37</v>
      </c>
      <c r="D109" s="50">
        <v>8</v>
      </c>
      <c r="E109" s="50">
        <v>12</v>
      </c>
      <c r="F109" s="50">
        <v>17</v>
      </c>
    </row>
    <row r="110" spans="3:6">
      <c r="C110" s="50">
        <v>35</v>
      </c>
      <c r="D110" s="50">
        <v>10</v>
      </c>
      <c r="E110" s="50">
        <v>12</v>
      </c>
      <c r="F110" s="50">
        <v>13</v>
      </c>
    </row>
    <row r="111" spans="3:6">
      <c r="C111" s="50">
        <v>35</v>
      </c>
      <c r="D111" s="50">
        <v>8</v>
      </c>
      <c r="E111" s="50">
        <v>11</v>
      </c>
      <c r="F111" s="50">
        <v>16</v>
      </c>
    </row>
    <row r="112" spans="3:6">
      <c r="C112" s="50">
        <v>35</v>
      </c>
      <c r="D112" s="50">
        <v>8</v>
      </c>
      <c r="E112" s="50">
        <v>10</v>
      </c>
      <c r="F112" s="50">
        <v>17</v>
      </c>
    </row>
  </sheetData>
  <sortState ref="C2:F113">
    <sortCondition descending="1" ref="C2:C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</cp:lastModifiedBy>
  <dcterms:created xsi:type="dcterms:W3CDTF">2018-02-21T04:44:08Z</dcterms:created>
  <dcterms:modified xsi:type="dcterms:W3CDTF">2024-07-18T09:17:53Z</dcterms:modified>
</cp:coreProperties>
</file>