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14400" yWindow="-15" windowWidth="6120" windowHeight="8685" activeTab="1"/>
  </bookViews>
  <sheets>
    <sheet name="CO-PO Mapping" sheetId="1" r:id="rId1"/>
    <sheet name="Sessional + End Term Assessment" sheetId="2" r:id="rId2"/>
    <sheet name="Attainment of Subject Code" sheetId="3" r:id="rId3"/>
    <sheet name="Attainment Tool 1 C to PO" sheetId="4" r:id="rId4"/>
    <sheet name=" MID Term 1" sheetId="5" r:id="rId5"/>
    <sheet name="Remedial Class" sheetId="10" r:id="rId6"/>
    <sheet name="MID Term 2" sheetId="6" r:id="rId7"/>
    <sheet name="Remedial Class (2)" sheetId="11" r:id="rId8"/>
    <sheet name="Attainment Sheet Sessional" sheetId="7" r:id="rId9"/>
    <sheet name="Attainment CO to PO Sessional" sheetId="8" r:id="rId10"/>
    <sheet name="Attainment Tool C to PO FINAL" sheetId="9" r:id="rId11"/>
    <sheet name="Sheet1" sheetId="12" r:id="rId12"/>
    <sheet name="Sheet2" sheetId="13" r:id="rId13"/>
  </sheets>
  <definedNames>
    <definedName name="_xlnm._FilterDatabase" localSheetId="5" hidden="1">'Remedial Class'!$A$2:$E$181</definedName>
    <definedName name="_xlnm._FilterDatabase" localSheetId="7" hidden="1">'Remedial Class (2)'!$A$2:$E$181</definedName>
  </definedNames>
  <calcPr calcId="124519"/>
  <extLst>
    <ext uri="GoogleSheetsCustomDataVersion1">
      <go:sheetsCustomData xmlns:go="http://customooxmlschemas.google.com/" r:id="" roundtripDataSignature="AMtx7mj1Pm666o027X/n16jTPzM73hgjpg=="/>
    </ext>
  </extLst>
</workbook>
</file>

<file path=xl/calcChain.xml><?xml version="1.0" encoding="utf-8"?>
<calcChain xmlns="http://schemas.openxmlformats.org/spreadsheetml/2006/main">
  <c r="F11" i="7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6"/>
  <c r="H67"/>
  <c r="H68"/>
  <c r="H69"/>
  <c r="H70"/>
  <c r="H71"/>
  <c r="H72"/>
  <c r="H73"/>
  <c r="H74"/>
  <c r="H75"/>
  <c r="H76"/>
  <c r="H77"/>
  <c r="H78"/>
  <c r="H79"/>
  <c r="H80"/>
  <c r="H81"/>
  <c r="H82"/>
  <c r="H83"/>
  <c r="H84"/>
  <c r="H85"/>
  <c r="H86"/>
  <c r="H87"/>
  <c r="H88"/>
  <c r="H89"/>
  <c r="H90"/>
  <c r="H91"/>
  <c r="H92"/>
  <c r="H93"/>
  <c r="H94"/>
  <c r="H95"/>
  <c r="H96"/>
  <c r="H97"/>
  <c r="H98"/>
  <c r="H99"/>
  <c r="H100"/>
  <c r="H101"/>
  <c r="H102"/>
  <c r="H103"/>
  <c r="H104"/>
  <c r="H105"/>
  <c r="H106"/>
  <c r="H107"/>
  <c r="H108"/>
  <c r="H109"/>
  <c r="H110"/>
  <c r="H111"/>
  <c r="H112"/>
  <c r="H113"/>
  <c r="H114"/>
  <c r="H115"/>
  <c r="H116"/>
  <c r="H117"/>
  <c r="H118"/>
  <c r="H119"/>
  <c r="H120"/>
  <c r="H121"/>
  <c r="H122"/>
  <c r="H123"/>
  <c r="H124"/>
  <c r="H125"/>
  <c r="H126"/>
  <c r="H127"/>
  <c r="H128"/>
  <c r="H129"/>
  <c r="H130"/>
  <c r="H131"/>
  <c r="H132"/>
  <c r="H133"/>
  <c r="H134"/>
  <c r="H135"/>
  <c r="H136"/>
  <c r="H137"/>
  <c r="H138"/>
  <c r="H139"/>
  <c r="H140"/>
  <c r="H141"/>
  <c r="H142"/>
  <c r="H143"/>
  <c r="H144"/>
  <c r="H145"/>
  <c r="H146"/>
  <c r="H147"/>
  <c r="H148"/>
  <c r="H149"/>
  <c r="H150"/>
  <c r="H151"/>
  <c r="H152"/>
  <c r="H153"/>
  <c r="H154"/>
  <c r="H155"/>
  <c r="H156"/>
  <c r="H157"/>
  <c r="H158"/>
  <c r="H159"/>
  <c r="H160"/>
  <c r="H161"/>
  <c r="H162"/>
  <c r="H163"/>
  <c r="H164"/>
  <c r="H165"/>
  <c r="H166"/>
  <c r="H167"/>
  <c r="H168"/>
  <c r="H169"/>
  <c r="H170"/>
  <c r="H171"/>
  <c r="H172"/>
  <c r="H173"/>
  <c r="H174"/>
  <c r="H175"/>
  <c r="H176"/>
  <c r="H177"/>
  <c r="H178"/>
  <c r="H179"/>
  <c r="H180"/>
  <c r="H181"/>
  <c r="H182"/>
  <c r="H183"/>
  <c r="H184"/>
  <c r="H185"/>
  <c r="H186"/>
  <c r="H187"/>
  <c r="H188"/>
  <c r="H10"/>
  <c r="N121"/>
  <c r="O121" s="1"/>
  <c r="N123"/>
  <c r="O123" s="1"/>
  <c r="N125"/>
  <c r="O125" s="1"/>
  <c r="N127"/>
  <c r="O127" s="1"/>
  <c r="N129"/>
  <c r="O129" s="1"/>
  <c r="N131"/>
  <c r="O131" s="1"/>
  <c r="N133"/>
  <c r="O133" s="1"/>
  <c r="N135"/>
  <c r="O135" s="1"/>
  <c r="N137"/>
  <c r="O137" s="1"/>
  <c r="N139"/>
  <c r="O139" s="1"/>
  <c r="N141"/>
  <c r="O141" s="1"/>
  <c r="N143"/>
  <c r="O143" s="1"/>
  <c r="N145"/>
  <c r="O145" s="1"/>
  <c r="N147"/>
  <c r="O147" s="1"/>
  <c r="N149"/>
  <c r="O149" s="1"/>
  <c r="N151"/>
  <c r="O151" s="1"/>
  <c r="N153"/>
  <c r="O153" s="1"/>
  <c r="N155"/>
  <c r="O155" s="1"/>
  <c r="N157"/>
  <c r="O157" s="1"/>
  <c r="N159"/>
  <c r="O159" s="1"/>
  <c r="N161"/>
  <c r="O161" s="1"/>
  <c r="N163"/>
  <c r="O163" s="1"/>
  <c r="N165"/>
  <c r="O165" s="1"/>
  <c r="N167"/>
  <c r="O167" s="1"/>
  <c r="N169"/>
  <c r="O169" s="1"/>
  <c r="N171"/>
  <c r="O171" s="1"/>
  <c r="N173"/>
  <c r="O173" s="1"/>
  <c r="N175"/>
  <c r="O175" s="1"/>
  <c r="N177"/>
  <c r="O177" s="1"/>
  <c r="N179"/>
  <c r="O179" s="1"/>
  <c r="N181"/>
  <c r="O181" s="1"/>
  <c r="N183"/>
  <c r="O183" s="1"/>
  <c r="N185"/>
  <c r="O185" s="1"/>
  <c r="N187"/>
  <c r="O187" s="1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G64"/>
  <c r="G65"/>
  <c r="G66"/>
  <c r="G67"/>
  <c r="G68"/>
  <c r="G69"/>
  <c r="G70"/>
  <c r="G71"/>
  <c r="G72"/>
  <c r="G73"/>
  <c r="G74"/>
  <c r="G75"/>
  <c r="G76"/>
  <c r="G77"/>
  <c r="G78"/>
  <c r="G79"/>
  <c r="G80"/>
  <c r="G81"/>
  <c r="G82"/>
  <c r="G83"/>
  <c r="G84"/>
  <c r="G85"/>
  <c r="G86"/>
  <c r="G87"/>
  <c r="G88"/>
  <c r="G89"/>
  <c r="G90"/>
  <c r="G91"/>
  <c r="G92"/>
  <c r="G93"/>
  <c r="G94"/>
  <c r="G95"/>
  <c r="G96"/>
  <c r="G97"/>
  <c r="G98"/>
  <c r="G99"/>
  <c r="G100"/>
  <c r="G101"/>
  <c r="G102"/>
  <c r="G103"/>
  <c r="G104"/>
  <c r="G105"/>
  <c r="G106"/>
  <c r="G107"/>
  <c r="G108"/>
  <c r="G109"/>
  <c r="G110"/>
  <c r="G111"/>
  <c r="G112"/>
  <c r="G113"/>
  <c r="G114"/>
  <c r="G115"/>
  <c r="G116"/>
  <c r="G117"/>
  <c r="G118"/>
  <c r="G119"/>
  <c r="G120"/>
  <c r="G121"/>
  <c r="G122"/>
  <c r="G123"/>
  <c r="G124"/>
  <c r="G125"/>
  <c r="G126"/>
  <c r="G127"/>
  <c r="G128"/>
  <c r="G129"/>
  <c r="G130"/>
  <c r="G131"/>
  <c r="G132"/>
  <c r="G133"/>
  <c r="G134"/>
  <c r="G135"/>
  <c r="G136"/>
  <c r="G137"/>
  <c r="G138"/>
  <c r="G139"/>
  <c r="G140"/>
  <c r="G141"/>
  <c r="G142"/>
  <c r="G143"/>
  <c r="G144"/>
  <c r="G145"/>
  <c r="G146"/>
  <c r="G147"/>
  <c r="G148"/>
  <c r="G149"/>
  <c r="G150"/>
  <c r="G151"/>
  <c r="G152"/>
  <c r="G153"/>
  <c r="G154"/>
  <c r="G155"/>
  <c r="G156"/>
  <c r="G157"/>
  <c r="G158"/>
  <c r="G159"/>
  <c r="G160"/>
  <c r="G161"/>
  <c r="G162"/>
  <c r="G163"/>
  <c r="G164"/>
  <c r="G165"/>
  <c r="G166"/>
  <c r="G167"/>
  <c r="G168"/>
  <c r="G169"/>
  <c r="G170"/>
  <c r="G171"/>
  <c r="G172"/>
  <c r="G173"/>
  <c r="G174"/>
  <c r="G175"/>
  <c r="G176"/>
  <c r="G177"/>
  <c r="G178"/>
  <c r="G179"/>
  <c r="G180"/>
  <c r="G181"/>
  <c r="G182"/>
  <c r="G183"/>
  <c r="G184"/>
  <c r="G185"/>
  <c r="G186"/>
  <c r="G187"/>
  <c r="G188"/>
  <c r="G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E63"/>
  <c r="E64"/>
  <c r="E65"/>
  <c r="E66"/>
  <c r="E67"/>
  <c r="E68"/>
  <c r="E69"/>
  <c r="E70"/>
  <c r="E71"/>
  <c r="E72"/>
  <c r="E73"/>
  <c r="E74"/>
  <c r="E75"/>
  <c r="E76"/>
  <c r="E77"/>
  <c r="E78"/>
  <c r="E79"/>
  <c r="E80"/>
  <c r="E81"/>
  <c r="E82"/>
  <c r="E83"/>
  <c r="E84"/>
  <c r="E85"/>
  <c r="E86"/>
  <c r="E87"/>
  <c r="E88"/>
  <c r="E89"/>
  <c r="E90"/>
  <c r="E91"/>
  <c r="E92"/>
  <c r="E93"/>
  <c r="E94"/>
  <c r="E95"/>
  <c r="E96"/>
  <c r="E97"/>
  <c r="E98"/>
  <c r="E99"/>
  <c r="E100"/>
  <c r="E101"/>
  <c r="E102"/>
  <c r="E103"/>
  <c r="E104"/>
  <c r="E105"/>
  <c r="E106"/>
  <c r="E107"/>
  <c r="E108"/>
  <c r="E109"/>
  <c r="E110"/>
  <c r="E111"/>
  <c r="E112"/>
  <c r="E113"/>
  <c r="E114"/>
  <c r="E115"/>
  <c r="E116"/>
  <c r="E117"/>
  <c r="E118"/>
  <c r="E119"/>
  <c r="E120"/>
  <c r="E121"/>
  <c r="E122"/>
  <c r="E123"/>
  <c r="E124"/>
  <c r="E125"/>
  <c r="E126"/>
  <c r="E127"/>
  <c r="E128"/>
  <c r="E129"/>
  <c r="E130"/>
  <c r="E131"/>
  <c r="E132"/>
  <c r="E133"/>
  <c r="E134"/>
  <c r="E135"/>
  <c r="E136"/>
  <c r="E137"/>
  <c r="E138"/>
  <c r="E139"/>
  <c r="E140"/>
  <c r="E141"/>
  <c r="E142"/>
  <c r="E143"/>
  <c r="E144"/>
  <c r="E145"/>
  <c r="E146"/>
  <c r="E147"/>
  <c r="E148"/>
  <c r="E149"/>
  <c r="E150"/>
  <c r="E151"/>
  <c r="E152"/>
  <c r="E153"/>
  <c r="E154"/>
  <c r="E155"/>
  <c r="E156"/>
  <c r="E157"/>
  <c r="E158"/>
  <c r="E159"/>
  <c r="E160"/>
  <c r="E161"/>
  <c r="E162"/>
  <c r="E163"/>
  <c r="E164"/>
  <c r="E165"/>
  <c r="E166"/>
  <c r="E167"/>
  <c r="E168"/>
  <c r="E169"/>
  <c r="E170"/>
  <c r="E171"/>
  <c r="E172"/>
  <c r="E173"/>
  <c r="E174"/>
  <c r="E175"/>
  <c r="E176"/>
  <c r="E177"/>
  <c r="E178"/>
  <c r="E179"/>
  <c r="E180"/>
  <c r="E181"/>
  <c r="E182"/>
  <c r="E183"/>
  <c r="E184"/>
  <c r="E185"/>
  <c r="E186"/>
  <c r="E187"/>
  <c r="E188"/>
  <c r="E10"/>
  <c r="I121"/>
  <c r="J121"/>
  <c r="K121"/>
  <c r="L121"/>
  <c r="M121"/>
  <c r="I122"/>
  <c r="J122"/>
  <c r="K122"/>
  <c r="L122"/>
  <c r="M122"/>
  <c r="N122"/>
  <c r="O122" s="1"/>
  <c r="I123"/>
  <c r="J123"/>
  <c r="K123"/>
  <c r="L123"/>
  <c r="M123"/>
  <c r="I124"/>
  <c r="J124"/>
  <c r="K124"/>
  <c r="L124"/>
  <c r="M124"/>
  <c r="N124"/>
  <c r="O124" s="1"/>
  <c r="I125"/>
  <c r="J125"/>
  <c r="K125"/>
  <c r="L125"/>
  <c r="M125"/>
  <c r="I126"/>
  <c r="J126"/>
  <c r="K126"/>
  <c r="L126"/>
  <c r="M126"/>
  <c r="N126"/>
  <c r="O126" s="1"/>
  <c r="I127"/>
  <c r="J127"/>
  <c r="K127"/>
  <c r="L127"/>
  <c r="M127"/>
  <c r="I128"/>
  <c r="J128"/>
  <c r="K128"/>
  <c r="L128"/>
  <c r="M128"/>
  <c r="N128"/>
  <c r="O128" s="1"/>
  <c r="I129"/>
  <c r="J129"/>
  <c r="K129"/>
  <c r="L129"/>
  <c r="M129"/>
  <c r="I130"/>
  <c r="J130"/>
  <c r="K130"/>
  <c r="L130"/>
  <c r="M130"/>
  <c r="N130"/>
  <c r="O130" s="1"/>
  <c r="I131"/>
  <c r="J131"/>
  <c r="K131"/>
  <c r="L131"/>
  <c r="M131"/>
  <c r="I132"/>
  <c r="J132"/>
  <c r="K132"/>
  <c r="L132"/>
  <c r="M132"/>
  <c r="N132"/>
  <c r="O132" s="1"/>
  <c r="I133"/>
  <c r="J133"/>
  <c r="K133"/>
  <c r="L133"/>
  <c r="M133"/>
  <c r="I134"/>
  <c r="J134"/>
  <c r="K134"/>
  <c r="L134"/>
  <c r="M134"/>
  <c r="N134"/>
  <c r="O134" s="1"/>
  <c r="I135"/>
  <c r="J135"/>
  <c r="K135"/>
  <c r="L135"/>
  <c r="M135"/>
  <c r="I136"/>
  <c r="J136"/>
  <c r="K136"/>
  <c r="L136"/>
  <c r="M136"/>
  <c r="N136"/>
  <c r="O136" s="1"/>
  <c r="I137"/>
  <c r="J137"/>
  <c r="K137"/>
  <c r="L137"/>
  <c r="M137"/>
  <c r="I138"/>
  <c r="J138"/>
  <c r="K138"/>
  <c r="L138"/>
  <c r="M138"/>
  <c r="N138"/>
  <c r="O138" s="1"/>
  <c r="I139"/>
  <c r="J139"/>
  <c r="K139"/>
  <c r="L139"/>
  <c r="M139"/>
  <c r="I140"/>
  <c r="J140"/>
  <c r="K140"/>
  <c r="L140"/>
  <c r="M140"/>
  <c r="N140"/>
  <c r="O140" s="1"/>
  <c r="I141"/>
  <c r="J141"/>
  <c r="K141"/>
  <c r="L141"/>
  <c r="M141"/>
  <c r="I142"/>
  <c r="J142"/>
  <c r="K142"/>
  <c r="L142"/>
  <c r="M142"/>
  <c r="N142"/>
  <c r="O142" s="1"/>
  <c r="I143"/>
  <c r="J143"/>
  <c r="K143"/>
  <c r="L143"/>
  <c r="M143"/>
  <c r="I144"/>
  <c r="J144"/>
  <c r="K144"/>
  <c r="L144"/>
  <c r="M144"/>
  <c r="N144"/>
  <c r="O144" s="1"/>
  <c r="I145"/>
  <c r="J145"/>
  <c r="K145"/>
  <c r="L145"/>
  <c r="M145"/>
  <c r="I146"/>
  <c r="J146"/>
  <c r="K146"/>
  <c r="L146"/>
  <c r="M146"/>
  <c r="N146"/>
  <c r="O146" s="1"/>
  <c r="I147"/>
  <c r="J147"/>
  <c r="K147"/>
  <c r="L147"/>
  <c r="M147"/>
  <c r="I148"/>
  <c r="J148"/>
  <c r="K148"/>
  <c r="L148"/>
  <c r="M148"/>
  <c r="N148"/>
  <c r="O148" s="1"/>
  <c r="I149"/>
  <c r="J149"/>
  <c r="K149"/>
  <c r="L149"/>
  <c r="M149"/>
  <c r="I150"/>
  <c r="J150"/>
  <c r="K150"/>
  <c r="L150"/>
  <c r="M150"/>
  <c r="N150"/>
  <c r="O150" s="1"/>
  <c r="I151"/>
  <c r="J151"/>
  <c r="K151"/>
  <c r="L151"/>
  <c r="M151"/>
  <c r="I152"/>
  <c r="J152"/>
  <c r="K152"/>
  <c r="L152"/>
  <c r="M152"/>
  <c r="N152"/>
  <c r="O152" s="1"/>
  <c r="I153"/>
  <c r="J153"/>
  <c r="K153"/>
  <c r="L153"/>
  <c r="M153"/>
  <c r="I154"/>
  <c r="J154"/>
  <c r="K154"/>
  <c r="L154"/>
  <c r="M154"/>
  <c r="N154"/>
  <c r="O154" s="1"/>
  <c r="I155"/>
  <c r="J155"/>
  <c r="K155"/>
  <c r="L155"/>
  <c r="M155"/>
  <c r="I156"/>
  <c r="J156"/>
  <c r="K156"/>
  <c r="L156"/>
  <c r="M156"/>
  <c r="N156"/>
  <c r="O156" s="1"/>
  <c r="I157"/>
  <c r="J157"/>
  <c r="K157"/>
  <c r="L157"/>
  <c r="M157"/>
  <c r="I158"/>
  <c r="J158"/>
  <c r="K158"/>
  <c r="L158"/>
  <c r="M158"/>
  <c r="N158"/>
  <c r="O158" s="1"/>
  <c r="I159"/>
  <c r="J159"/>
  <c r="K159"/>
  <c r="L159"/>
  <c r="M159"/>
  <c r="I160"/>
  <c r="J160"/>
  <c r="K160"/>
  <c r="L160"/>
  <c r="M160"/>
  <c r="N160"/>
  <c r="O160" s="1"/>
  <c r="I161"/>
  <c r="J161"/>
  <c r="K161"/>
  <c r="L161"/>
  <c r="M161"/>
  <c r="I162"/>
  <c r="J162"/>
  <c r="K162"/>
  <c r="L162"/>
  <c r="M162"/>
  <c r="N162"/>
  <c r="O162" s="1"/>
  <c r="I163"/>
  <c r="J163"/>
  <c r="K163"/>
  <c r="L163"/>
  <c r="M163"/>
  <c r="I164"/>
  <c r="J164"/>
  <c r="K164"/>
  <c r="L164"/>
  <c r="M164"/>
  <c r="N164"/>
  <c r="O164" s="1"/>
  <c r="I165"/>
  <c r="J165"/>
  <c r="K165"/>
  <c r="L165"/>
  <c r="M165"/>
  <c r="I166"/>
  <c r="J166"/>
  <c r="K166"/>
  <c r="L166"/>
  <c r="M166"/>
  <c r="N166"/>
  <c r="O166" s="1"/>
  <c r="I167"/>
  <c r="J167"/>
  <c r="K167"/>
  <c r="L167"/>
  <c r="M167"/>
  <c r="I168"/>
  <c r="J168"/>
  <c r="K168"/>
  <c r="L168"/>
  <c r="M168"/>
  <c r="N168"/>
  <c r="O168" s="1"/>
  <c r="I169"/>
  <c r="J169"/>
  <c r="K169"/>
  <c r="L169"/>
  <c r="M169"/>
  <c r="I170"/>
  <c r="J170"/>
  <c r="K170"/>
  <c r="L170"/>
  <c r="M170"/>
  <c r="N170"/>
  <c r="O170" s="1"/>
  <c r="I171"/>
  <c r="J171"/>
  <c r="K171"/>
  <c r="L171"/>
  <c r="M171"/>
  <c r="I172"/>
  <c r="J172"/>
  <c r="K172"/>
  <c r="L172"/>
  <c r="M172"/>
  <c r="N172"/>
  <c r="O172" s="1"/>
  <c r="I173"/>
  <c r="J173"/>
  <c r="K173"/>
  <c r="L173"/>
  <c r="M173"/>
  <c r="I174"/>
  <c r="J174"/>
  <c r="K174"/>
  <c r="L174"/>
  <c r="M174"/>
  <c r="N174"/>
  <c r="O174" s="1"/>
  <c r="I175"/>
  <c r="J175"/>
  <c r="K175"/>
  <c r="L175"/>
  <c r="M175"/>
  <c r="I176"/>
  <c r="J176"/>
  <c r="K176"/>
  <c r="L176"/>
  <c r="M176"/>
  <c r="N176"/>
  <c r="O176" s="1"/>
  <c r="I177"/>
  <c r="J177"/>
  <c r="K177"/>
  <c r="L177"/>
  <c r="M177"/>
  <c r="I178"/>
  <c r="J178"/>
  <c r="K178"/>
  <c r="L178"/>
  <c r="M178"/>
  <c r="N178"/>
  <c r="O178" s="1"/>
  <c r="I179"/>
  <c r="J179"/>
  <c r="K179"/>
  <c r="L179"/>
  <c r="M179"/>
  <c r="I180"/>
  <c r="J180"/>
  <c r="K180"/>
  <c r="L180"/>
  <c r="M180"/>
  <c r="N180"/>
  <c r="O180" s="1"/>
  <c r="I181"/>
  <c r="J181"/>
  <c r="K181"/>
  <c r="L181"/>
  <c r="M181"/>
  <c r="I182"/>
  <c r="J182"/>
  <c r="K182"/>
  <c r="L182"/>
  <c r="M182"/>
  <c r="N182"/>
  <c r="O182" s="1"/>
  <c r="I183"/>
  <c r="J183"/>
  <c r="K183"/>
  <c r="L183"/>
  <c r="M183"/>
  <c r="I184"/>
  <c r="J184"/>
  <c r="K184"/>
  <c r="L184"/>
  <c r="M184"/>
  <c r="N184"/>
  <c r="O184" s="1"/>
  <c r="I185"/>
  <c r="J185"/>
  <c r="K185"/>
  <c r="L185"/>
  <c r="M185"/>
  <c r="I186"/>
  <c r="J186"/>
  <c r="K186"/>
  <c r="L186"/>
  <c r="M186"/>
  <c r="N186"/>
  <c r="O186" s="1"/>
  <c r="I187"/>
  <c r="J187"/>
  <c r="K187"/>
  <c r="L187"/>
  <c r="M187"/>
  <c r="I188"/>
  <c r="J188"/>
  <c r="K188"/>
  <c r="L188"/>
  <c r="M188"/>
  <c r="N188"/>
  <c r="O188" s="1"/>
  <c r="D183"/>
  <c r="D184"/>
  <c r="D185"/>
  <c r="D186"/>
  <c r="D187"/>
  <c r="D188"/>
  <c r="D121"/>
  <c r="D122"/>
  <c r="D123"/>
  <c r="D124"/>
  <c r="D125"/>
  <c r="D126"/>
  <c r="D127"/>
  <c r="D128"/>
  <c r="D129"/>
  <c r="D130"/>
  <c r="D131"/>
  <c r="D132"/>
  <c r="D133"/>
  <c r="D134"/>
  <c r="D135"/>
  <c r="D136"/>
  <c r="D137"/>
  <c r="D138"/>
  <c r="D139"/>
  <c r="D140"/>
  <c r="D141"/>
  <c r="D142"/>
  <c r="D143"/>
  <c r="D144"/>
  <c r="D145"/>
  <c r="D146"/>
  <c r="D147"/>
  <c r="D148"/>
  <c r="D149"/>
  <c r="D150"/>
  <c r="D151"/>
  <c r="D152"/>
  <c r="D153"/>
  <c r="D154"/>
  <c r="D155"/>
  <c r="D156"/>
  <c r="D157"/>
  <c r="D158"/>
  <c r="D159"/>
  <c r="D160"/>
  <c r="D161"/>
  <c r="D162"/>
  <c r="D163"/>
  <c r="D164"/>
  <c r="D165"/>
  <c r="D166"/>
  <c r="D167"/>
  <c r="D168"/>
  <c r="D169"/>
  <c r="D170"/>
  <c r="D171"/>
  <c r="D172"/>
  <c r="D173"/>
  <c r="D174"/>
  <c r="D175"/>
  <c r="D176"/>
  <c r="D177"/>
  <c r="D178"/>
  <c r="D179"/>
  <c r="D180"/>
  <c r="D181"/>
  <c r="D182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6"/>
  <c r="D67"/>
  <c r="D68"/>
  <c r="D69"/>
  <c r="D70"/>
  <c r="D71"/>
  <c r="D72"/>
  <c r="D73"/>
  <c r="D74"/>
  <c r="D75"/>
  <c r="D76"/>
  <c r="D77"/>
  <c r="D78"/>
  <c r="D79"/>
  <c r="D80"/>
  <c r="D81"/>
  <c r="D82"/>
  <c r="D83"/>
  <c r="D84"/>
  <c r="D85"/>
  <c r="D86"/>
  <c r="D87"/>
  <c r="D88"/>
  <c r="D89"/>
  <c r="D90"/>
  <c r="D91"/>
  <c r="D92"/>
  <c r="D93"/>
  <c r="D94"/>
  <c r="D95"/>
  <c r="D96"/>
  <c r="D97"/>
  <c r="D98"/>
  <c r="D99"/>
  <c r="D100"/>
  <c r="D101"/>
  <c r="D102"/>
  <c r="D103"/>
  <c r="D104"/>
  <c r="D105"/>
  <c r="D106"/>
  <c r="D107"/>
  <c r="D108"/>
  <c r="D109"/>
  <c r="D110"/>
  <c r="D111"/>
  <c r="D112"/>
  <c r="D113"/>
  <c r="D114"/>
  <c r="D115"/>
  <c r="D116"/>
  <c r="D117"/>
  <c r="D118"/>
  <c r="D119"/>
  <c r="D120"/>
  <c r="D10"/>
  <c r="E114" i="11"/>
  <c r="E115"/>
  <c r="E116"/>
  <c r="E117"/>
  <c r="E118"/>
  <c r="E119"/>
  <c r="E120"/>
  <c r="E121"/>
  <c r="E122"/>
  <c r="E123"/>
  <c r="E124"/>
  <c r="E125"/>
  <c r="E126"/>
  <c r="E127"/>
  <c r="E128"/>
  <c r="E129"/>
  <c r="E130"/>
  <c r="E131"/>
  <c r="E132"/>
  <c r="E133"/>
  <c r="E134"/>
  <c r="E135"/>
  <c r="E136"/>
  <c r="E137"/>
  <c r="E138"/>
  <c r="E139"/>
  <c r="E140"/>
  <c r="E141"/>
  <c r="E142"/>
  <c r="E143"/>
  <c r="E144"/>
  <c r="E145"/>
  <c r="E146"/>
  <c r="E147"/>
  <c r="E148"/>
  <c r="E149"/>
  <c r="E150"/>
  <c r="E151"/>
  <c r="E152"/>
  <c r="E153"/>
  <c r="E154"/>
  <c r="E155"/>
  <c r="E156"/>
  <c r="E157"/>
  <c r="E158"/>
  <c r="E159"/>
  <c r="E160"/>
  <c r="E161"/>
  <c r="E162"/>
  <c r="E163"/>
  <c r="E164"/>
  <c r="E165"/>
  <c r="E166"/>
  <c r="E167"/>
  <c r="E168"/>
  <c r="E169"/>
  <c r="E170"/>
  <c r="E171"/>
  <c r="E172"/>
  <c r="E173"/>
  <c r="E174"/>
  <c r="E175"/>
  <c r="E176"/>
  <c r="E177"/>
  <c r="E178"/>
  <c r="E179"/>
  <c r="E180"/>
  <c r="E181"/>
  <c r="E5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E63"/>
  <c r="E64"/>
  <c r="E65"/>
  <c r="E66"/>
  <c r="E67"/>
  <c r="E68"/>
  <c r="E69"/>
  <c r="E70"/>
  <c r="E71"/>
  <c r="E72"/>
  <c r="E73"/>
  <c r="E74"/>
  <c r="E75"/>
  <c r="E76"/>
  <c r="E77"/>
  <c r="E78"/>
  <c r="E79"/>
  <c r="E80"/>
  <c r="E81"/>
  <c r="E82"/>
  <c r="E83"/>
  <c r="E84"/>
  <c r="E85"/>
  <c r="E86"/>
  <c r="E87"/>
  <c r="E88"/>
  <c r="E89"/>
  <c r="E90"/>
  <c r="E91"/>
  <c r="E92"/>
  <c r="E93"/>
  <c r="E94"/>
  <c r="E95"/>
  <c r="E96"/>
  <c r="E97"/>
  <c r="E98"/>
  <c r="E99"/>
  <c r="E100"/>
  <c r="E101"/>
  <c r="E102"/>
  <c r="E103"/>
  <c r="E104"/>
  <c r="E105"/>
  <c r="E106"/>
  <c r="E107"/>
  <c r="E108"/>
  <c r="E109"/>
  <c r="E110"/>
  <c r="E111"/>
  <c r="E112"/>
  <c r="E113"/>
  <c r="E4"/>
  <c r="E3"/>
  <c r="Q185" i="6"/>
  <c r="P185"/>
  <c r="O185"/>
  <c r="M185"/>
  <c r="L185"/>
  <c r="K185"/>
  <c r="I185"/>
  <c r="H185"/>
  <c r="G185"/>
  <c r="Q184"/>
  <c r="P184"/>
  <c r="O184"/>
  <c r="M184"/>
  <c r="L184"/>
  <c r="K184"/>
  <c r="I184"/>
  <c r="H184"/>
  <c r="G184"/>
  <c r="Q183"/>
  <c r="P183"/>
  <c r="O183"/>
  <c r="M183"/>
  <c r="L183"/>
  <c r="K183"/>
  <c r="I183"/>
  <c r="H183"/>
  <c r="G183"/>
  <c r="Q182"/>
  <c r="P182"/>
  <c r="O182"/>
  <c r="M182"/>
  <c r="L182"/>
  <c r="K182"/>
  <c r="I182"/>
  <c r="H182"/>
  <c r="G182"/>
  <c r="Q181"/>
  <c r="P181"/>
  <c r="O181"/>
  <c r="M181"/>
  <c r="L181"/>
  <c r="K181"/>
  <c r="I181"/>
  <c r="H181"/>
  <c r="G181"/>
  <c r="Q180"/>
  <c r="P180"/>
  <c r="O180"/>
  <c r="M180"/>
  <c r="L180"/>
  <c r="K180"/>
  <c r="I180"/>
  <c r="H180"/>
  <c r="G180"/>
  <c r="Q179"/>
  <c r="P179"/>
  <c r="O179"/>
  <c r="M179"/>
  <c r="L179"/>
  <c r="K179"/>
  <c r="I179"/>
  <c r="H179"/>
  <c r="G179"/>
  <c r="Q178"/>
  <c r="P178"/>
  <c r="O178"/>
  <c r="M178"/>
  <c r="L178"/>
  <c r="K178"/>
  <c r="I178"/>
  <c r="H178"/>
  <c r="G178"/>
  <c r="Q177"/>
  <c r="P177"/>
  <c r="O177"/>
  <c r="M177"/>
  <c r="L177"/>
  <c r="K177"/>
  <c r="I177"/>
  <c r="H177"/>
  <c r="G177"/>
  <c r="Q176"/>
  <c r="P176"/>
  <c r="O176"/>
  <c r="M176"/>
  <c r="L176"/>
  <c r="K176"/>
  <c r="I176"/>
  <c r="H176"/>
  <c r="G176"/>
  <c r="Q175"/>
  <c r="P175"/>
  <c r="O175"/>
  <c r="M175"/>
  <c r="L175"/>
  <c r="K175"/>
  <c r="I175"/>
  <c r="H175"/>
  <c r="G175"/>
  <c r="Q174"/>
  <c r="P174"/>
  <c r="O174"/>
  <c r="M174"/>
  <c r="L174"/>
  <c r="K174"/>
  <c r="I174"/>
  <c r="H174"/>
  <c r="G174"/>
  <c r="Q173"/>
  <c r="P173"/>
  <c r="O173"/>
  <c r="M173"/>
  <c r="L173"/>
  <c r="K173"/>
  <c r="I173"/>
  <c r="H173"/>
  <c r="G173"/>
  <c r="Q172"/>
  <c r="P172"/>
  <c r="O172"/>
  <c r="M172"/>
  <c r="L172"/>
  <c r="K172"/>
  <c r="I172"/>
  <c r="H172"/>
  <c r="G172"/>
  <c r="Q171"/>
  <c r="P171"/>
  <c r="O171"/>
  <c r="M171"/>
  <c r="L171"/>
  <c r="K171"/>
  <c r="I171"/>
  <c r="H171"/>
  <c r="G171"/>
  <c r="Q170"/>
  <c r="P170"/>
  <c r="O170"/>
  <c r="M170"/>
  <c r="L170"/>
  <c r="K170"/>
  <c r="I170"/>
  <c r="H170"/>
  <c r="G170"/>
  <c r="Q169"/>
  <c r="P169"/>
  <c r="O169"/>
  <c r="M169"/>
  <c r="L169"/>
  <c r="K169"/>
  <c r="I169"/>
  <c r="H169"/>
  <c r="G169"/>
  <c r="Q168"/>
  <c r="P168"/>
  <c r="O168"/>
  <c r="M168"/>
  <c r="L168"/>
  <c r="K168"/>
  <c r="I168"/>
  <c r="H168"/>
  <c r="G168"/>
  <c r="Q167"/>
  <c r="P167"/>
  <c r="O167"/>
  <c r="M167"/>
  <c r="L167"/>
  <c r="K167"/>
  <c r="I167"/>
  <c r="H167"/>
  <c r="G167"/>
  <c r="Q166"/>
  <c r="P166"/>
  <c r="O166"/>
  <c r="M166"/>
  <c r="L166"/>
  <c r="K166"/>
  <c r="I166"/>
  <c r="H166"/>
  <c r="G166"/>
  <c r="Q165"/>
  <c r="P165"/>
  <c r="O165"/>
  <c r="M165"/>
  <c r="L165"/>
  <c r="K165"/>
  <c r="I165"/>
  <c r="H165"/>
  <c r="G165"/>
  <c r="Q164"/>
  <c r="P164"/>
  <c r="O164"/>
  <c r="M164"/>
  <c r="L164"/>
  <c r="K164"/>
  <c r="I164"/>
  <c r="H164"/>
  <c r="G164"/>
  <c r="Q163"/>
  <c r="P163"/>
  <c r="O163"/>
  <c r="M163"/>
  <c r="L163"/>
  <c r="K163"/>
  <c r="I163"/>
  <c r="H163"/>
  <c r="G163"/>
  <c r="Q162"/>
  <c r="P162"/>
  <c r="O162"/>
  <c r="M162"/>
  <c r="L162"/>
  <c r="K162"/>
  <c r="I162"/>
  <c r="H162"/>
  <c r="G162"/>
  <c r="Q161"/>
  <c r="P161"/>
  <c r="O161"/>
  <c r="M161"/>
  <c r="L161"/>
  <c r="K161"/>
  <c r="I161"/>
  <c r="H161"/>
  <c r="G161"/>
  <c r="Q160"/>
  <c r="P160"/>
  <c r="O160"/>
  <c r="M160"/>
  <c r="L160"/>
  <c r="K160"/>
  <c r="I160"/>
  <c r="H160"/>
  <c r="G160"/>
  <c r="Q159"/>
  <c r="P159"/>
  <c r="O159"/>
  <c r="M159"/>
  <c r="L159"/>
  <c r="K159"/>
  <c r="I159"/>
  <c r="H159"/>
  <c r="G159"/>
  <c r="Q158"/>
  <c r="P158"/>
  <c r="O158"/>
  <c r="M158"/>
  <c r="L158"/>
  <c r="K158"/>
  <c r="I158"/>
  <c r="H158"/>
  <c r="G158"/>
  <c r="Q157"/>
  <c r="P157"/>
  <c r="O157"/>
  <c r="M157"/>
  <c r="L157"/>
  <c r="K157"/>
  <c r="I157"/>
  <c r="H157"/>
  <c r="G157"/>
  <c r="Q156"/>
  <c r="P156"/>
  <c r="O156"/>
  <c r="M156"/>
  <c r="L156"/>
  <c r="K156"/>
  <c r="I156"/>
  <c r="H156"/>
  <c r="G156"/>
  <c r="Q155"/>
  <c r="P155"/>
  <c r="O155"/>
  <c r="M155"/>
  <c r="L155"/>
  <c r="K155"/>
  <c r="I155"/>
  <c r="H155"/>
  <c r="G155"/>
  <c r="Q154"/>
  <c r="P154"/>
  <c r="O154"/>
  <c r="M154"/>
  <c r="L154"/>
  <c r="K154"/>
  <c r="I154"/>
  <c r="H154"/>
  <c r="G154"/>
  <c r="Q153"/>
  <c r="P153"/>
  <c r="O153"/>
  <c r="M153"/>
  <c r="L153"/>
  <c r="K153"/>
  <c r="I153"/>
  <c r="H153"/>
  <c r="G153"/>
  <c r="Q152"/>
  <c r="P152"/>
  <c r="O152"/>
  <c r="M152"/>
  <c r="L152"/>
  <c r="K152"/>
  <c r="I152"/>
  <c r="H152"/>
  <c r="G152"/>
  <c r="Q151"/>
  <c r="P151"/>
  <c r="O151"/>
  <c r="M151"/>
  <c r="L151"/>
  <c r="K151"/>
  <c r="I151"/>
  <c r="H151"/>
  <c r="G151"/>
  <c r="Q150"/>
  <c r="P150"/>
  <c r="O150"/>
  <c r="M150"/>
  <c r="L150"/>
  <c r="K150"/>
  <c r="I150"/>
  <c r="H150"/>
  <c r="G150"/>
  <c r="Q149"/>
  <c r="P149"/>
  <c r="O149"/>
  <c r="M149"/>
  <c r="L149"/>
  <c r="K149"/>
  <c r="I149"/>
  <c r="H149"/>
  <c r="G149"/>
  <c r="Q148"/>
  <c r="P148"/>
  <c r="O148"/>
  <c r="M148"/>
  <c r="L148"/>
  <c r="K148"/>
  <c r="I148"/>
  <c r="H148"/>
  <c r="G148"/>
  <c r="Q147"/>
  <c r="P147"/>
  <c r="O147"/>
  <c r="M147"/>
  <c r="L147"/>
  <c r="K147"/>
  <c r="I147"/>
  <c r="H147"/>
  <c r="G147"/>
  <c r="Q146"/>
  <c r="P146"/>
  <c r="O146"/>
  <c r="M146"/>
  <c r="L146"/>
  <c r="K146"/>
  <c r="I146"/>
  <c r="H146"/>
  <c r="G146"/>
  <c r="Q145"/>
  <c r="P145"/>
  <c r="O145"/>
  <c r="M145"/>
  <c r="L145"/>
  <c r="K145"/>
  <c r="I145"/>
  <c r="H145"/>
  <c r="G145"/>
  <c r="Q144"/>
  <c r="P144"/>
  <c r="O144"/>
  <c r="M144"/>
  <c r="L144"/>
  <c r="K144"/>
  <c r="I144"/>
  <c r="H144"/>
  <c r="G144"/>
  <c r="Q143"/>
  <c r="P143"/>
  <c r="O143"/>
  <c r="M143"/>
  <c r="L143"/>
  <c r="K143"/>
  <c r="I143"/>
  <c r="H143"/>
  <c r="G143"/>
  <c r="Q142"/>
  <c r="P142"/>
  <c r="O142"/>
  <c r="M142"/>
  <c r="L142"/>
  <c r="K142"/>
  <c r="I142"/>
  <c r="H142"/>
  <c r="G142"/>
  <c r="Q141"/>
  <c r="P141"/>
  <c r="O141"/>
  <c r="M141"/>
  <c r="L141"/>
  <c r="K141"/>
  <c r="I141"/>
  <c r="H141"/>
  <c r="G141"/>
  <c r="Q140"/>
  <c r="P140"/>
  <c r="O140"/>
  <c r="M140"/>
  <c r="L140"/>
  <c r="K140"/>
  <c r="I140"/>
  <c r="H140"/>
  <c r="G140"/>
  <c r="Q139"/>
  <c r="P139"/>
  <c r="O139"/>
  <c r="M139"/>
  <c r="L139"/>
  <c r="K139"/>
  <c r="I139"/>
  <c r="H139"/>
  <c r="G139"/>
  <c r="Q138"/>
  <c r="P138"/>
  <c r="O138"/>
  <c r="M138"/>
  <c r="L138"/>
  <c r="K138"/>
  <c r="I138"/>
  <c r="H138"/>
  <c r="G138"/>
  <c r="Q137"/>
  <c r="P137"/>
  <c r="O137"/>
  <c r="M137"/>
  <c r="L137"/>
  <c r="K137"/>
  <c r="I137"/>
  <c r="H137"/>
  <c r="G137"/>
  <c r="Q136"/>
  <c r="P136"/>
  <c r="O136"/>
  <c r="M136"/>
  <c r="L136"/>
  <c r="K136"/>
  <c r="I136"/>
  <c r="H136"/>
  <c r="G136"/>
  <c r="Q135"/>
  <c r="P135"/>
  <c r="O135"/>
  <c r="M135"/>
  <c r="L135"/>
  <c r="K135"/>
  <c r="I135"/>
  <c r="H135"/>
  <c r="G135"/>
  <c r="Q134"/>
  <c r="P134"/>
  <c r="O134"/>
  <c r="M134"/>
  <c r="L134"/>
  <c r="K134"/>
  <c r="I134"/>
  <c r="H134"/>
  <c r="G134"/>
  <c r="Q133"/>
  <c r="P133"/>
  <c r="O133"/>
  <c r="M133"/>
  <c r="L133"/>
  <c r="K133"/>
  <c r="I133"/>
  <c r="H133"/>
  <c r="G133"/>
  <c r="Q132"/>
  <c r="P132"/>
  <c r="O132"/>
  <c r="M132"/>
  <c r="L132"/>
  <c r="K132"/>
  <c r="I132"/>
  <c r="H132"/>
  <c r="G132"/>
  <c r="Q131"/>
  <c r="P131"/>
  <c r="O131"/>
  <c r="M131"/>
  <c r="L131"/>
  <c r="K131"/>
  <c r="I131"/>
  <c r="H131"/>
  <c r="G131"/>
  <c r="Q130"/>
  <c r="P130"/>
  <c r="O130"/>
  <c r="M130"/>
  <c r="L130"/>
  <c r="K130"/>
  <c r="I130"/>
  <c r="H130"/>
  <c r="G130"/>
  <c r="Q129"/>
  <c r="P129"/>
  <c r="O129"/>
  <c r="M129"/>
  <c r="L129"/>
  <c r="K129"/>
  <c r="I129"/>
  <c r="H129"/>
  <c r="G129"/>
  <c r="Q128"/>
  <c r="P128"/>
  <c r="O128"/>
  <c r="M128"/>
  <c r="L128"/>
  <c r="K128"/>
  <c r="I128"/>
  <c r="H128"/>
  <c r="G128"/>
  <c r="Q127"/>
  <c r="P127"/>
  <c r="O127"/>
  <c r="M127"/>
  <c r="L127"/>
  <c r="K127"/>
  <c r="I127"/>
  <c r="H127"/>
  <c r="G127"/>
  <c r="Q126"/>
  <c r="P126"/>
  <c r="O126"/>
  <c r="M126"/>
  <c r="L126"/>
  <c r="K126"/>
  <c r="I126"/>
  <c r="H126"/>
  <c r="G126"/>
  <c r="Q125"/>
  <c r="P125"/>
  <c r="O125"/>
  <c r="M125"/>
  <c r="L125"/>
  <c r="K125"/>
  <c r="I125"/>
  <c r="H125"/>
  <c r="G125"/>
  <c r="Q124"/>
  <c r="P124"/>
  <c r="O124"/>
  <c r="M124"/>
  <c r="L124"/>
  <c r="K124"/>
  <c r="I124"/>
  <c r="H124"/>
  <c r="G124"/>
  <c r="Q123"/>
  <c r="P123"/>
  <c r="O123"/>
  <c r="M123"/>
  <c r="L123"/>
  <c r="K123"/>
  <c r="I123"/>
  <c r="H123"/>
  <c r="G123"/>
  <c r="Q122"/>
  <c r="P122"/>
  <c r="O122"/>
  <c r="M122"/>
  <c r="L122"/>
  <c r="K122"/>
  <c r="I122"/>
  <c r="H122"/>
  <c r="G122"/>
  <c r="Q121"/>
  <c r="P121"/>
  <c r="O121"/>
  <c r="M121"/>
  <c r="L121"/>
  <c r="K121"/>
  <c r="I121"/>
  <c r="H121"/>
  <c r="G121"/>
  <c r="Q120"/>
  <c r="P120"/>
  <c r="O120"/>
  <c r="M120"/>
  <c r="L120"/>
  <c r="K120"/>
  <c r="I120"/>
  <c r="H120"/>
  <c r="G120"/>
  <c r="Q119"/>
  <c r="P119"/>
  <c r="O119"/>
  <c r="M119"/>
  <c r="L119"/>
  <c r="K119"/>
  <c r="I119"/>
  <c r="H119"/>
  <c r="G119"/>
  <c r="Q118"/>
  <c r="P118"/>
  <c r="O118"/>
  <c r="M118"/>
  <c r="L118"/>
  <c r="K118"/>
  <c r="I118"/>
  <c r="H118"/>
  <c r="G118"/>
  <c r="E4" i="10"/>
  <c r="E5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E63"/>
  <c r="E64"/>
  <c r="E65"/>
  <c r="E66"/>
  <c r="E67"/>
  <c r="E68"/>
  <c r="E69"/>
  <c r="E70"/>
  <c r="E71"/>
  <c r="E72"/>
  <c r="E73"/>
  <c r="E74"/>
  <c r="E75"/>
  <c r="E76"/>
  <c r="E77"/>
  <c r="E78"/>
  <c r="E79"/>
  <c r="E80"/>
  <c r="E81"/>
  <c r="E82"/>
  <c r="E83"/>
  <c r="E84"/>
  <c r="E85"/>
  <c r="E86"/>
  <c r="E87"/>
  <c r="E88"/>
  <c r="E89"/>
  <c r="E90"/>
  <c r="E91"/>
  <c r="E92"/>
  <c r="E93"/>
  <c r="E94"/>
  <c r="E95"/>
  <c r="E96"/>
  <c r="E97"/>
  <c r="E98"/>
  <c r="E99"/>
  <c r="E100"/>
  <c r="E101"/>
  <c r="E102"/>
  <c r="E103"/>
  <c r="E104"/>
  <c r="E105"/>
  <c r="E106"/>
  <c r="E107"/>
  <c r="E108"/>
  <c r="E109"/>
  <c r="E110"/>
  <c r="E111"/>
  <c r="E112"/>
  <c r="E113"/>
  <c r="E114"/>
  <c r="E115"/>
  <c r="E116"/>
  <c r="E117"/>
  <c r="E118"/>
  <c r="E119"/>
  <c r="E120"/>
  <c r="E121"/>
  <c r="E122"/>
  <c r="E123"/>
  <c r="E124"/>
  <c r="E125"/>
  <c r="E126"/>
  <c r="E127"/>
  <c r="E128"/>
  <c r="E129"/>
  <c r="E130"/>
  <c r="E131"/>
  <c r="E132"/>
  <c r="E133"/>
  <c r="E134"/>
  <c r="E135"/>
  <c r="E136"/>
  <c r="E137"/>
  <c r="E138"/>
  <c r="E139"/>
  <c r="E140"/>
  <c r="E141"/>
  <c r="E142"/>
  <c r="E143"/>
  <c r="E144"/>
  <c r="E145"/>
  <c r="E146"/>
  <c r="E147"/>
  <c r="E148"/>
  <c r="E149"/>
  <c r="E150"/>
  <c r="E151"/>
  <c r="E152"/>
  <c r="E153"/>
  <c r="E154"/>
  <c r="E155"/>
  <c r="E156"/>
  <c r="E157"/>
  <c r="E158"/>
  <c r="E159"/>
  <c r="E160"/>
  <c r="E161"/>
  <c r="E162"/>
  <c r="E163"/>
  <c r="E164"/>
  <c r="E165"/>
  <c r="E166"/>
  <c r="E167"/>
  <c r="E168"/>
  <c r="E169"/>
  <c r="E170"/>
  <c r="E171"/>
  <c r="E172"/>
  <c r="E173"/>
  <c r="E174"/>
  <c r="E175"/>
  <c r="E176"/>
  <c r="E177"/>
  <c r="E178"/>
  <c r="E179"/>
  <c r="E180"/>
  <c r="E181"/>
  <c r="E3"/>
  <c r="O186" i="5"/>
  <c r="N186"/>
  <c r="M186"/>
  <c r="K186"/>
  <c r="J186"/>
  <c r="I186"/>
  <c r="G186"/>
  <c r="F186"/>
  <c r="E186"/>
  <c r="O185"/>
  <c r="N185"/>
  <c r="M185"/>
  <c r="K185"/>
  <c r="J185"/>
  <c r="I185"/>
  <c r="G185"/>
  <c r="F185"/>
  <c r="E185"/>
  <c r="O184"/>
  <c r="N184"/>
  <c r="M184"/>
  <c r="K184"/>
  <c r="J184"/>
  <c r="I184"/>
  <c r="G184"/>
  <c r="F184"/>
  <c r="E184"/>
  <c r="O183"/>
  <c r="N183"/>
  <c r="M183"/>
  <c r="K183"/>
  <c r="J183"/>
  <c r="I183"/>
  <c r="G183"/>
  <c r="F183"/>
  <c r="E183"/>
  <c r="O182"/>
  <c r="N182"/>
  <c r="M182"/>
  <c r="K182"/>
  <c r="J182"/>
  <c r="I182"/>
  <c r="G182"/>
  <c r="F182"/>
  <c r="E182"/>
  <c r="O181"/>
  <c r="N181"/>
  <c r="M181"/>
  <c r="K181"/>
  <c r="J181"/>
  <c r="I181"/>
  <c r="G181"/>
  <c r="F181"/>
  <c r="E181"/>
  <c r="O180"/>
  <c r="N180"/>
  <c r="M180"/>
  <c r="K180"/>
  <c r="J180"/>
  <c r="I180"/>
  <c r="G180"/>
  <c r="F180"/>
  <c r="E180"/>
  <c r="O179"/>
  <c r="N179"/>
  <c r="M179"/>
  <c r="K179"/>
  <c r="J179"/>
  <c r="I179"/>
  <c r="G179"/>
  <c r="F179"/>
  <c r="E179"/>
  <c r="O178"/>
  <c r="N178"/>
  <c r="M178"/>
  <c r="K178"/>
  <c r="J178"/>
  <c r="I178"/>
  <c r="G178"/>
  <c r="F178"/>
  <c r="E178"/>
  <c r="O177"/>
  <c r="N177"/>
  <c r="M177"/>
  <c r="K177"/>
  <c r="J177"/>
  <c r="I177"/>
  <c r="G177"/>
  <c r="F177"/>
  <c r="E177"/>
  <c r="O176"/>
  <c r="N176"/>
  <c r="M176"/>
  <c r="K176"/>
  <c r="J176"/>
  <c r="I176"/>
  <c r="G176"/>
  <c r="F176"/>
  <c r="E176"/>
  <c r="O175"/>
  <c r="N175"/>
  <c r="M175"/>
  <c r="K175"/>
  <c r="J175"/>
  <c r="I175"/>
  <c r="G175"/>
  <c r="F175"/>
  <c r="E175"/>
  <c r="O174"/>
  <c r="N174"/>
  <c r="M174"/>
  <c r="K174"/>
  <c r="J174"/>
  <c r="I174"/>
  <c r="G174"/>
  <c r="F174"/>
  <c r="E174"/>
  <c r="O173"/>
  <c r="N173"/>
  <c r="M173"/>
  <c r="K173"/>
  <c r="J173"/>
  <c r="I173"/>
  <c r="G173"/>
  <c r="F173"/>
  <c r="E173"/>
  <c r="O172"/>
  <c r="N172"/>
  <c r="M172"/>
  <c r="K172"/>
  <c r="J172"/>
  <c r="I172"/>
  <c r="G172"/>
  <c r="F172"/>
  <c r="E172"/>
  <c r="O171"/>
  <c r="N171"/>
  <c r="M171"/>
  <c r="K171"/>
  <c r="J171"/>
  <c r="I171"/>
  <c r="G171"/>
  <c r="F171"/>
  <c r="E171"/>
  <c r="O170"/>
  <c r="N170"/>
  <c r="M170"/>
  <c r="K170"/>
  <c r="J170"/>
  <c r="I170"/>
  <c r="G170"/>
  <c r="F170"/>
  <c r="E170"/>
  <c r="O169"/>
  <c r="N169"/>
  <c r="M169"/>
  <c r="K169"/>
  <c r="J169"/>
  <c r="I169"/>
  <c r="G169"/>
  <c r="F169"/>
  <c r="E169"/>
  <c r="O168"/>
  <c r="N168"/>
  <c r="M168"/>
  <c r="K168"/>
  <c r="J168"/>
  <c r="I168"/>
  <c r="G168"/>
  <c r="F168"/>
  <c r="E168"/>
  <c r="O167"/>
  <c r="N167"/>
  <c r="M167"/>
  <c r="K167"/>
  <c r="J167"/>
  <c r="I167"/>
  <c r="G167"/>
  <c r="F167"/>
  <c r="E167"/>
  <c r="O166"/>
  <c r="N166"/>
  <c r="M166"/>
  <c r="K166"/>
  <c r="J166"/>
  <c r="I166"/>
  <c r="G166"/>
  <c r="F166"/>
  <c r="E166"/>
  <c r="O165"/>
  <c r="N165"/>
  <c r="M165"/>
  <c r="K165"/>
  <c r="J165"/>
  <c r="I165"/>
  <c r="G165"/>
  <c r="F165"/>
  <c r="E165"/>
  <c r="O164"/>
  <c r="N164"/>
  <c r="M164"/>
  <c r="K164"/>
  <c r="J164"/>
  <c r="I164"/>
  <c r="G164"/>
  <c r="F164"/>
  <c r="E164"/>
  <c r="O163"/>
  <c r="N163"/>
  <c r="M163"/>
  <c r="K163"/>
  <c r="J163"/>
  <c r="I163"/>
  <c r="G163"/>
  <c r="F163"/>
  <c r="E163"/>
  <c r="O162"/>
  <c r="N162"/>
  <c r="M162"/>
  <c r="K162"/>
  <c r="J162"/>
  <c r="I162"/>
  <c r="G162"/>
  <c r="F162"/>
  <c r="E162"/>
  <c r="O161"/>
  <c r="N161"/>
  <c r="M161"/>
  <c r="K161"/>
  <c r="J161"/>
  <c r="I161"/>
  <c r="G161"/>
  <c r="F161"/>
  <c r="E161"/>
  <c r="O160"/>
  <c r="N160"/>
  <c r="M160"/>
  <c r="K160"/>
  <c r="J160"/>
  <c r="I160"/>
  <c r="G160"/>
  <c r="F160"/>
  <c r="E160"/>
  <c r="O159"/>
  <c r="N159"/>
  <c r="M159"/>
  <c r="K159"/>
  <c r="J159"/>
  <c r="I159"/>
  <c r="G159"/>
  <c r="F159"/>
  <c r="E159"/>
  <c r="O158"/>
  <c r="N158"/>
  <c r="M158"/>
  <c r="K158"/>
  <c r="J158"/>
  <c r="I158"/>
  <c r="G158"/>
  <c r="F158"/>
  <c r="E158"/>
  <c r="O157"/>
  <c r="N157"/>
  <c r="M157"/>
  <c r="K157"/>
  <c r="J157"/>
  <c r="I157"/>
  <c r="G157"/>
  <c r="F157"/>
  <c r="E157"/>
  <c r="O156"/>
  <c r="N156"/>
  <c r="M156"/>
  <c r="K156"/>
  <c r="J156"/>
  <c r="I156"/>
  <c r="G156"/>
  <c r="F156"/>
  <c r="E156"/>
  <c r="O155"/>
  <c r="N155"/>
  <c r="M155"/>
  <c r="K155"/>
  <c r="J155"/>
  <c r="I155"/>
  <c r="G155"/>
  <c r="F155"/>
  <c r="E155"/>
  <c r="O154"/>
  <c r="N154"/>
  <c r="M154"/>
  <c r="K154"/>
  <c r="J154"/>
  <c r="I154"/>
  <c r="G154"/>
  <c r="F154"/>
  <c r="E154"/>
  <c r="O153"/>
  <c r="N153"/>
  <c r="M153"/>
  <c r="K153"/>
  <c r="J153"/>
  <c r="I153"/>
  <c r="G153"/>
  <c r="F153"/>
  <c r="E153"/>
  <c r="O152"/>
  <c r="N152"/>
  <c r="M152"/>
  <c r="K152"/>
  <c r="J152"/>
  <c r="I152"/>
  <c r="G152"/>
  <c r="F152"/>
  <c r="E152"/>
  <c r="O151"/>
  <c r="N151"/>
  <c r="M151"/>
  <c r="K151"/>
  <c r="J151"/>
  <c r="I151"/>
  <c r="G151"/>
  <c r="F151"/>
  <c r="E151"/>
  <c r="O150"/>
  <c r="N150"/>
  <c r="M150"/>
  <c r="K150"/>
  <c r="J150"/>
  <c r="I150"/>
  <c r="G150"/>
  <c r="F150"/>
  <c r="E150"/>
  <c r="O149"/>
  <c r="N149"/>
  <c r="M149"/>
  <c r="K149"/>
  <c r="J149"/>
  <c r="I149"/>
  <c r="G149"/>
  <c r="F149"/>
  <c r="E149"/>
  <c r="O148"/>
  <c r="N148"/>
  <c r="M148"/>
  <c r="K148"/>
  <c r="J148"/>
  <c r="I148"/>
  <c r="G148"/>
  <c r="F148"/>
  <c r="E148"/>
  <c r="O147"/>
  <c r="N147"/>
  <c r="M147"/>
  <c r="K147"/>
  <c r="J147"/>
  <c r="I147"/>
  <c r="G147"/>
  <c r="F147"/>
  <c r="E147"/>
  <c r="O146"/>
  <c r="N146"/>
  <c r="M146"/>
  <c r="K146"/>
  <c r="J146"/>
  <c r="I146"/>
  <c r="G146"/>
  <c r="F146"/>
  <c r="E146"/>
  <c r="O145"/>
  <c r="N145"/>
  <c r="M145"/>
  <c r="K145"/>
  <c r="J145"/>
  <c r="I145"/>
  <c r="G145"/>
  <c r="F145"/>
  <c r="E145"/>
  <c r="O144"/>
  <c r="N144"/>
  <c r="M144"/>
  <c r="K144"/>
  <c r="J144"/>
  <c r="I144"/>
  <c r="G144"/>
  <c r="F144"/>
  <c r="E144"/>
  <c r="O143"/>
  <c r="N143"/>
  <c r="M143"/>
  <c r="K143"/>
  <c r="J143"/>
  <c r="I143"/>
  <c r="G143"/>
  <c r="F143"/>
  <c r="E143"/>
  <c r="O142"/>
  <c r="N142"/>
  <c r="M142"/>
  <c r="K142"/>
  <c r="J142"/>
  <c r="I142"/>
  <c r="G142"/>
  <c r="F142"/>
  <c r="E142"/>
  <c r="O141"/>
  <c r="N141"/>
  <c r="M141"/>
  <c r="K141"/>
  <c r="J141"/>
  <c r="I141"/>
  <c r="G141"/>
  <c r="F141"/>
  <c r="E141"/>
  <c r="O140"/>
  <c r="N140"/>
  <c r="M140"/>
  <c r="K140"/>
  <c r="J140"/>
  <c r="I140"/>
  <c r="G140"/>
  <c r="F140"/>
  <c r="E140"/>
  <c r="O139"/>
  <c r="N139"/>
  <c r="M139"/>
  <c r="K139"/>
  <c r="J139"/>
  <c r="I139"/>
  <c r="G139"/>
  <c r="F139"/>
  <c r="E139"/>
  <c r="O138"/>
  <c r="N138"/>
  <c r="M138"/>
  <c r="K138"/>
  <c r="J138"/>
  <c r="I138"/>
  <c r="G138"/>
  <c r="F138"/>
  <c r="E138"/>
  <c r="O137"/>
  <c r="N137"/>
  <c r="M137"/>
  <c r="K137"/>
  <c r="J137"/>
  <c r="I137"/>
  <c r="G137"/>
  <c r="F137"/>
  <c r="E137"/>
  <c r="O136"/>
  <c r="N136"/>
  <c r="M136"/>
  <c r="K136"/>
  <c r="J136"/>
  <c r="I136"/>
  <c r="G136"/>
  <c r="F136"/>
  <c r="E136"/>
  <c r="O135"/>
  <c r="N135"/>
  <c r="M135"/>
  <c r="K135"/>
  <c r="J135"/>
  <c r="I135"/>
  <c r="G135"/>
  <c r="F135"/>
  <c r="E135"/>
  <c r="O134"/>
  <c r="N134"/>
  <c r="M134"/>
  <c r="K134"/>
  <c r="J134"/>
  <c r="I134"/>
  <c r="G134"/>
  <c r="F134"/>
  <c r="E134"/>
  <c r="O133"/>
  <c r="N133"/>
  <c r="M133"/>
  <c r="K133"/>
  <c r="J133"/>
  <c r="I133"/>
  <c r="G133"/>
  <c r="F133"/>
  <c r="E133"/>
  <c r="O132"/>
  <c r="N132"/>
  <c r="M132"/>
  <c r="K132"/>
  <c r="J132"/>
  <c r="I132"/>
  <c r="G132"/>
  <c r="F132"/>
  <c r="E132"/>
  <c r="O131"/>
  <c r="N131"/>
  <c r="M131"/>
  <c r="K131"/>
  <c r="J131"/>
  <c r="I131"/>
  <c r="G131"/>
  <c r="F131"/>
  <c r="E131"/>
  <c r="O130"/>
  <c r="N130"/>
  <c r="M130"/>
  <c r="K130"/>
  <c r="J130"/>
  <c r="I130"/>
  <c r="G130"/>
  <c r="F130"/>
  <c r="E130"/>
  <c r="O129"/>
  <c r="N129"/>
  <c r="M129"/>
  <c r="K129"/>
  <c r="J129"/>
  <c r="I129"/>
  <c r="G129"/>
  <c r="F129"/>
  <c r="E129"/>
  <c r="O128"/>
  <c r="N128"/>
  <c r="M128"/>
  <c r="K128"/>
  <c r="J128"/>
  <c r="I128"/>
  <c r="G128"/>
  <c r="F128"/>
  <c r="E128"/>
  <c r="O127"/>
  <c r="N127"/>
  <c r="M127"/>
  <c r="K127"/>
  <c r="J127"/>
  <c r="I127"/>
  <c r="G127"/>
  <c r="F127"/>
  <c r="E127"/>
  <c r="O126"/>
  <c r="N126"/>
  <c r="M126"/>
  <c r="K126"/>
  <c r="J126"/>
  <c r="I126"/>
  <c r="G126"/>
  <c r="F126"/>
  <c r="E126"/>
  <c r="O125"/>
  <c r="N125"/>
  <c r="M125"/>
  <c r="K125"/>
  <c r="J125"/>
  <c r="I125"/>
  <c r="G125"/>
  <c r="F125"/>
  <c r="E125"/>
  <c r="O124"/>
  <c r="N124"/>
  <c r="M124"/>
  <c r="K124"/>
  <c r="J124"/>
  <c r="I124"/>
  <c r="G124"/>
  <c r="F124"/>
  <c r="E124"/>
  <c r="O123"/>
  <c r="N123"/>
  <c r="M123"/>
  <c r="K123"/>
  <c r="J123"/>
  <c r="I123"/>
  <c r="G123"/>
  <c r="F123"/>
  <c r="E123"/>
  <c r="O122"/>
  <c r="N122"/>
  <c r="M122"/>
  <c r="K122"/>
  <c r="J122"/>
  <c r="I122"/>
  <c r="G122"/>
  <c r="F122"/>
  <c r="E122"/>
  <c r="O121"/>
  <c r="N121"/>
  <c r="M121"/>
  <c r="K121"/>
  <c r="J121"/>
  <c r="I121"/>
  <c r="G121"/>
  <c r="F121"/>
  <c r="E121"/>
  <c r="O120"/>
  <c r="N120"/>
  <c r="M120"/>
  <c r="K120"/>
  <c r="J120"/>
  <c r="I120"/>
  <c r="G120"/>
  <c r="F120"/>
  <c r="E120"/>
  <c r="O119"/>
  <c r="N119"/>
  <c r="M119"/>
  <c r="K119"/>
  <c r="J119"/>
  <c r="I119"/>
  <c r="G119"/>
  <c r="F119"/>
  <c r="E119"/>
  <c r="O118"/>
  <c r="N118"/>
  <c r="M118"/>
  <c r="K118"/>
  <c r="J118"/>
  <c r="I118"/>
  <c r="G118"/>
  <c r="F118"/>
  <c r="E118"/>
  <c r="O117"/>
  <c r="N117"/>
  <c r="M117"/>
  <c r="K117"/>
  <c r="J117"/>
  <c r="I117"/>
  <c r="G117"/>
  <c r="F117"/>
  <c r="E117"/>
  <c r="F119" i="2"/>
  <c r="G119"/>
  <c r="H119"/>
  <c r="F120"/>
  <c r="G120"/>
  <c r="H120"/>
  <c r="F121"/>
  <c r="G121"/>
  <c r="H121"/>
  <c r="F122"/>
  <c r="G122"/>
  <c r="H122"/>
  <c r="F123"/>
  <c r="G123"/>
  <c r="H123"/>
  <c r="F124"/>
  <c r="G124"/>
  <c r="H124"/>
  <c r="F125"/>
  <c r="G125"/>
  <c r="H125"/>
  <c r="F126"/>
  <c r="G126"/>
  <c r="H126"/>
  <c r="F127"/>
  <c r="G127"/>
  <c r="H127"/>
  <c r="F128"/>
  <c r="G128"/>
  <c r="H128"/>
  <c r="F129"/>
  <c r="G129"/>
  <c r="H129"/>
  <c r="F130"/>
  <c r="G130"/>
  <c r="H130"/>
  <c r="F131"/>
  <c r="G131"/>
  <c r="H131"/>
  <c r="F132"/>
  <c r="G132"/>
  <c r="H132"/>
  <c r="F133"/>
  <c r="G133"/>
  <c r="H133"/>
  <c r="F134"/>
  <c r="G134"/>
  <c r="H134"/>
  <c r="F135"/>
  <c r="G135"/>
  <c r="H135"/>
  <c r="F136"/>
  <c r="G136"/>
  <c r="H136"/>
  <c r="F137"/>
  <c r="G137"/>
  <c r="H137"/>
  <c r="F138"/>
  <c r="G138"/>
  <c r="H138"/>
  <c r="F139"/>
  <c r="G139"/>
  <c r="H139"/>
  <c r="F140"/>
  <c r="G140"/>
  <c r="H140"/>
  <c r="F141"/>
  <c r="G141"/>
  <c r="H141"/>
  <c r="F142"/>
  <c r="G142"/>
  <c r="H142"/>
  <c r="F143"/>
  <c r="G143"/>
  <c r="H143"/>
  <c r="F144"/>
  <c r="G144"/>
  <c r="H144"/>
  <c r="F145"/>
  <c r="G145"/>
  <c r="H145"/>
  <c r="F146"/>
  <c r="G146"/>
  <c r="H146"/>
  <c r="F147"/>
  <c r="G147"/>
  <c r="H147"/>
  <c r="F148"/>
  <c r="G148"/>
  <c r="H148"/>
  <c r="F149"/>
  <c r="G149"/>
  <c r="H149"/>
  <c r="F150"/>
  <c r="G150"/>
  <c r="H150"/>
  <c r="F151"/>
  <c r="G151"/>
  <c r="H151"/>
  <c r="F152"/>
  <c r="G152"/>
  <c r="H152"/>
  <c r="F153"/>
  <c r="G153"/>
  <c r="H153"/>
  <c r="F154"/>
  <c r="G154"/>
  <c r="H154"/>
  <c r="F155"/>
  <c r="G155"/>
  <c r="H155"/>
  <c r="F156"/>
  <c r="G156"/>
  <c r="H156"/>
  <c r="F157"/>
  <c r="G157"/>
  <c r="H157"/>
  <c r="F158"/>
  <c r="G158"/>
  <c r="H158"/>
  <c r="F159"/>
  <c r="G159"/>
  <c r="H159"/>
  <c r="F160"/>
  <c r="G160"/>
  <c r="H160"/>
  <c r="F161"/>
  <c r="G161"/>
  <c r="H161"/>
  <c r="F162"/>
  <c r="G162"/>
  <c r="H162"/>
  <c r="F163"/>
  <c r="G163"/>
  <c r="H163"/>
  <c r="F164"/>
  <c r="G164"/>
  <c r="H164"/>
  <c r="F165"/>
  <c r="G165"/>
  <c r="H165"/>
  <c r="F166"/>
  <c r="G166"/>
  <c r="H166"/>
  <c r="F167"/>
  <c r="G167"/>
  <c r="H167"/>
  <c r="F168"/>
  <c r="G168"/>
  <c r="H168"/>
  <c r="F169"/>
  <c r="G169"/>
  <c r="H169"/>
  <c r="F170"/>
  <c r="G170"/>
  <c r="H170"/>
  <c r="F171"/>
  <c r="G171"/>
  <c r="H171"/>
  <c r="F172"/>
  <c r="G172"/>
  <c r="H172"/>
  <c r="F173"/>
  <c r="G173"/>
  <c r="H173"/>
  <c r="F174"/>
  <c r="G174"/>
  <c r="H174"/>
  <c r="F175"/>
  <c r="G175"/>
  <c r="H175"/>
  <c r="F176"/>
  <c r="G176"/>
  <c r="H176"/>
  <c r="F177"/>
  <c r="G177"/>
  <c r="H177"/>
  <c r="F178"/>
  <c r="G178"/>
  <c r="H178"/>
  <c r="F179"/>
  <c r="G179"/>
  <c r="H179"/>
  <c r="F180"/>
  <c r="G180"/>
  <c r="H180"/>
  <c r="F181"/>
  <c r="G181"/>
  <c r="H181"/>
  <c r="F182"/>
  <c r="G182"/>
  <c r="H182"/>
  <c r="F183"/>
  <c r="G183"/>
  <c r="H183"/>
  <c r="F184"/>
  <c r="G184"/>
  <c r="H184"/>
  <c r="F185"/>
  <c r="G185"/>
  <c r="H185"/>
  <c r="F186"/>
  <c r="G186"/>
  <c r="H186"/>
  <c r="Q8" i="6" l="1"/>
  <c r="Q9"/>
  <c r="Q11"/>
  <c r="Q12"/>
  <c r="Q14"/>
  <c r="Q15"/>
  <c r="Q17"/>
  <c r="Q19"/>
  <c r="Q20"/>
  <c r="Q22"/>
  <c r="Q25"/>
  <c r="Q26"/>
  <c r="Q27"/>
  <c r="Q28"/>
  <c r="Q29"/>
  <c r="Q30"/>
  <c r="Q33"/>
  <c r="Q35"/>
  <c r="Q37"/>
  <c r="Q38"/>
  <c r="Q39"/>
  <c r="Q40"/>
  <c r="Q41"/>
  <c r="Q44"/>
  <c r="Q45"/>
  <c r="Q46"/>
  <c r="Q49"/>
  <c r="Q50"/>
  <c r="Q51"/>
  <c r="Q52"/>
  <c r="Q55"/>
  <c r="Q56"/>
  <c r="Q57"/>
  <c r="Q58"/>
  <c r="Q60"/>
  <c r="Q61"/>
  <c r="Q62"/>
  <c r="Q63"/>
  <c r="Q64"/>
  <c r="Q65"/>
  <c r="Q66"/>
  <c r="Q68"/>
  <c r="Q69"/>
  <c r="Q70"/>
  <c r="Q73"/>
  <c r="Q76"/>
  <c r="Q77"/>
  <c r="Q78"/>
  <c r="Q79"/>
  <c r="Q80"/>
  <c r="Q82"/>
  <c r="Q83"/>
  <c r="Q84"/>
  <c r="Q85"/>
  <c r="Q86"/>
  <c r="Q88"/>
  <c r="Q90"/>
  <c r="Q91"/>
  <c r="Q92"/>
  <c r="Q93"/>
  <c r="Q97"/>
  <c r="Q99"/>
  <c r="Q100"/>
  <c r="Q101"/>
  <c r="Q102"/>
  <c r="Q103"/>
  <c r="Q104"/>
  <c r="Q105"/>
  <c r="Q107"/>
  <c r="Q108"/>
  <c r="Q111"/>
  <c r="Q112"/>
  <c r="Q114"/>
  <c r="Q115"/>
  <c r="Q116"/>
  <c r="Q117"/>
  <c r="Q7"/>
  <c r="P8"/>
  <c r="P9"/>
  <c r="P11"/>
  <c r="P12"/>
  <c r="P14"/>
  <c r="P15"/>
  <c r="P17"/>
  <c r="P19"/>
  <c r="P20"/>
  <c r="P22"/>
  <c r="P25"/>
  <c r="P26"/>
  <c r="P27"/>
  <c r="P28"/>
  <c r="P29"/>
  <c r="P30"/>
  <c r="P33"/>
  <c r="P35"/>
  <c r="P37"/>
  <c r="P38"/>
  <c r="P39"/>
  <c r="P40"/>
  <c r="P41"/>
  <c r="P44"/>
  <c r="P45"/>
  <c r="P46"/>
  <c r="P49"/>
  <c r="P50"/>
  <c r="P51"/>
  <c r="P52"/>
  <c r="P55"/>
  <c r="P56"/>
  <c r="P57"/>
  <c r="P58"/>
  <c r="P60"/>
  <c r="P61"/>
  <c r="P62"/>
  <c r="P63"/>
  <c r="P64"/>
  <c r="P65"/>
  <c r="P66"/>
  <c r="P68"/>
  <c r="P69"/>
  <c r="P70"/>
  <c r="P73"/>
  <c r="P76"/>
  <c r="P77"/>
  <c r="P78"/>
  <c r="P79"/>
  <c r="P80"/>
  <c r="P82"/>
  <c r="P83"/>
  <c r="P84"/>
  <c r="P85"/>
  <c r="P86"/>
  <c r="P88"/>
  <c r="P90"/>
  <c r="P91"/>
  <c r="P92"/>
  <c r="P93"/>
  <c r="P97"/>
  <c r="P99"/>
  <c r="P100"/>
  <c r="P101"/>
  <c r="P102"/>
  <c r="P103"/>
  <c r="P104"/>
  <c r="P105"/>
  <c r="P107"/>
  <c r="P108"/>
  <c r="P111"/>
  <c r="P112"/>
  <c r="P114"/>
  <c r="P115"/>
  <c r="P116"/>
  <c r="P117"/>
  <c r="P7"/>
  <c r="O8"/>
  <c r="O9"/>
  <c r="O11"/>
  <c r="O12"/>
  <c r="O14"/>
  <c r="O15"/>
  <c r="O17"/>
  <c r="O19"/>
  <c r="O20"/>
  <c r="O22"/>
  <c r="O25"/>
  <c r="O26"/>
  <c r="O27"/>
  <c r="O28"/>
  <c r="O29"/>
  <c r="O30"/>
  <c r="O33"/>
  <c r="O35"/>
  <c r="O37"/>
  <c r="O38"/>
  <c r="O39"/>
  <c r="O40"/>
  <c r="O41"/>
  <c r="O44"/>
  <c r="O45"/>
  <c r="O46"/>
  <c r="O49"/>
  <c r="O50"/>
  <c r="O51"/>
  <c r="O52"/>
  <c r="O55"/>
  <c r="O56"/>
  <c r="O57"/>
  <c r="O58"/>
  <c r="O60"/>
  <c r="O61"/>
  <c r="O62"/>
  <c r="O63"/>
  <c r="O64"/>
  <c r="O65"/>
  <c r="O66"/>
  <c r="O68"/>
  <c r="O69"/>
  <c r="O70"/>
  <c r="O73"/>
  <c r="O76"/>
  <c r="O77"/>
  <c r="O78"/>
  <c r="O79"/>
  <c r="O80"/>
  <c r="O82"/>
  <c r="O83"/>
  <c r="O84"/>
  <c r="O85"/>
  <c r="O86"/>
  <c r="O88"/>
  <c r="O90"/>
  <c r="O91"/>
  <c r="O92"/>
  <c r="O93"/>
  <c r="O97"/>
  <c r="O99"/>
  <c r="O100"/>
  <c r="O101"/>
  <c r="O102"/>
  <c r="O103"/>
  <c r="O104"/>
  <c r="O105"/>
  <c r="O107"/>
  <c r="O108"/>
  <c r="O111"/>
  <c r="O112"/>
  <c r="O114"/>
  <c r="O115"/>
  <c r="O116"/>
  <c r="O117"/>
  <c r="O7"/>
  <c r="O8" i="5"/>
  <c r="O9"/>
  <c r="O10"/>
  <c r="O11"/>
  <c r="O12"/>
  <c r="O13"/>
  <c r="O14"/>
  <c r="O15"/>
  <c r="O16"/>
  <c r="O17"/>
  <c r="O18"/>
  <c r="O19"/>
  <c r="O20"/>
  <c r="O21"/>
  <c r="O22"/>
  <c r="O23"/>
  <c r="O24"/>
  <c r="O25"/>
  <c r="O26"/>
  <c r="O27"/>
  <c r="O28"/>
  <c r="O29"/>
  <c r="O30"/>
  <c r="O31"/>
  <c r="O32"/>
  <c r="O33"/>
  <c r="O34"/>
  <c r="O35"/>
  <c r="O36"/>
  <c r="O37"/>
  <c r="O38"/>
  <c r="O39"/>
  <c r="O40"/>
  <c r="O41"/>
  <c r="O42"/>
  <c r="O43"/>
  <c r="O44"/>
  <c r="O45"/>
  <c r="O46"/>
  <c r="O47"/>
  <c r="O48"/>
  <c r="O49"/>
  <c r="O50"/>
  <c r="O51"/>
  <c r="O52"/>
  <c r="O53"/>
  <c r="O54"/>
  <c r="O55"/>
  <c r="O56"/>
  <c r="O57"/>
  <c r="O58"/>
  <c r="O59"/>
  <c r="O60"/>
  <c r="O61"/>
  <c r="O62"/>
  <c r="O63"/>
  <c r="O64"/>
  <c r="O65"/>
  <c r="O66"/>
  <c r="O67"/>
  <c r="O68"/>
  <c r="O69"/>
  <c r="O70"/>
  <c r="O71"/>
  <c r="O72"/>
  <c r="O73"/>
  <c r="O74"/>
  <c r="O75"/>
  <c r="O76"/>
  <c r="O77"/>
  <c r="O78"/>
  <c r="O79"/>
  <c r="O80"/>
  <c r="O81"/>
  <c r="O82"/>
  <c r="O83"/>
  <c r="O84"/>
  <c r="O85"/>
  <c r="O86"/>
  <c r="O87"/>
  <c r="O88"/>
  <c r="O89"/>
  <c r="O90"/>
  <c r="O91"/>
  <c r="O92"/>
  <c r="O93"/>
  <c r="O94"/>
  <c r="O95"/>
  <c r="O96"/>
  <c r="O97"/>
  <c r="O98"/>
  <c r="O99"/>
  <c r="O100"/>
  <c r="O101"/>
  <c r="O102"/>
  <c r="O103"/>
  <c r="O104"/>
  <c r="O105"/>
  <c r="O106"/>
  <c r="O107"/>
  <c r="O108"/>
  <c r="O109"/>
  <c r="O110"/>
  <c r="O111"/>
  <c r="O112"/>
  <c r="O113"/>
  <c r="O114"/>
  <c r="O115"/>
  <c r="O116"/>
  <c r="N8"/>
  <c r="N9"/>
  <c r="N10"/>
  <c r="N11"/>
  <c r="N12"/>
  <c r="N13"/>
  <c r="N14"/>
  <c r="N15"/>
  <c r="N16"/>
  <c r="N17"/>
  <c r="N18"/>
  <c r="N19"/>
  <c r="N20"/>
  <c r="N21"/>
  <c r="N22"/>
  <c r="N23"/>
  <c r="N24"/>
  <c r="N25"/>
  <c r="N26"/>
  <c r="N27"/>
  <c r="N28"/>
  <c r="N29"/>
  <c r="N30"/>
  <c r="N31"/>
  <c r="N32"/>
  <c r="N33"/>
  <c r="N34"/>
  <c r="N35"/>
  <c r="N36"/>
  <c r="N37"/>
  <c r="N38"/>
  <c r="N39"/>
  <c r="N40"/>
  <c r="N41"/>
  <c r="N42"/>
  <c r="N43"/>
  <c r="N44"/>
  <c r="N45"/>
  <c r="N46"/>
  <c r="N47"/>
  <c r="N48"/>
  <c r="N49"/>
  <c r="N50"/>
  <c r="N51"/>
  <c r="N52"/>
  <c r="N53"/>
  <c r="N54"/>
  <c r="N55"/>
  <c r="N56"/>
  <c r="N57"/>
  <c r="N58"/>
  <c r="N59"/>
  <c r="N60"/>
  <c r="N61"/>
  <c r="N62"/>
  <c r="N63"/>
  <c r="N64"/>
  <c r="N65"/>
  <c r="N66"/>
  <c r="N67"/>
  <c r="N68"/>
  <c r="N69"/>
  <c r="N70"/>
  <c r="N71"/>
  <c r="N72"/>
  <c r="N73"/>
  <c r="N74"/>
  <c r="N75"/>
  <c r="N76"/>
  <c r="N77"/>
  <c r="N78"/>
  <c r="N79"/>
  <c r="N80"/>
  <c r="N81"/>
  <c r="N82"/>
  <c r="N83"/>
  <c r="N84"/>
  <c r="N85"/>
  <c r="N86"/>
  <c r="N87"/>
  <c r="N88"/>
  <c r="N89"/>
  <c r="N90"/>
  <c r="N91"/>
  <c r="N92"/>
  <c r="N93"/>
  <c r="N94"/>
  <c r="N95"/>
  <c r="N96"/>
  <c r="N97"/>
  <c r="N98"/>
  <c r="N99"/>
  <c r="N100"/>
  <c r="N101"/>
  <c r="N102"/>
  <c r="N103"/>
  <c r="N104"/>
  <c r="N105"/>
  <c r="N106"/>
  <c r="N107"/>
  <c r="N108"/>
  <c r="N109"/>
  <c r="N110"/>
  <c r="N111"/>
  <c r="N112"/>
  <c r="N113"/>
  <c r="N114"/>
  <c r="N115"/>
  <c r="N116"/>
  <c r="M8"/>
  <c r="M9"/>
  <c r="M10"/>
  <c r="M11"/>
  <c r="M12"/>
  <c r="M13"/>
  <c r="M14"/>
  <c r="M15"/>
  <c r="M16"/>
  <c r="M17"/>
  <c r="M18"/>
  <c r="M19"/>
  <c r="M20"/>
  <c r="M21"/>
  <c r="M22"/>
  <c r="M23"/>
  <c r="M24"/>
  <c r="M25"/>
  <c r="M26"/>
  <c r="M27"/>
  <c r="M28"/>
  <c r="M29"/>
  <c r="M30"/>
  <c r="M31"/>
  <c r="M32"/>
  <c r="M33"/>
  <c r="M34"/>
  <c r="M35"/>
  <c r="M36"/>
  <c r="M37"/>
  <c r="M38"/>
  <c r="M39"/>
  <c r="M40"/>
  <c r="M41"/>
  <c r="M42"/>
  <c r="M43"/>
  <c r="M44"/>
  <c r="M45"/>
  <c r="M46"/>
  <c r="M47"/>
  <c r="M48"/>
  <c r="M49"/>
  <c r="M50"/>
  <c r="M51"/>
  <c r="M52"/>
  <c r="M53"/>
  <c r="M54"/>
  <c r="M55"/>
  <c r="M56"/>
  <c r="M57"/>
  <c r="M58"/>
  <c r="M59"/>
  <c r="M60"/>
  <c r="M61"/>
  <c r="M62"/>
  <c r="M63"/>
  <c r="M64"/>
  <c r="M65"/>
  <c r="M66"/>
  <c r="M67"/>
  <c r="M68"/>
  <c r="M69"/>
  <c r="M70"/>
  <c r="M71"/>
  <c r="M72"/>
  <c r="M73"/>
  <c r="M74"/>
  <c r="M75"/>
  <c r="M76"/>
  <c r="M77"/>
  <c r="M78"/>
  <c r="M79"/>
  <c r="M80"/>
  <c r="M81"/>
  <c r="M82"/>
  <c r="M83"/>
  <c r="M84"/>
  <c r="M85"/>
  <c r="M86"/>
  <c r="M87"/>
  <c r="M88"/>
  <c r="M89"/>
  <c r="M90"/>
  <c r="M91"/>
  <c r="M92"/>
  <c r="M93"/>
  <c r="M94"/>
  <c r="M95"/>
  <c r="M96"/>
  <c r="M97"/>
  <c r="M98"/>
  <c r="M99"/>
  <c r="M100"/>
  <c r="M101"/>
  <c r="M102"/>
  <c r="M103"/>
  <c r="M104"/>
  <c r="M105"/>
  <c r="M106"/>
  <c r="M107"/>
  <c r="M108"/>
  <c r="M109"/>
  <c r="M110"/>
  <c r="M111"/>
  <c r="M112"/>
  <c r="M113"/>
  <c r="M114"/>
  <c r="M115"/>
  <c r="M116"/>
  <c r="K8" i="6"/>
  <c r="L8"/>
  <c r="M8"/>
  <c r="K9"/>
  <c r="L9"/>
  <c r="M9"/>
  <c r="K10"/>
  <c r="L10"/>
  <c r="M10"/>
  <c r="K11"/>
  <c r="L11"/>
  <c r="M11"/>
  <c r="K12"/>
  <c r="L12"/>
  <c r="M12"/>
  <c r="K13"/>
  <c r="L13"/>
  <c r="M13"/>
  <c r="K14"/>
  <c r="L14"/>
  <c r="M14"/>
  <c r="K15"/>
  <c r="L15"/>
  <c r="M15"/>
  <c r="K16"/>
  <c r="L16"/>
  <c r="M16"/>
  <c r="K17"/>
  <c r="L17"/>
  <c r="M17"/>
  <c r="K18"/>
  <c r="L18"/>
  <c r="M18"/>
  <c r="K19"/>
  <c r="L19"/>
  <c r="M19"/>
  <c r="K20"/>
  <c r="L20"/>
  <c r="M20"/>
  <c r="K21"/>
  <c r="L21"/>
  <c r="M21"/>
  <c r="K22"/>
  <c r="L22"/>
  <c r="M22"/>
  <c r="K23"/>
  <c r="L23"/>
  <c r="M23"/>
  <c r="K24"/>
  <c r="L24"/>
  <c r="M24"/>
  <c r="K25"/>
  <c r="L25"/>
  <c r="M25"/>
  <c r="K26"/>
  <c r="L26"/>
  <c r="M26"/>
  <c r="K27"/>
  <c r="L27"/>
  <c r="M27"/>
  <c r="K28"/>
  <c r="L28"/>
  <c r="M28"/>
  <c r="K29"/>
  <c r="L29"/>
  <c r="M29"/>
  <c r="K30"/>
  <c r="L30"/>
  <c r="M30"/>
  <c r="K31"/>
  <c r="L31"/>
  <c r="M31"/>
  <c r="K32"/>
  <c r="L32"/>
  <c r="M32"/>
  <c r="K33"/>
  <c r="L33"/>
  <c r="M33"/>
  <c r="K34"/>
  <c r="L34"/>
  <c r="M34"/>
  <c r="K35"/>
  <c r="L35"/>
  <c r="M35"/>
  <c r="K36"/>
  <c r="L36"/>
  <c r="M36"/>
  <c r="K37"/>
  <c r="L37"/>
  <c r="M37"/>
  <c r="K38"/>
  <c r="L38"/>
  <c r="M38"/>
  <c r="K39"/>
  <c r="L39"/>
  <c r="M39"/>
  <c r="K40"/>
  <c r="L40"/>
  <c r="M40"/>
  <c r="K41"/>
  <c r="L41"/>
  <c r="M41"/>
  <c r="K42"/>
  <c r="L42"/>
  <c r="M42"/>
  <c r="K43"/>
  <c r="L43"/>
  <c r="M43"/>
  <c r="K44"/>
  <c r="L44"/>
  <c r="M44"/>
  <c r="K45"/>
  <c r="L45"/>
  <c r="M45"/>
  <c r="K46"/>
  <c r="L46"/>
  <c r="M46"/>
  <c r="K47"/>
  <c r="L47"/>
  <c r="M47"/>
  <c r="K48"/>
  <c r="L48"/>
  <c r="M48"/>
  <c r="K49"/>
  <c r="L49"/>
  <c r="M49"/>
  <c r="K50"/>
  <c r="L50"/>
  <c r="M50"/>
  <c r="K51"/>
  <c r="L51"/>
  <c r="M51"/>
  <c r="K52"/>
  <c r="L52"/>
  <c r="M52"/>
  <c r="K53"/>
  <c r="L53"/>
  <c r="M53"/>
  <c r="K54"/>
  <c r="L54"/>
  <c r="M54"/>
  <c r="K55"/>
  <c r="L55"/>
  <c r="M55"/>
  <c r="K56"/>
  <c r="L56"/>
  <c r="M56"/>
  <c r="K57"/>
  <c r="L57"/>
  <c r="M57"/>
  <c r="K58"/>
  <c r="L58"/>
  <c r="M58"/>
  <c r="K59"/>
  <c r="L59"/>
  <c r="M59"/>
  <c r="K60"/>
  <c r="L60"/>
  <c r="M60"/>
  <c r="K61"/>
  <c r="L61"/>
  <c r="M61"/>
  <c r="K62"/>
  <c r="L62"/>
  <c r="M62"/>
  <c r="K63"/>
  <c r="L63"/>
  <c r="M63"/>
  <c r="K64"/>
  <c r="L64"/>
  <c r="M64"/>
  <c r="K65"/>
  <c r="L65"/>
  <c r="M65"/>
  <c r="K66"/>
  <c r="L66"/>
  <c r="M66"/>
  <c r="K67"/>
  <c r="L67"/>
  <c r="M67"/>
  <c r="K68"/>
  <c r="L68"/>
  <c r="M68"/>
  <c r="K69"/>
  <c r="L69"/>
  <c r="M69"/>
  <c r="K70"/>
  <c r="L70"/>
  <c r="M70"/>
  <c r="K71"/>
  <c r="L71"/>
  <c r="M71"/>
  <c r="K72"/>
  <c r="L72"/>
  <c r="M72"/>
  <c r="K73"/>
  <c r="L73"/>
  <c r="M73"/>
  <c r="K74"/>
  <c r="L74"/>
  <c r="M74"/>
  <c r="K75"/>
  <c r="L75"/>
  <c r="M75"/>
  <c r="K76"/>
  <c r="L76"/>
  <c r="M76"/>
  <c r="K77"/>
  <c r="L77"/>
  <c r="M77"/>
  <c r="K78"/>
  <c r="L78"/>
  <c r="M78"/>
  <c r="K79"/>
  <c r="L79"/>
  <c r="M79"/>
  <c r="K80"/>
  <c r="L80"/>
  <c r="M80"/>
  <c r="K81"/>
  <c r="L81"/>
  <c r="M81"/>
  <c r="K82"/>
  <c r="L82"/>
  <c r="M82"/>
  <c r="K83"/>
  <c r="L83"/>
  <c r="M83"/>
  <c r="K84"/>
  <c r="L84"/>
  <c r="M84"/>
  <c r="K85"/>
  <c r="L85"/>
  <c r="M85"/>
  <c r="K86"/>
  <c r="L86"/>
  <c r="M86"/>
  <c r="K87"/>
  <c r="L87"/>
  <c r="M87"/>
  <c r="K88"/>
  <c r="L88"/>
  <c r="M88"/>
  <c r="K89"/>
  <c r="L89"/>
  <c r="M89"/>
  <c r="K90"/>
  <c r="L90"/>
  <c r="M90"/>
  <c r="K91"/>
  <c r="L91"/>
  <c r="M91"/>
  <c r="K92"/>
  <c r="L92"/>
  <c r="M92"/>
  <c r="K93"/>
  <c r="L93"/>
  <c r="M93"/>
  <c r="K94"/>
  <c r="L94"/>
  <c r="M94"/>
  <c r="K95"/>
  <c r="L95"/>
  <c r="M95"/>
  <c r="K96"/>
  <c r="L96"/>
  <c r="M96"/>
  <c r="K97"/>
  <c r="L97"/>
  <c r="M97"/>
  <c r="K98"/>
  <c r="L98"/>
  <c r="M98"/>
  <c r="K99"/>
  <c r="L99"/>
  <c r="M99"/>
  <c r="K100"/>
  <c r="L100"/>
  <c r="M100"/>
  <c r="K101"/>
  <c r="L101"/>
  <c r="M101"/>
  <c r="K102"/>
  <c r="L102"/>
  <c r="M102"/>
  <c r="K103"/>
  <c r="L103"/>
  <c r="M103"/>
  <c r="K104"/>
  <c r="L104"/>
  <c r="M104"/>
  <c r="K105"/>
  <c r="L105"/>
  <c r="M105"/>
  <c r="K106"/>
  <c r="L106"/>
  <c r="M106"/>
  <c r="K107"/>
  <c r="L107"/>
  <c r="M107"/>
  <c r="K108"/>
  <c r="L108"/>
  <c r="M108"/>
  <c r="K109"/>
  <c r="L109"/>
  <c r="M109"/>
  <c r="K110"/>
  <c r="L110"/>
  <c r="M110"/>
  <c r="K111"/>
  <c r="L111"/>
  <c r="M111"/>
  <c r="K112"/>
  <c r="L112"/>
  <c r="M112"/>
  <c r="K113"/>
  <c r="L113"/>
  <c r="M113"/>
  <c r="K114"/>
  <c r="L114"/>
  <c r="M114"/>
  <c r="K115"/>
  <c r="L115"/>
  <c r="M115"/>
  <c r="K116"/>
  <c r="L116"/>
  <c r="M116"/>
  <c r="K117"/>
  <c r="L117"/>
  <c r="M117"/>
  <c r="M7"/>
  <c r="L7"/>
  <c r="K7"/>
  <c r="G8"/>
  <c r="H8"/>
  <c r="I8"/>
  <c r="G9"/>
  <c r="H9"/>
  <c r="I9"/>
  <c r="G10"/>
  <c r="H10"/>
  <c r="I10"/>
  <c r="G11"/>
  <c r="H11"/>
  <c r="I11"/>
  <c r="G12"/>
  <c r="H12"/>
  <c r="I12"/>
  <c r="G13"/>
  <c r="H13"/>
  <c r="I13"/>
  <c r="G14"/>
  <c r="H14"/>
  <c r="I14"/>
  <c r="G15"/>
  <c r="H15"/>
  <c r="I15"/>
  <c r="G16"/>
  <c r="H16"/>
  <c r="I16"/>
  <c r="G17"/>
  <c r="H17"/>
  <c r="I17"/>
  <c r="G18"/>
  <c r="H18"/>
  <c r="I18"/>
  <c r="G19"/>
  <c r="H19"/>
  <c r="I19"/>
  <c r="G20"/>
  <c r="H20"/>
  <c r="I20"/>
  <c r="G21"/>
  <c r="H21"/>
  <c r="I21"/>
  <c r="G22"/>
  <c r="H22"/>
  <c r="I22"/>
  <c r="G23"/>
  <c r="H23"/>
  <c r="I23"/>
  <c r="G24"/>
  <c r="H24"/>
  <c r="I24"/>
  <c r="G25"/>
  <c r="H25"/>
  <c r="I25"/>
  <c r="G26"/>
  <c r="H26"/>
  <c r="I26"/>
  <c r="G27"/>
  <c r="H27"/>
  <c r="I27"/>
  <c r="G28"/>
  <c r="H28"/>
  <c r="I28"/>
  <c r="G29"/>
  <c r="H29"/>
  <c r="I29"/>
  <c r="G30"/>
  <c r="H30"/>
  <c r="I30"/>
  <c r="G31"/>
  <c r="H31"/>
  <c r="I31"/>
  <c r="G32"/>
  <c r="H32"/>
  <c r="I32"/>
  <c r="G33"/>
  <c r="H33"/>
  <c r="I33"/>
  <c r="G34"/>
  <c r="H34"/>
  <c r="I34"/>
  <c r="G35"/>
  <c r="H35"/>
  <c r="I35"/>
  <c r="G36"/>
  <c r="H36"/>
  <c r="I36"/>
  <c r="G37"/>
  <c r="H37"/>
  <c r="I37"/>
  <c r="G38"/>
  <c r="H38"/>
  <c r="I38"/>
  <c r="G39"/>
  <c r="H39"/>
  <c r="I39"/>
  <c r="G40"/>
  <c r="H40"/>
  <c r="I40"/>
  <c r="G41"/>
  <c r="H41"/>
  <c r="I41"/>
  <c r="G42"/>
  <c r="H42"/>
  <c r="I42"/>
  <c r="G43"/>
  <c r="H43"/>
  <c r="I43"/>
  <c r="G44"/>
  <c r="H44"/>
  <c r="I44"/>
  <c r="G45"/>
  <c r="H45"/>
  <c r="I45"/>
  <c r="G46"/>
  <c r="H46"/>
  <c r="I46"/>
  <c r="G47"/>
  <c r="H47"/>
  <c r="I47"/>
  <c r="G48"/>
  <c r="H48"/>
  <c r="I48"/>
  <c r="G49"/>
  <c r="H49"/>
  <c r="I49"/>
  <c r="G50"/>
  <c r="H50"/>
  <c r="I50"/>
  <c r="G51"/>
  <c r="H51"/>
  <c r="I51"/>
  <c r="G52"/>
  <c r="H52"/>
  <c r="I52"/>
  <c r="G53"/>
  <c r="H53"/>
  <c r="I53"/>
  <c r="G54"/>
  <c r="H54"/>
  <c r="I54"/>
  <c r="G55"/>
  <c r="H55"/>
  <c r="I55"/>
  <c r="G56"/>
  <c r="H56"/>
  <c r="I56"/>
  <c r="G57"/>
  <c r="H57"/>
  <c r="I57"/>
  <c r="G58"/>
  <c r="H58"/>
  <c r="I58"/>
  <c r="G59"/>
  <c r="H59"/>
  <c r="I59"/>
  <c r="G60"/>
  <c r="H60"/>
  <c r="I60"/>
  <c r="G61"/>
  <c r="H61"/>
  <c r="I61"/>
  <c r="G62"/>
  <c r="H62"/>
  <c r="I62"/>
  <c r="G63"/>
  <c r="H63"/>
  <c r="I63"/>
  <c r="G64"/>
  <c r="H64"/>
  <c r="I64"/>
  <c r="G65"/>
  <c r="H65"/>
  <c r="I65"/>
  <c r="G66"/>
  <c r="H66"/>
  <c r="I66"/>
  <c r="G67"/>
  <c r="H67"/>
  <c r="I67"/>
  <c r="G68"/>
  <c r="H68"/>
  <c r="I68"/>
  <c r="G69"/>
  <c r="H69"/>
  <c r="I69"/>
  <c r="G70"/>
  <c r="H70"/>
  <c r="I70"/>
  <c r="G71"/>
  <c r="H71"/>
  <c r="I71"/>
  <c r="G72"/>
  <c r="H72"/>
  <c r="I72"/>
  <c r="G73"/>
  <c r="H73"/>
  <c r="I73"/>
  <c r="G74"/>
  <c r="H74"/>
  <c r="I74"/>
  <c r="G75"/>
  <c r="H75"/>
  <c r="I75"/>
  <c r="G76"/>
  <c r="H76"/>
  <c r="I76"/>
  <c r="G77"/>
  <c r="H77"/>
  <c r="I77"/>
  <c r="G78"/>
  <c r="H78"/>
  <c r="I78"/>
  <c r="G79"/>
  <c r="H79"/>
  <c r="I79"/>
  <c r="G80"/>
  <c r="H80"/>
  <c r="I80"/>
  <c r="G81"/>
  <c r="H81"/>
  <c r="I81"/>
  <c r="G82"/>
  <c r="H82"/>
  <c r="I82"/>
  <c r="G83"/>
  <c r="H83"/>
  <c r="I83"/>
  <c r="G84"/>
  <c r="H84"/>
  <c r="I84"/>
  <c r="G85"/>
  <c r="H85"/>
  <c r="I85"/>
  <c r="G86"/>
  <c r="H86"/>
  <c r="I86"/>
  <c r="G87"/>
  <c r="H87"/>
  <c r="I87"/>
  <c r="G88"/>
  <c r="H88"/>
  <c r="I88"/>
  <c r="G89"/>
  <c r="H89"/>
  <c r="I89"/>
  <c r="G90"/>
  <c r="H90"/>
  <c r="I90"/>
  <c r="G91"/>
  <c r="H91"/>
  <c r="I91"/>
  <c r="G92"/>
  <c r="H92"/>
  <c r="I92"/>
  <c r="G93"/>
  <c r="H93"/>
  <c r="I93"/>
  <c r="G94"/>
  <c r="H94"/>
  <c r="I94"/>
  <c r="G95"/>
  <c r="H95"/>
  <c r="I95"/>
  <c r="G96"/>
  <c r="H96"/>
  <c r="I96"/>
  <c r="G97"/>
  <c r="H97"/>
  <c r="I97"/>
  <c r="G98"/>
  <c r="H98"/>
  <c r="I98"/>
  <c r="G99"/>
  <c r="H99"/>
  <c r="I99"/>
  <c r="G100"/>
  <c r="H100"/>
  <c r="I100"/>
  <c r="G101"/>
  <c r="H101"/>
  <c r="I101"/>
  <c r="G102"/>
  <c r="H102"/>
  <c r="I102"/>
  <c r="G103"/>
  <c r="H103"/>
  <c r="I103"/>
  <c r="G104"/>
  <c r="H104"/>
  <c r="I104"/>
  <c r="G105"/>
  <c r="H105"/>
  <c r="I105"/>
  <c r="G106"/>
  <c r="H106"/>
  <c r="I106"/>
  <c r="G107"/>
  <c r="H107"/>
  <c r="I107"/>
  <c r="G108"/>
  <c r="H108"/>
  <c r="I108"/>
  <c r="G109"/>
  <c r="H109"/>
  <c r="I109"/>
  <c r="G110"/>
  <c r="H110"/>
  <c r="I110"/>
  <c r="G111"/>
  <c r="H111"/>
  <c r="I111"/>
  <c r="G112"/>
  <c r="H112"/>
  <c r="I112"/>
  <c r="G113"/>
  <c r="H113"/>
  <c r="I113"/>
  <c r="G114"/>
  <c r="H114"/>
  <c r="I114"/>
  <c r="G115"/>
  <c r="H115"/>
  <c r="I115"/>
  <c r="G116"/>
  <c r="H116"/>
  <c r="I116"/>
  <c r="G117"/>
  <c r="H117"/>
  <c r="I117"/>
  <c r="I7"/>
  <c r="H7"/>
  <c r="G7"/>
  <c r="I8" i="5"/>
  <c r="J8"/>
  <c r="K8"/>
  <c r="I9"/>
  <c r="J9"/>
  <c r="K9"/>
  <c r="I10"/>
  <c r="J10"/>
  <c r="K10"/>
  <c r="I11"/>
  <c r="J11"/>
  <c r="K11"/>
  <c r="I12"/>
  <c r="J12"/>
  <c r="K12"/>
  <c r="I13"/>
  <c r="J13"/>
  <c r="K13"/>
  <c r="I14"/>
  <c r="J14"/>
  <c r="K14"/>
  <c r="I15"/>
  <c r="J15"/>
  <c r="K15"/>
  <c r="I16"/>
  <c r="J16"/>
  <c r="K16"/>
  <c r="I17"/>
  <c r="J17"/>
  <c r="K17"/>
  <c r="I18"/>
  <c r="J18"/>
  <c r="K18"/>
  <c r="I19"/>
  <c r="J19"/>
  <c r="K19"/>
  <c r="I20"/>
  <c r="J20"/>
  <c r="K20"/>
  <c r="I21"/>
  <c r="J21"/>
  <c r="K21"/>
  <c r="I22"/>
  <c r="J22"/>
  <c r="K22"/>
  <c r="I23"/>
  <c r="J23"/>
  <c r="K23"/>
  <c r="I24"/>
  <c r="J24"/>
  <c r="K24"/>
  <c r="I25"/>
  <c r="J25"/>
  <c r="K25"/>
  <c r="I26"/>
  <c r="J26"/>
  <c r="K26"/>
  <c r="I27"/>
  <c r="J27"/>
  <c r="K27"/>
  <c r="I28"/>
  <c r="J28"/>
  <c r="K28"/>
  <c r="I29"/>
  <c r="J29"/>
  <c r="K29"/>
  <c r="I30"/>
  <c r="J30"/>
  <c r="K30"/>
  <c r="I31"/>
  <c r="J31"/>
  <c r="K31"/>
  <c r="I32"/>
  <c r="J32"/>
  <c r="K32"/>
  <c r="I33"/>
  <c r="J33"/>
  <c r="K33"/>
  <c r="I34"/>
  <c r="J34"/>
  <c r="K34"/>
  <c r="I35"/>
  <c r="J35"/>
  <c r="K35"/>
  <c r="I36"/>
  <c r="J36"/>
  <c r="K36"/>
  <c r="I37"/>
  <c r="J37"/>
  <c r="K37"/>
  <c r="I38"/>
  <c r="J38"/>
  <c r="K38"/>
  <c r="I39"/>
  <c r="J39"/>
  <c r="K39"/>
  <c r="I40"/>
  <c r="J40"/>
  <c r="K40"/>
  <c r="I41"/>
  <c r="J41"/>
  <c r="K41"/>
  <c r="I42"/>
  <c r="J42"/>
  <c r="K42"/>
  <c r="I43"/>
  <c r="J43"/>
  <c r="K43"/>
  <c r="I44"/>
  <c r="J44"/>
  <c r="K44"/>
  <c r="I45"/>
  <c r="J45"/>
  <c r="K45"/>
  <c r="I46"/>
  <c r="J46"/>
  <c r="K46"/>
  <c r="I47"/>
  <c r="J47"/>
  <c r="K47"/>
  <c r="I48"/>
  <c r="J48"/>
  <c r="K48"/>
  <c r="I49"/>
  <c r="J49"/>
  <c r="K49"/>
  <c r="I50"/>
  <c r="J50"/>
  <c r="K50"/>
  <c r="I51"/>
  <c r="J51"/>
  <c r="K51"/>
  <c r="I52"/>
  <c r="J52"/>
  <c r="K52"/>
  <c r="I53"/>
  <c r="J53"/>
  <c r="K53"/>
  <c r="I54"/>
  <c r="J54"/>
  <c r="K54"/>
  <c r="I55"/>
  <c r="J55"/>
  <c r="K55"/>
  <c r="I56"/>
  <c r="J56"/>
  <c r="K56"/>
  <c r="I57"/>
  <c r="J57"/>
  <c r="K57"/>
  <c r="I58"/>
  <c r="J58"/>
  <c r="K58"/>
  <c r="I59"/>
  <c r="J59"/>
  <c r="K59"/>
  <c r="I60"/>
  <c r="J60"/>
  <c r="K60"/>
  <c r="I61"/>
  <c r="J61"/>
  <c r="K61"/>
  <c r="I62"/>
  <c r="J62"/>
  <c r="K62"/>
  <c r="I63"/>
  <c r="J63"/>
  <c r="K63"/>
  <c r="I64"/>
  <c r="J64"/>
  <c r="K64"/>
  <c r="I65"/>
  <c r="J65"/>
  <c r="K65"/>
  <c r="I66"/>
  <c r="J66"/>
  <c r="K66"/>
  <c r="I67"/>
  <c r="J67"/>
  <c r="K67"/>
  <c r="I68"/>
  <c r="J68"/>
  <c r="K68"/>
  <c r="I69"/>
  <c r="J69"/>
  <c r="K69"/>
  <c r="I70"/>
  <c r="J70"/>
  <c r="K70"/>
  <c r="I71"/>
  <c r="J71"/>
  <c r="K71"/>
  <c r="I72"/>
  <c r="J72"/>
  <c r="K72"/>
  <c r="I73"/>
  <c r="J73"/>
  <c r="K73"/>
  <c r="I74"/>
  <c r="J74"/>
  <c r="K74"/>
  <c r="I75"/>
  <c r="J75"/>
  <c r="K75"/>
  <c r="I76"/>
  <c r="J76"/>
  <c r="K76"/>
  <c r="I77"/>
  <c r="J77"/>
  <c r="K77"/>
  <c r="I78"/>
  <c r="J78"/>
  <c r="K78"/>
  <c r="I79"/>
  <c r="J79"/>
  <c r="K79"/>
  <c r="I80"/>
  <c r="J80"/>
  <c r="K80"/>
  <c r="I81"/>
  <c r="J81"/>
  <c r="K81"/>
  <c r="I82"/>
  <c r="J82"/>
  <c r="K82"/>
  <c r="I83"/>
  <c r="J83"/>
  <c r="K83"/>
  <c r="I84"/>
  <c r="J84"/>
  <c r="K84"/>
  <c r="I85"/>
  <c r="J85"/>
  <c r="K85"/>
  <c r="I86"/>
  <c r="J86"/>
  <c r="K86"/>
  <c r="I87"/>
  <c r="J87"/>
  <c r="K87"/>
  <c r="I88"/>
  <c r="J88"/>
  <c r="K88"/>
  <c r="I89"/>
  <c r="J89"/>
  <c r="K89"/>
  <c r="I90"/>
  <c r="J90"/>
  <c r="K90"/>
  <c r="I91"/>
  <c r="J91"/>
  <c r="K91"/>
  <c r="I92"/>
  <c r="J92"/>
  <c r="K92"/>
  <c r="I93"/>
  <c r="J93"/>
  <c r="K93"/>
  <c r="I94"/>
  <c r="J94"/>
  <c r="K94"/>
  <c r="I95"/>
  <c r="J95"/>
  <c r="K95"/>
  <c r="I96"/>
  <c r="J96"/>
  <c r="K96"/>
  <c r="I97"/>
  <c r="J97"/>
  <c r="K97"/>
  <c r="I98"/>
  <c r="J98"/>
  <c r="K98"/>
  <c r="I99"/>
  <c r="J99"/>
  <c r="K99"/>
  <c r="I100"/>
  <c r="J100"/>
  <c r="K100"/>
  <c r="I101"/>
  <c r="J101"/>
  <c r="K101"/>
  <c r="I102"/>
  <c r="J102"/>
  <c r="K102"/>
  <c r="I103"/>
  <c r="J103"/>
  <c r="K103"/>
  <c r="I104"/>
  <c r="J104"/>
  <c r="K104"/>
  <c r="I105"/>
  <c r="J105"/>
  <c r="K105"/>
  <c r="I106"/>
  <c r="J106"/>
  <c r="K106"/>
  <c r="I107"/>
  <c r="J107"/>
  <c r="K107"/>
  <c r="I108"/>
  <c r="J108"/>
  <c r="K108"/>
  <c r="I109"/>
  <c r="J109"/>
  <c r="K109"/>
  <c r="I110"/>
  <c r="J110"/>
  <c r="K110"/>
  <c r="I111"/>
  <c r="J111"/>
  <c r="K111"/>
  <c r="I112"/>
  <c r="J112"/>
  <c r="K112"/>
  <c r="I113"/>
  <c r="J113"/>
  <c r="K113"/>
  <c r="I114"/>
  <c r="J114"/>
  <c r="K114"/>
  <c r="I115"/>
  <c r="J115"/>
  <c r="K115"/>
  <c r="I116"/>
  <c r="J116"/>
  <c r="K116"/>
  <c r="E8"/>
  <c r="F8"/>
  <c r="G8"/>
  <c r="E9"/>
  <c r="F9"/>
  <c r="G9"/>
  <c r="E10"/>
  <c r="F10"/>
  <c r="G10"/>
  <c r="E11"/>
  <c r="F11"/>
  <c r="G11"/>
  <c r="E12"/>
  <c r="F12"/>
  <c r="G12"/>
  <c r="E13"/>
  <c r="F13"/>
  <c r="G13"/>
  <c r="E14"/>
  <c r="F14"/>
  <c r="G14"/>
  <c r="E15"/>
  <c r="F15"/>
  <c r="G15"/>
  <c r="E16"/>
  <c r="F16"/>
  <c r="G16"/>
  <c r="E17"/>
  <c r="F17"/>
  <c r="G17"/>
  <c r="E18"/>
  <c r="F18"/>
  <c r="G18"/>
  <c r="E19"/>
  <c r="F19"/>
  <c r="G19"/>
  <c r="E20"/>
  <c r="F20"/>
  <c r="G20"/>
  <c r="E21"/>
  <c r="F21"/>
  <c r="G21"/>
  <c r="E22"/>
  <c r="F22"/>
  <c r="G22"/>
  <c r="E23"/>
  <c r="F23"/>
  <c r="G23"/>
  <c r="E24"/>
  <c r="F24"/>
  <c r="G24"/>
  <c r="E25"/>
  <c r="F25"/>
  <c r="G25"/>
  <c r="E26"/>
  <c r="F26"/>
  <c r="G26"/>
  <c r="E27"/>
  <c r="F27"/>
  <c r="G27"/>
  <c r="E28"/>
  <c r="F28"/>
  <c r="G28"/>
  <c r="E29"/>
  <c r="F29"/>
  <c r="G29"/>
  <c r="E30"/>
  <c r="F30"/>
  <c r="G30"/>
  <c r="E31"/>
  <c r="F31"/>
  <c r="G31"/>
  <c r="E32"/>
  <c r="F32"/>
  <c r="G32"/>
  <c r="E33"/>
  <c r="F33"/>
  <c r="G33"/>
  <c r="E34"/>
  <c r="F34"/>
  <c r="G34"/>
  <c r="E35"/>
  <c r="F35"/>
  <c r="G35"/>
  <c r="E36"/>
  <c r="F36"/>
  <c r="G36"/>
  <c r="E37"/>
  <c r="F37"/>
  <c r="G37"/>
  <c r="E38"/>
  <c r="F38"/>
  <c r="G38"/>
  <c r="E39"/>
  <c r="F39"/>
  <c r="G39"/>
  <c r="E40"/>
  <c r="F40"/>
  <c r="G40"/>
  <c r="E41"/>
  <c r="F41"/>
  <c r="G41"/>
  <c r="E42"/>
  <c r="F42"/>
  <c r="G42"/>
  <c r="E43"/>
  <c r="F43"/>
  <c r="G43"/>
  <c r="E44"/>
  <c r="F44"/>
  <c r="G44"/>
  <c r="E45"/>
  <c r="F45"/>
  <c r="G45"/>
  <c r="E46"/>
  <c r="F46"/>
  <c r="G46"/>
  <c r="E47"/>
  <c r="F47"/>
  <c r="G47"/>
  <c r="E48"/>
  <c r="F48"/>
  <c r="G48"/>
  <c r="E49"/>
  <c r="F49"/>
  <c r="G49"/>
  <c r="E50"/>
  <c r="F50"/>
  <c r="G50"/>
  <c r="E51"/>
  <c r="F51"/>
  <c r="G51"/>
  <c r="E52"/>
  <c r="F52"/>
  <c r="G52"/>
  <c r="E53"/>
  <c r="F53"/>
  <c r="G53"/>
  <c r="E54"/>
  <c r="F54"/>
  <c r="G54"/>
  <c r="E55"/>
  <c r="F55"/>
  <c r="G55"/>
  <c r="E56"/>
  <c r="F56"/>
  <c r="G56"/>
  <c r="E57"/>
  <c r="F57"/>
  <c r="G57"/>
  <c r="E58"/>
  <c r="F58"/>
  <c r="G58"/>
  <c r="E59"/>
  <c r="F59"/>
  <c r="G59"/>
  <c r="E60"/>
  <c r="F60"/>
  <c r="G60"/>
  <c r="E61"/>
  <c r="F61"/>
  <c r="G61"/>
  <c r="E62"/>
  <c r="F62"/>
  <c r="G62"/>
  <c r="E63"/>
  <c r="F63"/>
  <c r="G63"/>
  <c r="E64"/>
  <c r="F64"/>
  <c r="G64"/>
  <c r="E65"/>
  <c r="F65"/>
  <c r="G65"/>
  <c r="E66"/>
  <c r="F66"/>
  <c r="G66"/>
  <c r="E67"/>
  <c r="F67"/>
  <c r="G67"/>
  <c r="E68"/>
  <c r="F68"/>
  <c r="G68"/>
  <c r="E69"/>
  <c r="F69"/>
  <c r="G69"/>
  <c r="E70"/>
  <c r="F70"/>
  <c r="G70"/>
  <c r="E71"/>
  <c r="F71"/>
  <c r="G71"/>
  <c r="E72"/>
  <c r="F72"/>
  <c r="G72"/>
  <c r="E73"/>
  <c r="F73"/>
  <c r="G73"/>
  <c r="E74"/>
  <c r="F74"/>
  <c r="G74"/>
  <c r="E75"/>
  <c r="F75"/>
  <c r="G75"/>
  <c r="E76"/>
  <c r="F76"/>
  <c r="G76"/>
  <c r="E77"/>
  <c r="F77"/>
  <c r="G77"/>
  <c r="E78"/>
  <c r="F78"/>
  <c r="G78"/>
  <c r="E79"/>
  <c r="F79"/>
  <c r="G79"/>
  <c r="E80"/>
  <c r="F80"/>
  <c r="G80"/>
  <c r="E81"/>
  <c r="F81"/>
  <c r="G81"/>
  <c r="E82"/>
  <c r="F82"/>
  <c r="G82"/>
  <c r="E83"/>
  <c r="F83"/>
  <c r="G83"/>
  <c r="E84"/>
  <c r="F84"/>
  <c r="G84"/>
  <c r="E85"/>
  <c r="F85"/>
  <c r="G85"/>
  <c r="E86"/>
  <c r="F86"/>
  <c r="G86"/>
  <c r="E87"/>
  <c r="F87"/>
  <c r="G87"/>
  <c r="E88"/>
  <c r="F88"/>
  <c r="G88"/>
  <c r="E89"/>
  <c r="F89"/>
  <c r="G89"/>
  <c r="E90"/>
  <c r="F90"/>
  <c r="G90"/>
  <c r="E91"/>
  <c r="F91"/>
  <c r="G91"/>
  <c r="E92"/>
  <c r="F92"/>
  <c r="G92"/>
  <c r="E93"/>
  <c r="F93"/>
  <c r="G93"/>
  <c r="E94"/>
  <c r="F94"/>
  <c r="G94"/>
  <c r="E95"/>
  <c r="F95"/>
  <c r="G95"/>
  <c r="E96"/>
  <c r="F96"/>
  <c r="G96"/>
  <c r="E97"/>
  <c r="F97"/>
  <c r="G97"/>
  <c r="E98"/>
  <c r="F98"/>
  <c r="G98"/>
  <c r="E99"/>
  <c r="F99"/>
  <c r="G99"/>
  <c r="E100"/>
  <c r="F100"/>
  <c r="G100"/>
  <c r="E101"/>
  <c r="F101"/>
  <c r="G101"/>
  <c r="E102"/>
  <c r="F102"/>
  <c r="G102"/>
  <c r="E103"/>
  <c r="F103"/>
  <c r="G103"/>
  <c r="E104"/>
  <c r="F104"/>
  <c r="G104"/>
  <c r="E105"/>
  <c r="F105"/>
  <c r="G105"/>
  <c r="E106"/>
  <c r="F106"/>
  <c r="G106"/>
  <c r="E107"/>
  <c r="F107"/>
  <c r="G107"/>
  <c r="E108"/>
  <c r="F108"/>
  <c r="G108"/>
  <c r="E109"/>
  <c r="F109"/>
  <c r="G109"/>
  <c r="E110"/>
  <c r="F110"/>
  <c r="G110"/>
  <c r="E111"/>
  <c r="F111"/>
  <c r="G111"/>
  <c r="E112"/>
  <c r="F112"/>
  <c r="G112"/>
  <c r="E113"/>
  <c r="F113"/>
  <c r="G113"/>
  <c r="E114"/>
  <c r="F114"/>
  <c r="G114"/>
  <c r="E115"/>
  <c r="F115"/>
  <c r="G115"/>
  <c r="E116"/>
  <c r="F116"/>
  <c r="G116"/>
  <c r="Q34" i="6"/>
  <c r="P36"/>
  <c r="Q59"/>
  <c r="Q74"/>
  <c r="P113"/>
  <c r="Q42"/>
  <c r="Q10"/>
  <c r="Q23"/>
  <c r="Q67"/>
  <c r="P72"/>
  <c r="Q95"/>
  <c r="Q98"/>
  <c r="Q106"/>
  <c r="P109"/>
  <c r="Q110"/>
  <c r="P24"/>
  <c r="Q43"/>
  <c r="Q94"/>
  <c r="P13"/>
  <c r="P16"/>
  <c r="Q75"/>
  <c r="P96"/>
  <c r="Q18"/>
  <c r="Q47"/>
  <c r="P81"/>
  <c r="Q87"/>
  <c r="P21"/>
  <c r="Q31"/>
  <c r="P32"/>
  <c r="P53"/>
  <c r="Q54"/>
  <c r="Q71"/>
  <c r="P89"/>
  <c r="P48"/>
  <c r="N83" i="7"/>
  <c r="O83" s="1"/>
  <c r="F95" i="2"/>
  <c r="H95"/>
  <c r="F115"/>
  <c r="H115"/>
  <c r="H8" i="7"/>
  <c r="G8"/>
  <c r="F8"/>
  <c r="E8"/>
  <c r="J11" s="1"/>
  <c r="D8"/>
  <c r="H118" i="2"/>
  <c r="G118"/>
  <c r="F118"/>
  <c r="H117"/>
  <c r="G117"/>
  <c r="F117"/>
  <c r="H116"/>
  <c r="G116"/>
  <c r="F116"/>
  <c r="G115"/>
  <c r="H114"/>
  <c r="G114"/>
  <c r="F114"/>
  <c r="H113"/>
  <c r="G113"/>
  <c r="F113"/>
  <c r="H112"/>
  <c r="G112"/>
  <c r="F112"/>
  <c r="H111"/>
  <c r="G111"/>
  <c r="F111"/>
  <c r="H110"/>
  <c r="G110"/>
  <c r="F110"/>
  <c r="H109"/>
  <c r="G109"/>
  <c r="F109"/>
  <c r="H108"/>
  <c r="G108"/>
  <c r="F108"/>
  <c r="H107"/>
  <c r="G107"/>
  <c r="F107"/>
  <c r="H106"/>
  <c r="G106"/>
  <c r="F106"/>
  <c r="H105"/>
  <c r="G105"/>
  <c r="F105"/>
  <c r="H104"/>
  <c r="G104"/>
  <c r="F104"/>
  <c r="H103"/>
  <c r="G103"/>
  <c r="F103"/>
  <c r="H102"/>
  <c r="G102"/>
  <c r="F102"/>
  <c r="H101"/>
  <c r="G101"/>
  <c r="F101"/>
  <c r="H100"/>
  <c r="G100"/>
  <c r="F100"/>
  <c r="H99"/>
  <c r="G99"/>
  <c r="F99"/>
  <c r="H98"/>
  <c r="G98"/>
  <c r="F98"/>
  <c r="H97"/>
  <c r="G97"/>
  <c r="F97"/>
  <c r="H96"/>
  <c r="G96"/>
  <c r="F96"/>
  <c r="G95"/>
  <c r="H94"/>
  <c r="G94"/>
  <c r="F94"/>
  <c r="H93"/>
  <c r="G93"/>
  <c r="F93"/>
  <c r="H92"/>
  <c r="G92"/>
  <c r="F92"/>
  <c r="H91"/>
  <c r="G91"/>
  <c r="F91"/>
  <c r="H90"/>
  <c r="G90"/>
  <c r="F90"/>
  <c r="H89"/>
  <c r="G89"/>
  <c r="F89"/>
  <c r="H88"/>
  <c r="G88"/>
  <c r="F88"/>
  <c r="H87"/>
  <c r="G87"/>
  <c r="F87"/>
  <c r="H86"/>
  <c r="G86"/>
  <c r="F86"/>
  <c r="H85"/>
  <c r="G85"/>
  <c r="F85"/>
  <c r="H84"/>
  <c r="G84"/>
  <c r="F84"/>
  <c r="H83"/>
  <c r="G83"/>
  <c r="F83"/>
  <c r="H82"/>
  <c r="G82"/>
  <c r="F82"/>
  <c r="H81"/>
  <c r="G81"/>
  <c r="F81"/>
  <c r="H80"/>
  <c r="G80"/>
  <c r="F80"/>
  <c r="H79"/>
  <c r="G79"/>
  <c r="F79"/>
  <c r="H78"/>
  <c r="G78"/>
  <c r="F78"/>
  <c r="H77"/>
  <c r="G77"/>
  <c r="F77"/>
  <c r="H76"/>
  <c r="G76"/>
  <c r="F76"/>
  <c r="H75"/>
  <c r="G75"/>
  <c r="F75"/>
  <c r="H74"/>
  <c r="G74"/>
  <c r="F74"/>
  <c r="H73"/>
  <c r="G73"/>
  <c r="F73"/>
  <c r="H72"/>
  <c r="G72"/>
  <c r="F72"/>
  <c r="H71"/>
  <c r="G71"/>
  <c r="F71"/>
  <c r="H70"/>
  <c r="G70"/>
  <c r="F70"/>
  <c r="H69"/>
  <c r="G69"/>
  <c r="F69"/>
  <c r="H68"/>
  <c r="G68"/>
  <c r="F68"/>
  <c r="H67"/>
  <c r="G67"/>
  <c r="F67"/>
  <c r="H66"/>
  <c r="G66"/>
  <c r="F66"/>
  <c r="H65"/>
  <c r="G65"/>
  <c r="F65"/>
  <c r="H64"/>
  <c r="G64"/>
  <c r="F64"/>
  <c r="H63"/>
  <c r="G63"/>
  <c r="F63"/>
  <c r="H62"/>
  <c r="G62"/>
  <c r="F62"/>
  <c r="H61"/>
  <c r="G61"/>
  <c r="F61"/>
  <c r="H60"/>
  <c r="G60"/>
  <c r="F60"/>
  <c r="H59"/>
  <c r="G59"/>
  <c r="F59"/>
  <c r="H58"/>
  <c r="G58"/>
  <c r="F58"/>
  <c r="H57"/>
  <c r="G57"/>
  <c r="F57"/>
  <c r="H56"/>
  <c r="G56"/>
  <c r="F56"/>
  <c r="H55"/>
  <c r="G55"/>
  <c r="F55"/>
  <c r="H54"/>
  <c r="G54"/>
  <c r="F54"/>
  <c r="H53"/>
  <c r="G53"/>
  <c r="F53"/>
  <c r="H52"/>
  <c r="G52"/>
  <c r="F52"/>
  <c r="H51"/>
  <c r="G51"/>
  <c r="F51"/>
  <c r="H50"/>
  <c r="G50"/>
  <c r="F50"/>
  <c r="H49"/>
  <c r="G49"/>
  <c r="F49"/>
  <c r="H48"/>
  <c r="G48"/>
  <c r="F48"/>
  <c r="H47"/>
  <c r="G47"/>
  <c r="F47"/>
  <c r="H46"/>
  <c r="G46"/>
  <c r="F46"/>
  <c r="H45"/>
  <c r="G45"/>
  <c r="F45"/>
  <c r="H44"/>
  <c r="G44"/>
  <c r="F44"/>
  <c r="H43"/>
  <c r="G43"/>
  <c r="F43"/>
  <c r="H42"/>
  <c r="G42"/>
  <c r="F42"/>
  <c r="H41"/>
  <c r="G41"/>
  <c r="F41"/>
  <c r="H40"/>
  <c r="G40"/>
  <c r="F40"/>
  <c r="H39"/>
  <c r="G39"/>
  <c r="F39"/>
  <c r="H38"/>
  <c r="G38"/>
  <c r="F38"/>
  <c r="H37"/>
  <c r="G37"/>
  <c r="F37"/>
  <c r="H36"/>
  <c r="G36"/>
  <c r="F36"/>
  <c r="H35"/>
  <c r="G35"/>
  <c r="F35"/>
  <c r="H34"/>
  <c r="G34"/>
  <c r="F34"/>
  <c r="H33"/>
  <c r="G33"/>
  <c r="F33"/>
  <c r="H32"/>
  <c r="G32"/>
  <c r="F32"/>
  <c r="H31"/>
  <c r="G31"/>
  <c r="F31"/>
  <c r="H30"/>
  <c r="G30"/>
  <c r="F30"/>
  <c r="H29"/>
  <c r="G29"/>
  <c r="F29"/>
  <c r="H28"/>
  <c r="G28"/>
  <c r="F28"/>
  <c r="H27"/>
  <c r="G27"/>
  <c r="F27"/>
  <c r="H26"/>
  <c r="G26"/>
  <c r="F26"/>
  <c r="H25"/>
  <c r="G25"/>
  <c r="F25"/>
  <c r="H24"/>
  <c r="G24"/>
  <c r="F24"/>
  <c r="H23"/>
  <c r="G23"/>
  <c r="F23"/>
  <c r="H22"/>
  <c r="G22"/>
  <c r="F22"/>
  <c r="H21"/>
  <c r="G21"/>
  <c r="F21"/>
  <c r="H20"/>
  <c r="G20"/>
  <c r="F20"/>
  <c r="H19"/>
  <c r="G19"/>
  <c r="F19"/>
  <c r="H18"/>
  <c r="G18"/>
  <c r="F18"/>
  <c r="H17"/>
  <c r="G17"/>
  <c r="F17"/>
  <c r="H16"/>
  <c r="G16"/>
  <c r="F16"/>
  <c r="H15"/>
  <c r="G15"/>
  <c r="F15"/>
  <c r="G14"/>
  <c r="F14"/>
  <c r="G13"/>
  <c r="F13"/>
  <c r="H12"/>
  <c r="G12"/>
  <c r="F12"/>
  <c r="H11"/>
  <c r="G11"/>
  <c r="F11"/>
  <c r="H10"/>
  <c r="G10"/>
  <c r="F10"/>
  <c r="H9"/>
  <c r="G9"/>
  <c r="F9"/>
  <c r="H8"/>
  <c r="G8"/>
  <c r="F8"/>
  <c r="P11" i="1"/>
  <c r="P12" s="1"/>
  <c r="O11"/>
  <c r="O12" s="1"/>
  <c r="N11"/>
  <c r="N12" s="1"/>
  <c r="M11"/>
  <c r="M12" s="1"/>
  <c r="L11"/>
  <c r="L12" s="1"/>
  <c r="K11"/>
  <c r="K12" s="1"/>
  <c r="J11"/>
  <c r="J12" s="1"/>
  <c r="I11"/>
  <c r="I12" s="1"/>
  <c r="H11"/>
  <c r="H12" s="1"/>
  <c r="G11"/>
  <c r="G12" s="1"/>
  <c r="F11"/>
  <c r="F12" s="1"/>
  <c r="E11"/>
  <c r="E12" s="1"/>
  <c r="D11"/>
  <c r="D12" s="1"/>
  <c r="C11"/>
  <c r="C12" s="1"/>
  <c r="B11"/>
  <c r="B12" s="1"/>
  <c r="N116" i="7" l="1"/>
  <c r="O116" s="1"/>
  <c r="N39"/>
  <c r="O39" s="1"/>
  <c r="N27"/>
  <c r="O27" s="1"/>
  <c r="O96" i="6"/>
  <c r="O72"/>
  <c r="O48"/>
  <c r="O36"/>
  <c r="O32"/>
  <c r="O24"/>
  <c r="O16"/>
  <c r="P110"/>
  <c r="P106"/>
  <c r="P98"/>
  <c r="P94"/>
  <c r="P74"/>
  <c r="P54"/>
  <c r="P42"/>
  <c r="P34"/>
  <c r="P18"/>
  <c r="P10"/>
  <c r="Q96"/>
  <c r="Q72"/>
  <c r="Q48"/>
  <c r="Q36"/>
  <c r="Q32"/>
  <c r="Q24"/>
  <c r="Q16"/>
  <c r="N112" i="7"/>
  <c r="O112" s="1"/>
  <c r="N92"/>
  <c r="O92" s="1"/>
  <c r="N84"/>
  <c r="O84" s="1"/>
  <c r="O113" i="6"/>
  <c r="O109"/>
  <c r="O89"/>
  <c r="O81"/>
  <c r="O53"/>
  <c r="O21"/>
  <c r="O13"/>
  <c r="P95"/>
  <c r="P87"/>
  <c r="P75"/>
  <c r="P71"/>
  <c r="P67"/>
  <c r="P59"/>
  <c r="P47"/>
  <c r="P43"/>
  <c r="P31"/>
  <c r="P23"/>
  <c r="Q113"/>
  <c r="Q109"/>
  <c r="Q89"/>
  <c r="Q81"/>
  <c r="Q53"/>
  <c r="Q21"/>
  <c r="Q13"/>
  <c r="N113" i="7"/>
  <c r="O113" s="1"/>
  <c r="N101"/>
  <c r="O101" s="1"/>
  <c r="N97"/>
  <c r="O97" s="1"/>
  <c r="M77"/>
  <c r="N57"/>
  <c r="O57" s="1"/>
  <c r="N45"/>
  <c r="O45" s="1"/>
  <c r="N37"/>
  <c r="O37" s="1"/>
  <c r="M21"/>
  <c r="O110" i="6"/>
  <c r="O106"/>
  <c r="O98"/>
  <c r="O94"/>
  <c r="O74"/>
  <c r="O54"/>
  <c r="O42"/>
  <c r="O34"/>
  <c r="O18"/>
  <c r="O10"/>
  <c r="N98" i="7"/>
  <c r="O98" s="1"/>
  <c r="N78"/>
  <c r="O78" s="1"/>
  <c r="N70"/>
  <c r="O70" s="1"/>
  <c r="N62"/>
  <c r="O62" s="1"/>
  <c r="M50"/>
  <c r="O95" i="6"/>
  <c r="O87"/>
  <c r="O75"/>
  <c r="O71"/>
  <c r="O67"/>
  <c r="O59"/>
  <c r="O47"/>
  <c r="O43"/>
  <c r="O31"/>
  <c r="O23"/>
  <c r="N80" i="7"/>
  <c r="O80" s="1"/>
  <c r="N79"/>
  <c r="O79" s="1"/>
  <c r="N60"/>
  <c r="O60" s="1"/>
  <c r="N54"/>
  <c r="O54" s="1"/>
  <c r="N20"/>
  <c r="O20" s="1"/>
  <c r="M30"/>
  <c r="L19"/>
  <c r="N105"/>
  <c r="O105" s="1"/>
  <c r="N120"/>
  <c r="O120" s="1"/>
  <c r="N118"/>
  <c r="O118" s="1"/>
  <c r="N117"/>
  <c r="O117" s="1"/>
  <c r="N114"/>
  <c r="O114" s="1"/>
  <c r="N110"/>
  <c r="O110" s="1"/>
  <c r="N108"/>
  <c r="O108" s="1"/>
  <c r="N106"/>
  <c r="O106" s="1"/>
  <c r="N104"/>
  <c r="O104" s="1"/>
  <c r="N102"/>
  <c r="O102" s="1"/>
  <c r="N100"/>
  <c r="O100" s="1"/>
  <c r="N96"/>
  <c r="O96" s="1"/>
  <c r="N94"/>
  <c r="O94" s="1"/>
  <c r="N93"/>
  <c r="O93" s="1"/>
  <c r="N90"/>
  <c r="O90" s="1"/>
  <c r="N89"/>
  <c r="O89" s="1"/>
  <c r="N88"/>
  <c r="O88" s="1"/>
  <c r="N82"/>
  <c r="O82" s="1"/>
  <c r="N76"/>
  <c r="O76" s="1"/>
  <c r="N74"/>
  <c r="O74" s="1"/>
  <c r="N72"/>
  <c r="O72" s="1"/>
  <c r="N64"/>
  <c r="O64" s="1"/>
  <c r="N58"/>
  <c r="O58" s="1"/>
  <c r="N56"/>
  <c r="O56" s="1"/>
  <c r="N52"/>
  <c r="O52" s="1"/>
  <c r="N48"/>
  <c r="O48" s="1"/>
  <c r="N46"/>
  <c r="O46" s="1"/>
  <c r="N44"/>
  <c r="O44" s="1"/>
  <c r="N36"/>
  <c r="O36" s="1"/>
  <c r="N35"/>
  <c r="O35" s="1"/>
  <c r="K13"/>
  <c r="N71"/>
  <c r="O71" s="1"/>
  <c r="N63"/>
  <c r="O63" s="1"/>
  <c r="N59"/>
  <c r="O59" s="1"/>
  <c r="N55"/>
  <c r="O55" s="1"/>
  <c r="N51"/>
  <c r="O51" s="1"/>
  <c r="N47"/>
  <c r="O47" s="1"/>
  <c r="N43"/>
  <c r="O43" s="1"/>
  <c r="I22"/>
  <c r="N85"/>
  <c r="O85" s="1"/>
  <c r="N81"/>
  <c r="O81" s="1"/>
  <c r="N77"/>
  <c r="O77" s="1"/>
  <c r="N73"/>
  <c r="O73" s="1"/>
  <c r="N69"/>
  <c r="O69" s="1"/>
  <c r="N65"/>
  <c r="O65" s="1"/>
  <c r="N61"/>
  <c r="O61" s="1"/>
  <c r="N53"/>
  <c r="O53" s="1"/>
  <c r="N49"/>
  <c r="O49" s="1"/>
  <c r="N21"/>
  <c r="O21" s="1"/>
  <c r="J120"/>
  <c r="M120"/>
  <c r="K120"/>
  <c r="L119"/>
  <c r="I118"/>
  <c r="M117"/>
  <c r="K117"/>
  <c r="I116"/>
  <c r="J115"/>
  <c r="M114"/>
  <c r="K114"/>
  <c r="I113"/>
  <c r="K112"/>
  <c r="L111"/>
  <c r="I110"/>
  <c r="J109"/>
  <c r="L108"/>
  <c r="I107"/>
  <c r="J106"/>
  <c r="L105"/>
  <c r="J104"/>
  <c r="M103"/>
  <c r="L102"/>
  <c r="J101"/>
  <c r="L100"/>
  <c r="I99"/>
  <c r="J98"/>
  <c r="L97"/>
  <c r="J96"/>
  <c r="M95"/>
  <c r="L94"/>
  <c r="J93"/>
  <c r="L92"/>
  <c r="I91"/>
  <c r="J90"/>
  <c r="L89"/>
  <c r="J88"/>
  <c r="M87"/>
  <c r="M86"/>
  <c r="K86"/>
  <c r="I85"/>
  <c r="J84"/>
  <c r="L83"/>
  <c r="J82"/>
  <c r="L81"/>
  <c r="J80"/>
  <c r="L79"/>
  <c r="J78"/>
  <c r="L76"/>
  <c r="L75"/>
  <c r="J74"/>
  <c r="L73"/>
  <c r="J72"/>
  <c r="L71"/>
  <c r="I70"/>
  <c r="M69"/>
  <c r="K69"/>
  <c r="K68"/>
  <c r="K67"/>
  <c r="K66"/>
  <c r="I65"/>
  <c r="M64"/>
  <c r="K64"/>
  <c r="I63"/>
  <c r="M62"/>
  <c r="K62"/>
  <c r="I61"/>
  <c r="M60"/>
  <c r="K60"/>
  <c r="I59"/>
  <c r="M58"/>
  <c r="K58"/>
  <c r="I57"/>
  <c r="M56"/>
  <c r="K56"/>
  <c r="I55"/>
  <c r="M54"/>
  <c r="K54"/>
  <c r="I53"/>
  <c r="M52"/>
  <c r="K52"/>
  <c r="I51"/>
  <c r="K50"/>
  <c r="I49"/>
  <c r="M48"/>
  <c r="K48"/>
  <c r="I47"/>
  <c r="M46"/>
  <c r="K46"/>
  <c r="I45"/>
  <c r="M44"/>
  <c r="K44"/>
  <c r="I43"/>
  <c r="I42"/>
  <c r="I41"/>
  <c r="K40"/>
  <c r="L39"/>
  <c r="L37"/>
  <c r="J36"/>
  <c r="L35"/>
  <c r="I34"/>
  <c r="K33"/>
  <c r="K32"/>
  <c r="K31"/>
  <c r="M29"/>
  <c r="M28"/>
  <c r="M27"/>
  <c r="M26"/>
  <c r="M25"/>
  <c r="J24"/>
  <c r="J23"/>
  <c r="J22"/>
  <c r="I21"/>
  <c r="I20"/>
  <c r="I19"/>
  <c r="M17"/>
  <c r="M16"/>
  <c r="M15"/>
  <c r="M14"/>
  <c r="M13"/>
  <c r="K12"/>
  <c r="K11"/>
  <c r="I10"/>
  <c r="L10"/>
  <c r="M84"/>
  <c r="N75"/>
  <c r="O75" s="1"/>
  <c r="N68"/>
  <c r="O68" s="1"/>
  <c r="N67"/>
  <c r="O67" s="1"/>
  <c r="N66"/>
  <c r="O66" s="1"/>
  <c r="L41"/>
  <c r="L40"/>
  <c r="L33"/>
  <c r="L32"/>
  <c r="L31"/>
  <c r="K21"/>
  <c r="K20"/>
  <c r="K19"/>
  <c r="L17"/>
  <c r="L16"/>
  <c r="L15"/>
  <c r="L14"/>
  <c r="L13"/>
  <c r="L38"/>
  <c r="L22"/>
  <c r="L120"/>
  <c r="I119"/>
  <c r="J118"/>
  <c r="L117"/>
  <c r="J116"/>
  <c r="M115"/>
  <c r="L114"/>
  <c r="J113"/>
  <c r="L112"/>
  <c r="I111"/>
  <c r="J110"/>
  <c r="M109"/>
  <c r="K109"/>
  <c r="I108"/>
  <c r="J107"/>
  <c r="M106"/>
  <c r="K106"/>
  <c r="I105"/>
  <c r="M104"/>
  <c r="K104"/>
  <c r="L103"/>
  <c r="I102"/>
  <c r="M101"/>
  <c r="K101"/>
  <c r="I100"/>
  <c r="J99"/>
  <c r="M98"/>
  <c r="K98"/>
  <c r="I97"/>
  <c r="M96"/>
  <c r="K96"/>
  <c r="L95"/>
  <c r="I94"/>
  <c r="M93"/>
  <c r="K93"/>
  <c r="I92"/>
  <c r="J91"/>
  <c r="M90"/>
  <c r="K90"/>
  <c r="I89"/>
  <c r="M88"/>
  <c r="K88"/>
  <c r="L87"/>
  <c r="L86"/>
  <c r="J85"/>
  <c r="K84"/>
  <c r="I83"/>
  <c r="M82"/>
  <c r="K82"/>
  <c r="I81"/>
  <c r="M80"/>
  <c r="K80"/>
  <c r="I79"/>
  <c r="K78"/>
  <c r="K77"/>
  <c r="I76"/>
  <c r="I75"/>
  <c r="M74"/>
  <c r="K74"/>
  <c r="I73"/>
  <c r="M72"/>
  <c r="K72"/>
  <c r="I71"/>
  <c r="J70"/>
  <c r="L69"/>
  <c r="L68"/>
  <c r="L67"/>
  <c r="L66"/>
  <c r="J65"/>
  <c r="L64"/>
  <c r="J63"/>
  <c r="L62"/>
  <c r="J61"/>
  <c r="L60"/>
  <c r="J59"/>
  <c r="L58"/>
  <c r="J57"/>
  <c r="L56"/>
  <c r="J55"/>
  <c r="L54"/>
  <c r="J53"/>
  <c r="L52"/>
  <c r="J51"/>
  <c r="L50"/>
  <c r="J49"/>
  <c r="L48"/>
  <c r="J47"/>
  <c r="L46"/>
  <c r="J45"/>
  <c r="L44"/>
  <c r="J43"/>
  <c r="J42"/>
  <c r="J41"/>
  <c r="I40"/>
  <c r="I39"/>
  <c r="I38"/>
  <c r="I37"/>
  <c r="M36"/>
  <c r="K36"/>
  <c r="I35"/>
  <c r="J34"/>
  <c r="I33"/>
  <c r="I32"/>
  <c r="I31"/>
  <c r="I30"/>
  <c r="K29"/>
  <c r="K28"/>
  <c r="K27"/>
  <c r="L26"/>
  <c r="M24"/>
  <c r="M23"/>
  <c r="M22"/>
  <c r="J21"/>
  <c r="J20"/>
  <c r="J19"/>
  <c r="I18"/>
  <c r="K17"/>
  <c r="K16"/>
  <c r="K15"/>
  <c r="K14"/>
  <c r="M12"/>
  <c r="M11"/>
  <c r="I13"/>
  <c r="K10"/>
  <c r="L21"/>
  <c r="L34"/>
  <c r="I120"/>
  <c r="J119"/>
  <c r="M118"/>
  <c r="K118"/>
  <c r="I117"/>
  <c r="M116"/>
  <c r="K116"/>
  <c r="L115"/>
  <c r="I114"/>
  <c r="M113"/>
  <c r="K113"/>
  <c r="I112"/>
  <c r="J111"/>
  <c r="M110"/>
  <c r="K110"/>
  <c r="L109"/>
  <c r="J108"/>
  <c r="M107"/>
  <c r="L106"/>
  <c r="J105"/>
  <c r="L104"/>
  <c r="I103"/>
  <c r="J102"/>
  <c r="L101"/>
  <c r="J100"/>
  <c r="M99"/>
  <c r="L98"/>
  <c r="J97"/>
  <c r="L96"/>
  <c r="I95"/>
  <c r="J94"/>
  <c r="L93"/>
  <c r="J92"/>
  <c r="M91"/>
  <c r="L90"/>
  <c r="J89"/>
  <c r="L88"/>
  <c r="I87"/>
  <c r="I86"/>
  <c r="M85"/>
  <c r="K85"/>
  <c r="L84"/>
  <c r="J83"/>
  <c r="L82"/>
  <c r="J81"/>
  <c r="L80"/>
  <c r="J79"/>
  <c r="L78"/>
  <c r="I77"/>
  <c r="J76"/>
  <c r="J75"/>
  <c r="L74"/>
  <c r="J73"/>
  <c r="L72"/>
  <c r="J71"/>
  <c r="M70"/>
  <c r="K70"/>
  <c r="I69"/>
  <c r="I68"/>
  <c r="I67"/>
  <c r="I66"/>
  <c r="M65"/>
  <c r="K65"/>
  <c r="I64"/>
  <c r="M63"/>
  <c r="K63"/>
  <c r="I62"/>
  <c r="M61"/>
  <c r="K61"/>
  <c r="I60"/>
  <c r="M59"/>
  <c r="K59"/>
  <c r="I58"/>
  <c r="M57"/>
  <c r="K57"/>
  <c r="I56"/>
  <c r="M55"/>
  <c r="K55"/>
  <c r="I54"/>
  <c r="M53"/>
  <c r="K53"/>
  <c r="I52"/>
  <c r="M51"/>
  <c r="K51"/>
  <c r="I50"/>
  <c r="M49"/>
  <c r="K49"/>
  <c r="I48"/>
  <c r="M47"/>
  <c r="K47"/>
  <c r="I46"/>
  <c r="M45"/>
  <c r="K45"/>
  <c r="I44"/>
  <c r="M43"/>
  <c r="K43"/>
  <c r="M41"/>
  <c r="J40"/>
  <c r="J39"/>
  <c r="J38"/>
  <c r="J37"/>
  <c r="L36"/>
  <c r="J35"/>
  <c r="M34"/>
  <c r="J33"/>
  <c r="J32"/>
  <c r="J31"/>
  <c r="J30"/>
  <c r="I29"/>
  <c r="I28"/>
  <c r="I27"/>
  <c r="I26"/>
  <c r="I25"/>
  <c r="K24"/>
  <c r="L23"/>
  <c r="M20"/>
  <c r="M19"/>
  <c r="J18"/>
  <c r="I17"/>
  <c r="I16"/>
  <c r="I15"/>
  <c r="I14"/>
  <c r="J13"/>
  <c r="I12"/>
  <c r="I11"/>
  <c r="J10"/>
  <c r="L29"/>
  <c r="L28"/>
  <c r="L27"/>
  <c r="N23"/>
  <c r="O23" s="1"/>
  <c r="L18"/>
  <c r="M119"/>
  <c r="L118"/>
  <c r="J117"/>
  <c r="L116"/>
  <c r="I115"/>
  <c r="J114"/>
  <c r="L113"/>
  <c r="J112"/>
  <c r="M111"/>
  <c r="L110"/>
  <c r="I109"/>
  <c r="M108"/>
  <c r="K108"/>
  <c r="L107"/>
  <c r="I106"/>
  <c r="M105"/>
  <c r="K105"/>
  <c r="I104"/>
  <c r="J103"/>
  <c r="M102"/>
  <c r="K102"/>
  <c r="I101"/>
  <c r="M100"/>
  <c r="K100"/>
  <c r="L99"/>
  <c r="I98"/>
  <c r="M97"/>
  <c r="K97"/>
  <c r="I96"/>
  <c r="J95"/>
  <c r="M94"/>
  <c r="K94"/>
  <c r="I93"/>
  <c r="M92"/>
  <c r="K92"/>
  <c r="L91"/>
  <c r="I90"/>
  <c r="M89"/>
  <c r="K89"/>
  <c r="I88"/>
  <c r="J87"/>
  <c r="J86"/>
  <c r="L85"/>
  <c r="I84"/>
  <c r="M83"/>
  <c r="K83"/>
  <c r="I82"/>
  <c r="M81"/>
  <c r="K81"/>
  <c r="I80"/>
  <c r="M79"/>
  <c r="K79"/>
  <c r="I78"/>
  <c r="J77"/>
  <c r="M76"/>
  <c r="K76"/>
  <c r="K75"/>
  <c r="I74"/>
  <c r="M73"/>
  <c r="K73"/>
  <c r="I72"/>
  <c r="M71"/>
  <c r="K71"/>
  <c r="L70"/>
  <c r="J69"/>
  <c r="J68"/>
  <c r="J67"/>
  <c r="J66"/>
  <c r="L65"/>
  <c r="J64"/>
  <c r="L63"/>
  <c r="J62"/>
  <c r="L61"/>
  <c r="J60"/>
  <c r="L59"/>
  <c r="J58"/>
  <c r="L57"/>
  <c r="J56"/>
  <c r="L55"/>
  <c r="J54"/>
  <c r="L53"/>
  <c r="J52"/>
  <c r="L51"/>
  <c r="J50"/>
  <c r="L49"/>
  <c r="J48"/>
  <c r="L47"/>
  <c r="J46"/>
  <c r="L45"/>
  <c r="J44"/>
  <c r="L43"/>
  <c r="L42"/>
  <c r="M40"/>
  <c r="M39"/>
  <c r="M38"/>
  <c r="M37"/>
  <c r="K37"/>
  <c r="I36"/>
  <c r="M35"/>
  <c r="K35"/>
  <c r="M33"/>
  <c r="M32"/>
  <c r="M31"/>
  <c r="J29"/>
  <c r="J28"/>
  <c r="J27"/>
  <c r="J26"/>
  <c r="J25"/>
  <c r="I24"/>
  <c r="I23"/>
  <c r="L20"/>
  <c r="J17"/>
  <c r="J16"/>
  <c r="J15"/>
  <c r="J14"/>
  <c r="J12"/>
  <c r="M10"/>
  <c r="L77"/>
  <c r="K42"/>
  <c r="L25"/>
  <c r="L24"/>
  <c r="L30"/>
  <c r="N86"/>
  <c r="O86" s="1"/>
  <c r="M75"/>
  <c r="M68"/>
  <c r="M67"/>
  <c r="M66"/>
  <c r="N32"/>
  <c r="O32" s="1"/>
  <c r="N33"/>
  <c r="O33" s="1"/>
  <c r="N31"/>
  <c r="O31" s="1"/>
  <c r="N12"/>
  <c r="O12" s="1"/>
  <c r="N11"/>
  <c r="O11" s="1"/>
  <c r="N25"/>
  <c r="O25" s="1"/>
  <c r="N24"/>
  <c r="O24" s="1"/>
  <c r="N19"/>
  <c r="O19" s="1"/>
  <c r="M18"/>
  <c r="N41"/>
  <c r="O41" s="1"/>
  <c r="N40"/>
  <c r="O40" s="1"/>
  <c r="N29"/>
  <c r="O29" s="1"/>
  <c r="K41"/>
  <c r="K39"/>
  <c r="K25"/>
  <c r="K23"/>
  <c r="N28"/>
  <c r="O28" s="1"/>
  <c r="N17"/>
  <c r="O17" s="1"/>
  <c r="N16"/>
  <c r="O16" s="1"/>
  <c r="N15"/>
  <c r="O15" s="1"/>
  <c r="N14"/>
  <c r="O14" s="1"/>
  <c r="L12"/>
  <c r="L11"/>
  <c r="N10"/>
  <c r="O10" s="1"/>
  <c r="N13"/>
  <c r="O13" s="1"/>
  <c r="N109"/>
  <c r="O109" s="1"/>
  <c r="G188" i="2"/>
  <c r="D190" s="1"/>
  <c r="C6" i="3" s="1"/>
  <c r="H188" i="2"/>
  <c r="D191" s="1"/>
  <c r="F6" i="3" s="1"/>
  <c r="N8" i="7"/>
  <c r="O8" s="1"/>
  <c r="M78" l="1"/>
  <c r="M112"/>
  <c r="N50"/>
  <c r="O50" s="1"/>
  <c r="N115"/>
  <c r="O115" s="1"/>
  <c r="K115"/>
  <c r="N91"/>
  <c r="O91" s="1"/>
  <c r="K91"/>
  <c r="N107"/>
  <c r="O107" s="1"/>
  <c r="K107"/>
  <c r="N99"/>
  <c r="O99" s="1"/>
  <c r="K99"/>
  <c r="N95"/>
  <c r="O95" s="1"/>
  <c r="K95"/>
  <c r="N111"/>
  <c r="O111" s="1"/>
  <c r="K111"/>
  <c r="N87"/>
  <c r="O87" s="1"/>
  <c r="K87"/>
  <c r="N103"/>
  <c r="O103" s="1"/>
  <c r="K103"/>
  <c r="N119"/>
  <c r="O119" s="1"/>
  <c r="K119"/>
  <c r="M42"/>
  <c r="N42"/>
  <c r="O42" s="1"/>
  <c r="N34"/>
  <c r="O34" s="1"/>
  <c r="K34"/>
  <c r="N22"/>
  <c r="O22" s="1"/>
  <c r="K22"/>
  <c r="N30"/>
  <c r="O30" s="1"/>
  <c r="K30"/>
  <c r="N38"/>
  <c r="O38" s="1"/>
  <c r="K38"/>
  <c r="N26"/>
  <c r="O26" s="1"/>
  <c r="K26"/>
  <c r="N18"/>
  <c r="O18" s="1"/>
  <c r="K18"/>
  <c r="E190" i="2"/>
  <c r="D6" i="3" s="1"/>
  <c r="E6" s="1"/>
  <c r="O6" i="4" s="1"/>
  <c r="E191" i="2"/>
  <c r="G6" i="3" s="1"/>
  <c r="H6" s="1"/>
  <c r="I190" i="7"/>
  <c r="D201" s="1"/>
  <c r="E201" s="1"/>
  <c r="F6" i="8" s="1"/>
  <c r="J190" i="7"/>
  <c r="D202" s="1"/>
  <c r="E202" s="1"/>
  <c r="L190"/>
  <c r="D204" s="1"/>
  <c r="E204" s="1"/>
  <c r="M190" l="1"/>
  <c r="D205" s="1"/>
  <c r="E205" s="1"/>
  <c r="N10" i="8" s="1"/>
  <c r="K190" i="7"/>
  <c r="D203" s="1"/>
  <c r="E203" s="1"/>
  <c r="D8" i="8" s="1"/>
  <c r="N6" i="4"/>
  <c r="K6"/>
  <c r="I6"/>
  <c r="P6"/>
  <c r="G6"/>
  <c r="L6"/>
  <c r="I6" i="3"/>
  <c r="J6" i="4"/>
  <c r="D6"/>
  <c r="B6"/>
  <c r="M6"/>
  <c r="C6"/>
  <c r="F6"/>
  <c r="E6"/>
  <c r="H6"/>
  <c r="D6" i="8"/>
  <c r="C6"/>
  <c r="B6"/>
  <c r="M6"/>
  <c r="P6"/>
  <c r="O6"/>
  <c r="N6"/>
  <c r="I6"/>
  <c r="L6"/>
  <c r="K6"/>
  <c r="J6"/>
  <c r="E6"/>
  <c r="H6"/>
  <c r="G6"/>
  <c r="O7"/>
  <c r="K7"/>
  <c r="G7"/>
  <c r="C7"/>
  <c r="P7"/>
  <c r="L7"/>
  <c r="H7"/>
  <c r="D7"/>
  <c r="M7"/>
  <c r="I7"/>
  <c r="E7"/>
  <c r="N7"/>
  <c r="J7"/>
  <c r="F7"/>
  <c r="B7"/>
  <c r="M9"/>
  <c r="I9"/>
  <c r="E9"/>
  <c r="N9"/>
  <c r="J9"/>
  <c r="F9"/>
  <c r="B9"/>
  <c r="O9"/>
  <c r="K9"/>
  <c r="G9"/>
  <c r="C9"/>
  <c r="P9"/>
  <c r="L9"/>
  <c r="H9"/>
  <c r="D9"/>
  <c r="H10" l="1"/>
  <c r="I10"/>
  <c r="M10"/>
  <c r="C10"/>
  <c r="O10"/>
  <c r="D10"/>
  <c r="D11" s="1"/>
  <c r="D6" i="9" s="1"/>
  <c r="D7" s="1"/>
  <c r="F10" i="8"/>
  <c r="P10"/>
  <c r="B10"/>
  <c r="K10"/>
  <c r="J10"/>
  <c r="G10"/>
  <c r="E10"/>
  <c r="L10"/>
  <c r="O8"/>
  <c r="O11" s="1"/>
  <c r="O6" i="9" s="1"/>
  <c r="O7" s="1"/>
  <c r="C8" i="8"/>
  <c r="C11" s="1"/>
  <c r="C6" i="9" s="1"/>
  <c r="C7" s="1"/>
  <c r="G8" i="8"/>
  <c r="P8"/>
  <c r="P11" s="1"/>
  <c r="P6" i="9" s="1"/>
  <c r="P7" s="1"/>
  <c r="H8" i="8"/>
  <c r="H11" s="1"/>
  <c r="H6" i="9" s="1"/>
  <c r="H7" s="1"/>
  <c r="L8" i="8"/>
  <c r="L11" s="1"/>
  <c r="L6" i="9" s="1"/>
  <c r="L7" s="1"/>
  <c r="M8" i="8"/>
  <c r="M11" s="1"/>
  <c r="M6" i="9" s="1"/>
  <c r="M7" s="1"/>
  <c r="N8" i="8"/>
  <c r="N11" s="1"/>
  <c r="N6" i="9" s="1"/>
  <c r="N7" s="1"/>
  <c r="B8" i="8"/>
  <c r="B11" s="1"/>
  <c r="B6" i="9" s="1"/>
  <c r="B7" s="1"/>
  <c r="F8" i="8"/>
  <c r="K8"/>
  <c r="E8"/>
  <c r="I8"/>
  <c r="I11" s="1"/>
  <c r="I6" i="9" s="1"/>
  <c r="I7" s="1"/>
  <c r="J8" i="8"/>
  <c r="J11" l="1"/>
  <c r="J6" i="9" s="1"/>
  <c r="J7" s="1"/>
  <c r="E11" i="8"/>
  <c r="E6" i="9" s="1"/>
  <c r="E7" s="1"/>
  <c r="F11" i="8"/>
  <c r="F6" i="9" s="1"/>
  <c r="F7" s="1"/>
  <c r="K11" i="8"/>
  <c r="K6" i="9" s="1"/>
  <c r="K7" s="1"/>
  <c r="G11" i="8"/>
  <c r="G6" i="9" s="1"/>
  <c r="G7" s="1"/>
</calcChain>
</file>

<file path=xl/sharedStrings.xml><?xml version="1.0" encoding="utf-8"?>
<sst xmlns="http://schemas.openxmlformats.org/spreadsheetml/2006/main" count="2397" uniqueCount="469">
  <si>
    <t>DEPARTMENT OF COMPUTER SCIENCE AND ENGG.</t>
  </si>
  <si>
    <t>CO to PO &amp; PSO Mapping</t>
  </si>
  <si>
    <t>Course Outcome</t>
  </si>
  <si>
    <t>PO1</t>
  </si>
  <si>
    <t>PO2</t>
  </si>
  <si>
    <t>PO3</t>
  </si>
  <si>
    <t>PO4</t>
  </si>
  <si>
    <t>PO5</t>
  </si>
  <si>
    <t>PO6</t>
  </si>
  <si>
    <t>PO7</t>
  </si>
  <si>
    <t>PO8</t>
  </si>
  <si>
    <t>PO9</t>
  </si>
  <si>
    <t>PO10</t>
  </si>
  <si>
    <t>PO11</t>
  </si>
  <si>
    <t>PO12</t>
  </si>
  <si>
    <t>PSO1</t>
  </si>
  <si>
    <t>PSO2</t>
  </si>
  <si>
    <t>PSO3</t>
  </si>
  <si>
    <t xml:space="preserve">                                                                                                                                                       Signature Subject Teacher</t>
  </si>
  <si>
    <t>End Term and Sessional Assessment Sheet</t>
  </si>
  <si>
    <t>S.NO.</t>
  </si>
  <si>
    <t>RTU ROLL NUMBER</t>
  </si>
  <si>
    <t>NAME OF STUDENT</t>
  </si>
  <si>
    <t>END TERM
MARKS</t>
  </si>
  <si>
    <t>SESSIONAL
MARKS</t>
  </si>
  <si>
    <t>TOTAL</t>
  </si>
  <si>
    <t>Course Attainment with
Target in %</t>
  </si>
  <si>
    <t>MAX MARKS</t>
  </si>
  <si>
    <t>End Term
Exam</t>
  </si>
  <si>
    <t>Sessional
Exam</t>
  </si>
  <si>
    <t>Set Target Level</t>
  </si>
  <si>
    <t>CO Attainment Calculation</t>
  </si>
  <si>
    <t>% of students get &gt;= Target %</t>
  </si>
  <si>
    <t>CO Attainment Level</t>
  </si>
  <si>
    <t>Signature Subject Teacher</t>
  </si>
  <si>
    <t>Attainment of End Term Exam</t>
  </si>
  <si>
    <t>Attainment of Sessional Exam</t>
  </si>
  <si>
    <t>Attainment of Subject Code 2CS3-405 Sheet</t>
  </si>
  <si>
    <t>Course code as per NBA</t>
  </si>
  <si>
    <t>Subject Code</t>
  </si>
  <si>
    <t>% of students securing 60% or more Marks in theory</t>
  </si>
  <si>
    <t>Attainment Level</t>
  </si>
  <si>
    <t>Attainment Level considering 80% weightage</t>
  </si>
  <si>
    <t>% of students securing 75% or more Marks in sessional</t>
  </si>
  <si>
    <t>Attainment Level considering 20% weightage</t>
  </si>
  <si>
    <t>Total Attainment</t>
  </si>
  <si>
    <t>2CS3-405</t>
  </si>
  <si>
    <t>Signature HOD</t>
  </si>
  <si>
    <t>CO to PO &amp; PSO Attainment Through End Term Assessment</t>
  </si>
  <si>
    <t>Course</t>
  </si>
  <si>
    <t>MID TERM I EXAM MARK RECORD</t>
  </si>
  <si>
    <t>RTU ROLL
NUMBER</t>
  </si>
  <si>
    <t>CO MAPPED</t>
  </si>
  <si>
    <t>CO1</t>
  </si>
  <si>
    <t>CO2</t>
  </si>
  <si>
    <t>CO3</t>
  </si>
  <si>
    <t>CO4</t>
  </si>
  <si>
    <t>CO5</t>
  </si>
  <si>
    <t>MID TERM II EXAM MARK RECORD</t>
  </si>
  <si>
    <t>Course Outcome Attainment Sheet (Sessional)</t>
  </si>
  <si>
    <t>Course Attainment with Target in %</t>
  </si>
  <si>
    <t>Rationale:
-While setting up the question paper choice was gIIIen within the same CO with same complexity/difficulty level and no CO is missed out.
-If the student obtains target set for CO in terms of %age, score of 1 is gIIIen and if not zero is gIIIen
-Those students who were found poor in achieving Course outcome, remedial classes are subjected to be scheduled.</t>
  </si>
  <si>
    <t>Rationale:
If 0-15% Students get &gt;=Target % then Attainment Level=0
If 15-45% Students get &gt;=Target % then Attainment Level=1
If 45-60% Students get &gt;=Target % then Attainment Level=2
If 60-100% Students get &gt;=Target % then Attainment Level=3</t>
  </si>
  <si>
    <t>Signature Subject Teacher:</t>
  </si>
  <si>
    <t>CO to PO &amp; PSO Attainment Through Sessional Assessment</t>
  </si>
  <si>
    <t>Course to PO &amp; PSO Attainment From All Tools</t>
  </si>
  <si>
    <t>II YEAR IV SEM SEC A and B</t>
  </si>
  <si>
    <t>CO24CS405.1</t>
  </si>
  <si>
    <t>CO24CS405.2</t>
  </si>
  <si>
    <t>CO24CS405.3</t>
  </si>
  <si>
    <t>CO24CS405.4</t>
  </si>
  <si>
    <t>CO24CS405.5</t>
  </si>
  <si>
    <t>C24CS405 (AVG)</t>
  </si>
  <si>
    <t>CO24CS405</t>
  </si>
  <si>
    <t>No. of Students Attained CO24CS405.1</t>
  </si>
  <si>
    <t>No. of Students Attained CO24CS405.2</t>
  </si>
  <si>
    <t>No. of Students Attained CO24CS405.3</t>
  </si>
  <si>
    <t>No. of Students Attained CO24CS405.4</t>
  </si>
  <si>
    <t>No. of Students Attained CO24CS405.5</t>
  </si>
  <si>
    <t>CO24CS405
(Round Off)</t>
  </si>
  <si>
    <t>CO24CS304.1</t>
  </si>
  <si>
    <t>CO24CS304.2</t>
  </si>
  <si>
    <t>CO24CS304.3</t>
  </si>
  <si>
    <t>CO24CS304.4</t>
  </si>
  <si>
    <t>CO24CS304.5</t>
  </si>
  <si>
    <t>C24CS304 (AVG)</t>
  </si>
  <si>
    <t>Final Mapping of C24CS304</t>
  </si>
  <si>
    <t>SUBJECT: Microprocessor &amp; Interfaces                                                                                                     Faculty: Yogendra Singh Solanki</t>
  </si>
  <si>
    <t>SUBJECT: Microprocessor &amp; Interfaces                                                                       Subject Teacher: Yogendra Singh Solanki</t>
  </si>
  <si>
    <t>SUBJECT: Microprocessor &amp; Interfaces                                                      Subject Teacher: Yogendra Singh Solanki</t>
  </si>
  <si>
    <t>SUBJECT: Microprocessor &amp; Interfaces                                                                                      Name of Faculty: Yogendra Singh Solanki</t>
  </si>
  <si>
    <t>SUBJECT:  Microprocessor &amp; Interfaces                                                                                                                                      Name of Faculty: Yogendra Singh Solanki</t>
  </si>
  <si>
    <t>SUBJECT: Microprocessor &amp; Interfaces                                                                         Name of Faculty: Yogendra Singh Solanki</t>
  </si>
  <si>
    <t>SUBJECT: Microprocessor &amp; Interfaces                                                                                               Name of Faculty: Yogendra Singh Solanki</t>
  </si>
  <si>
    <t xml:space="preserve">Target 70% students attain 70% marks (1) </t>
  </si>
  <si>
    <t>Target 70% students attain 80% marks (2)</t>
  </si>
  <si>
    <t>Target 70% students attain 90% marks (3)</t>
  </si>
  <si>
    <t>Marks and Gap Analysis of Mid-Term 1</t>
  </si>
  <si>
    <t>Sr. No</t>
  </si>
  <si>
    <t>RTU Roll Number</t>
  </si>
  <si>
    <t>Name of the Student</t>
  </si>
  <si>
    <t>M-1 Marks (70)</t>
  </si>
  <si>
    <t>Remark
( Remedial Class need or not – Y/N )</t>
  </si>
  <si>
    <t>Marks and Gap Analysis of Mid-Term 2</t>
  </si>
  <si>
    <t>Out of 70</t>
  </si>
  <si>
    <t>S.No.</t>
  </si>
  <si>
    <t>MT1</t>
  </si>
  <si>
    <t>MT2</t>
  </si>
  <si>
    <t>22ETCCS001</t>
  </si>
  <si>
    <t>AADARSH SONI</t>
  </si>
  <si>
    <t>22ETCCS002</t>
  </si>
  <si>
    <t>ABDUL ATTIF</t>
  </si>
  <si>
    <t>22ETCCS003</t>
  </si>
  <si>
    <t>ABHIJEET GARG</t>
  </si>
  <si>
    <t>22ETCCS004</t>
  </si>
  <si>
    <t>ADITYA CHHIPA</t>
  </si>
  <si>
    <t>22ETCCS005</t>
  </si>
  <si>
    <t>ADITYA GIRI GOSWAMI</t>
  </si>
  <si>
    <t>22ETCCS006</t>
  </si>
  <si>
    <t>ADITYA SHARMA</t>
  </si>
  <si>
    <t>22ETCCS007</t>
  </si>
  <si>
    <t>AJIT KUMAR</t>
  </si>
  <si>
    <t>22ETCCS008</t>
  </si>
  <si>
    <t>AKASH SONI</t>
  </si>
  <si>
    <t>22ETCCS009</t>
  </si>
  <si>
    <t>AKSHAT JANGID</t>
  </si>
  <si>
    <t>22ETCCS010</t>
  </si>
  <si>
    <t>AKSHAT KUMAR SAINI</t>
  </si>
  <si>
    <t>22ETCCS011</t>
  </si>
  <si>
    <t>AKSHI BARGURJAR</t>
  </si>
  <si>
    <t>22ETCCS012</t>
  </si>
  <si>
    <t>AKSHIT NALWAYA</t>
  </si>
  <si>
    <t>22ETCCS013</t>
  </si>
  <si>
    <t>AKSHITA KUMAWAT</t>
  </si>
  <si>
    <t>22ETCCS014</t>
  </si>
  <si>
    <t>AKSHITA PANCHAL</t>
  </si>
  <si>
    <t>22ETCCS015</t>
  </si>
  <si>
    <t>ALI ASGAR ORA WALA</t>
  </si>
  <si>
    <t>22ETCCS017</t>
  </si>
  <si>
    <t>ANGHA VARANGAONKAR</t>
  </si>
  <si>
    <t>22ETCCS018</t>
  </si>
  <si>
    <t>ANKIT DHANAWAT</t>
  </si>
  <si>
    <t>22ETCCS019</t>
  </si>
  <si>
    <t>ANSHIKA JAIN</t>
  </si>
  <si>
    <t>22ETCCS020</t>
  </si>
  <si>
    <t>ARCHIT JAIN</t>
  </si>
  <si>
    <t>22ETCCS021</t>
  </si>
  <si>
    <t>ARIN UPADHAYAY</t>
  </si>
  <si>
    <t>22ETCCS022</t>
  </si>
  <si>
    <t>ARUSH MENARIA</t>
  </si>
  <si>
    <t>22ETCCS023</t>
  </si>
  <si>
    <t>ARYAN TALWAR</t>
  </si>
  <si>
    <t>22ETCCS024</t>
  </si>
  <si>
    <t>AVIKA SURANA</t>
  </si>
  <si>
    <t>22ETCCS025</t>
  </si>
  <si>
    <t>BHAWANA KUMARI</t>
  </si>
  <si>
    <t>22ETCCS026</t>
  </si>
  <si>
    <t>BHUMI JAIN</t>
  </si>
  <si>
    <t>22ETCCS027</t>
  </si>
  <si>
    <t>BHUWAN SUTHAR</t>
  </si>
  <si>
    <t>22ETCCS028</t>
  </si>
  <si>
    <t>CHETAN NAGDA</t>
  </si>
  <si>
    <t>22ETCCS029</t>
  </si>
  <si>
    <t>CHIRAG SHARMA</t>
  </si>
  <si>
    <t>22ETCCS030</t>
  </si>
  <si>
    <t>CIA SHARMMA</t>
  </si>
  <si>
    <t>22ETCCS031</t>
  </si>
  <si>
    <t>DAIVIK SHARMA</t>
  </si>
  <si>
    <t>22ETCCS032</t>
  </si>
  <si>
    <t>DAKSH JAIN</t>
  </si>
  <si>
    <t>22ETCCS033</t>
  </si>
  <si>
    <t>DAKSH MENARIA</t>
  </si>
  <si>
    <t>22ETCCS034</t>
  </si>
  <si>
    <t>DEV PARAKH</t>
  </si>
  <si>
    <t>22ETCCS035</t>
  </si>
  <si>
    <t>DHANESH JOSHI</t>
  </si>
  <si>
    <t>22ETCCS036</t>
  </si>
  <si>
    <t>DHEERAJ SINGH THAPA</t>
  </si>
  <si>
    <t>22ETCCS037</t>
  </si>
  <si>
    <t>DHWANI KHUSHLANI</t>
  </si>
  <si>
    <t>22ETCCS038</t>
  </si>
  <si>
    <t>DIKSHIT DARJI</t>
  </si>
  <si>
    <t>22ETCCS039</t>
  </si>
  <si>
    <t>DIKSHITA SHARMA</t>
  </si>
  <si>
    <t>22ETCCS040</t>
  </si>
  <si>
    <t>DIVYA BAGORA</t>
  </si>
  <si>
    <t>22ETCCS041</t>
  </si>
  <si>
    <t>DIVYANSHU SHARMA</t>
  </si>
  <si>
    <t>22ETCCS042</t>
  </si>
  <si>
    <t>DIVYASHAKTI PAL</t>
  </si>
  <si>
    <t>22ETCCS043</t>
  </si>
  <si>
    <t>DIYA JAIN</t>
  </si>
  <si>
    <t>22ETCCS044</t>
  </si>
  <si>
    <t>DIYA PALIWAL</t>
  </si>
  <si>
    <t>22ETCCS045</t>
  </si>
  <si>
    <t>FALGUN CHOUDHARY</t>
  </si>
  <si>
    <t>22ETCCS046</t>
  </si>
  <si>
    <t>GARGI SHARMA</t>
  </si>
  <si>
    <t>22ETCCS047</t>
  </si>
  <si>
    <t>GARV BAKLIWAL</t>
  </si>
  <si>
    <t>22ETCCS048</t>
  </si>
  <si>
    <t>GARVIT NANDAWAT</t>
  </si>
  <si>
    <t>22ETCCS049</t>
  </si>
  <si>
    <t>GAURAV JAIN</t>
  </si>
  <si>
    <t>22ETCCS050</t>
  </si>
  <si>
    <t>GAURAVI NEGI</t>
  </si>
  <si>
    <t>22ETCCS051</t>
  </si>
  <si>
    <t>GAURI SUTHAR</t>
  </si>
  <si>
    <t>22ETCCS053</t>
  </si>
  <si>
    <t>GOURAV POKHARNA</t>
  </si>
  <si>
    <t>22ETCCS054</t>
  </si>
  <si>
    <t>HARDIK BATWAL</t>
  </si>
  <si>
    <t>22ETCCS055</t>
  </si>
  <si>
    <t>HARSH DANGI</t>
  </si>
  <si>
    <t>22ETCCS056</t>
  </si>
  <si>
    <t>HARSH KAWADIA</t>
  </si>
  <si>
    <t>22ETCCS057</t>
  </si>
  <si>
    <t>HARSH TAMBOLI</t>
  </si>
  <si>
    <t>22ETCCS058</t>
  </si>
  <si>
    <t>HARSHAL JAIN</t>
  </si>
  <si>
    <t>22ETCCS059</t>
  </si>
  <si>
    <t>HARSHIT POKHARNA</t>
  </si>
  <si>
    <t>22ETCCS060</t>
  </si>
  <si>
    <t>HARSHVARDHAN SINGH CHAUHAN</t>
  </si>
  <si>
    <t>22ETCCS061</t>
  </si>
  <si>
    <t>HARSHVARDHAN SINGH KITAWAT</t>
  </si>
  <si>
    <t>22ETCCS062</t>
  </si>
  <si>
    <t>HEMANT AHUJA</t>
  </si>
  <si>
    <t>22ETCCS064</t>
  </si>
  <si>
    <t>HIMANK LOHAR</t>
  </si>
  <si>
    <t>22ETCCS065</t>
  </si>
  <si>
    <t>HIMANSHI PRAJAPATI</t>
  </si>
  <si>
    <t>22ETCCS066</t>
  </si>
  <si>
    <t>HIMANSHU KALAL</t>
  </si>
  <si>
    <t>22ETCCS067</t>
  </si>
  <si>
    <t>HONHAR RAWAL</t>
  </si>
  <si>
    <t>22ETCCS068</t>
  </si>
  <si>
    <t>HUSAIN BOHRA TIDIWALA</t>
  </si>
  <si>
    <t>22ETCCS069</t>
  </si>
  <si>
    <t>JAINISH JAIN</t>
  </si>
  <si>
    <t>22ETCCS070</t>
  </si>
  <si>
    <t>JAYESH JOSHI</t>
  </si>
  <si>
    <t>22ETCCS071</t>
  </si>
  <si>
    <t>JAYESH MANDAWAT</t>
  </si>
  <si>
    <t>22ETCCS072</t>
  </si>
  <si>
    <t>JINENDRA SINGH DODIYA</t>
  </si>
  <si>
    <t>22ETCCS073</t>
  </si>
  <si>
    <t>KANIKA GUPTA</t>
  </si>
  <si>
    <t>22ETCCS074</t>
  </si>
  <si>
    <t>KANISHK GUPTA</t>
  </si>
  <si>
    <t>22ETCCS075</t>
  </si>
  <si>
    <t>KAPIL KALAL</t>
  </si>
  <si>
    <t>22ETCCS076</t>
  </si>
  <si>
    <t>KARAN SWAMI</t>
  </si>
  <si>
    <t>22ETCCS077</t>
  </si>
  <si>
    <t>KARTIK JAIN</t>
  </si>
  <si>
    <t>22ETCCS078</t>
  </si>
  <si>
    <t>KARTIK KRISHNA KALE</t>
  </si>
  <si>
    <t>22ETCCS079</t>
  </si>
  <si>
    <t>KAVYA PALIWAL</t>
  </si>
  <si>
    <t>22ETCCS080</t>
  </si>
  <si>
    <t>KETAN OJHA</t>
  </si>
  <si>
    <t>22ETCCS081</t>
  </si>
  <si>
    <t>KHUSH JAIN</t>
  </si>
  <si>
    <t>22ETCCS082</t>
  </si>
  <si>
    <t>KHUSHI SHARMA</t>
  </si>
  <si>
    <t>22ETCCS083</t>
  </si>
  <si>
    <t>KIRTAN TAMBOLI</t>
  </si>
  <si>
    <t>22ETCCS085</t>
  </si>
  <si>
    <t>KONPAL SHARMA</t>
  </si>
  <si>
    <t>22ETCCS086</t>
  </si>
  <si>
    <t>KRITI PATWA</t>
  </si>
  <si>
    <t>22ETCCS087</t>
  </si>
  <si>
    <t>KUSH PARSAI</t>
  </si>
  <si>
    <t>22ETCCS088</t>
  </si>
  <si>
    <t>KUSHAL MEENA</t>
  </si>
  <si>
    <t>22ETCCS089</t>
  </si>
  <si>
    <t>LAKSHIT PALIWAL</t>
  </si>
  <si>
    <t>22ETCCS090</t>
  </si>
  <si>
    <t>LAKSHY JAIN</t>
  </si>
  <si>
    <t>22ETCCS091</t>
  </si>
  <si>
    <t>LAKSHYARAJ CHOUDHARY</t>
  </si>
  <si>
    <t>22ETCCS092</t>
  </si>
  <si>
    <t>LAL SINGH JHALA</t>
  </si>
  <si>
    <t>22ETCCS093</t>
  </si>
  <si>
    <t>LUCKY LOHAR</t>
  </si>
  <si>
    <t>22ETCCS094</t>
  </si>
  <si>
    <t>MAHATV BHATNAGAR</t>
  </si>
  <si>
    <t>22ETCCS095</t>
  </si>
  <si>
    <t>MAHENDRA SINGH SISODIYA</t>
  </si>
  <si>
    <t>22ETCCS096</t>
  </si>
  <si>
    <t>MSMAHIMA CHOUHAN</t>
  </si>
  <si>
    <t>22ETCCS097</t>
  </si>
  <si>
    <t>MAHIPAL SINGH JHALA</t>
  </si>
  <si>
    <t>22ETCCS098</t>
  </si>
  <si>
    <t>MAHIRAJ SINGH SANKHLA</t>
  </si>
  <si>
    <t>22ETCCS099</t>
  </si>
  <si>
    <t>MANAS PARWANI</t>
  </si>
  <si>
    <t>22ETCCS100</t>
  </si>
  <si>
    <t>MANASVI SHARMA</t>
  </si>
  <si>
    <t>22ETCCS101</t>
  </si>
  <si>
    <t>MANASWINI SHARMA</t>
  </si>
  <si>
    <t>22ETCCS102</t>
  </si>
  <si>
    <t>MANSI DUBE</t>
  </si>
  <si>
    <t>22ETCCS103</t>
  </si>
  <si>
    <t>MAYANK KASERA</t>
  </si>
  <si>
    <t>22ETCCS104</t>
  </si>
  <si>
    <t>MAYANK TRIVEDI</t>
  </si>
  <si>
    <t>22ETCCS105</t>
  </si>
  <si>
    <t>MEDHAVI KAUSHIK</t>
  </si>
  <si>
    <t>22ETCCS106</t>
  </si>
  <si>
    <t>MEETRAJ SINGH</t>
  </si>
  <si>
    <t>22ETCCS107</t>
  </si>
  <si>
    <t>MITALI PALIWAL</t>
  </si>
  <si>
    <t>22ETCCS108</t>
  </si>
  <si>
    <t>MITVESH AMETA</t>
  </si>
  <si>
    <t>22ETCCS109</t>
  </si>
  <si>
    <t>MOHAMMED YASAR</t>
  </si>
  <si>
    <t>22ETCCS110</t>
  </si>
  <si>
    <t>MOHIT KALAL</t>
  </si>
  <si>
    <t>22ETCCS111</t>
  </si>
  <si>
    <t>MOHIT KUMAWAT</t>
  </si>
  <si>
    <t>22ETCCS112</t>
  </si>
  <si>
    <t>MONIL SETH</t>
  </si>
  <si>
    <t>22ETCCS113</t>
  </si>
  <si>
    <t>NAKUL PANDYA</t>
  </si>
  <si>
    <t>22ETCCS114</t>
  </si>
  <si>
    <t>NEERAJ DANGI</t>
  </si>
  <si>
    <t>22ETCCS115</t>
  </si>
  <si>
    <t>NIKHIL RAJ MALI</t>
  </si>
  <si>
    <t>22ETCCS116</t>
  </si>
  <si>
    <t>NIMISHKA CHAUHAN</t>
  </si>
  <si>
    <t>22ETCCS117</t>
  </si>
  <si>
    <t>NISHANT MENARIA</t>
  </si>
  <si>
    <t>22ETCCS118</t>
  </si>
  <si>
    <t>MSPALAK KUMAWAT</t>
  </si>
  <si>
    <t>22ETCCS119</t>
  </si>
  <si>
    <t>PARSHVI HARKAWAT</t>
  </si>
  <si>
    <t>22ETCCS120</t>
  </si>
  <si>
    <t>PRAGYA BUJ</t>
  </si>
  <si>
    <t>22ETCCS121</t>
  </si>
  <si>
    <t>PRATIBHA SINGH</t>
  </si>
  <si>
    <t>22ETCCS122</t>
  </si>
  <si>
    <t>PRINCE DANGI</t>
  </si>
  <si>
    <t>22ETCCS123</t>
  </si>
  <si>
    <t>PRIYANSH JAIN</t>
  </si>
  <si>
    <t>22ETCCS124</t>
  </si>
  <si>
    <t>PURVAM CHATURVEDI</t>
  </si>
  <si>
    <t>22ETCCS125</t>
  </si>
  <si>
    <t>PUSHKAR GAMETI</t>
  </si>
  <si>
    <t>22ETCCS126</t>
  </si>
  <si>
    <t>PUSHPENDRA MENARIA</t>
  </si>
  <si>
    <t>22ETCCS127</t>
  </si>
  <si>
    <t>QAIDJOHAR JUKKER</t>
  </si>
  <si>
    <t>22ETCCS128</t>
  </si>
  <si>
    <t>RAGHAVENDRA BAHETI</t>
  </si>
  <si>
    <t>22ETCCS129</t>
  </si>
  <si>
    <t>RAJ LAXKAR</t>
  </si>
  <si>
    <t>22ETCCS130</t>
  </si>
  <si>
    <t>RAJ SHRIMALI</t>
  </si>
  <si>
    <t>22ETCCS131</t>
  </si>
  <si>
    <t>RAM MUNDRA</t>
  </si>
  <si>
    <t>22ETCCS132</t>
  </si>
  <si>
    <t>RAMMITH K R</t>
  </si>
  <si>
    <t>22ETCCS133</t>
  </si>
  <si>
    <t>RANITH BISWAS</t>
  </si>
  <si>
    <t>22ETCCS134</t>
  </si>
  <si>
    <t>RANJIT SINGH SHAKTAWAT</t>
  </si>
  <si>
    <t>22ETCCS135</t>
  </si>
  <si>
    <t>MSRAUNAK TAK</t>
  </si>
  <si>
    <t>22ETCCS136</t>
  </si>
  <si>
    <t>RAVI JOSHI</t>
  </si>
  <si>
    <t>22ETCCS137</t>
  </si>
  <si>
    <t>RAVI MENARIYA</t>
  </si>
  <si>
    <t>22ETCCS138</t>
  </si>
  <si>
    <t>RITIK SHARMA</t>
  </si>
  <si>
    <t>22ETCCS139</t>
  </si>
  <si>
    <t>RITISHA SEN</t>
  </si>
  <si>
    <t>22ETCCS140</t>
  </si>
  <si>
    <t>ROHIT AGARWAL</t>
  </si>
  <si>
    <t>22ETCCS141</t>
  </si>
  <si>
    <t>ROSHAN SHARMA</t>
  </si>
  <si>
    <t>22ETCCS142</t>
  </si>
  <si>
    <t>ROSHNI MENARIA</t>
  </si>
  <si>
    <t>22ETCCS143</t>
  </si>
  <si>
    <t>RUDRA PUROHIT</t>
  </si>
  <si>
    <t>22ETCCS144</t>
  </si>
  <si>
    <t>RUDRAVEER SINGH PANWAR</t>
  </si>
  <si>
    <t>22ETCCS145</t>
  </si>
  <si>
    <t>SHAAN SANADHYA</t>
  </si>
  <si>
    <t>22ETCCS146</t>
  </si>
  <si>
    <t>SHACHI JAIN</t>
  </si>
  <si>
    <t>22ETCCS147</t>
  </si>
  <si>
    <t>SHAURYA KUNDAR</t>
  </si>
  <si>
    <t>22ETCCS148</t>
  </si>
  <si>
    <t>SHOURYA BORDIA</t>
  </si>
  <si>
    <t>22ETCCS149</t>
  </si>
  <si>
    <t>SHUBHAM YADAV</t>
  </si>
  <si>
    <t>22ETCCS150</t>
  </si>
  <si>
    <t>SIDDHARTH KUMAR SINGH</t>
  </si>
  <si>
    <t>22ETCCS151</t>
  </si>
  <si>
    <t>SIDDHARTH MENARIA</t>
  </si>
  <si>
    <t>22ETCCS152</t>
  </si>
  <si>
    <t>SRAJAN MENARIA</t>
  </si>
  <si>
    <t>22ETCCS154</t>
  </si>
  <si>
    <t>SUMIT DANGI</t>
  </si>
  <si>
    <t>22ETCCS155</t>
  </si>
  <si>
    <t>SURBHI TAILOR</t>
  </si>
  <si>
    <t>22ETCCS156</t>
  </si>
  <si>
    <t>SURYANSH MADHUKAR</t>
  </si>
  <si>
    <t>22ETCCS157</t>
  </si>
  <si>
    <t>TALENT JAIN</t>
  </si>
  <si>
    <t>22ETCCS158</t>
  </si>
  <si>
    <t>TANISHK VYAS</t>
  </si>
  <si>
    <t>22ETCCS159</t>
  </si>
  <si>
    <t>TANVI SHARMA</t>
  </si>
  <si>
    <t>22ETCCS160</t>
  </si>
  <si>
    <t>TOHEED AKHTAR</t>
  </si>
  <si>
    <t>22ETCCS161</t>
  </si>
  <si>
    <t>TUSHAR PRAJAPAT</t>
  </si>
  <si>
    <t>22ETCCS162</t>
  </si>
  <si>
    <t>TUSHAR SINGH RAWAT</t>
  </si>
  <si>
    <t>22ETCCS163</t>
  </si>
  <si>
    <t>UJJWAL SINGH CHOUHAN</t>
  </si>
  <si>
    <t>22ETCCS164</t>
  </si>
  <si>
    <t>USHIT SHARMA</t>
  </si>
  <si>
    <t>22ETCCS165</t>
  </si>
  <si>
    <t>UTKARSH BAJPAI</t>
  </si>
  <si>
    <t>22ETCCS166</t>
  </si>
  <si>
    <t>VAIBHAV GOYAL</t>
  </si>
  <si>
    <t>22ETCCS167</t>
  </si>
  <si>
    <t>VANSH BHATNAGAR</t>
  </si>
  <si>
    <t>22ETCCS168</t>
  </si>
  <si>
    <t>VINAY VADERA</t>
  </si>
  <si>
    <t>22ETCCS169</t>
  </si>
  <si>
    <t>VINITA MENARIA</t>
  </si>
  <si>
    <t>22ETCCS170</t>
  </si>
  <si>
    <t>VISHAL MENARIYA</t>
  </si>
  <si>
    <t>22ETCCS171</t>
  </si>
  <si>
    <t>VISHAL SINGH RAO</t>
  </si>
  <si>
    <t>22ETCCS172</t>
  </si>
  <si>
    <t>VIVEK SHARMA</t>
  </si>
  <si>
    <t>22ETCCS173</t>
  </si>
  <si>
    <t>VIVEK SHRIMALI</t>
  </si>
  <si>
    <t>22ETCCS174</t>
  </si>
  <si>
    <t>YANA OZHA</t>
  </si>
  <si>
    <t>22ETCCS175</t>
  </si>
  <si>
    <t>YASH VAGHELA</t>
  </si>
  <si>
    <t>22ETCCS300</t>
  </si>
  <si>
    <t>KEVALI ASHOK KANAGALE</t>
  </si>
  <si>
    <t>22ETCCS301</t>
  </si>
  <si>
    <t>KARAN SUTHAR</t>
  </si>
  <si>
    <t>22ETCCS302</t>
  </si>
  <si>
    <t>VINEET SHARMA</t>
  </si>
  <si>
    <t>23ETCCS200</t>
  </si>
  <si>
    <t>GOPAL PALIWAL</t>
  </si>
  <si>
    <t>23ETCCS201</t>
  </si>
  <si>
    <t>MANISH VYAS</t>
  </si>
  <si>
    <t>23ETCCS202</t>
  </si>
  <si>
    <t>RAHUL RAJPUROHIT</t>
  </si>
  <si>
    <t>23ETCCS203</t>
  </si>
  <si>
    <t>VAISHALI H PUROHIT</t>
  </si>
  <si>
    <t>23ETCCS204</t>
  </si>
  <si>
    <t>YASH SINGHATWADIA</t>
  </si>
  <si>
    <t>20ETCSS095</t>
  </si>
  <si>
    <t>RAUNAK JAIN</t>
  </si>
  <si>
    <t>S.No</t>
  </si>
  <si>
    <t>Roll No</t>
  </si>
  <si>
    <t>Student Name</t>
  </si>
</sst>
</file>

<file path=xl/styles.xml><?xml version="1.0" encoding="utf-8"?>
<styleSheet xmlns="http://schemas.openxmlformats.org/spreadsheetml/2006/main">
  <fonts count="16">
    <font>
      <sz val="11"/>
      <color theme="1"/>
      <name val="Arial"/>
      <scheme val="minor"/>
    </font>
    <font>
      <b/>
      <sz val="11"/>
      <color theme="1"/>
      <name val="Calibri"/>
      <family val="2"/>
    </font>
    <font>
      <sz val="11"/>
      <name val="Arial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sz val="11"/>
      <color theme="1"/>
      <name val="Arial"/>
      <family val="2"/>
    </font>
    <font>
      <sz val="14"/>
      <color theme="1"/>
      <name val="Calibri"/>
      <family val="2"/>
    </font>
    <font>
      <sz val="11"/>
      <color theme="1"/>
      <name val="Times New Roman"/>
      <family val="1"/>
    </font>
    <font>
      <sz val="10"/>
      <color theme="1"/>
      <name val="Calibri"/>
      <family val="2"/>
    </font>
    <font>
      <b/>
      <sz val="14"/>
      <color theme="1"/>
      <name val="Calibri"/>
      <family val="2"/>
    </font>
    <font>
      <b/>
      <sz val="11"/>
      <color theme="1"/>
      <name val="Arial"/>
      <family val="2"/>
      <scheme val="minor"/>
    </font>
    <font>
      <sz val="10"/>
      <color rgb="FF000000"/>
      <name val="Times New Roman"/>
    </font>
    <font>
      <sz val="10"/>
      <color rgb="FF000000"/>
      <name val="Times New Roman"/>
      <family val="1"/>
    </font>
    <font>
      <b/>
      <sz val="10"/>
      <color rgb="FF000000"/>
      <name val="Times New Roman"/>
    </font>
  </fonts>
  <fills count="6">
    <fill>
      <patternFill patternType="none"/>
    </fill>
    <fill>
      <patternFill patternType="gray125"/>
    </fill>
    <fill>
      <patternFill patternType="solid">
        <fgColor rgb="FF8DB3E2"/>
        <bgColor rgb="FF8DB3E2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indexed="64"/>
      </patternFill>
    </fill>
  </fills>
  <borders count="2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</borders>
  <cellStyleXfs count="1">
    <xf numFmtId="0" fontId="0" fillId="0" borderId="0"/>
  </cellStyleXfs>
  <cellXfs count="120">
    <xf numFmtId="0" fontId="0" fillId="0" borderId="0" xfId="0" applyFont="1" applyAlignment="1"/>
    <xf numFmtId="0" fontId="3" fillId="0" borderId="0" xfId="0" applyFont="1"/>
    <xf numFmtId="0" fontId="1" fillId="2" borderId="4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2" fontId="5" fillId="3" borderId="4" xfId="0" applyNumberFormat="1" applyFont="1" applyFill="1" applyBorder="1" applyAlignment="1">
      <alignment horizontal="center" vertical="center"/>
    </xf>
    <xf numFmtId="2" fontId="5" fillId="0" borderId="4" xfId="0" applyNumberFormat="1" applyFont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4" fillId="0" borderId="0" xfId="0" applyFont="1"/>
    <xf numFmtId="9" fontId="1" fillId="2" borderId="10" xfId="0" applyNumberFormat="1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9" fontId="1" fillId="2" borderId="4" xfId="0" applyNumberFormat="1" applyFont="1" applyFill="1" applyBorder="1" applyAlignment="1">
      <alignment horizontal="center" vertical="center"/>
    </xf>
    <xf numFmtId="1" fontId="5" fillId="0" borderId="4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7" fillId="0" borderId="0" xfId="0" applyFont="1"/>
    <xf numFmtId="0" fontId="5" fillId="2" borderId="12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center" vertical="center"/>
    </xf>
    <xf numFmtId="1" fontId="7" fillId="0" borderId="0" xfId="0" applyNumberFormat="1" applyFont="1"/>
    <xf numFmtId="0" fontId="5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4" fillId="2" borderId="4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1" fillId="0" borderId="0" xfId="0" applyFont="1"/>
    <xf numFmtId="0" fontId="3" fillId="0" borderId="4" xfId="0" applyFont="1" applyBorder="1" applyAlignment="1">
      <alignment horizontal="center" vertical="center"/>
    </xf>
    <xf numFmtId="2" fontId="3" fillId="0" borderId="4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8" fillId="0" borderId="0" xfId="0" applyFont="1" applyAlignment="1">
      <alignment horizontal="left"/>
    </xf>
    <xf numFmtId="9" fontId="4" fillId="2" borderId="4" xfId="0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center" vertical="top"/>
    </xf>
    <xf numFmtId="0" fontId="5" fillId="0" borderId="11" xfId="0" applyFont="1" applyBorder="1" applyAlignment="1">
      <alignment horizontal="center" vertical="center"/>
    </xf>
    <xf numFmtId="2" fontId="9" fillId="0" borderId="4" xfId="0" applyNumberFormat="1" applyFont="1" applyBorder="1" applyAlignment="1">
      <alignment horizontal="center" vertical="center"/>
    </xf>
    <xf numFmtId="0" fontId="5" fillId="0" borderId="21" xfId="0" applyFont="1" applyBorder="1" applyAlignment="1">
      <alignment horizontal="center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0" fillId="0" borderId="22" xfId="0" applyFont="1" applyBorder="1" applyAlignment="1">
      <alignment horizontal="center"/>
    </xf>
    <xf numFmtId="0" fontId="0" fillId="0" borderId="0" xfId="0" applyFont="1" applyAlignment="1"/>
    <xf numFmtId="0" fontId="10" fillId="0" borderId="23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0" fontId="10" fillId="5" borderId="24" xfId="0" applyFont="1" applyFill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10" fillId="0" borderId="26" xfId="0" applyFont="1" applyBorder="1" applyAlignment="1">
      <alignment horizontal="center" vertical="center" wrapText="1"/>
    </xf>
    <xf numFmtId="0" fontId="10" fillId="5" borderId="26" xfId="0" applyFont="1" applyFill="1" applyBorder="1" applyAlignment="1">
      <alignment horizontal="center" vertical="center" wrapText="1"/>
    </xf>
    <xf numFmtId="0" fontId="12" fillId="0" borderId="22" xfId="0" applyFont="1" applyBorder="1" applyAlignment="1"/>
    <xf numFmtId="0" fontId="5" fillId="5" borderId="22" xfId="0" applyFont="1" applyFill="1" applyBorder="1" applyAlignment="1">
      <alignment horizontal="center"/>
    </xf>
    <xf numFmtId="1" fontId="0" fillId="0" borderId="22" xfId="0" applyNumberFormat="1" applyFont="1" applyBorder="1" applyAlignment="1">
      <alignment horizontal="center"/>
    </xf>
    <xf numFmtId="0" fontId="12" fillId="0" borderId="22" xfId="0" applyFont="1" applyBorder="1" applyAlignment="1">
      <alignment horizontal="center"/>
    </xf>
    <xf numFmtId="0" fontId="0" fillId="0" borderId="0" xfId="0" applyFont="1" applyAlignment="1">
      <alignment horizontal="center"/>
    </xf>
    <xf numFmtId="0" fontId="1" fillId="0" borderId="4" xfId="0" applyFont="1" applyBorder="1" applyAlignment="1">
      <alignment vertical="center" wrapText="1"/>
    </xf>
    <xf numFmtId="0" fontId="1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14" xfId="0" applyFont="1" applyBorder="1" applyAlignment="1">
      <alignment horizontal="center" vertical="center"/>
    </xf>
    <xf numFmtId="0" fontId="12" fillId="0" borderId="22" xfId="0" applyFont="1" applyFill="1" applyBorder="1" applyAlignment="1">
      <alignment horizontal="center"/>
    </xf>
    <xf numFmtId="0" fontId="13" fillId="0" borderId="10" xfId="0" applyFont="1" applyBorder="1"/>
    <xf numFmtId="0" fontId="13" fillId="0" borderId="11" xfId="0" applyFont="1" applyBorder="1"/>
    <xf numFmtId="0" fontId="13" fillId="0" borderId="4" xfId="0" applyFont="1" applyBorder="1"/>
    <xf numFmtId="0" fontId="13" fillId="0" borderId="21" xfId="0" applyFont="1" applyBorder="1"/>
    <xf numFmtId="0" fontId="13" fillId="0" borderId="12" xfId="0" applyFont="1" applyBorder="1"/>
    <xf numFmtId="0" fontId="13" fillId="0" borderId="15" xfId="0" applyFont="1" applyBorder="1"/>
    <xf numFmtId="0" fontId="14" fillId="0" borderId="21" xfId="0" applyFont="1" applyBorder="1"/>
    <xf numFmtId="0" fontId="14" fillId="0" borderId="4" xfId="0" applyFont="1" applyBorder="1"/>
    <xf numFmtId="0" fontId="0" fillId="0" borderId="22" xfId="0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/>
    </xf>
    <xf numFmtId="0" fontId="15" fillId="4" borderId="4" xfId="0" applyFont="1" applyFill="1" applyBorder="1"/>
    <xf numFmtId="0" fontId="15" fillId="4" borderId="21" xfId="0" applyFont="1" applyFill="1" applyBorder="1"/>
    <xf numFmtId="0" fontId="5" fillId="0" borderId="10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2" xfId="0" applyFont="1" applyBorder="1"/>
    <xf numFmtId="0" fontId="2" fillId="0" borderId="3" xfId="0" applyFont="1" applyBorder="1"/>
    <xf numFmtId="0" fontId="1" fillId="0" borderId="1" xfId="0" applyFont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2" fillId="0" borderId="6" xfId="0" applyFont="1" applyBorder="1"/>
    <xf numFmtId="0" fontId="1" fillId="2" borderId="1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/>
    </xf>
    <xf numFmtId="0" fontId="2" fillId="0" borderId="8" xfId="0" applyFont="1" applyBorder="1"/>
    <xf numFmtId="0" fontId="2" fillId="0" borderId="9" xfId="0" applyFont="1" applyBorder="1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0" fontId="2" fillId="0" borderId="13" xfId="0" applyFont="1" applyBorder="1"/>
    <xf numFmtId="0" fontId="2" fillId="0" borderId="14" xfId="0" applyFont="1" applyBorder="1"/>
    <xf numFmtId="0" fontId="2" fillId="0" borderId="15" xfId="0" applyFont="1" applyBorder="1"/>
    <xf numFmtId="0" fontId="2" fillId="0" borderId="16" xfId="0" applyFont="1" applyBorder="1"/>
    <xf numFmtId="0" fontId="2" fillId="0" borderId="17" xfId="0" applyFont="1" applyBorder="1"/>
    <xf numFmtId="0" fontId="4" fillId="2" borderId="1" xfId="0" applyFont="1" applyFill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8" xfId="0" applyFont="1" applyBorder="1"/>
    <xf numFmtId="0" fontId="0" fillId="0" borderId="0" xfId="0" applyFont="1" applyAlignment="1"/>
    <xf numFmtId="0" fontId="2" fillId="0" borderId="19" xfId="0" applyFont="1" applyBorder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2" fillId="0" borderId="20" xfId="0" applyFont="1" applyBorder="1"/>
    <xf numFmtId="0" fontId="4" fillId="2" borderId="5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11" fillId="0" borderId="16" xfId="0" applyFont="1" applyBorder="1" applyAlignment="1">
      <alignment horizontal="center"/>
    </xf>
    <xf numFmtId="0" fontId="4" fillId="2" borderId="11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2" fillId="0" borderId="12" xfId="0" applyFont="1" applyBorder="1"/>
    <xf numFmtId="0" fontId="4" fillId="3" borderId="11" xfId="0" applyFont="1" applyFill="1" applyBorder="1" applyAlignment="1">
      <alignment horizontal="left" vertical="center" wrapText="1"/>
    </xf>
    <xf numFmtId="9" fontId="4" fillId="2" borderId="5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9">
    <dxf>
      <fill>
        <patternFill patternType="solid">
          <fgColor theme="9"/>
          <bgColor theme="9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theme="9"/>
          <bgColor theme="9"/>
        </patternFill>
      </fill>
    </dxf>
    <dxf>
      <font>
        <color rgb="FFFF0000"/>
      </font>
      <fill>
        <patternFill patternType="solid">
          <fgColor rgb="FFFFFF00"/>
          <bgColor rgb="FFFFFF00"/>
        </patternFill>
      </fill>
    </dxf>
    <dxf>
      <font>
        <color rgb="FFFF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theme="9"/>
          <bgColor theme="9"/>
        </patternFill>
      </fill>
    </dxf>
    <dxf>
      <font>
        <color rgb="FFFF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theme="9"/>
          <bgColor theme="9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1000"/>
  <sheetViews>
    <sheetView workbookViewId="0">
      <selection activeCell="H15" sqref="H15"/>
    </sheetView>
  </sheetViews>
  <sheetFormatPr defaultColWidth="12.625" defaultRowHeight="15" customHeight="1"/>
  <cols>
    <col min="1" max="1" width="15.625" customWidth="1"/>
    <col min="2" max="26" width="8" customWidth="1"/>
  </cols>
  <sheetData>
    <row r="1" spans="1:26" ht="19.5" customHeight="1">
      <c r="A1" s="82" t="s">
        <v>0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4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9.5" customHeight="1">
      <c r="A2" s="82" t="s">
        <v>1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4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9.5" customHeight="1">
      <c r="A3" s="82" t="s">
        <v>66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4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9.5" customHeight="1">
      <c r="A4" s="82" t="s">
        <v>87</v>
      </c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4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75" customHeight="1" thickBot="1">
      <c r="A5" s="2" t="s">
        <v>2</v>
      </c>
      <c r="B5" s="3" t="s">
        <v>3</v>
      </c>
      <c r="C5" s="3" t="s">
        <v>4</v>
      </c>
      <c r="D5" s="3" t="s">
        <v>5</v>
      </c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  <c r="J5" s="3" t="s">
        <v>11</v>
      </c>
      <c r="K5" s="3" t="s">
        <v>12</v>
      </c>
      <c r="L5" s="3" t="s">
        <v>13</v>
      </c>
      <c r="M5" s="3" t="s">
        <v>14</v>
      </c>
      <c r="N5" s="3" t="s">
        <v>15</v>
      </c>
      <c r="O5" s="3" t="s">
        <v>16</v>
      </c>
      <c r="P5" s="3" t="s">
        <v>17</v>
      </c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19.5" customHeight="1" thickBot="1">
      <c r="A6" s="5" t="s">
        <v>80</v>
      </c>
      <c r="B6" s="52">
        <v>2</v>
      </c>
      <c r="C6" s="53">
        <v>2</v>
      </c>
      <c r="D6" s="53">
        <v>2</v>
      </c>
      <c r="E6" s="53">
        <v>1</v>
      </c>
      <c r="F6" s="53">
        <v>1</v>
      </c>
      <c r="G6" s="53">
        <v>0</v>
      </c>
      <c r="H6" s="53">
        <v>0</v>
      </c>
      <c r="I6" s="53">
        <v>0</v>
      </c>
      <c r="J6" s="54">
        <v>0</v>
      </c>
      <c r="K6" s="53">
        <v>0</v>
      </c>
      <c r="L6" s="53">
        <v>0</v>
      </c>
      <c r="M6" s="54">
        <v>0</v>
      </c>
      <c r="N6" s="53">
        <v>0</v>
      </c>
      <c r="O6" s="53">
        <v>0</v>
      </c>
      <c r="P6" s="53">
        <v>0</v>
      </c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9.5" customHeight="1" thickBot="1">
      <c r="A7" s="5" t="s">
        <v>81</v>
      </c>
      <c r="B7" s="55">
        <v>2</v>
      </c>
      <c r="C7" s="56">
        <v>2</v>
      </c>
      <c r="D7" s="56">
        <v>2</v>
      </c>
      <c r="E7" s="56">
        <v>1</v>
      </c>
      <c r="F7" s="56">
        <v>1</v>
      </c>
      <c r="G7" s="56">
        <v>0</v>
      </c>
      <c r="H7" s="56">
        <v>0</v>
      </c>
      <c r="I7" s="56">
        <v>0</v>
      </c>
      <c r="J7" s="57">
        <v>0</v>
      </c>
      <c r="K7" s="56">
        <v>0</v>
      </c>
      <c r="L7" s="56">
        <v>0</v>
      </c>
      <c r="M7" s="57">
        <v>0</v>
      </c>
      <c r="N7" s="56">
        <v>0</v>
      </c>
      <c r="O7" s="56">
        <v>0</v>
      </c>
      <c r="P7" s="56">
        <v>0</v>
      </c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9.5" customHeight="1" thickBot="1">
      <c r="A8" s="5" t="s">
        <v>82</v>
      </c>
      <c r="B8" s="55">
        <v>2</v>
      </c>
      <c r="C8" s="56">
        <v>2</v>
      </c>
      <c r="D8" s="56">
        <v>2</v>
      </c>
      <c r="E8" s="56">
        <v>2</v>
      </c>
      <c r="F8" s="56">
        <v>1</v>
      </c>
      <c r="G8" s="56">
        <v>0</v>
      </c>
      <c r="H8" s="56">
        <v>0</v>
      </c>
      <c r="I8" s="56">
        <v>0</v>
      </c>
      <c r="J8" s="57">
        <v>0</v>
      </c>
      <c r="K8" s="56">
        <v>0</v>
      </c>
      <c r="L8" s="56">
        <v>0</v>
      </c>
      <c r="M8" s="57">
        <v>0</v>
      </c>
      <c r="N8" s="56">
        <v>0</v>
      </c>
      <c r="O8" s="56">
        <v>0</v>
      </c>
      <c r="P8" s="56">
        <v>0</v>
      </c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9.5" customHeight="1" thickBot="1">
      <c r="A9" s="5" t="s">
        <v>83</v>
      </c>
      <c r="B9" s="55">
        <v>1</v>
      </c>
      <c r="C9" s="56">
        <v>1</v>
      </c>
      <c r="D9" s="56">
        <v>1</v>
      </c>
      <c r="E9" s="56">
        <v>0</v>
      </c>
      <c r="F9" s="56">
        <v>0</v>
      </c>
      <c r="G9" s="56">
        <v>0</v>
      </c>
      <c r="H9" s="56">
        <v>0</v>
      </c>
      <c r="I9" s="56">
        <v>0</v>
      </c>
      <c r="J9" s="56">
        <v>0</v>
      </c>
      <c r="K9" s="56">
        <v>0</v>
      </c>
      <c r="L9" s="56">
        <v>0</v>
      </c>
      <c r="M9" s="57">
        <v>0</v>
      </c>
      <c r="N9" s="56">
        <v>0</v>
      </c>
      <c r="O9" s="56">
        <v>0</v>
      </c>
      <c r="P9" s="56">
        <v>0</v>
      </c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9.5" customHeight="1" thickBot="1">
      <c r="A10" s="5" t="s">
        <v>84</v>
      </c>
      <c r="B10" s="55">
        <v>2</v>
      </c>
      <c r="C10" s="56">
        <v>2</v>
      </c>
      <c r="D10" s="56">
        <v>2</v>
      </c>
      <c r="E10" s="56">
        <v>2</v>
      </c>
      <c r="F10" s="56">
        <v>1</v>
      </c>
      <c r="G10" s="56">
        <v>0</v>
      </c>
      <c r="H10" s="56">
        <v>0</v>
      </c>
      <c r="I10" s="56">
        <v>0</v>
      </c>
      <c r="J10" s="57">
        <v>0</v>
      </c>
      <c r="K10" s="56">
        <v>0</v>
      </c>
      <c r="L10" s="56">
        <v>0</v>
      </c>
      <c r="M10" s="57">
        <v>0</v>
      </c>
      <c r="N10" s="56">
        <v>0</v>
      </c>
      <c r="O10" s="56">
        <v>0</v>
      </c>
      <c r="P10" s="56">
        <v>0</v>
      </c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9.5" customHeight="1">
      <c r="A11" s="5" t="s">
        <v>85</v>
      </c>
      <c r="B11" s="6">
        <f t="shared" ref="B11:P11" si="0">AVERAGE(B6:B10)</f>
        <v>1.8</v>
      </c>
      <c r="C11" s="6">
        <f t="shared" si="0"/>
        <v>1.8</v>
      </c>
      <c r="D11" s="6">
        <f t="shared" si="0"/>
        <v>1.8</v>
      </c>
      <c r="E11" s="6">
        <f t="shared" si="0"/>
        <v>1.2</v>
      </c>
      <c r="F11" s="6">
        <f t="shared" si="0"/>
        <v>0.8</v>
      </c>
      <c r="G11" s="6">
        <f t="shared" si="0"/>
        <v>0</v>
      </c>
      <c r="H11" s="6">
        <f t="shared" si="0"/>
        <v>0</v>
      </c>
      <c r="I11" s="6">
        <f t="shared" si="0"/>
        <v>0</v>
      </c>
      <c r="J11" s="6">
        <f t="shared" si="0"/>
        <v>0</v>
      </c>
      <c r="K11" s="6">
        <f t="shared" si="0"/>
        <v>0</v>
      </c>
      <c r="L11" s="6">
        <f t="shared" si="0"/>
        <v>0</v>
      </c>
      <c r="M11" s="6">
        <f t="shared" si="0"/>
        <v>0</v>
      </c>
      <c r="N11" s="6">
        <f t="shared" si="0"/>
        <v>0</v>
      </c>
      <c r="O11" s="6">
        <f t="shared" si="0"/>
        <v>0</v>
      </c>
      <c r="P11" s="6">
        <f t="shared" si="0"/>
        <v>0</v>
      </c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.75" customHeight="1">
      <c r="A12" s="5" t="s">
        <v>86</v>
      </c>
      <c r="B12" s="7">
        <f t="shared" ref="B12:P12" si="1">ROUND(B11,0)</f>
        <v>2</v>
      </c>
      <c r="C12" s="7">
        <f t="shared" si="1"/>
        <v>2</v>
      </c>
      <c r="D12" s="7">
        <f t="shared" si="1"/>
        <v>2</v>
      </c>
      <c r="E12" s="7">
        <f t="shared" si="1"/>
        <v>1</v>
      </c>
      <c r="F12" s="7">
        <f t="shared" si="1"/>
        <v>1</v>
      </c>
      <c r="G12" s="7">
        <f t="shared" si="1"/>
        <v>0</v>
      </c>
      <c r="H12" s="7">
        <f t="shared" si="1"/>
        <v>0</v>
      </c>
      <c r="I12" s="7">
        <f t="shared" si="1"/>
        <v>0</v>
      </c>
      <c r="J12" s="7">
        <f t="shared" si="1"/>
        <v>0</v>
      </c>
      <c r="K12" s="7">
        <f t="shared" si="1"/>
        <v>0</v>
      </c>
      <c r="L12" s="7">
        <f t="shared" si="1"/>
        <v>0</v>
      </c>
      <c r="M12" s="7">
        <f t="shared" si="1"/>
        <v>0</v>
      </c>
      <c r="N12" s="7">
        <f t="shared" si="1"/>
        <v>0</v>
      </c>
      <c r="O12" s="7">
        <f t="shared" si="1"/>
        <v>0</v>
      </c>
      <c r="P12" s="7">
        <f t="shared" si="1"/>
        <v>0</v>
      </c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39.75" customHeight="1">
      <c r="A13" s="85" t="s">
        <v>18</v>
      </c>
      <c r="B13" s="83"/>
      <c r="C13" s="83"/>
      <c r="D13" s="83"/>
      <c r="E13" s="83"/>
      <c r="F13" s="83"/>
      <c r="G13" s="83"/>
      <c r="H13" s="83"/>
      <c r="I13" s="83"/>
      <c r="J13" s="83"/>
      <c r="K13" s="83"/>
      <c r="L13" s="83"/>
      <c r="M13" s="84"/>
      <c r="N13" s="85"/>
      <c r="O13" s="83"/>
      <c r="P13" s="84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.7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.7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/>
    <row r="222" spans="1:26" ht="15.75" customHeight="1"/>
    <row r="223" spans="1:26" ht="15.75" customHeight="1"/>
    <row r="224" spans="1:26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">
    <mergeCell ref="A1:P1"/>
    <mergeCell ref="A2:P2"/>
    <mergeCell ref="A3:P3"/>
    <mergeCell ref="A4:P4"/>
    <mergeCell ref="A13:M13"/>
    <mergeCell ref="N13:P13"/>
  </mergeCells>
  <pageMargins left="0.7" right="0.7" top="0.75" bottom="0.75" header="0" footer="0"/>
  <pageSetup scale="7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Z1000"/>
  <sheetViews>
    <sheetView workbookViewId="0">
      <selection activeCell="H16" sqref="H16"/>
    </sheetView>
  </sheetViews>
  <sheetFormatPr defaultColWidth="12.625" defaultRowHeight="15" customHeight="1"/>
  <cols>
    <col min="1" max="1" width="12.375" customWidth="1"/>
    <col min="2" max="26" width="7.625" customWidth="1"/>
  </cols>
  <sheetData>
    <row r="1" spans="1:26" ht="19.5" customHeight="1">
      <c r="A1" s="100" t="s">
        <v>0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4"/>
    </row>
    <row r="2" spans="1:26" ht="19.5" customHeight="1">
      <c r="A2" s="100" t="s">
        <v>64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4"/>
    </row>
    <row r="3" spans="1:26" ht="19.5" customHeight="1">
      <c r="A3" s="100" t="s">
        <v>66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4"/>
    </row>
    <row r="4" spans="1:26" ht="19.5" customHeight="1">
      <c r="A4" s="100" t="s">
        <v>92</v>
      </c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4"/>
    </row>
    <row r="5" spans="1:26" ht="31.5">
      <c r="A5" s="24" t="s">
        <v>2</v>
      </c>
      <c r="B5" s="26" t="s">
        <v>3</v>
      </c>
      <c r="C5" s="26" t="s">
        <v>4</v>
      </c>
      <c r="D5" s="26" t="s">
        <v>5</v>
      </c>
      <c r="E5" s="26" t="s">
        <v>6</v>
      </c>
      <c r="F5" s="26" t="s">
        <v>7</v>
      </c>
      <c r="G5" s="26" t="s">
        <v>8</v>
      </c>
      <c r="H5" s="26" t="s">
        <v>9</v>
      </c>
      <c r="I5" s="26" t="s">
        <v>10</v>
      </c>
      <c r="J5" s="26" t="s">
        <v>11</v>
      </c>
      <c r="K5" s="26" t="s">
        <v>12</v>
      </c>
      <c r="L5" s="26" t="s">
        <v>13</v>
      </c>
      <c r="M5" s="26" t="s">
        <v>14</v>
      </c>
      <c r="N5" s="26" t="s">
        <v>15</v>
      </c>
      <c r="O5" s="26" t="s">
        <v>16</v>
      </c>
      <c r="P5" s="26" t="s">
        <v>17</v>
      </c>
      <c r="Q5" s="44"/>
      <c r="R5" s="44"/>
      <c r="S5" s="44"/>
      <c r="T5" s="44"/>
      <c r="U5" s="44"/>
      <c r="V5" s="44"/>
      <c r="W5" s="44"/>
      <c r="X5" s="44"/>
      <c r="Y5" s="44"/>
      <c r="Z5" s="44"/>
    </row>
    <row r="6" spans="1:26" ht="19.5" customHeight="1">
      <c r="A6" s="24" t="s">
        <v>67</v>
      </c>
      <c r="B6" s="29">
        <f>((('Attainment Sheet Sessional'!$E201/3)*0.6)*'CO-PO Mapping'!B6)/3</f>
        <v>0.26666666666666666</v>
      </c>
      <c r="C6" s="29">
        <f>((('Attainment Sheet Sessional'!$E201/3)*0.6)*'CO-PO Mapping'!C6)/3</f>
        <v>0.26666666666666666</v>
      </c>
      <c r="D6" s="29">
        <f>((('Attainment Sheet Sessional'!$E201/3)*0.6)*'CO-PO Mapping'!D6)/3</f>
        <v>0.26666666666666666</v>
      </c>
      <c r="E6" s="29">
        <f>((('Attainment Sheet Sessional'!$E201/3)*0.6)*'CO-PO Mapping'!E6)/3</f>
        <v>0.13333333333333333</v>
      </c>
      <c r="F6" s="29">
        <f>((('Attainment Sheet Sessional'!$E201/3)*0.6)*'CO-PO Mapping'!F6)/3</f>
        <v>0.13333333333333333</v>
      </c>
      <c r="G6" s="29">
        <f>((('Attainment Sheet Sessional'!$E201/3)*0.6)*'CO-PO Mapping'!G6)/3</f>
        <v>0</v>
      </c>
      <c r="H6" s="29">
        <f>((('Attainment Sheet Sessional'!$E201/3)*0.6)*'CO-PO Mapping'!H6)/3</f>
        <v>0</v>
      </c>
      <c r="I6" s="29">
        <f>((('Attainment Sheet Sessional'!$E201/3)*0.6)*'CO-PO Mapping'!I6)/3</f>
        <v>0</v>
      </c>
      <c r="J6" s="29">
        <f>((('Attainment Sheet Sessional'!$E201/3)*0.6)*'CO-PO Mapping'!J6)/3</f>
        <v>0</v>
      </c>
      <c r="K6" s="29">
        <f>((('Attainment Sheet Sessional'!$E201/3)*0.6)*'CO-PO Mapping'!K6)/3</f>
        <v>0</v>
      </c>
      <c r="L6" s="29">
        <f>((('Attainment Sheet Sessional'!$E201/3)*0.6)*'CO-PO Mapping'!L6)/3</f>
        <v>0</v>
      </c>
      <c r="M6" s="29">
        <f>((('Attainment Sheet Sessional'!$E201/3)*0.6)*'CO-PO Mapping'!M6)/3</f>
        <v>0</v>
      </c>
      <c r="N6" s="29">
        <f>((('Attainment Sheet Sessional'!$E201/3)*0.6)*'CO-PO Mapping'!N6)/3</f>
        <v>0</v>
      </c>
      <c r="O6" s="29">
        <f>((('Attainment Sheet Sessional'!$E201/3)*0.6)*'CO-PO Mapping'!O6)/3</f>
        <v>0</v>
      </c>
      <c r="P6" s="29">
        <f>((('Attainment Sheet Sessional'!$E201/3)*0.6)*'CO-PO Mapping'!P6)/3</f>
        <v>0</v>
      </c>
    </row>
    <row r="7" spans="1:26" ht="19.5" customHeight="1">
      <c r="A7" s="24" t="s">
        <v>68</v>
      </c>
      <c r="B7" s="29">
        <f>((('Attainment Sheet Sessional'!$E202/3)*0.6)*'CO-PO Mapping'!B7)/3</f>
        <v>0.26666666666666666</v>
      </c>
      <c r="C7" s="29">
        <f>((('Attainment Sheet Sessional'!$E202/3)*0.6)*'CO-PO Mapping'!C7)/3</f>
        <v>0.26666666666666666</v>
      </c>
      <c r="D7" s="29">
        <f>((('Attainment Sheet Sessional'!$E202/3)*0.6)*'CO-PO Mapping'!D7)/3</f>
        <v>0.26666666666666666</v>
      </c>
      <c r="E7" s="29">
        <f>((('Attainment Sheet Sessional'!$E202/3)*0.6)*'CO-PO Mapping'!E7)/3</f>
        <v>0.13333333333333333</v>
      </c>
      <c r="F7" s="29">
        <f>((('Attainment Sheet Sessional'!$E202/3)*0.6)*'CO-PO Mapping'!F7)/3</f>
        <v>0.13333333333333333</v>
      </c>
      <c r="G7" s="29">
        <f>((('Attainment Sheet Sessional'!$E202/3)*0.6)*'CO-PO Mapping'!G7)/3</f>
        <v>0</v>
      </c>
      <c r="H7" s="29">
        <f>((('Attainment Sheet Sessional'!$E202/3)*0.6)*'CO-PO Mapping'!H7)/3</f>
        <v>0</v>
      </c>
      <c r="I7" s="29">
        <f>((('Attainment Sheet Sessional'!$E202/3)*0.6)*'CO-PO Mapping'!I7)/3</f>
        <v>0</v>
      </c>
      <c r="J7" s="29">
        <f>((('Attainment Sheet Sessional'!$E202/3)*0.6)*'CO-PO Mapping'!J7)/3</f>
        <v>0</v>
      </c>
      <c r="K7" s="29">
        <f>((('Attainment Sheet Sessional'!$E202/3)*0.6)*'CO-PO Mapping'!K7)/3</f>
        <v>0</v>
      </c>
      <c r="L7" s="29">
        <f>((('Attainment Sheet Sessional'!$E202/3)*0.6)*'CO-PO Mapping'!L7)/3</f>
        <v>0</v>
      </c>
      <c r="M7" s="29">
        <f>((('Attainment Sheet Sessional'!$E202/3)*0.6)*'CO-PO Mapping'!M7)/3</f>
        <v>0</v>
      </c>
      <c r="N7" s="29">
        <f>((('Attainment Sheet Sessional'!$E202/3)*0.6)*'CO-PO Mapping'!N7)/3</f>
        <v>0</v>
      </c>
      <c r="O7" s="29">
        <f>((('Attainment Sheet Sessional'!$E202/3)*0.6)*'CO-PO Mapping'!O7)/3</f>
        <v>0</v>
      </c>
      <c r="P7" s="29">
        <f>((('Attainment Sheet Sessional'!$E202/3)*0.6)*'CO-PO Mapping'!P7)/3</f>
        <v>0</v>
      </c>
    </row>
    <row r="8" spans="1:26" ht="19.5" customHeight="1">
      <c r="A8" s="24" t="s">
        <v>69</v>
      </c>
      <c r="B8" s="29">
        <f>((('Attainment Sheet Sessional'!$E203/3)*0.6)*'CO-PO Mapping'!B8)/3</f>
        <v>0.26666666666666666</v>
      </c>
      <c r="C8" s="29">
        <f>((('Attainment Sheet Sessional'!$E203/3)*0.6)*'CO-PO Mapping'!C8)/3</f>
        <v>0.26666666666666666</v>
      </c>
      <c r="D8" s="29">
        <f>((('Attainment Sheet Sessional'!$E203/3)*0.6)*'CO-PO Mapping'!D8)/3</f>
        <v>0.26666666666666666</v>
      </c>
      <c r="E8" s="29">
        <f>((('Attainment Sheet Sessional'!$E203/3)*0.6)*'CO-PO Mapping'!E8)/3</f>
        <v>0.26666666666666666</v>
      </c>
      <c r="F8" s="29">
        <f>((('Attainment Sheet Sessional'!$E203/3)*0.6)*'CO-PO Mapping'!F8)/3</f>
        <v>0.13333333333333333</v>
      </c>
      <c r="G8" s="29">
        <f>((('Attainment Sheet Sessional'!$E203/3)*0.6)*'CO-PO Mapping'!G8)/3</f>
        <v>0</v>
      </c>
      <c r="H8" s="29">
        <f>((('Attainment Sheet Sessional'!$E203/3)*0.6)*'CO-PO Mapping'!H8)/3</f>
        <v>0</v>
      </c>
      <c r="I8" s="29">
        <f>((('Attainment Sheet Sessional'!$E203/3)*0.6)*'CO-PO Mapping'!I8)/3</f>
        <v>0</v>
      </c>
      <c r="J8" s="29">
        <f>((('Attainment Sheet Sessional'!$E203/3)*0.6)*'CO-PO Mapping'!J8)/3</f>
        <v>0</v>
      </c>
      <c r="K8" s="29">
        <f>((('Attainment Sheet Sessional'!$E203/3)*0.6)*'CO-PO Mapping'!K8)/3</f>
        <v>0</v>
      </c>
      <c r="L8" s="29">
        <f>((('Attainment Sheet Sessional'!$E203/3)*0.6)*'CO-PO Mapping'!L8)/3</f>
        <v>0</v>
      </c>
      <c r="M8" s="29">
        <f>((('Attainment Sheet Sessional'!$E203/3)*0.6)*'CO-PO Mapping'!M8)/3</f>
        <v>0</v>
      </c>
      <c r="N8" s="29">
        <f>((('Attainment Sheet Sessional'!$E203/3)*0.6)*'CO-PO Mapping'!N8)/3</f>
        <v>0</v>
      </c>
      <c r="O8" s="29">
        <f>((('Attainment Sheet Sessional'!$E203/3)*0.6)*'CO-PO Mapping'!O8)/3</f>
        <v>0</v>
      </c>
      <c r="P8" s="29">
        <f>((('Attainment Sheet Sessional'!$E203/3)*0.6)*'CO-PO Mapping'!P8)/3</f>
        <v>0</v>
      </c>
    </row>
    <row r="9" spans="1:26" ht="19.5" customHeight="1">
      <c r="A9" s="24" t="s">
        <v>70</v>
      </c>
      <c r="B9" s="29">
        <f>((('Attainment Sheet Sessional'!$E204/3)*0.6)*'CO-PO Mapping'!B9)/3</f>
        <v>0.13333333333333333</v>
      </c>
      <c r="C9" s="29">
        <f>((('Attainment Sheet Sessional'!$E204/3)*0.6)*'CO-PO Mapping'!C9)/3</f>
        <v>0.13333333333333333</v>
      </c>
      <c r="D9" s="29">
        <f>((('Attainment Sheet Sessional'!$E204/3)*0.6)*'CO-PO Mapping'!D9)/3</f>
        <v>0.13333333333333333</v>
      </c>
      <c r="E9" s="29">
        <f>((('Attainment Sheet Sessional'!$E204/3)*0.6)*'CO-PO Mapping'!E9)/3</f>
        <v>0</v>
      </c>
      <c r="F9" s="29">
        <f>((('Attainment Sheet Sessional'!$E204/3)*0.6)*'CO-PO Mapping'!F9)/3</f>
        <v>0</v>
      </c>
      <c r="G9" s="29">
        <f>((('Attainment Sheet Sessional'!$E204/3)*0.6)*'CO-PO Mapping'!G9)/3</f>
        <v>0</v>
      </c>
      <c r="H9" s="29">
        <f>((('Attainment Sheet Sessional'!$E204/3)*0.6)*'CO-PO Mapping'!H9)/3</f>
        <v>0</v>
      </c>
      <c r="I9" s="29">
        <f>((('Attainment Sheet Sessional'!$E204/3)*0.6)*'CO-PO Mapping'!I9)/3</f>
        <v>0</v>
      </c>
      <c r="J9" s="29">
        <f>((('Attainment Sheet Sessional'!$E204/3)*0.6)*'CO-PO Mapping'!J9)/3</f>
        <v>0</v>
      </c>
      <c r="K9" s="29">
        <f>((('Attainment Sheet Sessional'!$E204/3)*0.6)*'CO-PO Mapping'!K9)/3</f>
        <v>0</v>
      </c>
      <c r="L9" s="29">
        <f>((('Attainment Sheet Sessional'!$E204/3)*0.6)*'CO-PO Mapping'!L9)/3</f>
        <v>0</v>
      </c>
      <c r="M9" s="29">
        <f>((('Attainment Sheet Sessional'!$E204/3)*0.6)*'CO-PO Mapping'!M9)/3</f>
        <v>0</v>
      </c>
      <c r="N9" s="29">
        <f>((('Attainment Sheet Sessional'!$E204/3)*0.6)*'CO-PO Mapping'!N9)/3</f>
        <v>0</v>
      </c>
      <c r="O9" s="29">
        <f>((('Attainment Sheet Sessional'!$E204/3)*0.6)*'CO-PO Mapping'!O9)/3</f>
        <v>0</v>
      </c>
      <c r="P9" s="29">
        <f>((('Attainment Sheet Sessional'!$E204/3)*0.6)*'CO-PO Mapping'!P9)/3</f>
        <v>0</v>
      </c>
    </row>
    <row r="10" spans="1:26" ht="19.5" customHeight="1">
      <c r="A10" s="24" t="s">
        <v>71</v>
      </c>
      <c r="B10" s="29">
        <f>((('Attainment Sheet Sessional'!$E205/3)*0.6)*'CO-PO Mapping'!B10)/3</f>
        <v>0.26666666666666666</v>
      </c>
      <c r="C10" s="29">
        <f>((('Attainment Sheet Sessional'!$E205/3)*0.6)*'CO-PO Mapping'!C10)/3</f>
        <v>0.26666666666666666</v>
      </c>
      <c r="D10" s="29">
        <f>((('Attainment Sheet Sessional'!$E205/3)*0.6)*'CO-PO Mapping'!D10)/3</f>
        <v>0.26666666666666666</v>
      </c>
      <c r="E10" s="29">
        <f>((('Attainment Sheet Sessional'!$E205/3)*0.6)*'CO-PO Mapping'!E10)/3</f>
        <v>0.26666666666666666</v>
      </c>
      <c r="F10" s="29">
        <f>((('Attainment Sheet Sessional'!$E205/3)*0.6)*'CO-PO Mapping'!F10)/3</f>
        <v>0.13333333333333333</v>
      </c>
      <c r="G10" s="29">
        <f>((('Attainment Sheet Sessional'!$E205/3)*0.6)*'CO-PO Mapping'!G10)/3</f>
        <v>0</v>
      </c>
      <c r="H10" s="29">
        <f>((('Attainment Sheet Sessional'!$E205/3)*0.6)*'CO-PO Mapping'!H10)/3</f>
        <v>0</v>
      </c>
      <c r="I10" s="29">
        <f>((('Attainment Sheet Sessional'!$E205/3)*0.6)*'CO-PO Mapping'!I10)/3</f>
        <v>0</v>
      </c>
      <c r="J10" s="29">
        <f>((('Attainment Sheet Sessional'!$E205/3)*0.6)*'CO-PO Mapping'!J10)/3</f>
        <v>0</v>
      </c>
      <c r="K10" s="29">
        <f>((('Attainment Sheet Sessional'!$E205/3)*0.6)*'CO-PO Mapping'!K10)/3</f>
        <v>0</v>
      </c>
      <c r="L10" s="29">
        <f>((('Attainment Sheet Sessional'!$E205/3)*0.6)*'CO-PO Mapping'!L10)/3</f>
        <v>0</v>
      </c>
      <c r="M10" s="29">
        <f>((('Attainment Sheet Sessional'!$E205/3)*0.6)*'CO-PO Mapping'!M10)/3</f>
        <v>0</v>
      </c>
      <c r="N10" s="29">
        <f>((('Attainment Sheet Sessional'!$E205/3)*0.6)*'CO-PO Mapping'!N10)/3</f>
        <v>0</v>
      </c>
      <c r="O10" s="29">
        <f>((('Attainment Sheet Sessional'!$E205/3)*0.6)*'CO-PO Mapping'!O10)/3</f>
        <v>0</v>
      </c>
      <c r="P10" s="29">
        <f>((('Attainment Sheet Sessional'!$E205/3)*0.6)*'CO-PO Mapping'!P10)/3</f>
        <v>0</v>
      </c>
    </row>
    <row r="11" spans="1:26" ht="31.5">
      <c r="A11" s="24" t="s">
        <v>72</v>
      </c>
      <c r="B11" s="29">
        <f t="shared" ref="B11:P11" si="0">AVERAGE(B6:B10)</f>
        <v>0.24</v>
      </c>
      <c r="C11" s="29">
        <f t="shared" si="0"/>
        <v>0.24</v>
      </c>
      <c r="D11" s="29">
        <f t="shared" si="0"/>
        <v>0.24</v>
      </c>
      <c r="E11" s="29">
        <f t="shared" si="0"/>
        <v>0.16</v>
      </c>
      <c r="F11" s="29">
        <f t="shared" si="0"/>
        <v>0.10666666666666666</v>
      </c>
      <c r="G11" s="29">
        <f t="shared" si="0"/>
        <v>0</v>
      </c>
      <c r="H11" s="29">
        <f t="shared" si="0"/>
        <v>0</v>
      </c>
      <c r="I11" s="29">
        <f t="shared" si="0"/>
        <v>0</v>
      </c>
      <c r="J11" s="29">
        <f t="shared" si="0"/>
        <v>0</v>
      </c>
      <c r="K11" s="29">
        <f t="shared" si="0"/>
        <v>0</v>
      </c>
      <c r="L11" s="29">
        <f t="shared" si="0"/>
        <v>0</v>
      </c>
      <c r="M11" s="29">
        <f t="shared" si="0"/>
        <v>0</v>
      </c>
      <c r="N11" s="29">
        <f t="shared" si="0"/>
        <v>0</v>
      </c>
      <c r="O11" s="29">
        <f t="shared" si="0"/>
        <v>0</v>
      </c>
      <c r="P11" s="29">
        <f t="shared" si="0"/>
        <v>0</v>
      </c>
    </row>
    <row r="12" spans="1:26" ht="39.75" customHeight="1">
      <c r="A12" s="106" t="s">
        <v>34</v>
      </c>
      <c r="B12" s="83"/>
      <c r="C12" s="83"/>
      <c r="D12" s="83"/>
      <c r="E12" s="83"/>
      <c r="F12" s="83"/>
      <c r="G12" s="83"/>
      <c r="H12" s="83"/>
      <c r="I12" s="83"/>
      <c r="J12" s="83"/>
      <c r="K12" s="83"/>
      <c r="L12" s="83"/>
      <c r="M12" s="84"/>
      <c r="N12" s="106"/>
      <c r="O12" s="83"/>
      <c r="P12" s="84"/>
    </row>
    <row r="16" spans="1:26" ht="15.75">
      <c r="F16" s="1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">
    <mergeCell ref="A1:P1"/>
    <mergeCell ref="A2:P2"/>
    <mergeCell ref="A3:P3"/>
    <mergeCell ref="A4:P4"/>
    <mergeCell ref="A12:M12"/>
    <mergeCell ref="N12:P12"/>
  </mergeCells>
  <pageMargins left="0.7" right="0.7" top="0.75" bottom="0.75" header="0" footer="0"/>
  <pageSetup scale="61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>
  <dimension ref="A1:Z1000"/>
  <sheetViews>
    <sheetView workbookViewId="0">
      <selection activeCell="C18" sqref="C18"/>
    </sheetView>
  </sheetViews>
  <sheetFormatPr defaultColWidth="12.625" defaultRowHeight="15" customHeight="1"/>
  <cols>
    <col min="1" max="1" width="10.875" customWidth="1"/>
    <col min="2" max="26" width="8" customWidth="1"/>
  </cols>
  <sheetData>
    <row r="1" spans="1:26" ht="19.5" customHeight="1">
      <c r="A1" s="100" t="s">
        <v>0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4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9.5" customHeight="1">
      <c r="A2" s="100" t="s">
        <v>65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4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9.5" customHeight="1">
      <c r="A3" s="100" t="s">
        <v>66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4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9.5" customHeight="1">
      <c r="A4" s="100" t="s">
        <v>93</v>
      </c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4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9.5" customHeight="1">
      <c r="A5" s="26" t="s">
        <v>49</v>
      </c>
      <c r="B5" s="26" t="s">
        <v>3</v>
      </c>
      <c r="C5" s="26" t="s">
        <v>4</v>
      </c>
      <c r="D5" s="26" t="s">
        <v>5</v>
      </c>
      <c r="E5" s="26" t="s">
        <v>6</v>
      </c>
      <c r="F5" s="26" t="s">
        <v>7</v>
      </c>
      <c r="G5" s="26" t="s">
        <v>8</v>
      </c>
      <c r="H5" s="26" t="s">
        <v>9</v>
      </c>
      <c r="I5" s="26" t="s">
        <v>10</v>
      </c>
      <c r="J5" s="26" t="s">
        <v>11</v>
      </c>
      <c r="K5" s="26" t="s">
        <v>12</v>
      </c>
      <c r="L5" s="26" t="s">
        <v>13</v>
      </c>
      <c r="M5" s="26" t="s">
        <v>14</v>
      </c>
      <c r="N5" s="26" t="s">
        <v>15</v>
      </c>
      <c r="O5" s="26" t="s">
        <v>16</v>
      </c>
      <c r="P5" s="26" t="s">
        <v>17</v>
      </c>
      <c r="Q5" s="9"/>
      <c r="R5" s="9"/>
      <c r="S5" s="9"/>
      <c r="T5" s="9"/>
      <c r="U5" s="9"/>
      <c r="V5" s="9"/>
      <c r="W5" s="9"/>
      <c r="X5" s="9"/>
      <c r="Y5" s="9"/>
      <c r="Z5" s="9"/>
    </row>
    <row r="6" spans="1:26" ht="19.5" customHeight="1">
      <c r="A6" s="26" t="s">
        <v>73</v>
      </c>
      <c r="B6" s="29">
        <f>'Attainment Tool 1 C to PO'!B6+'Attainment CO to PO Sessional'!B11</f>
        <v>0.24</v>
      </c>
      <c r="C6" s="29">
        <f>'Attainment Tool 1 C to PO'!C6+'Attainment CO to PO Sessional'!C11</f>
        <v>0.24</v>
      </c>
      <c r="D6" s="29">
        <f>'Attainment Tool 1 C to PO'!D6+'Attainment CO to PO Sessional'!D11</f>
        <v>0.24</v>
      </c>
      <c r="E6" s="29">
        <f>'Attainment Tool 1 C to PO'!E6+'Attainment CO to PO Sessional'!E11</f>
        <v>0.16</v>
      </c>
      <c r="F6" s="29">
        <f>'Attainment Tool 1 C to PO'!F6+'Attainment CO to PO Sessional'!F11</f>
        <v>0.10666666666666666</v>
      </c>
      <c r="G6" s="29">
        <f>'Attainment Tool 1 C to PO'!G6+'Attainment CO to PO Sessional'!G11</f>
        <v>0</v>
      </c>
      <c r="H6" s="29">
        <f>'Attainment Tool 1 C to PO'!H6+'Attainment CO to PO Sessional'!H11</f>
        <v>0</v>
      </c>
      <c r="I6" s="29">
        <f>'Attainment Tool 1 C to PO'!I6+'Attainment CO to PO Sessional'!I11</f>
        <v>0</v>
      </c>
      <c r="J6" s="29">
        <f>'Attainment Tool 1 C to PO'!J6+'Attainment CO to PO Sessional'!J11</f>
        <v>0</v>
      </c>
      <c r="K6" s="29">
        <f>'Attainment Tool 1 C to PO'!K6+'Attainment CO to PO Sessional'!K11</f>
        <v>0</v>
      </c>
      <c r="L6" s="29">
        <f>'Attainment Tool 1 C to PO'!L6+'Attainment CO to PO Sessional'!L11</f>
        <v>0</v>
      </c>
      <c r="M6" s="29">
        <f>'Attainment Tool 1 C to PO'!M6+'Attainment CO to PO Sessional'!M11</f>
        <v>0</v>
      </c>
      <c r="N6" s="29">
        <f>'Attainment Tool 1 C to PO'!N6+'Attainment CO to PO Sessional'!N11</f>
        <v>0</v>
      </c>
      <c r="O6" s="29">
        <f>'Attainment Tool 1 C to PO'!O6+'Attainment CO to PO Sessional'!O11</f>
        <v>0</v>
      </c>
      <c r="P6" s="29">
        <f>'Attainment Tool 1 C to PO'!P6+'Attainment CO to PO Sessional'!P11</f>
        <v>0</v>
      </c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.75" customHeight="1">
      <c r="A7" s="24" t="s">
        <v>79</v>
      </c>
      <c r="B7" s="29">
        <f t="shared" ref="B7:P7" si="0">ROUND(B6,0)</f>
        <v>0</v>
      </c>
      <c r="C7" s="29">
        <f t="shared" si="0"/>
        <v>0</v>
      </c>
      <c r="D7" s="29">
        <f t="shared" si="0"/>
        <v>0</v>
      </c>
      <c r="E7" s="29">
        <f t="shared" si="0"/>
        <v>0</v>
      </c>
      <c r="F7" s="29">
        <f t="shared" si="0"/>
        <v>0</v>
      </c>
      <c r="G7" s="29">
        <f t="shared" si="0"/>
        <v>0</v>
      </c>
      <c r="H7" s="29">
        <f t="shared" si="0"/>
        <v>0</v>
      </c>
      <c r="I7" s="29">
        <f t="shared" si="0"/>
        <v>0</v>
      </c>
      <c r="J7" s="29">
        <f t="shared" si="0"/>
        <v>0</v>
      </c>
      <c r="K7" s="29">
        <f t="shared" si="0"/>
        <v>0</v>
      </c>
      <c r="L7" s="29">
        <f t="shared" si="0"/>
        <v>0</v>
      </c>
      <c r="M7" s="29">
        <f t="shared" si="0"/>
        <v>0</v>
      </c>
      <c r="N7" s="29">
        <f t="shared" si="0"/>
        <v>0</v>
      </c>
      <c r="O7" s="29">
        <f t="shared" si="0"/>
        <v>0</v>
      </c>
      <c r="P7" s="29">
        <f t="shared" si="0"/>
        <v>0</v>
      </c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39.75" customHeight="1">
      <c r="A8" s="106" t="s">
        <v>34</v>
      </c>
      <c r="B8" s="83"/>
      <c r="C8" s="83"/>
      <c r="D8" s="83"/>
      <c r="E8" s="83"/>
      <c r="F8" s="83"/>
      <c r="G8" s="83"/>
      <c r="H8" s="83"/>
      <c r="I8" s="83"/>
      <c r="J8" s="83"/>
      <c r="K8" s="83"/>
      <c r="L8" s="83"/>
      <c r="M8" s="84"/>
      <c r="N8" s="106"/>
      <c r="O8" s="83"/>
      <c r="P8" s="84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.7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7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.75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.75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.7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.7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/>
    <row r="222" spans="1:26" ht="15.75" customHeight="1"/>
    <row r="223" spans="1:26" ht="15.75" customHeight="1"/>
    <row r="224" spans="1:26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">
    <mergeCell ref="A1:P1"/>
    <mergeCell ref="A2:P2"/>
    <mergeCell ref="A3:P3"/>
    <mergeCell ref="A4:P4"/>
    <mergeCell ref="A8:M8"/>
    <mergeCell ref="N8:P8"/>
  </mergeCells>
  <pageMargins left="0.7" right="0.7" top="0.75" bottom="0.75" header="0" footer="0"/>
  <pageSetup orientation="portrait"/>
</worksheet>
</file>

<file path=xl/worksheets/sheet12.xml><?xml version="1.0" encoding="utf-8"?>
<worksheet xmlns="http://schemas.openxmlformats.org/spreadsheetml/2006/main" xmlns:r="http://schemas.openxmlformats.org/officeDocument/2006/relationships">
  <dimension ref="A1:H112"/>
  <sheetViews>
    <sheetView topLeftCell="A74" workbookViewId="0">
      <selection activeCell="H2" sqref="H2:H112"/>
    </sheetView>
  </sheetViews>
  <sheetFormatPr defaultRowHeight="14.25"/>
  <cols>
    <col min="3" max="8" width="9" style="62"/>
  </cols>
  <sheetData>
    <row r="1" spans="1:8" ht="15">
      <c r="A1" s="58" t="s">
        <v>105</v>
      </c>
      <c r="B1" s="58" t="s">
        <v>104</v>
      </c>
      <c r="C1" s="61" t="s">
        <v>106</v>
      </c>
      <c r="D1" s="61"/>
      <c r="E1" s="61" t="s">
        <v>107</v>
      </c>
      <c r="F1" s="67" t="s">
        <v>55</v>
      </c>
      <c r="G1" s="61" t="s">
        <v>56</v>
      </c>
      <c r="H1" s="61" t="s">
        <v>57</v>
      </c>
    </row>
    <row r="2" spans="1:8" ht="15">
      <c r="A2" s="59">
        <v>1</v>
      </c>
      <c r="B2" s="60">
        <v>46.666666666666664</v>
      </c>
      <c r="C2" s="50">
        <v>35</v>
      </c>
      <c r="D2" s="50"/>
      <c r="E2" s="50">
        <v>59</v>
      </c>
      <c r="F2" s="50">
        <v>11</v>
      </c>
      <c r="G2" s="50">
        <v>23</v>
      </c>
      <c r="H2" s="50">
        <v>25</v>
      </c>
    </row>
    <row r="3" spans="1:8" ht="15">
      <c r="A3" s="59">
        <v>2</v>
      </c>
      <c r="B3" s="60">
        <v>60.666666666666671</v>
      </c>
      <c r="C3" s="50">
        <v>60</v>
      </c>
      <c r="D3" s="50"/>
      <c r="E3" s="50">
        <v>62</v>
      </c>
      <c r="F3" s="50">
        <v>12</v>
      </c>
      <c r="G3" s="50">
        <v>27</v>
      </c>
      <c r="H3" s="50">
        <v>23</v>
      </c>
    </row>
    <row r="4" spans="1:8" ht="15">
      <c r="A4" s="59">
        <v>3</v>
      </c>
      <c r="B4" s="60">
        <v>53.666666666666671</v>
      </c>
      <c r="C4" s="50">
        <v>48</v>
      </c>
      <c r="D4" s="50"/>
      <c r="E4" s="50">
        <v>60</v>
      </c>
      <c r="F4" s="50">
        <v>10</v>
      </c>
      <c r="G4" s="50">
        <v>27</v>
      </c>
      <c r="H4" s="50">
        <v>23</v>
      </c>
    </row>
    <row r="5" spans="1:8" ht="15">
      <c r="A5" s="59">
        <v>4</v>
      </c>
      <c r="B5" s="60">
        <v>51.333333333333329</v>
      </c>
      <c r="C5" s="50">
        <v>50</v>
      </c>
      <c r="D5" s="50"/>
      <c r="E5" s="50">
        <v>52</v>
      </c>
      <c r="F5" s="50">
        <v>8</v>
      </c>
      <c r="G5" s="50">
        <v>23</v>
      </c>
      <c r="H5" s="50">
        <v>21</v>
      </c>
    </row>
    <row r="6" spans="1:8" ht="15">
      <c r="A6" s="59">
        <v>5</v>
      </c>
      <c r="B6" s="60">
        <v>49</v>
      </c>
      <c r="C6" s="50">
        <v>47</v>
      </c>
      <c r="D6" s="50"/>
      <c r="E6" s="50">
        <v>51</v>
      </c>
      <c r="F6" s="50">
        <v>10</v>
      </c>
      <c r="G6" s="50">
        <v>20</v>
      </c>
      <c r="H6" s="50">
        <v>21</v>
      </c>
    </row>
    <row r="7" spans="1:8" ht="15">
      <c r="A7" s="59">
        <v>6</v>
      </c>
      <c r="B7" s="60">
        <v>49</v>
      </c>
      <c r="C7" s="50">
        <v>50</v>
      </c>
      <c r="D7" s="50"/>
      <c r="E7" s="50">
        <v>48</v>
      </c>
      <c r="F7" s="50">
        <v>11</v>
      </c>
      <c r="G7" s="50">
        <v>19</v>
      </c>
      <c r="H7" s="50">
        <v>18</v>
      </c>
    </row>
    <row r="8" spans="1:8" ht="15">
      <c r="A8" s="59">
        <v>7</v>
      </c>
      <c r="B8" s="60">
        <v>53.666666666666671</v>
      </c>
      <c r="C8" s="50">
        <v>59</v>
      </c>
      <c r="D8" s="50"/>
      <c r="E8" s="50">
        <v>49</v>
      </c>
      <c r="F8" s="50">
        <v>9</v>
      </c>
      <c r="G8" s="50">
        <v>21</v>
      </c>
      <c r="H8" s="50">
        <v>19</v>
      </c>
    </row>
    <row r="9" spans="1:8" ht="15">
      <c r="A9" s="59">
        <v>8</v>
      </c>
      <c r="B9" s="60">
        <v>49</v>
      </c>
      <c r="C9" s="50">
        <v>46</v>
      </c>
      <c r="D9" s="50"/>
      <c r="E9" s="50">
        <v>52</v>
      </c>
      <c r="F9" s="50">
        <v>9</v>
      </c>
      <c r="G9" s="50">
        <v>20</v>
      </c>
      <c r="H9" s="50">
        <v>23</v>
      </c>
    </row>
    <row r="10" spans="1:8" ht="15">
      <c r="A10" s="59">
        <v>9</v>
      </c>
      <c r="B10" s="60">
        <v>49</v>
      </c>
      <c r="C10" s="50">
        <v>53</v>
      </c>
      <c r="D10" s="50"/>
      <c r="E10" s="50">
        <v>45</v>
      </c>
      <c r="F10" s="50">
        <v>10</v>
      </c>
      <c r="G10" s="50">
        <v>18</v>
      </c>
      <c r="H10" s="50">
        <v>17</v>
      </c>
    </row>
    <row r="11" spans="1:8" ht="15">
      <c r="A11" s="59">
        <v>10</v>
      </c>
      <c r="B11" s="60">
        <v>51.333333333333329</v>
      </c>
      <c r="C11" s="50">
        <v>53</v>
      </c>
      <c r="D11" s="50"/>
      <c r="E11" s="50">
        <v>49</v>
      </c>
      <c r="F11" s="50">
        <v>9</v>
      </c>
      <c r="G11" s="50">
        <v>20</v>
      </c>
      <c r="H11" s="50">
        <v>20</v>
      </c>
    </row>
    <row r="12" spans="1:8" ht="15">
      <c r="A12" s="59">
        <v>11</v>
      </c>
      <c r="B12" s="60">
        <v>53.666666666666671</v>
      </c>
      <c r="C12" s="50">
        <v>50</v>
      </c>
      <c r="D12" s="50"/>
      <c r="E12" s="50">
        <v>58</v>
      </c>
      <c r="F12" s="50">
        <v>8</v>
      </c>
      <c r="G12" s="50">
        <v>26</v>
      </c>
      <c r="H12" s="50">
        <v>24</v>
      </c>
    </row>
    <row r="13" spans="1:8" ht="15">
      <c r="A13" s="59">
        <v>12</v>
      </c>
      <c r="B13" s="60">
        <v>56</v>
      </c>
      <c r="C13" s="50">
        <v>52</v>
      </c>
      <c r="D13" s="50"/>
      <c r="E13" s="50">
        <v>60</v>
      </c>
      <c r="F13" s="50">
        <v>10</v>
      </c>
      <c r="G13" s="50">
        <v>26</v>
      </c>
      <c r="H13" s="50">
        <v>24</v>
      </c>
    </row>
    <row r="14" spans="1:8" ht="15">
      <c r="A14" s="59">
        <v>13</v>
      </c>
      <c r="B14" s="60">
        <v>46.666666666666664</v>
      </c>
      <c r="C14" s="50">
        <v>58</v>
      </c>
      <c r="D14" s="50"/>
      <c r="E14" s="50">
        <v>36</v>
      </c>
      <c r="F14" s="50">
        <v>11</v>
      </c>
      <c r="G14" s="50">
        <v>12</v>
      </c>
      <c r="H14" s="50">
        <v>13</v>
      </c>
    </row>
    <row r="15" spans="1:8" ht="15">
      <c r="A15" s="59">
        <v>14</v>
      </c>
      <c r="B15" s="60">
        <v>51.333333333333329</v>
      </c>
      <c r="C15" s="50">
        <v>48</v>
      </c>
      <c r="D15" s="50"/>
      <c r="E15" s="50">
        <v>54</v>
      </c>
      <c r="F15" s="50">
        <v>8</v>
      </c>
      <c r="G15" s="50">
        <v>25</v>
      </c>
      <c r="H15" s="50">
        <v>21</v>
      </c>
    </row>
    <row r="16" spans="1:8" ht="15">
      <c r="A16" s="59">
        <v>15</v>
      </c>
      <c r="B16" s="60">
        <v>46.666666666666664</v>
      </c>
      <c r="C16" s="50">
        <v>37</v>
      </c>
      <c r="D16" s="50"/>
      <c r="E16" s="50">
        <v>57</v>
      </c>
      <c r="F16" s="50">
        <v>10</v>
      </c>
      <c r="G16" s="50">
        <v>24</v>
      </c>
      <c r="H16" s="50">
        <v>23</v>
      </c>
    </row>
    <row r="17" spans="1:8" ht="15">
      <c r="A17" s="59">
        <v>16</v>
      </c>
      <c r="B17" s="60">
        <v>51.333333333333329</v>
      </c>
      <c r="C17" s="50">
        <v>53</v>
      </c>
      <c r="D17" s="50"/>
      <c r="E17" s="50">
        <v>49</v>
      </c>
      <c r="F17" s="50">
        <v>10</v>
      </c>
      <c r="G17" s="50">
        <v>18</v>
      </c>
      <c r="H17" s="50">
        <v>21</v>
      </c>
    </row>
    <row r="18" spans="1:8" ht="15">
      <c r="A18" s="59">
        <v>17</v>
      </c>
      <c r="B18" s="60">
        <v>49</v>
      </c>
      <c r="C18" s="50">
        <v>44</v>
      </c>
      <c r="D18" s="50"/>
      <c r="E18" s="50">
        <v>54</v>
      </c>
      <c r="F18" s="50">
        <v>10</v>
      </c>
      <c r="G18" s="50">
        <v>22</v>
      </c>
      <c r="H18" s="50">
        <v>22</v>
      </c>
    </row>
    <row r="19" spans="1:8" ht="15">
      <c r="A19" s="59">
        <v>18</v>
      </c>
      <c r="B19" s="60">
        <v>46.666666666666664</v>
      </c>
      <c r="C19" s="50">
        <v>56</v>
      </c>
      <c r="D19" s="50"/>
      <c r="E19" s="50">
        <v>38</v>
      </c>
      <c r="F19" s="50">
        <v>13</v>
      </c>
      <c r="G19" s="50">
        <v>12</v>
      </c>
      <c r="H19" s="50">
        <v>13</v>
      </c>
    </row>
    <row r="20" spans="1:8" ht="15">
      <c r="A20" s="59">
        <v>19</v>
      </c>
      <c r="B20" s="60">
        <v>46.666666666666664</v>
      </c>
      <c r="C20" s="50">
        <v>39</v>
      </c>
      <c r="D20" s="50"/>
      <c r="E20" s="50">
        <v>55</v>
      </c>
      <c r="F20" s="50">
        <v>8</v>
      </c>
      <c r="G20" s="50">
        <v>24</v>
      </c>
      <c r="H20" s="50">
        <v>23</v>
      </c>
    </row>
    <row r="21" spans="1:8" ht="15">
      <c r="A21" s="59">
        <v>20</v>
      </c>
      <c r="B21" s="60">
        <v>51.333333333333329</v>
      </c>
      <c r="C21" s="50">
        <v>50</v>
      </c>
      <c r="D21" s="50"/>
      <c r="E21" s="50">
        <v>52</v>
      </c>
      <c r="F21" s="50">
        <v>10</v>
      </c>
      <c r="G21" s="50">
        <v>22</v>
      </c>
      <c r="H21" s="50">
        <v>20</v>
      </c>
    </row>
    <row r="22" spans="1:8" ht="15">
      <c r="A22" s="59">
        <v>21</v>
      </c>
      <c r="B22" s="60">
        <v>46.666666666666664</v>
      </c>
      <c r="C22" s="50">
        <v>54</v>
      </c>
      <c r="D22" s="50"/>
      <c r="E22" s="50">
        <v>40</v>
      </c>
      <c r="F22" s="50">
        <v>9</v>
      </c>
      <c r="G22" s="50">
        <v>15</v>
      </c>
      <c r="H22" s="50">
        <v>16</v>
      </c>
    </row>
    <row r="23" spans="1:8" ht="15">
      <c r="A23" s="59">
        <v>22</v>
      </c>
      <c r="B23" s="60">
        <v>53.666666666666671</v>
      </c>
      <c r="C23" s="50">
        <v>57</v>
      </c>
      <c r="D23" s="50"/>
      <c r="E23" s="50">
        <v>51</v>
      </c>
      <c r="F23" s="50">
        <v>10</v>
      </c>
      <c r="G23" s="50">
        <v>20</v>
      </c>
      <c r="H23" s="50">
        <v>21</v>
      </c>
    </row>
    <row r="24" spans="1:8" ht="15">
      <c r="A24" s="59">
        <v>23</v>
      </c>
      <c r="B24" s="60">
        <v>51.333333333333329</v>
      </c>
      <c r="C24" s="50">
        <v>53</v>
      </c>
      <c r="D24" s="50"/>
      <c r="E24" s="50">
        <v>49</v>
      </c>
      <c r="F24" s="50">
        <v>9</v>
      </c>
      <c r="G24" s="50">
        <v>19</v>
      </c>
      <c r="H24" s="50">
        <v>21</v>
      </c>
    </row>
    <row r="25" spans="1:8" ht="15">
      <c r="A25" s="59">
        <v>24</v>
      </c>
      <c r="B25" s="60">
        <v>51.333333333333329</v>
      </c>
      <c r="C25" s="50">
        <v>48</v>
      </c>
      <c r="D25" s="50"/>
      <c r="E25" s="50">
        <v>54</v>
      </c>
      <c r="F25" s="50">
        <v>8</v>
      </c>
      <c r="G25" s="50">
        <v>24</v>
      </c>
      <c r="H25" s="50">
        <v>22</v>
      </c>
    </row>
    <row r="26" spans="1:8" ht="15">
      <c r="A26" s="59">
        <v>25</v>
      </c>
      <c r="B26" s="60">
        <v>46.666666666666664</v>
      </c>
      <c r="C26" s="50">
        <v>35</v>
      </c>
      <c r="D26" s="50"/>
      <c r="E26" s="50">
        <v>59</v>
      </c>
      <c r="F26" s="50">
        <v>10</v>
      </c>
      <c r="G26" s="50">
        <v>26</v>
      </c>
      <c r="H26" s="50">
        <v>23</v>
      </c>
    </row>
    <row r="27" spans="1:8" ht="15">
      <c r="A27" s="59">
        <v>26</v>
      </c>
      <c r="B27" s="60">
        <v>49</v>
      </c>
      <c r="C27" s="50">
        <v>47</v>
      </c>
      <c r="D27" s="50"/>
      <c r="E27" s="50">
        <v>51</v>
      </c>
      <c r="F27" s="50">
        <v>9</v>
      </c>
      <c r="G27" s="50">
        <v>21</v>
      </c>
      <c r="H27" s="50">
        <v>21</v>
      </c>
    </row>
    <row r="28" spans="1:8" ht="15">
      <c r="A28" s="59">
        <v>27</v>
      </c>
      <c r="B28" s="60">
        <v>58.333333333333336</v>
      </c>
      <c r="C28" s="50">
        <v>56</v>
      </c>
      <c r="D28" s="50"/>
      <c r="E28" s="50">
        <v>60</v>
      </c>
      <c r="F28" s="50">
        <v>12</v>
      </c>
      <c r="G28" s="50">
        <v>23</v>
      </c>
      <c r="H28" s="50">
        <v>25</v>
      </c>
    </row>
    <row r="29" spans="1:8" ht="15">
      <c r="A29" s="59">
        <v>28</v>
      </c>
      <c r="B29" s="60">
        <v>46.666666666666664</v>
      </c>
      <c r="C29" s="50">
        <v>58</v>
      </c>
      <c r="D29" s="50"/>
      <c r="E29" s="50">
        <v>36</v>
      </c>
      <c r="F29" s="50">
        <v>9</v>
      </c>
      <c r="G29" s="50">
        <v>11</v>
      </c>
      <c r="H29" s="50">
        <v>16</v>
      </c>
    </row>
    <row r="30" spans="1:8" ht="15">
      <c r="A30" s="59">
        <v>29</v>
      </c>
      <c r="B30" s="60">
        <v>46.666666666666664</v>
      </c>
      <c r="C30" s="50">
        <v>37</v>
      </c>
      <c r="D30" s="50"/>
      <c r="E30" s="50">
        <v>57</v>
      </c>
      <c r="F30" s="50">
        <v>13</v>
      </c>
      <c r="G30" s="50">
        <v>23</v>
      </c>
      <c r="H30" s="50">
        <v>21</v>
      </c>
    </row>
    <row r="31" spans="1:8" ht="15">
      <c r="A31" s="59">
        <v>30</v>
      </c>
      <c r="B31" s="60">
        <v>51.333333333333329</v>
      </c>
      <c r="C31" s="50">
        <v>53</v>
      </c>
      <c r="D31" s="50"/>
      <c r="E31" s="50">
        <v>49</v>
      </c>
      <c r="F31" s="50">
        <v>9</v>
      </c>
      <c r="G31" s="50">
        <v>20</v>
      </c>
      <c r="H31" s="50">
        <v>20</v>
      </c>
    </row>
    <row r="32" spans="1:8" ht="15">
      <c r="A32" s="59">
        <v>31</v>
      </c>
      <c r="B32" s="60">
        <v>46.666666666666664</v>
      </c>
      <c r="C32" s="50">
        <v>56</v>
      </c>
      <c r="D32" s="50"/>
      <c r="E32" s="50">
        <v>38</v>
      </c>
      <c r="F32" s="50">
        <v>12</v>
      </c>
      <c r="G32" s="50">
        <v>12</v>
      </c>
      <c r="H32" s="50">
        <v>14</v>
      </c>
    </row>
    <row r="33" spans="1:8" ht="15">
      <c r="A33" s="59">
        <v>32</v>
      </c>
      <c r="B33" s="60">
        <v>49</v>
      </c>
      <c r="C33" s="50">
        <v>50</v>
      </c>
      <c r="D33" s="50"/>
      <c r="E33" s="50">
        <v>48</v>
      </c>
      <c r="F33" s="50">
        <v>8</v>
      </c>
      <c r="G33" s="50">
        <v>19</v>
      </c>
      <c r="H33" s="50">
        <v>21</v>
      </c>
    </row>
    <row r="34" spans="1:8" ht="15">
      <c r="A34" s="59">
        <v>33</v>
      </c>
      <c r="B34" s="60">
        <v>51.333333333333329</v>
      </c>
      <c r="C34" s="50">
        <v>50</v>
      </c>
      <c r="D34" s="50"/>
      <c r="E34" s="50">
        <v>52</v>
      </c>
      <c r="F34" s="50">
        <v>10</v>
      </c>
      <c r="G34" s="50">
        <v>21</v>
      </c>
      <c r="H34" s="50">
        <v>21</v>
      </c>
    </row>
    <row r="35" spans="1:8" ht="15">
      <c r="A35" s="59">
        <v>34</v>
      </c>
      <c r="B35" s="60">
        <v>65.333333333333329</v>
      </c>
      <c r="C35" s="50">
        <v>60</v>
      </c>
      <c r="D35" s="50"/>
      <c r="E35" s="50">
        <v>70</v>
      </c>
      <c r="F35" s="50">
        <v>14</v>
      </c>
      <c r="G35" s="50">
        <v>28</v>
      </c>
      <c r="H35" s="50">
        <v>28</v>
      </c>
    </row>
    <row r="36" spans="1:8" ht="15">
      <c r="A36" s="59">
        <v>35</v>
      </c>
      <c r="B36" s="60">
        <v>46.666666666666664</v>
      </c>
      <c r="C36" s="50">
        <v>39</v>
      </c>
      <c r="D36" s="50"/>
      <c r="E36" s="50">
        <v>55</v>
      </c>
      <c r="F36" s="50">
        <v>12</v>
      </c>
      <c r="G36" s="50">
        <v>23</v>
      </c>
      <c r="H36" s="50">
        <v>20</v>
      </c>
    </row>
    <row r="37" spans="1:8" ht="15">
      <c r="A37" s="59">
        <v>36</v>
      </c>
      <c r="B37" s="60">
        <v>49</v>
      </c>
      <c r="C37" s="50">
        <v>46</v>
      </c>
      <c r="D37" s="50"/>
      <c r="E37" s="50">
        <v>52</v>
      </c>
      <c r="F37" s="50">
        <v>12</v>
      </c>
      <c r="G37" s="50">
        <v>19</v>
      </c>
      <c r="H37" s="50">
        <v>21</v>
      </c>
    </row>
    <row r="38" spans="1:8" ht="15">
      <c r="A38" s="59">
        <v>37</v>
      </c>
      <c r="B38" s="60">
        <v>56</v>
      </c>
      <c r="C38" s="50">
        <v>60</v>
      </c>
      <c r="D38" s="50"/>
      <c r="E38" s="50">
        <v>52</v>
      </c>
      <c r="F38" s="50">
        <v>9</v>
      </c>
      <c r="G38" s="50">
        <v>21</v>
      </c>
      <c r="H38" s="50">
        <v>22</v>
      </c>
    </row>
    <row r="39" spans="1:8" ht="15">
      <c r="A39" s="59">
        <v>38</v>
      </c>
      <c r="B39" s="60">
        <v>51.333333333333329</v>
      </c>
      <c r="C39" s="50">
        <v>53</v>
      </c>
      <c r="D39" s="50"/>
      <c r="E39" s="50">
        <v>49</v>
      </c>
      <c r="F39" s="50">
        <v>10</v>
      </c>
      <c r="G39" s="50">
        <v>18</v>
      </c>
      <c r="H39" s="50">
        <v>21</v>
      </c>
    </row>
    <row r="40" spans="1:8" ht="15">
      <c r="A40" s="59">
        <v>39</v>
      </c>
      <c r="B40" s="60">
        <v>56</v>
      </c>
      <c r="C40" s="50">
        <v>58</v>
      </c>
      <c r="D40" s="50"/>
      <c r="E40" s="50">
        <v>54</v>
      </c>
      <c r="F40" s="50">
        <v>11</v>
      </c>
      <c r="G40" s="50">
        <v>23</v>
      </c>
      <c r="H40" s="50">
        <v>20</v>
      </c>
    </row>
    <row r="41" spans="1:8" ht="15">
      <c r="A41" s="59">
        <v>40</v>
      </c>
      <c r="B41" s="60">
        <v>53.666666666666671</v>
      </c>
      <c r="C41" s="50">
        <v>52</v>
      </c>
      <c r="D41" s="50"/>
      <c r="E41" s="50">
        <v>56</v>
      </c>
      <c r="F41" s="50">
        <v>12</v>
      </c>
      <c r="G41" s="50">
        <v>23</v>
      </c>
      <c r="H41" s="50">
        <v>21</v>
      </c>
    </row>
    <row r="42" spans="1:8" ht="15">
      <c r="A42" s="59">
        <v>41</v>
      </c>
      <c r="B42" s="60">
        <v>53.666666666666671</v>
      </c>
      <c r="C42" s="50">
        <v>55</v>
      </c>
      <c r="D42" s="50"/>
      <c r="E42" s="50">
        <v>53</v>
      </c>
      <c r="F42" s="50">
        <v>10</v>
      </c>
      <c r="G42" s="50">
        <v>22</v>
      </c>
      <c r="H42" s="50">
        <v>21</v>
      </c>
    </row>
    <row r="43" spans="1:8" ht="15">
      <c r="A43" s="59">
        <v>42</v>
      </c>
      <c r="B43" s="60">
        <v>46.666666666666664</v>
      </c>
      <c r="C43" s="50">
        <v>54</v>
      </c>
      <c r="D43" s="50"/>
      <c r="E43" s="50">
        <v>40</v>
      </c>
      <c r="F43" s="50">
        <v>11</v>
      </c>
      <c r="G43" s="50">
        <v>14</v>
      </c>
      <c r="H43" s="50">
        <v>15</v>
      </c>
    </row>
    <row r="44" spans="1:8" ht="15">
      <c r="A44" s="59">
        <v>43</v>
      </c>
      <c r="B44" s="60">
        <v>51.333333333333329</v>
      </c>
      <c r="C44" s="50">
        <v>48</v>
      </c>
      <c r="D44" s="50"/>
      <c r="E44" s="50">
        <v>54</v>
      </c>
      <c r="F44" s="50">
        <v>9</v>
      </c>
      <c r="G44" s="50">
        <v>22</v>
      </c>
      <c r="H44" s="50">
        <v>23</v>
      </c>
    </row>
    <row r="45" spans="1:8" ht="15">
      <c r="A45" s="59">
        <v>44</v>
      </c>
      <c r="B45" s="60">
        <v>56</v>
      </c>
      <c r="C45" s="50">
        <v>54</v>
      </c>
      <c r="D45" s="50"/>
      <c r="E45" s="50">
        <v>58</v>
      </c>
      <c r="F45" s="50">
        <v>10</v>
      </c>
      <c r="G45" s="50">
        <v>25</v>
      </c>
      <c r="H45" s="50">
        <v>23</v>
      </c>
    </row>
    <row r="46" spans="1:8" ht="15">
      <c r="A46" s="59">
        <v>45</v>
      </c>
      <c r="B46" s="60">
        <v>56</v>
      </c>
      <c r="C46" s="50">
        <v>52</v>
      </c>
      <c r="D46" s="50"/>
      <c r="E46" s="50">
        <v>60</v>
      </c>
      <c r="F46" s="50">
        <v>13</v>
      </c>
      <c r="G46" s="50">
        <v>23</v>
      </c>
      <c r="H46" s="50">
        <v>24</v>
      </c>
    </row>
    <row r="47" spans="1:8" ht="15">
      <c r="A47" s="59">
        <v>46</v>
      </c>
      <c r="B47" s="60">
        <v>46.666666666666664</v>
      </c>
      <c r="C47" s="50">
        <v>35</v>
      </c>
      <c r="D47" s="50"/>
      <c r="E47" s="50">
        <v>59</v>
      </c>
      <c r="F47" s="50">
        <v>12</v>
      </c>
      <c r="G47" s="50">
        <v>23</v>
      </c>
      <c r="H47" s="50">
        <v>24</v>
      </c>
    </row>
    <row r="48" spans="1:8" ht="15">
      <c r="A48" s="59">
        <v>47</v>
      </c>
      <c r="B48" s="60">
        <v>46.666666666666664</v>
      </c>
      <c r="C48" s="50">
        <v>58</v>
      </c>
      <c r="D48" s="50"/>
      <c r="E48" s="50">
        <v>36</v>
      </c>
      <c r="F48" s="50">
        <v>9</v>
      </c>
      <c r="G48" s="50">
        <v>10</v>
      </c>
      <c r="H48" s="50">
        <v>17</v>
      </c>
    </row>
    <row r="49" spans="1:8" ht="15">
      <c r="A49" s="59">
        <v>48</v>
      </c>
      <c r="B49" s="60">
        <v>67.666666666666671</v>
      </c>
      <c r="C49" s="50">
        <v>66</v>
      </c>
      <c r="D49" s="50"/>
      <c r="E49" s="50">
        <v>70</v>
      </c>
      <c r="F49" s="50">
        <v>14</v>
      </c>
      <c r="G49" s="50">
        <v>28</v>
      </c>
      <c r="H49" s="50">
        <v>28</v>
      </c>
    </row>
    <row r="50" spans="1:8" ht="15">
      <c r="A50" s="59">
        <v>49</v>
      </c>
      <c r="B50" s="60">
        <v>60.666666666666671</v>
      </c>
      <c r="C50" s="50">
        <v>56</v>
      </c>
      <c r="D50" s="50"/>
      <c r="E50" s="50">
        <v>66</v>
      </c>
      <c r="F50" s="50">
        <v>13</v>
      </c>
      <c r="G50" s="50">
        <v>26</v>
      </c>
      <c r="H50" s="50">
        <v>27</v>
      </c>
    </row>
    <row r="51" spans="1:8" ht="15">
      <c r="A51" s="59">
        <v>50</v>
      </c>
      <c r="B51" s="60">
        <v>56</v>
      </c>
      <c r="C51" s="50">
        <v>60</v>
      </c>
      <c r="D51" s="50"/>
      <c r="E51" s="50">
        <v>52</v>
      </c>
      <c r="F51" s="50">
        <v>11</v>
      </c>
      <c r="G51" s="50">
        <v>21</v>
      </c>
      <c r="H51" s="50">
        <v>20</v>
      </c>
    </row>
    <row r="52" spans="1:8" ht="15">
      <c r="A52" s="59">
        <v>51</v>
      </c>
      <c r="B52" s="60">
        <v>56</v>
      </c>
      <c r="C52" s="50">
        <v>58</v>
      </c>
      <c r="D52" s="50"/>
      <c r="E52" s="50">
        <v>54</v>
      </c>
      <c r="F52" s="50">
        <v>12</v>
      </c>
      <c r="G52" s="50">
        <v>22</v>
      </c>
      <c r="H52" s="50">
        <v>20</v>
      </c>
    </row>
    <row r="53" spans="1:8" ht="15">
      <c r="A53" s="59">
        <v>52</v>
      </c>
      <c r="B53" s="60">
        <v>58.333333333333336</v>
      </c>
      <c r="C53" s="50">
        <v>59</v>
      </c>
      <c r="D53" s="50"/>
      <c r="E53" s="50">
        <v>57</v>
      </c>
      <c r="F53" s="50">
        <v>10</v>
      </c>
      <c r="G53" s="50">
        <v>25</v>
      </c>
      <c r="H53" s="50">
        <v>22</v>
      </c>
    </row>
    <row r="54" spans="1:8" ht="15">
      <c r="A54" s="59">
        <v>53</v>
      </c>
      <c r="B54" s="60">
        <v>65.333333333333329</v>
      </c>
      <c r="C54" s="50">
        <v>68</v>
      </c>
      <c r="D54" s="50"/>
      <c r="E54" s="50">
        <v>62</v>
      </c>
      <c r="F54" s="50">
        <v>10</v>
      </c>
      <c r="G54" s="50">
        <v>26</v>
      </c>
      <c r="H54" s="50">
        <v>26</v>
      </c>
    </row>
    <row r="55" spans="1:8" ht="15">
      <c r="A55" s="59">
        <v>54</v>
      </c>
      <c r="B55" s="60">
        <v>53.666666666666671</v>
      </c>
      <c r="C55" s="50">
        <v>48</v>
      </c>
      <c r="D55" s="50"/>
      <c r="E55" s="50">
        <v>60</v>
      </c>
      <c r="F55" s="50">
        <v>12</v>
      </c>
      <c r="G55" s="50">
        <v>23</v>
      </c>
      <c r="H55" s="50">
        <v>25</v>
      </c>
    </row>
    <row r="56" spans="1:8" ht="15">
      <c r="A56" s="59">
        <v>55</v>
      </c>
      <c r="B56" s="60">
        <v>49</v>
      </c>
      <c r="C56" s="50">
        <v>53</v>
      </c>
      <c r="D56" s="50"/>
      <c r="E56" s="50">
        <v>45</v>
      </c>
      <c r="F56" s="50">
        <v>8</v>
      </c>
      <c r="G56" s="50">
        <v>18</v>
      </c>
      <c r="H56" s="50">
        <v>19</v>
      </c>
    </row>
    <row r="57" spans="1:8" ht="15">
      <c r="A57" s="59">
        <v>56</v>
      </c>
      <c r="B57" s="60">
        <v>58.333333333333336</v>
      </c>
      <c r="C57" s="50">
        <v>54</v>
      </c>
      <c r="D57" s="50"/>
      <c r="E57" s="50">
        <v>62</v>
      </c>
      <c r="F57" s="50">
        <v>14</v>
      </c>
      <c r="G57" s="50">
        <v>23</v>
      </c>
      <c r="H57" s="50">
        <v>25</v>
      </c>
    </row>
    <row r="58" spans="1:8" ht="15">
      <c r="A58" s="59">
        <v>57</v>
      </c>
      <c r="B58" s="60">
        <v>53.666666666666671</v>
      </c>
      <c r="C58" s="50">
        <v>59</v>
      </c>
      <c r="D58" s="50"/>
      <c r="E58" s="50">
        <v>49</v>
      </c>
      <c r="F58" s="50">
        <v>9</v>
      </c>
      <c r="G58" s="50">
        <v>19</v>
      </c>
      <c r="H58" s="50">
        <v>21</v>
      </c>
    </row>
    <row r="59" spans="1:8" ht="15">
      <c r="A59" s="59">
        <v>58</v>
      </c>
      <c r="B59" s="60">
        <v>58.333333333333336</v>
      </c>
      <c r="C59" s="50">
        <v>64</v>
      </c>
      <c r="D59" s="50"/>
      <c r="E59" s="50">
        <v>52</v>
      </c>
      <c r="F59" s="50">
        <v>9</v>
      </c>
      <c r="G59" s="50">
        <v>21</v>
      </c>
      <c r="H59" s="50">
        <v>22</v>
      </c>
    </row>
    <row r="60" spans="1:8" ht="15">
      <c r="A60" s="59">
        <v>59</v>
      </c>
      <c r="B60" s="60">
        <v>46.666666666666664</v>
      </c>
      <c r="C60" s="50">
        <v>37</v>
      </c>
      <c r="D60" s="50"/>
      <c r="E60" s="50">
        <v>57</v>
      </c>
      <c r="F60" s="50">
        <v>11</v>
      </c>
      <c r="G60" s="50">
        <v>22</v>
      </c>
      <c r="H60" s="50">
        <v>24</v>
      </c>
    </row>
    <row r="61" spans="1:8" ht="15">
      <c r="A61" s="59">
        <v>60</v>
      </c>
      <c r="B61" s="60">
        <v>46.666666666666664</v>
      </c>
      <c r="C61" s="50">
        <v>56</v>
      </c>
      <c r="D61" s="50"/>
      <c r="E61" s="50">
        <v>38</v>
      </c>
      <c r="F61" s="50">
        <v>10</v>
      </c>
      <c r="G61" s="50">
        <v>12</v>
      </c>
      <c r="H61" s="50">
        <v>16</v>
      </c>
    </row>
    <row r="62" spans="1:8" ht="15">
      <c r="A62" s="59">
        <v>61</v>
      </c>
      <c r="B62" s="60">
        <v>46.666666666666664</v>
      </c>
      <c r="C62" s="50">
        <v>39</v>
      </c>
      <c r="D62" s="50"/>
      <c r="E62" s="50">
        <v>55</v>
      </c>
      <c r="F62" s="50">
        <v>12</v>
      </c>
      <c r="G62" s="50">
        <v>23</v>
      </c>
      <c r="H62" s="50">
        <v>20</v>
      </c>
    </row>
    <row r="63" spans="1:8" ht="15">
      <c r="A63" s="59">
        <v>62</v>
      </c>
      <c r="B63" s="60">
        <v>46.666666666666664</v>
      </c>
      <c r="C63" s="50">
        <v>54</v>
      </c>
      <c r="D63" s="50"/>
      <c r="E63" s="50">
        <v>40</v>
      </c>
      <c r="F63" s="50">
        <v>10</v>
      </c>
      <c r="G63" s="50">
        <v>16</v>
      </c>
      <c r="H63" s="50">
        <v>14</v>
      </c>
    </row>
    <row r="64" spans="1:8" ht="15">
      <c r="A64" s="59">
        <v>63</v>
      </c>
      <c r="B64" s="60">
        <v>56</v>
      </c>
      <c r="C64" s="50">
        <v>54</v>
      </c>
      <c r="D64" s="50"/>
      <c r="E64" s="50">
        <v>58</v>
      </c>
      <c r="F64" s="50">
        <v>10</v>
      </c>
      <c r="G64" s="50">
        <v>25</v>
      </c>
      <c r="H64" s="50">
        <v>23</v>
      </c>
    </row>
    <row r="65" spans="1:8" ht="15">
      <c r="A65" s="59">
        <v>64</v>
      </c>
      <c r="B65" s="60">
        <v>53.666666666666671</v>
      </c>
      <c r="C65" s="50">
        <v>50</v>
      </c>
      <c r="D65" s="50"/>
      <c r="E65" s="50">
        <v>58</v>
      </c>
      <c r="F65" s="50">
        <v>14</v>
      </c>
      <c r="G65" s="50">
        <v>23</v>
      </c>
      <c r="H65" s="50">
        <v>21</v>
      </c>
    </row>
    <row r="66" spans="1:8" ht="15">
      <c r="A66" s="59">
        <v>65</v>
      </c>
      <c r="B66" s="60">
        <v>51.333333333333329</v>
      </c>
      <c r="C66" s="50">
        <v>53</v>
      </c>
      <c r="D66" s="50"/>
      <c r="E66" s="50">
        <v>49</v>
      </c>
      <c r="F66" s="50">
        <v>10</v>
      </c>
      <c r="G66" s="50">
        <v>20</v>
      </c>
      <c r="H66" s="50">
        <v>19</v>
      </c>
    </row>
    <row r="67" spans="1:8" ht="15">
      <c r="A67" s="59">
        <v>66</v>
      </c>
      <c r="B67" s="60">
        <v>46.666666666666664</v>
      </c>
      <c r="C67" s="50">
        <v>41</v>
      </c>
      <c r="D67" s="50"/>
      <c r="E67" s="50">
        <v>53</v>
      </c>
      <c r="F67" s="50">
        <v>10</v>
      </c>
      <c r="G67" s="50">
        <v>23</v>
      </c>
      <c r="H67" s="50">
        <v>20</v>
      </c>
    </row>
    <row r="68" spans="1:8" ht="15">
      <c r="A68" s="59">
        <v>67</v>
      </c>
      <c r="B68" s="60">
        <v>56</v>
      </c>
      <c r="C68" s="50">
        <v>50</v>
      </c>
      <c r="D68" s="50"/>
      <c r="E68" s="50">
        <v>62</v>
      </c>
      <c r="F68" s="50">
        <v>13</v>
      </c>
      <c r="G68" s="50">
        <v>25</v>
      </c>
      <c r="H68" s="50">
        <v>24</v>
      </c>
    </row>
    <row r="69" spans="1:8" ht="15">
      <c r="A69" s="59">
        <v>68</v>
      </c>
      <c r="B69" s="60">
        <v>49</v>
      </c>
      <c r="C69" s="50">
        <v>44</v>
      </c>
      <c r="D69" s="50"/>
      <c r="E69" s="50">
        <v>54</v>
      </c>
      <c r="F69" s="50">
        <v>13</v>
      </c>
      <c r="G69" s="50">
        <v>20</v>
      </c>
      <c r="H69" s="50">
        <v>21</v>
      </c>
    </row>
    <row r="70" spans="1:8" ht="15">
      <c r="A70" s="59">
        <v>69</v>
      </c>
      <c r="B70" s="60">
        <v>49</v>
      </c>
      <c r="C70" s="50">
        <v>47</v>
      </c>
      <c r="D70" s="50"/>
      <c r="E70" s="50">
        <v>51</v>
      </c>
      <c r="F70" s="50">
        <v>10</v>
      </c>
      <c r="G70" s="50">
        <v>20</v>
      </c>
      <c r="H70" s="50">
        <v>21</v>
      </c>
    </row>
    <row r="71" spans="1:8" ht="15">
      <c r="A71" s="59">
        <v>70</v>
      </c>
      <c r="B71" s="60">
        <v>46.666666666666664</v>
      </c>
      <c r="C71" s="50">
        <v>52</v>
      </c>
      <c r="D71" s="50"/>
      <c r="E71" s="50">
        <v>42</v>
      </c>
      <c r="F71" s="50">
        <v>9</v>
      </c>
      <c r="G71" s="50">
        <v>16</v>
      </c>
      <c r="H71" s="50">
        <v>17</v>
      </c>
    </row>
    <row r="72" spans="1:8" ht="15">
      <c r="A72" s="59">
        <v>71</v>
      </c>
      <c r="B72" s="60">
        <v>46.666666666666664</v>
      </c>
      <c r="C72" s="50">
        <v>43</v>
      </c>
      <c r="D72" s="50"/>
      <c r="E72" s="50">
        <v>51</v>
      </c>
      <c r="F72" s="50">
        <v>11</v>
      </c>
      <c r="G72" s="50">
        <v>19</v>
      </c>
      <c r="H72" s="50">
        <v>21</v>
      </c>
    </row>
    <row r="73" spans="1:8" ht="15">
      <c r="A73" s="59">
        <v>72</v>
      </c>
      <c r="B73" s="60">
        <v>49</v>
      </c>
      <c r="C73" s="50">
        <v>50</v>
      </c>
      <c r="D73" s="50"/>
      <c r="E73" s="50">
        <v>48</v>
      </c>
      <c r="F73" s="50">
        <v>10</v>
      </c>
      <c r="G73" s="50">
        <v>20</v>
      </c>
      <c r="H73" s="50">
        <v>18</v>
      </c>
    </row>
    <row r="74" spans="1:8" ht="15">
      <c r="A74" s="59">
        <v>73</v>
      </c>
      <c r="B74" s="60">
        <v>53.666666666666671</v>
      </c>
      <c r="C74" s="50">
        <v>57</v>
      </c>
      <c r="D74" s="50"/>
      <c r="E74" s="50">
        <v>51</v>
      </c>
      <c r="F74" s="50">
        <v>9</v>
      </c>
      <c r="G74" s="50">
        <v>21</v>
      </c>
      <c r="H74" s="50">
        <v>21</v>
      </c>
    </row>
    <row r="75" spans="1:8" ht="15">
      <c r="A75" s="59">
        <v>74</v>
      </c>
      <c r="B75" s="60">
        <v>46.666666666666664</v>
      </c>
      <c r="C75" s="50">
        <v>50</v>
      </c>
      <c r="D75" s="50"/>
      <c r="E75" s="50">
        <v>44</v>
      </c>
      <c r="F75" s="50">
        <v>8</v>
      </c>
      <c r="G75" s="50">
        <v>17</v>
      </c>
      <c r="H75" s="50">
        <v>19</v>
      </c>
    </row>
    <row r="76" spans="1:8" ht="15">
      <c r="A76" s="59">
        <v>75</v>
      </c>
      <c r="B76" s="60">
        <v>53.666666666666671</v>
      </c>
      <c r="C76" s="50">
        <v>52</v>
      </c>
      <c r="D76" s="50"/>
      <c r="E76" s="50">
        <v>56</v>
      </c>
      <c r="F76" s="50">
        <v>10</v>
      </c>
      <c r="G76" s="50">
        <v>24</v>
      </c>
      <c r="H76" s="50">
        <v>22</v>
      </c>
    </row>
    <row r="77" spans="1:8" ht="15">
      <c r="A77" s="59">
        <v>76</v>
      </c>
      <c r="B77" s="60">
        <v>63</v>
      </c>
      <c r="C77" s="50">
        <v>68</v>
      </c>
      <c r="D77" s="50"/>
      <c r="E77" s="50">
        <v>58</v>
      </c>
      <c r="F77" s="50">
        <v>10</v>
      </c>
      <c r="G77" s="50">
        <v>26</v>
      </c>
      <c r="H77" s="50">
        <v>22</v>
      </c>
    </row>
    <row r="78" spans="1:8" ht="15">
      <c r="A78" s="59">
        <v>77</v>
      </c>
      <c r="B78" s="60">
        <v>53.666666666666671</v>
      </c>
      <c r="C78" s="50">
        <v>55</v>
      </c>
      <c r="D78" s="50"/>
      <c r="E78" s="50">
        <v>53</v>
      </c>
      <c r="F78" s="50">
        <v>8</v>
      </c>
      <c r="G78" s="50">
        <v>21</v>
      </c>
      <c r="H78" s="50">
        <v>24</v>
      </c>
    </row>
    <row r="79" spans="1:8" ht="15">
      <c r="A79" s="59">
        <v>78</v>
      </c>
      <c r="B79" s="60">
        <v>46.666666666666664</v>
      </c>
      <c r="C79" s="50">
        <v>56</v>
      </c>
      <c r="D79" s="50"/>
      <c r="E79" s="50">
        <v>38</v>
      </c>
      <c r="F79" s="50">
        <v>9</v>
      </c>
      <c r="G79" s="50">
        <v>12</v>
      </c>
      <c r="H79" s="50">
        <v>17</v>
      </c>
    </row>
    <row r="80" spans="1:8" ht="15">
      <c r="A80" s="59">
        <v>79</v>
      </c>
      <c r="B80" s="60">
        <v>58.333333333333336</v>
      </c>
      <c r="C80" s="50">
        <v>56</v>
      </c>
      <c r="D80" s="50"/>
      <c r="E80" s="50">
        <v>60</v>
      </c>
      <c r="F80" s="50">
        <v>11</v>
      </c>
      <c r="G80" s="50">
        <v>26</v>
      </c>
      <c r="H80" s="50">
        <v>23</v>
      </c>
    </row>
    <row r="81" spans="1:8" ht="15">
      <c r="A81" s="59">
        <v>80</v>
      </c>
      <c r="B81" s="60">
        <v>46.666666666666664</v>
      </c>
      <c r="C81" s="50">
        <v>39</v>
      </c>
      <c r="D81" s="50"/>
      <c r="E81" s="50">
        <v>55</v>
      </c>
      <c r="F81" s="50">
        <v>8</v>
      </c>
      <c r="G81" s="50">
        <v>23</v>
      </c>
      <c r="H81" s="50">
        <v>24</v>
      </c>
    </row>
    <row r="82" spans="1:8" ht="15">
      <c r="A82" s="59">
        <v>81</v>
      </c>
      <c r="B82" s="60">
        <v>65.333333333333329</v>
      </c>
      <c r="C82" s="50">
        <v>70</v>
      </c>
      <c r="D82" s="50"/>
      <c r="E82" s="50">
        <v>60</v>
      </c>
      <c r="F82" s="50">
        <v>12</v>
      </c>
      <c r="G82" s="50">
        <v>23</v>
      </c>
      <c r="H82" s="50">
        <v>25</v>
      </c>
    </row>
    <row r="83" spans="1:8" ht="15">
      <c r="A83" s="59">
        <v>82</v>
      </c>
      <c r="B83" s="60">
        <v>56</v>
      </c>
      <c r="C83" s="50">
        <v>61</v>
      </c>
      <c r="D83" s="50"/>
      <c r="E83" s="50">
        <v>51</v>
      </c>
      <c r="F83" s="50">
        <v>10</v>
      </c>
      <c r="G83" s="50">
        <v>21</v>
      </c>
      <c r="H83" s="50">
        <v>20</v>
      </c>
    </row>
    <row r="84" spans="1:8" ht="15">
      <c r="A84" s="59">
        <v>83</v>
      </c>
      <c r="B84" s="60">
        <v>51.333333333333329</v>
      </c>
      <c r="C84" s="50">
        <v>50</v>
      </c>
      <c r="D84" s="50"/>
      <c r="E84" s="50">
        <v>52</v>
      </c>
      <c r="F84" s="50">
        <v>11</v>
      </c>
      <c r="G84" s="50">
        <v>21</v>
      </c>
      <c r="H84" s="50">
        <v>20</v>
      </c>
    </row>
    <row r="85" spans="1:8" ht="15">
      <c r="A85" s="59">
        <v>84</v>
      </c>
      <c r="B85" s="60">
        <v>56</v>
      </c>
      <c r="C85" s="50">
        <v>55</v>
      </c>
      <c r="D85" s="50"/>
      <c r="E85" s="50">
        <v>57</v>
      </c>
      <c r="F85" s="50">
        <v>12</v>
      </c>
      <c r="G85" s="50">
        <v>23</v>
      </c>
      <c r="H85" s="50">
        <v>22</v>
      </c>
    </row>
    <row r="86" spans="1:8" ht="15">
      <c r="A86" s="59">
        <v>85</v>
      </c>
      <c r="B86" s="60">
        <v>56</v>
      </c>
      <c r="C86" s="50">
        <v>58</v>
      </c>
      <c r="D86" s="50"/>
      <c r="E86" s="50">
        <v>54</v>
      </c>
      <c r="F86" s="50">
        <v>8</v>
      </c>
      <c r="G86" s="50">
        <v>22</v>
      </c>
      <c r="H86" s="50">
        <v>24</v>
      </c>
    </row>
    <row r="87" spans="1:8" ht="15">
      <c r="A87" s="59">
        <v>86</v>
      </c>
      <c r="B87" s="60">
        <v>51.333333333333329</v>
      </c>
      <c r="C87" s="50">
        <v>53</v>
      </c>
      <c r="D87" s="50"/>
      <c r="E87" s="50">
        <v>49</v>
      </c>
      <c r="F87" s="50">
        <v>9</v>
      </c>
      <c r="G87" s="50">
        <v>19</v>
      </c>
      <c r="H87" s="50">
        <v>21</v>
      </c>
    </row>
    <row r="88" spans="1:8" ht="15">
      <c r="A88" s="59">
        <v>87</v>
      </c>
      <c r="B88" s="60">
        <v>46.666666666666664</v>
      </c>
      <c r="C88" s="50">
        <v>54</v>
      </c>
      <c r="D88" s="50"/>
      <c r="E88" s="50">
        <v>40</v>
      </c>
      <c r="F88" s="50">
        <v>10</v>
      </c>
      <c r="G88" s="50">
        <v>16</v>
      </c>
      <c r="H88" s="50">
        <v>14</v>
      </c>
    </row>
    <row r="89" spans="1:8" ht="15">
      <c r="A89" s="59">
        <v>88</v>
      </c>
      <c r="B89" s="60">
        <v>46.666666666666664</v>
      </c>
      <c r="C89" s="50">
        <v>41</v>
      </c>
      <c r="D89" s="50"/>
      <c r="E89" s="50">
        <v>53</v>
      </c>
      <c r="F89" s="50">
        <v>8</v>
      </c>
      <c r="G89" s="50">
        <v>24</v>
      </c>
      <c r="H89" s="50">
        <v>21</v>
      </c>
    </row>
    <row r="90" spans="1:8" ht="15">
      <c r="A90" s="59">
        <v>89</v>
      </c>
      <c r="B90" s="60">
        <v>56</v>
      </c>
      <c r="C90" s="50">
        <v>55</v>
      </c>
      <c r="D90" s="50"/>
      <c r="E90" s="50">
        <v>57</v>
      </c>
      <c r="F90" s="50">
        <v>10</v>
      </c>
      <c r="G90" s="50">
        <v>25</v>
      </c>
      <c r="H90" s="50">
        <v>22</v>
      </c>
    </row>
    <row r="91" spans="1:8" ht="15">
      <c r="A91" s="59">
        <v>90</v>
      </c>
      <c r="B91" s="60">
        <v>53.666666666666671</v>
      </c>
      <c r="C91" s="50">
        <v>68</v>
      </c>
      <c r="D91" s="50"/>
      <c r="E91" s="50">
        <v>40</v>
      </c>
      <c r="F91" s="50">
        <v>10</v>
      </c>
      <c r="G91" s="50">
        <v>15</v>
      </c>
      <c r="H91" s="50">
        <v>15</v>
      </c>
    </row>
    <row r="92" spans="1:8" ht="15">
      <c r="A92" s="59">
        <v>91</v>
      </c>
      <c r="B92" s="60">
        <v>46.666666666666664</v>
      </c>
      <c r="C92" s="50">
        <v>52</v>
      </c>
      <c r="D92" s="50"/>
      <c r="E92" s="50">
        <v>42</v>
      </c>
      <c r="F92" s="50">
        <v>9</v>
      </c>
      <c r="G92" s="50">
        <v>18</v>
      </c>
      <c r="H92" s="50">
        <v>15</v>
      </c>
    </row>
    <row r="93" spans="1:8" ht="15">
      <c r="A93" s="59">
        <v>92</v>
      </c>
      <c r="B93" s="60">
        <v>53.666666666666671</v>
      </c>
      <c r="C93" s="50">
        <v>66</v>
      </c>
      <c r="D93" s="50"/>
      <c r="E93" s="50">
        <v>42</v>
      </c>
      <c r="F93" s="50">
        <v>10</v>
      </c>
      <c r="G93" s="50">
        <v>15</v>
      </c>
      <c r="H93" s="50">
        <v>17</v>
      </c>
    </row>
    <row r="94" spans="1:8" ht="15">
      <c r="A94" s="59">
        <v>93</v>
      </c>
      <c r="B94" s="60">
        <v>60.666666666666671</v>
      </c>
      <c r="C94" s="50">
        <v>68</v>
      </c>
      <c r="D94" s="50"/>
      <c r="E94" s="50">
        <v>54</v>
      </c>
      <c r="F94" s="50">
        <v>12</v>
      </c>
      <c r="G94" s="50">
        <v>22</v>
      </c>
      <c r="H94" s="50">
        <v>20</v>
      </c>
    </row>
    <row r="95" spans="1:8" ht="15">
      <c r="A95" s="59">
        <v>94</v>
      </c>
      <c r="B95" s="60">
        <v>46.666666666666664</v>
      </c>
      <c r="C95" s="50">
        <v>43</v>
      </c>
      <c r="D95" s="50"/>
      <c r="E95" s="50">
        <v>51</v>
      </c>
      <c r="F95" s="50">
        <v>11</v>
      </c>
      <c r="G95" s="50">
        <v>19</v>
      </c>
      <c r="H95" s="50">
        <v>21</v>
      </c>
    </row>
    <row r="96" spans="1:8" ht="15">
      <c r="A96" s="59">
        <v>95</v>
      </c>
      <c r="B96" s="60">
        <v>60.666666666666671</v>
      </c>
      <c r="C96" s="50">
        <v>52</v>
      </c>
      <c r="D96" s="50"/>
      <c r="E96" s="50">
        <v>70</v>
      </c>
      <c r="F96" s="50">
        <v>14</v>
      </c>
      <c r="G96" s="50">
        <v>28</v>
      </c>
      <c r="H96" s="50">
        <v>28</v>
      </c>
    </row>
    <row r="97" spans="1:8" ht="15">
      <c r="A97" s="59">
        <v>96</v>
      </c>
      <c r="B97" s="60">
        <v>56</v>
      </c>
      <c r="C97" s="50">
        <v>58</v>
      </c>
      <c r="D97" s="50"/>
      <c r="E97" s="50">
        <v>54</v>
      </c>
      <c r="F97" s="50">
        <v>13</v>
      </c>
      <c r="G97" s="50">
        <v>20</v>
      </c>
      <c r="H97" s="50">
        <v>21</v>
      </c>
    </row>
    <row r="98" spans="1:8" ht="15">
      <c r="A98" s="59">
        <v>97</v>
      </c>
      <c r="B98" s="60">
        <v>58.333333333333336</v>
      </c>
      <c r="C98" s="50">
        <v>59</v>
      </c>
      <c r="D98" s="50"/>
      <c r="E98" s="50">
        <v>57</v>
      </c>
      <c r="F98" s="50">
        <v>13</v>
      </c>
      <c r="G98" s="50">
        <v>23</v>
      </c>
      <c r="H98" s="50">
        <v>21</v>
      </c>
    </row>
    <row r="99" spans="1:8" ht="15">
      <c r="A99" s="59">
        <v>98</v>
      </c>
      <c r="B99" s="60">
        <v>51.333333333333329</v>
      </c>
      <c r="C99" s="50">
        <v>48</v>
      </c>
      <c r="D99" s="50"/>
      <c r="E99" s="50">
        <v>54</v>
      </c>
      <c r="F99" s="50">
        <v>8</v>
      </c>
      <c r="G99" s="50">
        <v>22</v>
      </c>
      <c r="H99" s="50">
        <v>24</v>
      </c>
    </row>
    <row r="100" spans="1:8" ht="15">
      <c r="A100" s="59">
        <v>99</v>
      </c>
      <c r="B100" s="60">
        <v>49</v>
      </c>
      <c r="C100" s="50">
        <v>46</v>
      </c>
      <c r="D100" s="50"/>
      <c r="E100" s="50">
        <v>52</v>
      </c>
      <c r="F100" s="50">
        <v>8</v>
      </c>
      <c r="G100" s="50">
        <v>23</v>
      </c>
      <c r="H100" s="50">
        <v>21</v>
      </c>
    </row>
    <row r="101" spans="1:8" ht="15">
      <c r="A101" s="59">
        <v>100</v>
      </c>
      <c r="B101" s="60">
        <v>49</v>
      </c>
      <c r="C101" s="50">
        <v>53</v>
      </c>
      <c r="D101" s="50"/>
      <c r="E101" s="50">
        <v>45</v>
      </c>
      <c r="F101" s="50">
        <v>8</v>
      </c>
      <c r="G101" s="50">
        <v>18</v>
      </c>
      <c r="H101" s="50">
        <v>19</v>
      </c>
    </row>
    <row r="102" spans="1:8" ht="15">
      <c r="A102" s="59">
        <v>101</v>
      </c>
      <c r="B102" s="60">
        <v>49</v>
      </c>
      <c r="C102" s="50">
        <v>44</v>
      </c>
      <c r="D102" s="50"/>
      <c r="E102" s="50">
        <v>54</v>
      </c>
      <c r="F102" s="50">
        <v>13</v>
      </c>
      <c r="G102" s="50">
        <v>20</v>
      </c>
      <c r="H102" s="50">
        <v>21</v>
      </c>
    </row>
    <row r="103" spans="1:8" ht="15">
      <c r="A103" s="59">
        <v>102</v>
      </c>
      <c r="B103" s="60">
        <v>53.666666666666671</v>
      </c>
      <c r="C103" s="50">
        <v>40</v>
      </c>
      <c r="D103" s="50"/>
      <c r="E103" s="50">
        <v>68</v>
      </c>
      <c r="F103" s="50">
        <v>14</v>
      </c>
      <c r="G103" s="50">
        <v>28</v>
      </c>
      <c r="H103" s="50">
        <v>26</v>
      </c>
    </row>
    <row r="104" spans="1:8" ht="15">
      <c r="A104" s="59">
        <v>103</v>
      </c>
      <c r="B104" s="60">
        <v>49</v>
      </c>
      <c r="C104" s="50">
        <v>44</v>
      </c>
      <c r="D104" s="50"/>
      <c r="E104" s="50">
        <v>54</v>
      </c>
      <c r="F104" s="50">
        <v>8</v>
      </c>
      <c r="G104" s="50">
        <v>22</v>
      </c>
      <c r="H104" s="50">
        <v>24</v>
      </c>
    </row>
    <row r="105" spans="1:8" ht="15">
      <c r="A105" s="59">
        <v>104</v>
      </c>
      <c r="B105" s="60">
        <v>53.666666666666671</v>
      </c>
      <c r="C105" s="50">
        <v>42</v>
      </c>
      <c r="D105" s="50"/>
      <c r="E105" s="50">
        <v>66</v>
      </c>
      <c r="F105" s="50">
        <v>11</v>
      </c>
      <c r="G105" s="50">
        <v>28</v>
      </c>
      <c r="H105" s="50">
        <v>27</v>
      </c>
    </row>
    <row r="106" spans="1:8" ht="15">
      <c r="A106" s="59">
        <v>105</v>
      </c>
      <c r="B106" s="60">
        <v>46.666666666666664</v>
      </c>
      <c r="C106" s="50">
        <v>50</v>
      </c>
      <c r="D106" s="50"/>
      <c r="E106" s="50">
        <v>44</v>
      </c>
      <c r="F106" s="50">
        <v>8</v>
      </c>
      <c r="G106" s="50">
        <v>17</v>
      </c>
      <c r="H106" s="50">
        <v>19</v>
      </c>
    </row>
    <row r="107" spans="1:8" ht="15">
      <c r="A107" s="59">
        <v>106</v>
      </c>
      <c r="B107" s="60">
        <v>51.333333333333329</v>
      </c>
      <c r="C107" s="50">
        <v>53</v>
      </c>
      <c r="D107" s="50"/>
      <c r="E107" s="50">
        <v>49</v>
      </c>
      <c r="F107" s="50">
        <v>10</v>
      </c>
      <c r="G107" s="50">
        <v>20</v>
      </c>
      <c r="H107" s="50">
        <v>19</v>
      </c>
    </row>
    <row r="108" spans="1:8" ht="15">
      <c r="A108" s="59">
        <v>107</v>
      </c>
      <c r="B108" s="60">
        <v>46.666666666666664</v>
      </c>
      <c r="C108" s="50">
        <v>52</v>
      </c>
      <c r="D108" s="50"/>
      <c r="E108" s="50">
        <v>42</v>
      </c>
      <c r="F108" s="50">
        <v>9</v>
      </c>
      <c r="G108" s="50">
        <v>16</v>
      </c>
      <c r="H108" s="50">
        <v>17</v>
      </c>
    </row>
    <row r="109" spans="1:8" ht="15">
      <c r="A109" s="59">
        <v>108</v>
      </c>
      <c r="B109" s="60">
        <v>58.333333333333336</v>
      </c>
      <c r="C109" s="50">
        <v>54</v>
      </c>
      <c r="D109" s="50"/>
      <c r="E109" s="50">
        <v>62</v>
      </c>
      <c r="F109" s="50">
        <v>13</v>
      </c>
      <c r="G109" s="50">
        <v>25</v>
      </c>
      <c r="H109" s="50">
        <v>24</v>
      </c>
    </row>
    <row r="110" spans="1:8" ht="15">
      <c r="A110" s="59">
        <v>109</v>
      </c>
      <c r="B110" s="60">
        <v>46.666666666666664</v>
      </c>
      <c r="C110" s="50">
        <v>43</v>
      </c>
      <c r="D110" s="50"/>
      <c r="E110" s="50">
        <v>51</v>
      </c>
      <c r="F110" s="50">
        <v>9</v>
      </c>
      <c r="G110" s="50">
        <v>21</v>
      </c>
      <c r="H110" s="50">
        <v>21</v>
      </c>
    </row>
    <row r="111" spans="1:8" ht="15">
      <c r="A111" s="59">
        <v>110</v>
      </c>
      <c r="B111" s="60">
        <v>46.666666666666664</v>
      </c>
      <c r="C111" s="50">
        <v>50</v>
      </c>
      <c r="D111" s="50"/>
      <c r="E111" s="50">
        <v>44</v>
      </c>
      <c r="F111" s="50">
        <v>10</v>
      </c>
      <c r="G111" s="50">
        <v>19</v>
      </c>
      <c r="H111" s="50">
        <v>15</v>
      </c>
    </row>
    <row r="112" spans="1:8" ht="15">
      <c r="A112" s="59">
        <v>111</v>
      </c>
      <c r="B112" s="60">
        <v>58.333333333333336</v>
      </c>
      <c r="C112" s="50">
        <v>64</v>
      </c>
      <c r="D112" s="50"/>
      <c r="E112" s="50">
        <v>52</v>
      </c>
      <c r="F112" s="50">
        <v>9</v>
      </c>
      <c r="G112" s="50">
        <v>20</v>
      </c>
      <c r="H112" s="50">
        <v>23</v>
      </c>
    </row>
  </sheetData>
  <sortState ref="A2:H112">
    <sortCondition ref="A2:A112"/>
  </sortState>
  <pageMargins left="0.7" right="0.7" top="0.75" bottom="0.75" header="0.3" footer="0.3"/>
  <pageSetup paperSize="9" orientation="portrait" horizontalDpi="300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C1:F112"/>
  <sheetViews>
    <sheetView topLeftCell="A75" workbookViewId="0">
      <selection activeCell="D107" sqref="D107:F112"/>
    </sheetView>
  </sheetViews>
  <sheetFormatPr defaultRowHeight="14.25"/>
  <sheetData>
    <row r="1" spans="3:6" ht="15">
      <c r="C1" s="61" t="s">
        <v>106</v>
      </c>
      <c r="D1" s="61" t="s">
        <v>55</v>
      </c>
      <c r="E1" s="61" t="s">
        <v>54</v>
      </c>
      <c r="F1" s="61" t="s">
        <v>53</v>
      </c>
    </row>
    <row r="2" spans="3:6">
      <c r="C2" s="50">
        <v>70</v>
      </c>
      <c r="D2" s="50">
        <v>14</v>
      </c>
      <c r="E2" s="50">
        <v>28</v>
      </c>
      <c r="F2" s="50">
        <v>28</v>
      </c>
    </row>
    <row r="3" spans="3:6">
      <c r="C3" s="50">
        <v>68</v>
      </c>
      <c r="D3" s="50">
        <v>14</v>
      </c>
      <c r="E3" s="50">
        <v>28</v>
      </c>
      <c r="F3" s="50">
        <v>26</v>
      </c>
    </row>
    <row r="4" spans="3:6">
      <c r="C4" s="50">
        <v>68</v>
      </c>
      <c r="D4" s="50">
        <v>14</v>
      </c>
      <c r="E4" s="50">
        <v>26</v>
      </c>
      <c r="F4" s="50">
        <v>28</v>
      </c>
    </row>
    <row r="5" spans="3:6">
      <c r="C5" s="50">
        <v>68</v>
      </c>
      <c r="D5" s="50">
        <v>13</v>
      </c>
      <c r="E5" s="50">
        <v>28</v>
      </c>
      <c r="F5" s="50">
        <v>27</v>
      </c>
    </row>
    <row r="6" spans="3:6">
      <c r="C6" s="50">
        <v>68</v>
      </c>
      <c r="D6" s="50">
        <v>12</v>
      </c>
      <c r="E6" s="50">
        <v>28</v>
      </c>
      <c r="F6" s="50">
        <v>28</v>
      </c>
    </row>
    <row r="7" spans="3:6">
      <c r="C7" s="50">
        <v>66</v>
      </c>
      <c r="D7" s="50">
        <v>13</v>
      </c>
      <c r="E7" s="50">
        <v>26</v>
      </c>
      <c r="F7" s="50">
        <v>27</v>
      </c>
    </row>
    <row r="8" spans="3:6">
      <c r="C8" s="50">
        <v>66</v>
      </c>
      <c r="D8" s="50">
        <v>11</v>
      </c>
      <c r="E8" s="50">
        <v>28</v>
      </c>
      <c r="F8" s="50">
        <v>27</v>
      </c>
    </row>
    <row r="9" spans="3:6">
      <c r="C9" s="50">
        <v>64</v>
      </c>
      <c r="D9" s="50">
        <v>12</v>
      </c>
      <c r="E9" s="50">
        <v>26</v>
      </c>
      <c r="F9" s="50">
        <v>26</v>
      </c>
    </row>
    <row r="10" spans="3:6">
      <c r="C10" s="50">
        <v>64</v>
      </c>
      <c r="D10" s="50">
        <v>10</v>
      </c>
      <c r="E10" s="50">
        <v>27</v>
      </c>
      <c r="F10" s="50">
        <v>27</v>
      </c>
    </row>
    <row r="11" spans="3:6">
      <c r="C11" s="50">
        <v>61</v>
      </c>
      <c r="D11" s="50">
        <v>10</v>
      </c>
      <c r="E11" s="50">
        <v>27</v>
      </c>
      <c r="F11" s="50">
        <v>24</v>
      </c>
    </row>
    <row r="12" spans="3:6">
      <c r="C12" s="50">
        <v>60</v>
      </c>
      <c r="D12" s="50">
        <v>10</v>
      </c>
      <c r="E12" s="50">
        <v>27</v>
      </c>
      <c r="F12" s="50">
        <v>23</v>
      </c>
    </row>
    <row r="13" spans="3:6">
      <c r="C13" s="50">
        <v>60</v>
      </c>
      <c r="D13" s="50">
        <v>10</v>
      </c>
      <c r="E13" s="50">
        <v>26</v>
      </c>
      <c r="F13" s="50">
        <v>24</v>
      </c>
    </row>
    <row r="14" spans="3:6">
      <c r="C14" s="50">
        <v>60</v>
      </c>
      <c r="D14" s="50">
        <v>12</v>
      </c>
      <c r="E14" s="50">
        <v>23</v>
      </c>
      <c r="F14" s="50">
        <v>25</v>
      </c>
    </row>
    <row r="15" spans="3:6">
      <c r="C15" s="50">
        <v>60</v>
      </c>
      <c r="D15" s="50">
        <v>13</v>
      </c>
      <c r="E15" s="50">
        <v>23</v>
      </c>
      <c r="F15" s="50">
        <v>24</v>
      </c>
    </row>
    <row r="16" spans="3:6">
      <c r="C16" s="50">
        <v>59</v>
      </c>
      <c r="D16" s="50">
        <v>11</v>
      </c>
      <c r="E16" s="50">
        <v>23</v>
      </c>
      <c r="F16" s="50">
        <v>25</v>
      </c>
    </row>
    <row r="17" spans="3:6">
      <c r="C17" s="50">
        <v>59</v>
      </c>
      <c r="D17" s="50">
        <v>10</v>
      </c>
      <c r="E17" s="50">
        <v>26</v>
      </c>
      <c r="F17" s="50">
        <v>23</v>
      </c>
    </row>
    <row r="18" spans="3:6">
      <c r="C18" s="50">
        <v>59</v>
      </c>
      <c r="D18" s="50">
        <v>12</v>
      </c>
      <c r="E18" s="50">
        <v>23</v>
      </c>
      <c r="F18" s="50">
        <v>24</v>
      </c>
    </row>
    <row r="19" spans="3:6">
      <c r="C19" s="50">
        <v>59</v>
      </c>
      <c r="D19" s="50">
        <v>10</v>
      </c>
      <c r="E19" s="50">
        <v>26</v>
      </c>
      <c r="F19" s="50">
        <v>23</v>
      </c>
    </row>
    <row r="20" spans="3:6">
      <c r="C20" s="50">
        <v>58</v>
      </c>
      <c r="D20" s="50">
        <v>8</v>
      </c>
      <c r="E20" s="50">
        <v>26</v>
      </c>
      <c r="F20" s="50">
        <v>24</v>
      </c>
    </row>
    <row r="21" spans="3:6">
      <c r="C21" s="50">
        <v>58</v>
      </c>
      <c r="D21" s="50">
        <v>10</v>
      </c>
      <c r="E21" s="50">
        <v>25</v>
      </c>
      <c r="F21" s="50">
        <v>23</v>
      </c>
    </row>
    <row r="22" spans="3:6">
      <c r="C22" s="50">
        <v>58</v>
      </c>
      <c r="D22" s="50">
        <v>10</v>
      </c>
      <c r="E22" s="50">
        <v>25</v>
      </c>
      <c r="F22" s="50">
        <v>23</v>
      </c>
    </row>
    <row r="23" spans="3:6">
      <c r="C23" s="50">
        <v>58</v>
      </c>
      <c r="D23" s="50">
        <v>14</v>
      </c>
      <c r="E23" s="50">
        <v>23</v>
      </c>
      <c r="F23" s="50">
        <v>21</v>
      </c>
    </row>
    <row r="24" spans="3:6">
      <c r="C24" s="50">
        <v>58</v>
      </c>
      <c r="D24" s="50">
        <v>10</v>
      </c>
      <c r="E24" s="50">
        <v>26</v>
      </c>
      <c r="F24" s="50">
        <v>22</v>
      </c>
    </row>
    <row r="25" spans="3:6">
      <c r="C25" s="50">
        <v>58</v>
      </c>
      <c r="D25" s="50">
        <v>11</v>
      </c>
      <c r="E25" s="50">
        <v>22</v>
      </c>
      <c r="F25" s="50">
        <v>25</v>
      </c>
    </row>
    <row r="26" spans="3:6">
      <c r="C26" s="50">
        <v>58</v>
      </c>
      <c r="D26" s="50">
        <v>12</v>
      </c>
      <c r="E26" s="50">
        <v>23</v>
      </c>
      <c r="F26" s="50">
        <v>23</v>
      </c>
    </row>
    <row r="27" spans="3:6">
      <c r="C27" s="50">
        <v>57</v>
      </c>
      <c r="D27" s="50">
        <v>10</v>
      </c>
      <c r="E27" s="50">
        <v>25</v>
      </c>
      <c r="F27" s="50">
        <v>22</v>
      </c>
    </row>
    <row r="28" spans="3:6">
      <c r="C28" s="50">
        <v>57</v>
      </c>
      <c r="D28" s="50">
        <v>13</v>
      </c>
      <c r="E28" s="50">
        <v>23</v>
      </c>
      <c r="F28" s="50">
        <v>21</v>
      </c>
    </row>
    <row r="29" spans="3:6">
      <c r="C29" s="50">
        <v>56</v>
      </c>
      <c r="D29" s="50">
        <v>12</v>
      </c>
      <c r="E29" s="50">
        <v>23</v>
      </c>
      <c r="F29" s="50">
        <v>21</v>
      </c>
    </row>
    <row r="30" spans="3:6">
      <c r="C30" s="50">
        <v>56</v>
      </c>
      <c r="D30" s="50">
        <v>10</v>
      </c>
      <c r="E30" s="50">
        <v>24</v>
      </c>
      <c r="F30" s="50">
        <v>22</v>
      </c>
    </row>
    <row r="31" spans="3:6">
      <c r="C31" s="50">
        <v>56</v>
      </c>
      <c r="D31" s="50">
        <v>8</v>
      </c>
      <c r="E31" s="50">
        <v>24</v>
      </c>
      <c r="F31" s="50">
        <v>24</v>
      </c>
    </row>
    <row r="32" spans="3:6">
      <c r="C32" s="50">
        <v>56</v>
      </c>
      <c r="D32" s="50">
        <v>8</v>
      </c>
      <c r="E32" s="50">
        <v>25</v>
      </c>
      <c r="F32" s="50">
        <v>23</v>
      </c>
    </row>
    <row r="33" spans="3:6">
      <c r="C33" s="50">
        <v>56</v>
      </c>
      <c r="D33" s="50">
        <v>8</v>
      </c>
      <c r="E33" s="50">
        <v>25</v>
      </c>
      <c r="F33" s="50">
        <v>23</v>
      </c>
    </row>
    <row r="34" spans="3:6">
      <c r="C34" s="50">
        <v>56</v>
      </c>
      <c r="D34" s="50">
        <v>12</v>
      </c>
      <c r="E34" s="50">
        <v>23</v>
      </c>
      <c r="F34" s="50">
        <v>21</v>
      </c>
    </row>
    <row r="35" spans="3:6">
      <c r="C35" s="50">
        <v>56</v>
      </c>
      <c r="D35" s="50">
        <v>11</v>
      </c>
      <c r="E35" s="50">
        <v>22</v>
      </c>
      <c r="F35" s="50">
        <v>23</v>
      </c>
    </row>
    <row r="36" spans="3:6">
      <c r="C36" s="50">
        <v>55</v>
      </c>
      <c r="D36" s="50">
        <v>8</v>
      </c>
      <c r="E36" s="50">
        <v>24</v>
      </c>
      <c r="F36" s="50">
        <v>23</v>
      </c>
    </row>
    <row r="37" spans="3:6">
      <c r="C37" s="50">
        <v>55</v>
      </c>
      <c r="D37" s="50">
        <v>12</v>
      </c>
      <c r="E37" s="50">
        <v>23</v>
      </c>
      <c r="F37" s="50">
        <v>20</v>
      </c>
    </row>
    <row r="38" spans="3:6">
      <c r="C38" s="50">
        <v>55</v>
      </c>
      <c r="D38" s="50">
        <v>12</v>
      </c>
      <c r="E38" s="50">
        <v>23</v>
      </c>
      <c r="F38" s="50">
        <v>20</v>
      </c>
    </row>
    <row r="39" spans="3:6">
      <c r="C39" s="50">
        <v>55</v>
      </c>
      <c r="D39" s="50">
        <v>8</v>
      </c>
      <c r="E39" s="50">
        <v>23</v>
      </c>
      <c r="F39" s="50">
        <v>24</v>
      </c>
    </row>
    <row r="40" spans="3:6">
      <c r="C40" s="50">
        <v>54</v>
      </c>
      <c r="D40" s="50">
        <v>8</v>
      </c>
      <c r="E40" s="50">
        <v>25</v>
      </c>
      <c r="F40" s="50">
        <v>21</v>
      </c>
    </row>
    <row r="41" spans="3:6">
      <c r="C41" s="50">
        <v>54</v>
      </c>
      <c r="D41" s="50">
        <v>10</v>
      </c>
      <c r="E41" s="50">
        <v>22</v>
      </c>
      <c r="F41" s="50">
        <v>22</v>
      </c>
    </row>
    <row r="42" spans="3:6">
      <c r="C42" s="50">
        <v>54</v>
      </c>
      <c r="D42" s="50">
        <v>8</v>
      </c>
      <c r="E42" s="50">
        <v>24</v>
      </c>
      <c r="F42" s="50">
        <v>22</v>
      </c>
    </row>
    <row r="43" spans="3:6">
      <c r="C43" s="50">
        <v>54</v>
      </c>
      <c r="D43" s="50">
        <v>11</v>
      </c>
      <c r="E43" s="50">
        <v>23</v>
      </c>
      <c r="F43" s="50">
        <v>20</v>
      </c>
    </row>
    <row r="44" spans="3:6">
      <c r="C44" s="50">
        <v>54</v>
      </c>
      <c r="D44" s="50">
        <v>9</v>
      </c>
      <c r="E44" s="50">
        <v>22</v>
      </c>
      <c r="F44" s="50">
        <v>23</v>
      </c>
    </row>
    <row r="45" spans="3:6">
      <c r="C45" s="50">
        <v>54</v>
      </c>
      <c r="D45" s="50">
        <v>12</v>
      </c>
      <c r="E45" s="50">
        <v>22</v>
      </c>
      <c r="F45" s="50">
        <v>20</v>
      </c>
    </row>
    <row r="46" spans="3:6">
      <c r="C46" s="50">
        <v>54</v>
      </c>
      <c r="D46" s="50">
        <v>13</v>
      </c>
      <c r="E46" s="50">
        <v>20</v>
      </c>
      <c r="F46" s="50">
        <v>21</v>
      </c>
    </row>
    <row r="47" spans="3:6">
      <c r="C47" s="50">
        <v>54</v>
      </c>
      <c r="D47" s="50">
        <v>8</v>
      </c>
      <c r="E47" s="50">
        <v>22</v>
      </c>
      <c r="F47" s="50">
        <v>24</v>
      </c>
    </row>
    <row r="48" spans="3:6">
      <c r="C48" s="50">
        <v>53</v>
      </c>
      <c r="D48" s="50">
        <v>10</v>
      </c>
      <c r="E48" s="50">
        <v>22</v>
      </c>
      <c r="F48" s="50">
        <v>21</v>
      </c>
    </row>
    <row r="49" spans="3:6">
      <c r="C49" s="50">
        <v>53</v>
      </c>
      <c r="D49" s="50">
        <v>10</v>
      </c>
      <c r="E49" s="50">
        <v>23</v>
      </c>
      <c r="F49" s="50">
        <v>20</v>
      </c>
    </row>
    <row r="50" spans="3:6">
      <c r="C50" s="50">
        <v>53</v>
      </c>
      <c r="D50" s="50">
        <v>8</v>
      </c>
      <c r="E50" s="50">
        <v>21</v>
      </c>
      <c r="F50" s="50">
        <v>24</v>
      </c>
    </row>
    <row r="51" spans="3:6">
      <c r="C51" s="50">
        <v>53</v>
      </c>
      <c r="D51" s="50">
        <v>8</v>
      </c>
      <c r="E51" s="50">
        <v>24</v>
      </c>
      <c r="F51" s="50">
        <v>21</v>
      </c>
    </row>
    <row r="52" spans="3:6">
      <c r="C52" s="50">
        <v>53</v>
      </c>
      <c r="D52" s="50">
        <v>12</v>
      </c>
      <c r="E52" s="50">
        <v>21</v>
      </c>
      <c r="F52" s="50">
        <v>20</v>
      </c>
    </row>
    <row r="53" spans="3:6">
      <c r="C53" s="50">
        <v>53</v>
      </c>
      <c r="D53" s="50">
        <v>8</v>
      </c>
      <c r="E53" s="50">
        <v>24</v>
      </c>
      <c r="F53" s="50">
        <v>21</v>
      </c>
    </row>
    <row r="54" spans="3:6">
      <c r="C54" s="50">
        <v>53</v>
      </c>
      <c r="D54" s="50">
        <v>9</v>
      </c>
      <c r="E54" s="50">
        <v>21</v>
      </c>
      <c r="F54" s="50">
        <v>23</v>
      </c>
    </row>
    <row r="55" spans="3:6">
      <c r="C55" s="50">
        <v>53</v>
      </c>
      <c r="D55" s="50">
        <v>10</v>
      </c>
      <c r="E55" s="50">
        <v>22</v>
      </c>
      <c r="F55" s="50">
        <v>21</v>
      </c>
    </row>
    <row r="56" spans="3:6">
      <c r="C56" s="50">
        <v>53</v>
      </c>
      <c r="D56" s="50">
        <v>9</v>
      </c>
      <c r="E56" s="50">
        <v>21</v>
      </c>
      <c r="F56" s="50">
        <v>23</v>
      </c>
    </row>
    <row r="57" spans="3:6">
      <c r="C57" s="50">
        <v>53</v>
      </c>
      <c r="D57" s="50">
        <v>13</v>
      </c>
      <c r="E57" s="50">
        <v>19</v>
      </c>
      <c r="F57" s="50">
        <v>21</v>
      </c>
    </row>
    <row r="58" spans="3:6">
      <c r="C58" s="50">
        <v>53</v>
      </c>
      <c r="D58" s="50">
        <v>13</v>
      </c>
      <c r="E58" s="50">
        <v>19</v>
      </c>
      <c r="F58" s="50">
        <v>21</v>
      </c>
    </row>
    <row r="59" spans="3:6">
      <c r="C59" s="50">
        <v>52</v>
      </c>
      <c r="D59" s="50">
        <v>8</v>
      </c>
      <c r="E59" s="50">
        <v>23</v>
      </c>
      <c r="F59" s="50">
        <v>21</v>
      </c>
    </row>
    <row r="60" spans="3:6">
      <c r="C60" s="50">
        <v>52</v>
      </c>
      <c r="D60" s="50">
        <v>9</v>
      </c>
      <c r="E60" s="50">
        <v>20</v>
      </c>
      <c r="F60" s="50">
        <v>23</v>
      </c>
    </row>
    <row r="61" spans="3:6">
      <c r="C61" s="50">
        <v>52</v>
      </c>
      <c r="D61" s="50">
        <v>10</v>
      </c>
      <c r="E61" s="50">
        <v>22</v>
      </c>
      <c r="F61" s="50">
        <v>20</v>
      </c>
    </row>
    <row r="62" spans="3:6">
      <c r="C62" s="50">
        <v>52</v>
      </c>
      <c r="D62" s="50">
        <v>10</v>
      </c>
      <c r="E62" s="50">
        <v>21</v>
      </c>
      <c r="F62" s="50">
        <v>21</v>
      </c>
    </row>
    <row r="63" spans="3:6">
      <c r="C63" s="50">
        <v>52</v>
      </c>
      <c r="D63" s="50">
        <v>12</v>
      </c>
      <c r="E63" s="50">
        <v>19</v>
      </c>
      <c r="F63" s="50">
        <v>21</v>
      </c>
    </row>
    <row r="64" spans="3:6">
      <c r="C64" s="50">
        <v>52</v>
      </c>
      <c r="D64" s="50">
        <v>9</v>
      </c>
      <c r="E64" s="50">
        <v>21</v>
      </c>
      <c r="F64" s="50">
        <v>22</v>
      </c>
    </row>
    <row r="65" spans="3:6">
      <c r="C65" s="50">
        <v>52</v>
      </c>
      <c r="D65" s="50">
        <v>11</v>
      </c>
      <c r="E65" s="50">
        <v>21</v>
      </c>
      <c r="F65" s="50">
        <v>20</v>
      </c>
    </row>
    <row r="66" spans="3:6">
      <c r="C66" s="50">
        <v>52</v>
      </c>
      <c r="D66" s="50">
        <v>12</v>
      </c>
      <c r="E66" s="50">
        <v>19</v>
      </c>
      <c r="F66" s="50">
        <v>21</v>
      </c>
    </row>
    <row r="67" spans="3:6">
      <c r="C67" s="50">
        <v>50</v>
      </c>
      <c r="D67" s="50">
        <v>9</v>
      </c>
      <c r="E67" s="50">
        <v>20</v>
      </c>
      <c r="F67" s="50">
        <v>21</v>
      </c>
    </row>
    <row r="68" spans="3:6">
      <c r="C68" s="50">
        <v>50</v>
      </c>
      <c r="D68" s="50">
        <v>10</v>
      </c>
      <c r="E68" s="50">
        <v>19</v>
      </c>
      <c r="F68" s="50">
        <v>21</v>
      </c>
    </row>
    <row r="69" spans="3:6">
      <c r="C69" s="50">
        <v>50</v>
      </c>
      <c r="D69" s="50">
        <v>8</v>
      </c>
      <c r="E69" s="50">
        <v>21</v>
      </c>
      <c r="F69" s="50">
        <v>21</v>
      </c>
    </row>
    <row r="70" spans="3:6">
      <c r="C70" s="50">
        <v>50</v>
      </c>
      <c r="D70" s="50">
        <v>10</v>
      </c>
      <c r="E70" s="50">
        <v>19</v>
      </c>
      <c r="F70" s="50">
        <v>21</v>
      </c>
    </row>
    <row r="71" spans="3:6">
      <c r="C71" s="50">
        <v>50</v>
      </c>
      <c r="D71" s="50">
        <v>10</v>
      </c>
      <c r="E71" s="50">
        <v>19</v>
      </c>
      <c r="F71" s="50">
        <v>21</v>
      </c>
    </row>
    <row r="72" spans="3:6">
      <c r="C72" s="50">
        <v>50</v>
      </c>
      <c r="D72" s="50">
        <v>8</v>
      </c>
      <c r="E72" s="50">
        <v>21</v>
      </c>
      <c r="F72" s="50">
        <v>21</v>
      </c>
    </row>
    <row r="73" spans="3:6">
      <c r="C73" s="50">
        <v>50</v>
      </c>
      <c r="D73" s="50">
        <v>10</v>
      </c>
      <c r="E73" s="50">
        <v>20</v>
      </c>
      <c r="F73" s="50">
        <v>20</v>
      </c>
    </row>
    <row r="74" spans="3:6">
      <c r="C74" s="50">
        <v>50</v>
      </c>
      <c r="D74" s="50">
        <v>11</v>
      </c>
      <c r="E74" s="50">
        <v>19</v>
      </c>
      <c r="F74" s="50">
        <v>20</v>
      </c>
    </row>
    <row r="75" spans="3:6">
      <c r="C75" s="50">
        <v>50</v>
      </c>
      <c r="D75" s="50">
        <v>8</v>
      </c>
      <c r="E75" s="50">
        <v>21</v>
      </c>
      <c r="F75" s="50">
        <v>21</v>
      </c>
    </row>
    <row r="76" spans="3:6">
      <c r="C76" s="50">
        <v>50</v>
      </c>
      <c r="D76" s="50">
        <v>9</v>
      </c>
      <c r="E76" s="50">
        <v>21</v>
      </c>
      <c r="F76" s="50">
        <v>20</v>
      </c>
    </row>
    <row r="77" spans="3:6">
      <c r="C77" s="50">
        <v>50</v>
      </c>
      <c r="D77" s="50">
        <v>9</v>
      </c>
      <c r="E77" s="50">
        <v>21</v>
      </c>
      <c r="F77" s="50">
        <v>20</v>
      </c>
    </row>
    <row r="78" spans="3:6">
      <c r="C78" s="50">
        <v>50</v>
      </c>
      <c r="D78" s="50">
        <v>10</v>
      </c>
      <c r="E78" s="50">
        <v>19</v>
      </c>
      <c r="F78" s="50">
        <v>21</v>
      </c>
    </row>
    <row r="79" spans="3:6">
      <c r="C79" s="50">
        <v>50</v>
      </c>
      <c r="D79" s="50">
        <v>9</v>
      </c>
      <c r="E79" s="50">
        <v>20</v>
      </c>
      <c r="F79" s="50">
        <v>21</v>
      </c>
    </row>
    <row r="80" spans="3:6">
      <c r="C80" s="50">
        <v>48</v>
      </c>
      <c r="D80" s="50">
        <v>10</v>
      </c>
      <c r="E80" s="50">
        <v>19</v>
      </c>
      <c r="F80" s="50">
        <v>19</v>
      </c>
    </row>
    <row r="81" spans="3:6">
      <c r="C81" s="50">
        <v>48</v>
      </c>
      <c r="D81" s="50">
        <v>8</v>
      </c>
      <c r="E81" s="50">
        <v>19</v>
      </c>
      <c r="F81" s="50">
        <v>21</v>
      </c>
    </row>
    <row r="82" spans="3:6">
      <c r="C82" s="50">
        <v>48</v>
      </c>
      <c r="D82" s="50">
        <v>9</v>
      </c>
      <c r="E82" s="50">
        <v>20</v>
      </c>
      <c r="F82" s="50">
        <v>19</v>
      </c>
    </row>
    <row r="83" spans="3:6">
      <c r="C83" s="50">
        <v>48</v>
      </c>
      <c r="D83" s="50">
        <v>11</v>
      </c>
      <c r="E83" s="50">
        <v>19</v>
      </c>
      <c r="F83" s="50">
        <v>18</v>
      </c>
    </row>
    <row r="84" spans="3:6">
      <c r="C84" s="50">
        <v>48</v>
      </c>
      <c r="D84" s="50">
        <v>8</v>
      </c>
      <c r="E84" s="50">
        <v>19</v>
      </c>
      <c r="F84" s="50">
        <v>21</v>
      </c>
    </row>
    <row r="85" spans="3:6">
      <c r="C85" s="50">
        <v>48</v>
      </c>
      <c r="D85" s="50">
        <v>10</v>
      </c>
      <c r="E85" s="50">
        <v>20</v>
      </c>
      <c r="F85" s="50">
        <v>18</v>
      </c>
    </row>
    <row r="86" spans="3:6">
      <c r="C86" s="50">
        <v>47</v>
      </c>
      <c r="D86" s="50">
        <v>10</v>
      </c>
      <c r="E86" s="50">
        <v>19</v>
      </c>
      <c r="F86" s="50">
        <v>19</v>
      </c>
    </row>
    <row r="87" spans="3:6">
      <c r="C87" s="50">
        <v>47</v>
      </c>
      <c r="D87" s="50">
        <v>8</v>
      </c>
      <c r="E87" s="50">
        <v>19</v>
      </c>
      <c r="F87" s="50">
        <v>20</v>
      </c>
    </row>
    <row r="88" spans="3:6">
      <c r="C88" s="50">
        <v>47</v>
      </c>
      <c r="D88" s="50">
        <v>8</v>
      </c>
      <c r="E88" s="50">
        <v>18</v>
      </c>
      <c r="F88" s="50">
        <v>21</v>
      </c>
    </row>
    <row r="89" spans="3:6">
      <c r="C89" s="50">
        <v>46</v>
      </c>
      <c r="D89" s="50">
        <v>10</v>
      </c>
      <c r="E89" s="50">
        <v>18</v>
      </c>
      <c r="F89" s="50">
        <v>19</v>
      </c>
    </row>
    <row r="90" spans="3:6">
      <c r="C90" s="50">
        <v>46</v>
      </c>
      <c r="D90" s="50">
        <v>8</v>
      </c>
      <c r="E90" s="50">
        <v>19</v>
      </c>
      <c r="F90" s="50">
        <v>19</v>
      </c>
    </row>
    <row r="91" spans="3:6">
      <c r="C91" s="50">
        <v>46</v>
      </c>
      <c r="D91" s="50">
        <v>8</v>
      </c>
      <c r="E91" s="50">
        <v>18</v>
      </c>
      <c r="F91" s="50">
        <v>20</v>
      </c>
    </row>
    <row r="92" spans="3:6">
      <c r="C92" s="50">
        <v>44</v>
      </c>
      <c r="D92" s="50">
        <v>8</v>
      </c>
      <c r="E92" s="50">
        <v>17</v>
      </c>
      <c r="F92" s="50">
        <v>19</v>
      </c>
    </row>
    <row r="93" spans="3:6">
      <c r="C93" s="50">
        <v>44</v>
      </c>
      <c r="D93" s="50">
        <v>8</v>
      </c>
      <c r="E93" s="50">
        <v>17</v>
      </c>
      <c r="F93" s="50">
        <v>19</v>
      </c>
    </row>
    <row r="94" spans="3:6">
      <c r="C94" s="50">
        <v>44</v>
      </c>
      <c r="D94" s="50">
        <v>10</v>
      </c>
      <c r="E94" s="50">
        <v>19</v>
      </c>
      <c r="F94" s="50">
        <v>15</v>
      </c>
    </row>
    <row r="95" spans="3:6">
      <c r="C95" s="50">
        <v>44</v>
      </c>
      <c r="D95" s="50">
        <v>9</v>
      </c>
      <c r="E95" s="50">
        <v>18</v>
      </c>
      <c r="F95" s="50">
        <v>17</v>
      </c>
    </row>
    <row r="96" spans="3:6">
      <c r="C96" s="50">
        <v>43</v>
      </c>
      <c r="D96" s="50">
        <v>8</v>
      </c>
      <c r="E96" s="50">
        <v>17</v>
      </c>
      <c r="F96" s="50">
        <v>18</v>
      </c>
    </row>
    <row r="97" spans="3:6">
      <c r="C97" s="50">
        <v>43</v>
      </c>
      <c r="D97" s="50">
        <v>10</v>
      </c>
      <c r="E97" s="50">
        <v>18</v>
      </c>
      <c r="F97" s="50">
        <v>15</v>
      </c>
    </row>
    <row r="98" spans="3:6">
      <c r="C98" s="50">
        <v>43</v>
      </c>
      <c r="D98" s="50">
        <v>10</v>
      </c>
      <c r="E98" s="50">
        <v>16</v>
      </c>
      <c r="F98" s="50">
        <v>17</v>
      </c>
    </row>
    <row r="99" spans="3:6">
      <c r="C99" s="50">
        <v>42</v>
      </c>
      <c r="D99" s="50">
        <v>9</v>
      </c>
      <c r="E99" s="50">
        <v>16</v>
      </c>
      <c r="F99" s="50">
        <v>17</v>
      </c>
    </row>
    <row r="100" spans="3:6">
      <c r="C100" s="50">
        <v>41</v>
      </c>
      <c r="D100" s="50">
        <v>10</v>
      </c>
      <c r="E100" s="50">
        <v>16</v>
      </c>
      <c r="F100" s="50">
        <v>15</v>
      </c>
    </row>
    <row r="101" spans="3:6">
      <c r="C101" s="50">
        <v>41</v>
      </c>
      <c r="D101" s="50">
        <v>10</v>
      </c>
      <c r="E101" s="50">
        <v>16</v>
      </c>
      <c r="F101" s="50">
        <v>15</v>
      </c>
    </row>
    <row r="102" spans="3:6">
      <c r="C102" s="50">
        <v>40</v>
      </c>
      <c r="D102" s="50">
        <v>10</v>
      </c>
      <c r="E102" s="50">
        <v>16</v>
      </c>
      <c r="F102" s="50">
        <v>14</v>
      </c>
    </row>
    <row r="103" spans="3:6">
      <c r="C103" s="50">
        <v>39</v>
      </c>
      <c r="D103" s="50">
        <v>10</v>
      </c>
      <c r="E103" s="50">
        <v>15</v>
      </c>
      <c r="F103" s="50">
        <v>14</v>
      </c>
    </row>
    <row r="104" spans="3:6">
      <c r="C104" s="50">
        <v>39</v>
      </c>
      <c r="D104" s="50">
        <v>14</v>
      </c>
      <c r="E104" s="50">
        <v>12</v>
      </c>
      <c r="F104" s="50">
        <v>13</v>
      </c>
    </row>
    <row r="105" spans="3:6">
      <c r="C105" s="50">
        <v>39</v>
      </c>
      <c r="D105" s="50">
        <v>10</v>
      </c>
      <c r="E105" s="50">
        <v>11</v>
      </c>
      <c r="F105" s="50">
        <v>18</v>
      </c>
    </row>
    <row r="106" spans="3:6">
      <c r="C106" s="50">
        <v>39</v>
      </c>
      <c r="D106" s="50">
        <v>10</v>
      </c>
      <c r="E106" s="50">
        <v>12</v>
      </c>
      <c r="F106" s="50">
        <v>17</v>
      </c>
    </row>
    <row r="107" spans="3:6">
      <c r="C107" s="50">
        <v>37</v>
      </c>
      <c r="D107" s="50">
        <v>12</v>
      </c>
      <c r="E107" s="50">
        <v>12</v>
      </c>
      <c r="F107" s="50">
        <v>13</v>
      </c>
    </row>
    <row r="108" spans="3:6">
      <c r="C108" s="50">
        <v>37</v>
      </c>
      <c r="D108" s="50">
        <v>10</v>
      </c>
      <c r="E108" s="50">
        <v>11</v>
      </c>
      <c r="F108" s="50">
        <v>16</v>
      </c>
    </row>
    <row r="109" spans="3:6">
      <c r="C109" s="50">
        <v>37</v>
      </c>
      <c r="D109" s="50">
        <v>8</v>
      </c>
      <c r="E109" s="50">
        <v>12</v>
      </c>
      <c r="F109" s="50">
        <v>17</v>
      </c>
    </row>
    <row r="110" spans="3:6">
      <c r="C110" s="50">
        <v>35</v>
      </c>
      <c r="D110" s="50">
        <v>10</v>
      </c>
      <c r="E110" s="50">
        <v>12</v>
      </c>
      <c r="F110" s="50">
        <v>13</v>
      </c>
    </row>
    <row r="111" spans="3:6">
      <c r="C111" s="50">
        <v>35</v>
      </c>
      <c r="D111" s="50">
        <v>8</v>
      </c>
      <c r="E111" s="50">
        <v>11</v>
      </c>
      <c r="F111" s="50">
        <v>16</v>
      </c>
    </row>
    <row r="112" spans="3:6">
      <c r="C112" s="50">
        <v>35</v>
      </c>
      <c r="D112" s="50">
        <v>8</v>
      </c>
      <c r="E112" s="50">
        <v>10</v>
      </c>
      <c r="F112" s="50">
        <v>17</v>
      </c>
    </row>
  </sheetData>
  <sortState ref="C2:F113">
    <sortCondition descending="1" ref="C2:C113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Z987"/>
  <sheetViews>
    <sheetView tabSelected="1" topLeftCell="A165" workbookViewId="0">
      <selection activeCell="A8" sqref="A8:G186"/>
    </sheetView>
  </sheetViews>
  <sheetFormatPr defaultColWidth="12.625" defaultRowHeight="15" customHeight="1"/>
  <cols>
    <col min="1" max="1" width="5.75" customWidth="1"/>
    <col min="2" max="2" width="15.375" customWidth="1"/>
    <col min="3" max="3" width="20.625" customWidth="1"/>
    <col min="4" max="4" width="14.125" customWidth="1"/>
    <col min="5" max="5" width="14.25" customWidth="1"/>
    <col min="6" max="6" width="13.25" customWidth="1"/>
    <col min="7" max="7" width="13.375" customWidth="1"/>
    <col min="8" max="8" width="13.25" customWidth="1"/>
    <col min="9" max="26" width="7.625" customWidth="1"/>
  </cols>
  <sheetData>
    <row r="1" spans="1:26" ht="19.5" customHeight="1">
      <c r="A1" s="82" t="s">
        <v>0</v>
      </c>
      <c r="B1" s="83"/>
      <c r="C1" s="83"/>
      <c r="D1" s="83"/>
      <c r="E1" s="83"/>
      <c r="F1" s="83"/>
      <c r="G1" s="83"/>
      <c r="H1" s="84"/>
    </row>
    <row r="2" spans="1:26" ht="19.5" customHeight="1">
      <c r="A2" s="82" t="s">
        <v>19</v>
      </c>
      <c r="B2" s="83"/>
      <c r="C2" s="83"/>
      <c r="D2" s="83"/>
      <c r="E2" s="83"/>
      <c r="F2" s="83"/>
      <c r="G2" s="83"/>
      <c r="H2" s="84"/>
    </row>
    <row r="3" spans="1:26" ht="19.5" customHeight="1">
      <c r="A3" s="82" t="s">
        <v>66</v>
      </c>
      <c r="B3" s="83"/>
      <c r="C3" s="83"/>
      <c r="D3" s="83"/>
      <c r="E3" s="83"/>
      <c r="F3" s="83"/>
      <c r="G3" s="83"/>
      <c r="H3" s="84"/>
    </row>
    <row r="4" spans="1:26" ht="19.5" customHeight="1">
      <c r="A4" s="82" t="s">
        <v>88</v>
      </c>
      <c r="B4" s="83"/>
      <c r="C4" s="83"/>
      <c r="D4" s="83"/>
      <c r="E4" s="83"/>
      <c r="F4" s="83"/>
      <c r="G4" s="83"/>
      <c r="H4" s="84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</row>
    <row r="5" spans="1:26" ht="30">
      <c r="A5" s="86" t="s">
        <v>20</v>
      </c>
      <c r="B5" s="86" t="s">
        <v>21</v>
      </c>
      <c r="C5" s="2" t="s">
        <v>22</v>
      </c>
      <c r="D5" s="5" t="s">
        <v>23</v>
      </c>
      <c r="E5" s="5" t="s">
        <v>24</v>
      </c>
      <c r="F5" s="2" t="s">
        <v>25</v>
      </c>
      <c r="G5" s="88" t="s">
        <v>26</v>
      </c>
      <c r="H5" s="84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</row>
    <row r="6" spans="1:26" ht="30">
      <c r="A6" s="87"/>
      <c r="B6" s="87"/>
      <c r="C6" s="2" t="s">
        <v>27</v>
      </c>
      <c r="D6" s="2">
        <v>120</v>
      </c>
      <c r="E6" s="2">
        <v>30</v>
      </c>
      <c r="F6" s="2">
        <v>100</v>
      </c>
      <c r="G6" s="5" t="s">
        <v>28</v>
      </c>
      <c r="H6" s="5" t="s">
        <v>29</v>
      </c>
    </row>
    <row r="7" spans="1:26" ht="19.5" customHeight="1">
      <c r="A7" s="89" t="s">
        <v>30</v>
      </c>
      <c r="B7" s="90"/>
      <c r="C7" s="91"/>
      <c r="D7" s="10">
        <v>0.6</v>
      </c>
      <c r="E7" s="10">
        <v>0.75</v>
      </c>
      <c r="F7" s="11"/>
      <c r="G7" s="12">
        <v>0.6</v>
      </c>
      <c r="H7" s="12">
        <v>0.65</v>
      </c>
    </row>
    <row r="8" spans="1:26" ht="16.5" customHeight="1">
      <c r="A8" s="68">
        <v>1</v>
      </c>
      <c r="B8" s="68" t="s">
        <v>108</v>
      </c>
      <c r="C8" s="69" t="s">
        <v>109</v>
      </c>
      <c r="D8" s="46"/>
      <c r="E8" s="76">
        <v>26</v>
      </c>
      <c r="F8" s="13">
        <f t="shared" ref="F8:F118" si="0">D8+E8</f>
        <v>26</v>
      </c>
      <c r="G8" s="14">
        <f t="shared" ref="G8:G118" si="1">IF((D8/$D$6)&gt;=$D$7,1,0)</f>
        <v>0</v>
      </c>
      <c r="H8" s="15">
        <f t="shared" ref="H8:H12" si="2">IF((E8/$E$6)&gt;=$E$7,1,0)</f>
        <v>1</v>
      </c>
    </row>
    <row r="9" spans="1:26" ht="16.5" customHeight="1">
      <c r="A9" s="70">
        <v>2</v>
      </c>
      <c r="B9" s="70" t="s">
        <v>110</v>
      </c>
      <c r="C9" s="71" t="s">
        <v>111</v>
      </c>
      <c r="D9" s="46"/>
      <c r="E9" s="76">
        <v>26</v>
      </c>
      <c r="F9" s="13">
        <f t="shared" si="0"/>
        <v>26</v>
      </c>
      <c r="G9" s="14">
        <f t="shared" si="1"/>
        <v>0</v>
      </c>
      <c r="H9" s="15">
        <f t="shared" si="2"/>
        <v>1</v>
      </c>
    </row>
    <row r="10" spans="1:26" ht="16.5" customHeight="1">
      <c r="A10" s="70">
        <v>3</v>
      </c>
      <c r="B10" s="70" t="s">
        <v>112</v>
      </c>
      <c r="C10" s="71" t="s">
        <v>113</v>
      </c>
      <c r="D10" s="46"/>
      <c r="E10" s="76">
        <v>25</v>
      </c>
      <c r="F10" s="13">
        <f t="shared" si="0"/>
        <v>25</v>
      </c>
      <c r="G10" s="14">
        <f t="shared" si="1"/>
        <v>0</v>
      </c>
      <c r="H10" s="15">
        <f t="shared" si="2"/>
        <v>1</v>
      </c>
    </row>
    <row r="11" spans="1:26" ht="16.5" customHeight="1">
      <c r="A11" s="72">
        <v>4</v>
      </c>
      <c r="B11" s="72" t="s">
        <v>114</v>
      </c>
      <c r="C11" s="73" t="s">
        <v>115</v>
      </c>
      <c r="D11" s="46"/>
      <c r="E11" s="76">
        <v>30</v>
      </c>
      <c r="F11" s="13">
        <f t="shared" si="0"/>
        <v>30</v>
      </c>
      <c r="G11" s="14">
        <f t="shared" si="1"/>
        <v>0</v>
      </c>
      <c r="H11" s="15">
        <f t="shared" si="2"/>
        <v>1</v>
      </c>
    </row>
    <row r="12" spans="1:26" ht="16.5" customHeight="1">
      <c r="A12" s="70">
        <v>5</v>
      </c>
      <c r="B12" s="70" t="s">
        <v>116</v>
      </c>
      <c r="C12" s="71" t="s">
        <v>117</v>
      </c>
      <c r="D12" s="46"/>
      <c r="E12" s="76">
        <v>27</v>
      </c>
      <c r="F12" s="13">
        <f t="shared" si="0"/>
        <v>27</v>
      </c>
      <c r="G12" s="14">
        <f t="shared" si="1"/>
        <v>0</v>
      </c>
      <c r="H12" s="15">
        <f t="shared" si="2"/>
        <v>1</v>
      </c>
    </row>
    <row r="13" spans="1:26" ht="16.5" customHeight="1">
      <c r="A13" s="70">
        <v>6</v>
      </c>
      <c r="B13" s="70" t="s">
        <v>118</v>
      </c>
      <c r="C13" s="71" t="s">
        <v>119</v>
      </c>
      <c r="D13" s="46"/>
      <c r="E13" s="76">
        <v>29</v>
      </c>
      <c r="F13" s="13">
        <f t="shared" si="0"/>
        <v>29</v>
      </c>
      <c r="G13" s="14">
        <f t="shared" si="1"/>
        <v>0</v>
      </c>
      <c r="H13" s="15">
        <v>0</v>
      </c>
    </row>
    <row r="14" spans="1:26" ht="16.5" customHeight="1">
      <c r="A14" s="70">
        <v>7</v>
      </c>
      <c r="B14" s="70" t="s">
        <v>120</v>
      </c>
      <c r="C14" s="71" t="s">
        <v>121</v>
      </c>
      <c r="D14" s="46"/>
      <c r="E14" s="76">
        <v>27</v>
      </c>
      <c r="F14" s="13">
        <f t="shared" si="0"/>
        <v>27</v>
      </c>
      <c r="G14" s="14">
        <f t="shared" si="1"/>
        <v>0</v>
      </c>
      <c r="H14" s="15">
        <v>0</v>
      </c>
    </row>
    <row r="15" spans="1:26" ht="16.5" customHeight="1">
      <c r="A15" s="70">
        <v>8</v>
      </c>
      <c r="B15" s="70" t="s">
        <v>122</v>
      </c>
      <c r="C15" s="71" t="s">
        <v>123</v>
      </c>
      <c r="D15" s="46"/>
      <c r="E15" s="76">
        <v>26</v>
      </c>
      <c r="F15" s="13">
        <f t="shared" si="0"/>
        <v>26</v>
      </c>
      <c r="G15" s="14">
        <f t="shared" si="1"/>
        <v>0</v>
      </c>
      <c r="H15" s="15">
        <f t="shared" ref="H15:H118" si="3">IF((E15/$E$6)&gt;=$E$7,1,0)</f>
        <v>1</v>
      </c>
    </row>
    <row r="16" spans="1:26" ht="16.5" customHeight="1">
      <c r="A16" s="70">
        <v>9</v>
      </c>
      <c r="B16" s="70" t="s">
        <v>124</v>
      </c>
      <c r="C16" s="71" t="s">
        <v>125</v>
      </c>
      <c r="D16" s="46"/>
      <c r="E16" s="76">
        <v>29</v>
      </c>
      <c r="F16" s="13">
        <f t="shared" si="0"/>
        <v>29</v>
      </c>
      <c r="G16" s="14">
        <f t="shared" si="1"/>
        <v>0</v>
      </c>
      <c r="H16" s="15">
        <f t="shared" si="3"/>
        <v>1</v>
      </c>
    </row>
    <row r="17" spans="1:8" ht="16.5" customHeight="1">
      <c r="A17" s="70">
        <v>10</v>
      </c>
      <c r="B17" s="70" t="s">
        <v>126</v>
      </c>
      <c r="C17" s="71" t="s">
        <v>127</v>
      </c>
      <c r="D17" s="46"/>
      <c r="E17" s="76">
        <v>26</v>
      </c>
      <c r="F17" s="13">
        <f t="shared" si="0"/>
        <v>26</v>
      </c>
      <c r="G17" s="14">
        <f t="shared" si="1"/>
        <v>0</v>
      </c>
      <c r="H17" s="15">
        <f t="shared" si="3"/>
        <v>1</v>
      </c>
    </row>
    <row r="18" spans="1:8" ht="16.5" customHeight="1">
      <c r="A18" s="70">
        <v>11</v>
      </c>
      <c r="B18" s="70" t="s">
        <v>128</v>
      </c>
      <c r="C18" s="71" t="s">
        <v>129</v>
      </c>
      <c r="D18" s="46"/>
      <c r="E18" s="76">
        <v>27</v>
      </c>
      <c r="F18" s="13">
        <f t="shared" si="0"/>
        <v>27</v>
      </c>
      <c r="G18" s="14">
        <f t="shared" si="1"/>
        <v>0</v>
      </c>
      <c r="H18" s="15">
        <f t="shared" si="3"/>
        <v>1</v>
      </c>
    </row>
    <row r="19" spans="1:8" ht="16.5" customHeight="1">
      <c r="A19" s="70">
        <v>12</v>
      </c>
      <c r="B19" s="70" t="s">
        <v>130</v>
      </c>
      <c r="C19" s="71" t="s">
        <v>131</v>
      </c>
      <c r="D19" s="46"/>
      <c r="E19" s="76">
        <v>27</v>
      </c>
      <c r="F19" s="13">
        <f t="shared" si="0"/>
        <v>27</v>
      </c>
      <c r="G19" s="14">
        <f t="shared" si="1"/>
        <v>0</v>
      </c>
      <c r="H19" s="15">
        <f t="shared" si="3"/>
        <v>1</v>
      </c>
    </row>
    <row r="20" spans="1:8" ht="16.5" customHeight="1">
      <c r="A20" s="70">
        <v>13</v>
      </c>
      <c r="B20" s="70" t="s">
        <v>132</v>
      </c>
      <c r="C20" s="71" t="s">
        <v>133</v>
      </c>
      <c r="D20" s="46"/>
      <c r="E20" s="76">
        <v>26</v>
      </c>
      <c r="F20" s="13">
        <f t="shared" si="0"/>
        <v>26</v>
      </c>
      <c r="G20" s="14">
        <f t="shared" si="1"/>
        <v>0</v>
      </c>
      <c r="H20" s="15">
        <f t="shared" si="3"/>
        <v>1</v>
      </c>
    </row>
    <row r="21" spans="1:8" ht="16.5" customHeight="1">
      <c r="A21" s="70">
        <v>14</v>
      </c>
      <c r="B21" s="70" t="s">
        <v>134</v>
      </c>
      <c r="C21" s="71" t="s">
        <v>135</v>
      </c>
      <c r="D21" s="46"/>
      <c r="E21" s="76">
        <v>26</v>
      </c>
      <c r="F21" s="13">
        <f t="shared" si="0"/>
        <v>26</v>
      </c>
      <c r="G21" s="14">
        <f t="shared" si="1"/>
        <v>0</v>
      </c>
      <c r="H21" s="15">
        <f t="shared" si="3"/>
        <v>1</v>
      </c>
    </row>
    <row r="22" spans="1:8" ht="16.5" customHeight="1">
      <c r="A22" s="70">
        <v>15</v>
      </c>
      <c r="B22" s="70" t="s">
        <v>136</v>
      </c>
      <c r="C22" s="71" t="s">
        <v>137</v>
      </c>
      <c r="D22" s="46"/>
      <c r="E22" s="76">
        <v>26</v>
      </c>
      <c r="F22" s="13">
        <f t="shared" si="0"/>
        <v>26</v>
      </c>
      <c r="G22" s="14">
        <f t="shared" si="1"/>
        <v>0</v>
      </c>
      <c r="H22" s="15">
        <f t="shared" si="3"/>
        <v>1</v>
      </c>
    </row>
    <row r="23" spans="1:8" ht="16.5" customHeight="1">
      <c r="A23" s="70">
        <v>16</v>
      </c>
      <c r="B23" s="70" t="s">
        <v>138</v>
      </c>
      <c r="C23" s="71" t="s">
        <v>139</v>
      </c>
      <c r="D23" s="46"/>
      <c r="E23" s="76">
        <v>28</v>
      </c>
      <c r="F23" s="13">
        <f t="shared" si="0"/>
        <v>28</v>
      </c>
      <c r="G23" s="14">
        <f t="shared" si="1"/>
        <v>0</v>
      </c>
      <c r="H23" s="15">
        <f t="shared" si="3"/>
        <v>1</v>
      </c>
    </row>
    <row r="24" spans="1:8" ht="16.5" customHeight="1">
      <c r="A24" s="70">
        <v>17</v>
      </c>
      <c r="B24" s="70" t="s">
        <v>140</v>
      </c>
      <c r="C24" s="71" t="s">
        <v>141</v>
      </c>
      <c r="D24" s="46"/>
      <c r="E24" s="76">
        <v>26</v>
      </c>
      <c r="F24" s="13">
        <f t="shared" si="0"/>
        <v>26</v>
      </c>
      <c r="G24" s="14">
        <f t="shared" si="1"/>
        <v>0</v>
      </c>
      <c r="H24" s="15">
        <f t="shared" si="3"/>
        <v>1</v>
      </c>
    </row>
    <row r="25" spans="1:8" ht="16.5" customHeight="1">
      <c r="A25" s="70">
        <v>18</v>
      </c>
      <c r="B25" s="70" t="s">
        <v>142</v>
      </c>
      <c r="C25" s="71" t="s">
        <v>143</v>
      </c>
      <c r="D25" s="46"/>
      <c r="E25" s="76">
        <v>29</v>
      </c>
      <c r="F25" s="13">
        <f t="shared" si="0"/>
        <v>29</v>
      </c>
      <c r="G25" s="14">
        <f t="shared" si="1"/>
        <v>0</v>
      </c>
      <c r="H25" s="15">
        <f t="shared" si="3"/>
        <v>1</v>
      </c>
    </row>
    <row r="26" spans="1:8" ht="16.5" customHeight="1">
      <c r="A26" s="70">
        <v>19</v>
      </c>
      <c r="B26" s="70" t="s">
        <v>144</v>
      </c>
      <c r="C26" s="71" t="s">
        <v>145</v>
      </c>
      <c r="D26" s="46"/>
      <c r="E26" s="76">
        <v>25</v>
      </c>
      <c r="F26" s="13">
        <f t="shared" si="0"/>
        <v>25</v>
      </c>
      <c r="G26" s="14">
        <f t="shared" si="1"/>
        <v>0</v>
      </c>
      <c r="H26" s="15">
        <f t="shared" si="3"/>
        <v>1</v>
      </c>
    </row>
    <row r="27" spans="1:8" ht="16.5" customHeight="1">
      <c r="A27" s="70">
        <v>20</v>
      </c>
      <c r="B27" s="70" t="s">
        <v>146</v>
      </c>
      <c r="C27" s="71" t="s">
        <v>147</v>
      </c>
      <c r="D27" s="46"/>
      <c r="E27" s="76">
        <v>25</v>
      </c>
      <c r="F27" s="13">
        <f t="shared" si="0"/>
        <v>25</v>
      </c>
      <c r="G27" s="14">
        <f t="shared" si="1"/>
        <v>0</v>
      </c>
      <c r="H27" s="15">
        <f t="shared" si="3"/>
        <v>1</v>
      </c>
    </row>
    <row r="28" spans="1:8" ht="16.5" customHeight="1">
      <c r="A28" s="70">
        <v>21</v>
      </c>
      <c r="B28" s="70" t="s">
        <v>148</v>
      </c>
      <c r="C28" s="71" t="s">
        <v>149</v>
      </c>
      <c r="D28" s="46"/>
      <c r="E28" s="76">
        <v>30</v>
      </c>
      <c r="F28" s="13">
        <f t="shared" si="0"/>
        <v>30</v>
      </c>
      <c r="G28" s="14">
        <f t="shared" si="1"/>
        <v>0</v>
      </c>
      <c r="H28" s="15">
        <f t="shared" si="3"/>
        <v>1</v>
      </c>
    </row>
    <row r="29" spans="1:8" ht="16.5" customHeight="1">
      <c r="A29" s="70">
        <v>22</v>
      </c>
      <c r="B29" s="70" t="s">
        <v>150</v>
      </c>
      <c r="C29" s="71" t="s">
        <v>151</v>
      </c>
      <c r="D29" s="46"/>
      <c r="E29" s="76">
        <v>26</v>
      </c>
      <c r="F29" s="13">
        <f t="shared" si="0"/>
        <v>26</v>
      </c>
      <c r="G29" s="14">
        <f t="shared" si="1"/>
        <v>0</v>
      </c>
      <c r="H29" s="15">
        <f t="shared" si="3"/>
        <v>1</v>
      </c>
    </row>
    <row r="30" spans="1:8" ht="16.5" customHeight="1">
      <c r="A30" s="70">
        <v>23</v>
      </c>
      <c r="B30" s="70" t="s">
        <v>152</v>
      </c>
      <c r="C30" s="71" t="s">
        <v>153</v>
      </c>
      <c r="D30" s="46"/>
      <c r="E30" s="76">
        <v>26</v>
      </c>
      <c r="F30" s="13">
        <f t="shared" si="0"/>
        <v>26</v>
      </c>
      <c r="G30" s="14">
        <f t="shared" si="1"/>
        <v>0</v>
      </c>
      <c r="H30" s="15">
        <f t="shared" si="3"/>
        <v>1</v>
      </c>
    </row>
    <row r="31" spans="1:8" ht="16.5" customHeight="1">
      <c r="A31" s="70">
        <v>24</v>
      </c>
      <c r="B31" s="70" t="s">
        <v>154</v>
      </c>
      <c r="C31" s="71" t="s">
        <v>155</v>
      </c>
      <c r="D31" s="46"/>
      <c r="E31" s="76">
        <v>27</v>
      </c>
      <c r="F31" s="13">
        <f t="shared" si="0"/>
        <v>27</v>
      </c>
      <c r="G31" s="14">
        <f t="shared" si="1"/>
        <v>0</v>
      </c>
      <c r="H31" s="15">
        <f t="shared" si="3"/>
        <v>1</v>
      </c>
    </row>
    <row r="32" spans="1:8" ht="16.5" customHeight="1">
      <c r="A32" s="70">
        <v>25</v>
      </c>
      <c r="B32" s="70" t="s">
        <v>156</v>
      </c>
      <c r="C32" s="71" t="s">
        <v>157</v>
      </c>
      <c r="D32" s="46"/>
      <c r="E32" s="76">
        <v>26</v>
      </c>
      <c r="F32" s="13">
        <f t="shared" si="0"/>
        <v>26</v>
      </c>
      <c r="G32" s="14">
        <f t="shared" si="1"/>
        <v>0</v>
      </c>
      <c r="H32" s="15">
        <f t="shared" si="3"/>
        <v>1</v>
      </c>
    </row>
    <row r="33" spans="1:26" ht="16.5" customHeight="1">
      <c r="A33" s="70">
        <v>26</v>
      </c>
      <c r="B33" s="70" t="s">
        <v>158</v>
      </c>
      <c r="C33" s="71" t="s">
        <v>159</v>
      </c>
      <c r="D33" s="46"/>
      <c r="E33" s="76">
        <v>25</v>
      </c>
      <c r="F33" s="13">
        <f t="shared" si="0"/>
        <v>25</v>
      </c>
      <c r="G33" s="14">
        <f t="shared" si="1"/>
        <v>0</v>
      </c>
      <c r="H33" s="15">
        <f t="shared" si="3"/>
        <v>1</v>
      </c>
    </row>
    <row r="34" spans="1:26" ht="16.5" customHeight="1">
      <c r="A34" s="70">
        <v>27</v>
      </c>
      <c r="B34" s="70" t="s">
        <v>160</v>
      </c>
      <c r="C34" s="71" t="s">
        <v>161</v>
      </c>
      <c r="D34" s="46"/>
      <c r="E34" s="76">
        <v>24</v>
      </c>
      <c r="F34" s="13">
        <f t="shared" si="0"/>
        <v>24</v>
      </c>
      <c r="G34" s="14">
        <f t="shared" si="1"/>
        <v>0</v>
      </c>
      <c r="H34" s="15">
        <f t="shared" si="3"/>
        <v>1</v>
      </c>
    </row>
    <row r="35" spans="1:26" ht="16.5" customHeight="1">
      <c r="A35" s="70">
        <v>28</v>
      </c>
      <c r="B35" s="70" t="s">
        <v>162</v>
      </c>
      <c r="C35" s="71" t="s">
        <v>163</v>
      </c>
      <c r="D35" s="46"/>
      <c r="E35" s="76">
        <v>25</v>
      </c>
      <c r="F35" s="13">
        <f t="shared" si="0"/>
        <v>25</v>
      </c>
      <c r="G35" s="14">
        <f t="shared" si="1"/>
        <v>0</v>
      </c>
      <c r="H35" s="15">
        <f t="shared" si="3"/>
        <v>1</v>
      </c>
    </row>
    <row r="36" spans="1:26" ht="16.5" customHeight="1">
      <c r="A36" s="70">
        <v>29</v>
      </c>
      <c r="B36" s="70" t="s">
        <v>164</v>
      </c>
      <c r="C36" s="74" t="s">
        <v>165</v>
      </c>
      <c r="D36" s="46"/>
      <c r="E36" s="76">
        <v>29</v>
      </c>
      <c r="F36" s="13">
        <f t="shared" si="0"/>
        <v>29</v>
      </c>
      <c r="G36" s="14">
        <f t="shared" si="1"/>
        <v>0</v>
      </c>
      <c r="H36" s="15">
        <f t="shared" si="3"/>
        <v>1</v>
      </c>
    </row>
    <row r="37" spans="1:26" ht="16.5" customHeight="1">
      <c r="A37" s="70">
        <v>30</v>
      </c>
      <c r="B37" s="70" t="s">
        <v>166</v>
      </c>
      <c r="C37" s="71" t="s">
        <v>167</v>
      </c>
      <c r="D37" s="46"/>
      <c r="E37" s="76">
        <v>25</v>
      </c>
      <c r="F37" s="13">
        <f t="shared" si="0"/>
        <v>25</v>
      </c>
      <c r="G37" s="14">
        <f t="shared" si="1"/>
        <v>0</v>
      </c>
      <c r="H37" s="15">
        <f t="shared" si="3"/>
        <v>1</v>
      </c>
    </row>
    <row r="38" spans="1:26" ht="16.5" customHeight="1">
      <c r="A38" s="70">
        <v>31</v>
      </c>
      <c r="B38" s="70" t="s">
        <v>168</v>
      </c>
      <c r="C38" s="71" t="s">
        <v>169</v>
      </c>
      <c r="D38" s="46"/>
      <c r="E38" s="76">
        <v>26</v>
      </c>
      <c r="F38" s="13">
        <f t="shared" si="0"/>
        <v>26</v>
      </c>
      <c r="G38" s="14">
        <f t="shared" si="1"/>
        <v>0</v>
      </c>
      <c r="H38" s="15">
        <f t="shared" si="3"/>
        <v>1</v>
      </c>
    </row>
    <row r="39" spans="1:26" ht="16.5" customHeight="1">
      <c r="A39" s="70">
        <v>32</v>
      </c>
      <c r="B39" s="70" t="s">
        <v>170</v>
      </c>
      <c r="C39" s="71" t="s">
        <v>171</v>
      </c>
      <c r="D39" s="46"/>
      <c r="E39" s="76">
        <v>26</v>
      </c>
      <c r="F39" s="13">
        <f t="shared" si="0"/>
        <v>26</v>
      </c>
      <c r="G39" s="14">
        <f t="shared" si="1"/>
        <v>0</v>
      </c>
      <c r="H39" s="15">
        <f t="shared" si="3"/>
        <v>1</v>
      </c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</row>
    <row r="40" spans="1:26" ht="16.5" customHeight="1">
      <c r="A40" s="70">
        <v>33</v>
      </c>
      <c r="B40" s="70" t="s">
        <v>172</v>
      </c>
      <c r="C40" s="71" t="s">
        <v>173</v>
      </c>
      <c r="D40" s="46"/>
      <c r="E40" s="76">
        <v>27</v>
      </c>
      <c r="F40" s="13">
        <f t="shared" si="0"/>
        <v>27</v>
      </c>
      <c r="G40" s="14">
        <f t="shared" si="1"/>
        <v>0</v>
      </c>
      <c r="H40" s="15">
        <f t="shared" si="3"/>
        <v>1</v>
      </c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</row>
    <row r="41" spans="1:26" ht="16.5" customHeight="1">
      <c r="A41" s="70">
        <v>34</v>
      </c>
      <c r="B41" s="70" t="s">
        <v>174</v>
      </c>
      <c r="C41" s="71" t="s">
        <v>175</v>
      </c>
      <c r="D41" s="46"/>
      <c r="E41" s="76">
        <v>27</v>
      </c>
      <c r="F41" s="13">
        <f t="shared" si="0"/>
        <v>27</v>
      </c>
      <c r="G41" s="14">
        <f t="shared" si="1"/>
        <v>0</v>
      </c>
      <c r="H41" s="15">
        <f t="shared" si="3"/>
        <v>1</v>
      </c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</row>
    <row r="42" spans="1:26" ht="16.5" customHeight="1">
      <c r="A42" s="70">
        <v>35</v>
      </c>
      <c r="B42" s="70" t="s">
        <v>176</v>
      </c>
      <c r="C42" s="71" t="s">
        <v>177</v>
      </c>
      <c r="D42" s="46"/>
      <c r="E42" s="76">
        <v>24</v>
      </c>
      <c r="F42" s="13">
        <f t="shared" si="0"/>
        <v>24</v>
      </c>
      <c r="G42" s="14">
        <f t="shared" si="1"/>
        <v>0</v>
      </c>
      <c r="H42" s="15">
        <f t="shared" si="3"/>
        <v>1</v>
      </c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</row>
    <row r="43" spans="1:26" ht="16.5" customHeight="1">
      <c r="A43" s="70">
        <v>36</v>
      </c>
      <c r="B43" s="70" t="s">
        <v>178</v>
      </c>
      <c r="C43" s="71" t="s">
        <v>179</v>
      </c>
      <c r="D43" s="46"/>
      <c r="E43" s="76">
        <v>30</v>
      </c>
      <c r="F43" s="13">
        <f t="shared" si="0"/>
        <v>30</v>
      </c>
      <c r="G43" s="14">
        <f t="shared" si="1"/>
        <v>0</v>
      </c>
      <c r="H43" s="15">
        <f t="shared" si="3"/>
        <v>1</v>
      </c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</row>
    <row r="44" spans="1:26" ht="16.5" customHeight="1">
      <c r="A44" s="70">
        <v>37</v>
      </c>
      <c r="B44" s="70" t="s">
        <v>180</v>
      </c>
      <c r="C44" s="71" t="s">
        <v>181</v>
      </c>
      <c r="D44" s="46"/>
      <c r="E44" s="76">
        <v>26</v>
      </c>
      <c r="F44" s="13">
        <f t="shared" si="0"/>
        <v>26</v>
      </c>
      <c r="G44" s="14">
        <f t="shared" si="1"/>
        <v>0</v>
      </c>
      <c r="H44" s="15">
        <f t="shared" si="3"/>
        <v>1</v>
      </c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</row>
    <row r="45" spans="1:26" ht="16.5" customHeight="1">
      <c r="A45" s="70">
        <v>38</v>
      </c>
      <c r="B45" s="70" t="s">
        <v>182</v>
      </c>
      <c r="C45" s="74" t="s">
        <v>183</v>
      </c>
      <c r="D45" s="46"/>
      <c r="E45" s="76">
        <v>27</v>
      </c>
      <c r="F45" s="13">
        <f t="shared" si="0"/>
        <v>27</v>
      </c>
      <c r="G45" s="14">
        <f t="shared" si="1"/>
        <v>0</v>
      </c>
      <c r="H45" s="15">
        <f t="shared" si="3"/>
        <v>1</v>
      </c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</row>
    <row r="46" spans="1:26" ht="16.5" customHeight="1">
      <c r="A46" s="70">
        <v>39</v>
      </c>
      <c r="B46" s="70" t="s">
        <v>184</v>
      </c>
      <c r="C46" s="71" t="s">
        <v>185</v>
      </c>
      <c r="D46" s="46"/>
      <c r="E46" s="76">
        <v>27</v>
      </c>
      <c r="F46" s="13">
        <f t="shared" si="0"/>
        <v>27</v>
      </c>
      <c r="G46" s="14">
        <f t="shared" si="1"/>
        <v>0</v>
      </c>
      <c r="H46" s="15">
        <f t="shared" si="3"/>
        <v>1</v>
      </c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</row>
    <row r="47" spans="1:26" ht="16.5" customHeight="1">
      <c r="A47" s="70">
        <v>40</v>
      </c>
      <c r="B47" s="70" t="s">
        <v>186</v>
      </c>
      <c r="C47" s="71" t="s">
        <v>187</v>
      </c>
      <c r="D47" s="46"/>
      <c r="E47" s="76">
        <v>25</v>
      </c>
      <c r="F47" s="13">
        <f t="shared" si="0"/>
        <v>25</v>
      </c>
      <c r="G47" s="14">
        <f t="shared" si="1"/>
        <v>0</v>
      </c>
      <c r="H47" s="15">
        <f t="shared" si="3"/>
        <v>1</v>
      </c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</row>
    <row r="48" spans="1:26" ht="16.5" customHeight="1">
      <c r="A48" s="70">
        <v>41</v>
      </c>
      <c r="B48" s="70" t="s">
        <v>188</v>
      </c>
      <c r="C48" s="71" t="s">
        <v>189</v>
      </c>
      <c r="D48" s="46"/>
      <c r="E48" s="76">
        <v>25</v>
      </c>
      <c r="F48" s="13">
        <f t="shared" si="0"/>
        <v>25</v>
      </c>
      <c r="G48" s="14">
        <f t="shared" si="1"/>
        <v>0</v>
      </c>
      <c r="H48" s="15">
        <f t="shared" si="3"/>
        <v>1</v>
      </c>
    </row>
    <row r="49" spans="1:8" ht="16.5" customHeight="1">
      <c r="A49" s="70">
        <v>42</v>
      </c>
      <c r="B49" s="70" t="s">
        <v>190</v>
      </c>
      <c r="C49" s="71" t="s">
        <v>191</v>
      </c>
      <c r="D49" s="46"/>
      <c r="E49" s="76">
        <v>26</v>
      </c>
      <c r="F49" s="13">
        <f t="shared" si="0"/>
        <v>26</v>
      </c>
      <c r="G49" s="14">
        <f t="shared" si="1"/>
        <v>0</v>
      </c>
      <c r="H49" s="15">
        <f t="shared" si="3"/>
        <v>1</v>
      </c>
    </row>
    <row r="50" spans="1:8" ht="16.5" customHeight="1">
      <c r="A50" s="70">
        <v>43</v>
      </c>
      <c r="B50" s="70" t="s">
        <v>192</v>
      </c>
      <c r="C50" s="71" t="s">
        <v>193</v>
      </c>
      <c r="D50" s="46"/>
      <c r="E50" s="76">
        <v>27</v>
      </c>
      <c r="F50" s="13">
        <f t="shared" si="0"/>
        <v>27</v>
      </c>
      <c r="G50" s="14">
        <f t="shared" si="1"/>
        <v>0</v>
      </c>
      <c r="H50" s="15">
        <f t="shared" si="3"/>
        <v>1</v>
      </c>
    </row>
    <row r="51" spans="1:8" ht="16.5" customHeight="1">
      <c r="A51" s="70">
        <v>44</v>
      </c>
      <c r="B51" s="70" t="s">
        <v>194</v>
      </c>
      <c r="C51" s="71" t="s">
        <v>195</v>
      </c>
      <c r="D51" s="46"/>
      <c r="E51" s="76">
        <v>30</v>
      </c>
      <c r="F51" s="13">
        <f t="shared" si="0"/>
        <v>30</v>
      </c>
      <c r="G51" s="14">
        <f t="shared" si="1"/>
        <v>0</v>
      </c>
      <c r="H51" s="15">
        <f t="shared" si="3"/>
        <v>1</v>
      </c>
    </row>
    <row r="52" spans="1:8" ht="16.5" customHeight="1">
      <c r="A52" s="70">
        <v>45</v>
      </c>
      <c r="B52" s="70" t="s">
        <v>196</v>
      </c>
      <c r="C52" s="71" t="s">
        <v>197</v>
      </c>
      <c r="D52" s="46"/>
      <c r="E52" s="76">
        <v>26</v>
      </c>
      <c r="F52" s="13">
        <f t="shared" si="0"/>
        <v>26</v>
      </c>
      <c r="G52" s="14">
        <f t="shared" si="1"/>
        <v>0</v>
      </c>
      <c r="H52" s="15">
        <f t="shared" si="3"/>
        <v>1</v>
      </c>
    </row>
    <row r="53" spans="1:8" ht="16.5" customHeight="1">
      <c r="A53" s="70">
        <v>46</v>
      </c>
      <c r="B53" s="70" t="s">
        <v>198</v>
      </c>
      <c r="C53" s="71" t="s">
        <v>199</v>
      </c>
      <c r="D53" s="46"/>
      <c r="E53" s="76">
        <v>26</v>
      </c>
      <c r="F53" s="13">
        <f t="shared" si="0"/>
        <v>26</v>
      </c>
      <c r="G53" s="14">
        <f t="shared" si="1"/>
        <v>0</v>
      </c>
      <c r="H53" s="15">
        <f t="shared" si="3"/>
        <v>1</v>
      </c>
    </row>
    <row r="54" spans="1:8" ht="16.5" customHeight="1">
      <c r="A54" s="70">
        <v>47</v>
      </c>
      <c r="B54" s="70" t="s">
        <v>200</v>
      </c>
      <c r="C54" s="71" t="s">
        <v>201</v>
      </c>
      <c r="D54" s="46"/>
      <c r="E54" s="76">
        <v>24</v>
      </c>
      <c r="F54" s="13">
        <f t="shared" si="0"/>
        <v>24</v>
      </c>
      <c r="G54" s="14">
        <f t="shared" si="1"/>
        <v>0</v>
      </c>
      <c r="H54" s="15">
        <f t="shared" si="3"/>
        <v>1</v>
      </c>
    </row>
    <row r="55" spans="1:8" ht="16.5" customHeight="1">
      <c r="A55" s="70">
        <v>48</v>
      </c>
      <c r="B55" s="70" t="s">
        <v>202</v>
      </c>
      <c r="C55" s="71" t="s">
        <v>203</v>
      </c>
      <c r="D55" s="46"/>
      <c r="E55" s="76">
        <v>26</v>
      </c>
      <c r="F55" s="13">
        <f t="shared" si="0"/>
        <v>26</v>
      </c>
      <c r="G55" s="14">
        <f t="shared" si="1"/>
        <v>0</v>
      </c>
      <c r="H55" s="15">
        <f t="shared" si="3"/>
        <v>1</v>
      </c>
    </row>
    <row r="56" spans="1:8" ht="16.5" customHeight="1">
      <c r="A56" s="70">
        <v>49</v>
      </c>
      <c r="B56" s="70" t="s">
        <v>204</v>
      </c>
      <c r="C56" s="71" t="s">
        <v>205</v>
      </c>
      <c r="D56" s="46"/>
      <c r="E56" s="76">
        <v>26</v>
      </c>
      <c r="F56" s="13">
        <f t="shared" si="0"/>
        <v>26</v>
      </c>
      <c r="G56" s="14">
        <f t="shared" si="1"/>
        <v>0</v>
      </c>
      <c r="H56" s="15">
        <f t="shared" si="3"/>
        <v>1</v>
      </c>
    </row>
    <row r="57" spans="1:8" ht="16.5" customHeight="1">
      <c r="A57" s="70">
        <v>50</v>
      </c>
      <c r="B57" s="70" t="s">
        <v>206</v>
      </c>
      <c r="C57" s="71" t="s">
        <v>207</v>
      </c>
      <c r="D57" s="46"/>
      <c r="E57" s="76">
        <v>29</v>
      </c>
      <c r="F57" s="13">
        <f t="shared" si="0"/>
        <v>29</v>
      </c>
      <c r="G57" s="14">
        <f t="shared" si="1"/>
        <v>0</v>
      </c>
      <c r="H57" s="15">
        <f t="shared" si="3"/>
        <v>1</v>
      </c>
    </row>
    <row r="58" spans="1:8" ht="16.5" customHeight="1">
      <c r="A58" s="70">
        <v>51</v>
      </c>
      <c r="B58" s="70" t="s">
        <v>208</v>
      </c>
      <c r="C58" s="71" t="s">
        <v>209</v>
      </c>
      <c r="D58" s="46"/>
      <c r="E58" s="76">
        <v>24</v>
      </c>
      <c r="F58" s="13">
        <f t="shared" si="0"/>
        <v>24</v>
      </c>
      <c r="G58" s="14">
        <f t="shared" si="1"/>
        <v>0</v>
      </c>
      <c r="H58" s="15">
        <f t="shared" si="3"/>
        <v>1</v>
      </c>
    </row>
    <row r="59" spans="1:8" ht="16.5" customHeight="1">
      <c r="A59" s="70">
        <v>52</v>
      </c>
      <c r="B59" s="70" t="s">
        <v>210</v>
      </c>
      <c r="C59" s="71" t="s">
        <v>211</v>
      </c>
      <c r="D59" s="46"/>
      <c r="E59" s="76">
        <v>27</v>
      </c>
      <c r="F59" s="13">
        <f t="shared" si="0"/>
        <v>27</v>
      </c>
      <c r="G59" s="14">
        <f t="shared" si="1"/>
        <v>0</v>
      </c>
      <c r="H59" s="15">
        <f t="shared" si="3"/>
        <v>1</v>
      </c>
    </row>
    <row r="60" spans="1:8" ht="16.5" customHeight="1">
      <c r="A60" s="70">
        <v>53</v>
      </c>
      <c r="B60" s="70" t="s">
        <v>212</v>
      </c>
      <c r="C60" s="71" t="s">
        <v>213</v>
      </c>
      <c r="D60" s="46"/>
      <c r="E60" s="76">
        <v>26</v>
      </c>
      <c r="F60" s="13">
        <f t="shared" si="0"/>
        <v>26</v>
      </c>
      <c r="G60" s="14">
        <f t="shared" si="1"/>
        <v>0</v>
      </c>
      <c r="H60" s="15">
        <f t="shared" si="3"/>
        <v>1</v>
      </c>
    </row>
    <row r="61" spans="1:8" ht="16.5" customHeight="1">
      <c r="A61" s="70">
        <v>54</v>
      </c>
      <c r="B61" s="70" t="s">
        <v>214</v>
      </c>
      <c r="C61" s="71" t="s">
        <v>215</v>
      </c>
      <c r="D61" s="46"/>
      <c r="E61" s="76">
        <v>26</v>
      </c>
      <c r="F61" s="13">
        <f t="shared" si="0"/>
        <v>26</v>
      </c>
      <c r="G61" s="14">
        <f t="shared" si="1"/>
        <v>0</v>
      </c>
      <c r="H61" s="15">
        <f t="shared" si="3"/>
        <v>1</v>
      </c>
    </row>
    <row r="62" spans="1:8" ht="16.5" customHeight="1">
      <c r="A62" s="70">
        <v>55</v>
      </c>
      <c r="B62" s="70" t="s">
        <v>216</v>
      </c>
      <c r="C62" s="71" t="s">
        <v>217</v>
      </c>
      <c r="D62" s="46"/>
      <c r="E62" s="76">
        <v>26</v>
      </c>
      <c r="F62" s="13">
        <f t="shared" si="0"/>
        <v>26</v>
      </c>
      <c r="G62" s="14">
        <f t="shared" si="1"/>
        <v>0</v>
      </c>
      <c r="H62" s="15">
        <f t="shared" si="3"/>
        <v>1</v>
      </c>
    </row>
    <row r="63" spans="1:8" ht="16.5" customHeight="1">
      <c r="A63" s="70">
        <v>56</v>
      </c>
      <c r="B63" s="70" t="s">
        <v>218</v>
      </c>
      <c r="C63" s="71" t="s">
        <v>219</v>
      </c>
      <c r="D63" s="46"/>
      <c r="E63" s="76">
        <v>25</v>
      </c>
      <c r="F63" s="13">
        <f t="shared" si="0"/>
        <v>25</v>
      </c>
      <c r="G63" s="14">
        <f t="shared" si="1"/>
        <v>0</v>
      </c>
      <c r="H63" s="15">
        <f t="shared" si="3"/>
        <v>1</v>
      </c>
    </row>
    <row r="64" spans="1:8" ht="16.5" customHeight="1">
      <c r="A64" s="70">
        <v>57</v>
      </c>
      <c r="B64" s="70" t="s">
        <v>220</v>
      </c>
      <c r="C64" s="71" t="s">
        <v>221</v>
      </c>
      <c r="D64" s="46"/>
      <c r="E64" s="76">
        <v>26</v>
      </c>
      <c r="F64" s="13">
        <f t="shared" si="0"/>
        <v>26</v>
      </c>
      <c r="G64" s="14">
        <f t="shared" si="1"/>
        <v>0</v>
      </c>
      <c r="H64" s="15">
        <f t="shared" si="3"/>
        <v>1</v>
      </c>
    </row>
    <row r="65" spans="1:8" ht="16.5" customHeight="1">
      <c r="A65" s="70">
        <v>58</v>
      </c>
      <c r="B65" s="70" t="s">
        <v>222</v>
      </c>
      <c r="C65" s="71" t="s">
        <v>223</v>
      </c>
      <c r="D65" s="46"/>
      <c r="E65" s="76">
        <v>26</v>
      </c>
      <c r="F65" s="13">
        <f t="shared" si="0"/>
        <v>26</v>
      </c>
      <c r="G65" s="14">
        <f t="shared" si="1"/>
        <v>0</v>
      </c>
      <c r="H65" s="15">
        <f t="shared" si="3"/>
        <v>1</v>
      </c>
    </row>
    <row r="66" spans="1:8" ht="16.5" customHeight="1">
      <c r="A66" s="70">
        <v>59</v>
      </c>
      <c r="B66" s="70" t="s">
        <v>224</v>
      </c>
      <c r="C66" s="71" t="s">
        <v>225</v>
      </c>
      <c r="D66" s="46"/>
      <c r="E66" s="76">
        <v>25</v>
      </c>
      <c r="F66" s="13">
        <f t="shared" si="0"/>
        <v>25</v>
      </c>
      <c r="G66" s="14">
        <f t="shared" si="1"/>
        <v>0</v>
      </c>
      <c r="H66" s="15">
        <f t="shared" si="3"/>
        <v>1</v>
      </c>
    </row>
    <row r="67" spans="1:8" ht="16.5" customHeight="1">
      <c r="A67" s="70">
        <v>60</v>
      </c>
      <c r="B67" s="70" t="s">
        <v>226</v>
      </c>
      <c r="C67" s="71" t="s">
        <v>227</v>
      </c>
      <c r="D67" s="46"/>
      <c r="E67" s="76">
        <v>27</v>
      </c>
      <c r="F67" s="13">
        <f t="shared" si="0"/>
        <v>27</v>
      </c>
      <c r="G67" s="14">
        <f t="shared" si="1"/>
        <v>0</v>
      </c>
      <c r="H67" s="15">
        <f t="shared" si="3"/>
        <v>1</v>
      </c>
    </row>
    <row r="68" spans="1:8" ht="16.5" customHeight="1">
      <c r="A68" s="70">
        <v>61</v>
      </c>
      <c r="B68" s="70" t="s">
        <v>228</v>
      </c>
      <c r="C68" s="71" t="s">
        <v>229</v>
      </c>
      <c r="D68" s="46"/>
      <c r="E68" s="76">
        <v>26</v>
      </c>
      <c r="F68" s="13">
        <f t="shared" si="0"/>
        <v>26</v>
      </c>
      <c r="G68" s="14">
        <f t="shared" si="1"/>
        <v>0</v>
      </c>
      <c r="H68" s="15">
        <f t="shared" si="3"/>
        <v>1</v>
      </c>
    </row>
    <row r="69" spans="1:8" ht="16.5" customHeight="1">
      <c r="A69" s="70">
        <v>62</v>
      </c>
      <c r="B69" s="70" t="s">
        <v>230</v>
      </c>
      <c r="C69" s="71" t="s">
        <v>231</v>
      </c>
      <c r="D69" s="46"/>
      <c r="E69" s="76">
        <v>30</v>
      </c>
      <c r="F69" s="13">
        <f t="shared" si="0"/>
        <v>30</v>
      </c>
      <c r="G69" s="14">
        <f t="shared" si="1"/>
        <v>0</v>
      </c>
      <c r="H69" s="15">
        <f t="shared" si="3"/>
        <v>1</v>
      </c>
    </row>
    <row r="70" spans="1:8" ht="16.5" customHeight="1">
      <c r="A70" s="70">
        <v>63</v>
      </c>
      <c r="B70" s="70" t="s">
        <v>232</v>
      </c>
      <c r="C70" s="71" t="s">
        <v>233</v>
      </c>
      <c r="D70" s="46"/>
      <c r="E70" s="76">
        <v>25</v>
      </c>
      <c r="F70" s="13">
        <f t="shared" si="0"/>
        <v>25</v>
      </c>
      <c r="G70" s="14">
        <f t="shared" si="1"/>
        <v>0</v>
      </c>
      <c r="H70" s="15">
        <f t="shared" si="3"/>
        <v>1</v>
      </c>
    </row>
    <row r="71" spans="1:8" ht="16.5" customHeight="1">
      <c r="A71" s="70">
        <v>64</v>
      </c>
      <c r="B71" s="70" t="s">
        <v>234</v>
      </c>
      <c r="C71" s="71" t="s">
        <v>235</v>
      </c>
      <c r="D71" s="46"/>
      <c r="E71" s="76">
        <v>24</v>
      </c>
      <c r="F71" s="13">
        <f t="shared" si="0"/>
        <v>24</v>
      </c>
      <c r="G71" s="14">
        <f t="shared" si="1"/>
        <v>0</v>
      </c>
      <c r="H71" s="15">
        <f t="shared" si="3"/>
        <v>1</v>
      </c>
    </row>
    <row r="72" spans="1:8" ht="16.5" customHeight="1">
      <c r="A72" s="70">
        <v>65</v>
      </c>
      <c r="B72" s="70" t="s">
        <v>236</v>
      </c>
      <c r="C72" s="71" t="s">
        <v>237</v>
      </c>
      <c r="D72" s="46"/>
      <c r="E72" s="76">
        <v>25</v>
      </c>
      <c r="F72" s="13">
        <f t="shared" si="0"/>
        <v>25</v>
      </c>
      <c r="G72" s="14">
        <f t="shared" si="1"/>
        <v>0</v>
      </c>
      <c r="H72" s="15">
        <f t="shared" si="3"/>
        <v>1</v>
      </c>
    </row>
    <row r="73" spans="1:8" ht="16.5" customHeight="1">
      <c r="A73" s="70">
        <v>66</v>
      </c>
      <c r="B73" s="70" t="s">
        <v>238</v>
      </c>
      <c r="C73" s="71" t="s">
        <v>239</v>
      </c>
      <c r="D73" s="46"/>
      <c r="E73" s="76">
        <v>26</v>
      </c>
      <c r="F73" s="13">
        <f t="shared" si="0"/>
        <v>26</v>
      </c>
      <c r="G73" s="14">
        <f t="shared" si="1"/>
        <v>0</v>
      </c>
      <c r="H73" s="15">
        <f t="shared" si="3"/>
        <v>1</v>
      </c>
    </row>
    <row r="74" spans="1:8" ht="16.5" customHeight="1">
      <c r="A74" s="70">
        <v>67</v>
      </c>
      <c r="B74" s="70" t="s">
        <v>240</v>
      </c>
      <c r="C74" s="71" t="s">
        <v>241</v>
      </c>
      <c r="D74" s="46"/>
      <c r="E74" s="76">
        <v>26</v>
      </c>
      <c r="F74" s="13">
        <f t="shared" si="0"/>
        <v>26</v>
      </c>
      <c r="G74" s="14">
        <f t="shared" si="1"/>
        <v>0</v>
      </c>
      <c r="H74" s="15">
        <f t="shared" si="3"/>
        <v>1</v>
      </c>
    </row>
    <row r="75" spans="1:8" ht="16.5" customHeight="1">
      <c r="A75" s="70">
        <v>68</v>
      </c>
      <c r="B75" s="70" t="s">
        <v>242</v>
      </c>
      <c r="C75" s="71" t="s">
        <v>243</v>
      </c>
      <c r="D75" s="46"/>
      <c r="E75" s="76">
        <v>25</v>
      </c>
      <c r="F75" s="13">
        <f t="shared" si="0"/>
        <v>25</v>
      </c>
      <c r="G75" s="14">
        <f t="shared" si="1"/>
        <v>0</v>
      </c>
      <c r="H75" s="15">
        <f t="shared" si="3"/>
        <v>1</v>
      </c>
    </row>
    <row r="76" spans="1:8" ht="16.5" customHeight="1">
      <c r="A76" s="70">
        <v>69</v>
      </c>
      <c r="B76" s="70" t="s">
        <v>244</v>
      </c>
      <c r="C76" s="71" t="s">
        <v>245</v>
      </c>
      <c r="D76" s="46"/>
      <c r="E76" s="76">
        <v>25</v>
      </c>
      <c r="F76" s="13">
        <f t="shared" si="0"/>
        <v>25</v>
      </c>
      <c r="G76" s="14">
        <f t="shared" si="1"/>
        <v>0</v>
      </c>
      <c r="H76" s="15">
        <f t="shared" si="3"/>
        <v>1</v>
      </c>
    </row>
    <row r="77" spans="1:8" ht="16.5" customHeight="1">
      <c r="A77" s="70">
        <v>70</v>
      </c>
      <c r="B77" s="70" t="s">
        <v>246</v>
      </c>
      <c r="C77" s="71" t="s">
        <v>247</v>
      </c>
      <c r="D77" s="46"/>
      <c r="E77" s="76">
        <v>26</v>
      </c>
      <c r="F77" s="13">
        <f t="shared" si="0"/>
        <v>26</v>
      </c>
      <c r="G77" s="14">
        <f t="shared" si="1"/>
        <v>0</v>
      </c>
      <c r="H77" s="15">
        <f t="shared" si="3"/>
        <v>1</v>
      </c>
    </row>
    <row r="78" spans="1:8" ht="16.5" customHeight="1">
      <c r="A78" s="70">
        <v>71</v>
      </c>
      <c r="B78" s="70" t="s">
        <v>248</v>
      </c>
      <c r="C78" s="71" t="s">
        <v>249</v>
      </c>
      <c r="D78" s="46"/>
      <c r="E78" s="76">
        <v>25</v>
      </c>
      <c r="F78" s="13">
        <f t="shared" si="0"/>
        <v>25</v>
      </c>
      <c r="G78" s="14">
        <f t="shared" si="1"/>
        <v>0</v>
      </c>
      <c r="H78" s="15">
        <f t="shared" si="3"/>
        <v>1</v>
      </c>
    </row>
    <row r="79" spans="1:8" ht="16.5" customHeight="1">
      <c r="A79" s="70">
        <v>72</v>
      </c>
      <c r="B79" s="70" t="s">
        <v>250</v>
      </c>
      <c r="C79" s="71" t="s">
        <v>251</v>
      </c>
      <c r="D79" s="46"/>
      <c r="E79" s="76">
        <v>26</v>
      </c>
      <c r="F79" s="13">
        <f t="shared" si="0"/>
        <v>26</v>
      </c>
      <c r="G79" s="14">
        <f t="shared" si="1"/>
        <v>0</v>
      </c>
      <c r="H79" s="15">
        <f t="shared" si="3"/>
        <v>1</v>
      </c>
    </row>
    <row r="80" spans="1:8" ht="16.5" customHeight="1">
      <c r="A80" s="70">
        <v>73</v>
      </c>
      <c r="B80" s="70" t="s">
        <v>252</v>
      </c>
      <c r="C80" s="71" t="s">
        <v>253</v>
      </c>
      <c r="D80" s="46"/>
      <c r="E80" s="76">
        <v>25</v>
      </c>
      <c r="F80" s="13">
        <f t="shared" si="0"/>
        <v>25</v>
      </c>
      <c r="G80" s="14">
        <f t="shared" si="1"/>
        <v>0</v>
      </c>
      <c r="H80" s="15">
        <f t="shared" si="3"/>
        <v>1</v>
      </c>
    </row>
    <row r="81" spans="1:26" ht="16.5" customHeight="1">
      <c r="A81" s="70">
        <v>74</v>
      </c>
      <c r="B81" s="70" t="s">
        <v>254</v>
      </c>
      <c r="C81" s="71" t="s">
        <v>255</v>
      </c>
      <c r="D81" s="46"/>
      <c r="E81" s="76">
        <v>29</v>
      </c>
      <c r="F81" s="13">
        <f t="shared" si="0"/>
        <v>29</v>
      </c>
      <c r="G81" s="14">
        <f t="shared" si="1"/>
        <v>0</v>
      </c>
      <c r="H81" s="15">
        <f t="shared" si="3"/>
        <v>1</v>
      </c>
    </row>
    <row r="82" spans="1:26" ht="16.5" customHeight="1">
      <c r="A82" s="70">
        <v>75</v>
      </c>
      <c r="B82" s="70" t="s">
        <v>256</v>
      </c>
      <c r="C82" s="71" t="s">
        <v>257</v>
      </c>
      <c r="D82" s="46"/>
      <c r="E82" s="76">
        <v>26</v>
      </c>
      <c r="F82" s="13">
        <f t="shared" si="0"/>
        <v>26</v>
      </c>
      <c r="G82" s="14">
        <f t="shared" si="1"/>
        <v>0</v>
      </c>
      <c r="H82" s="15">
        <f t="shared" si="3"/>
        <v>1</v>
      </c>
    </row>
    <row r="83" spans="1:26" ht="16.5" customHeight="1">
      <c r="A83" s="70">
        <v>76</v>
      </c>
      <c r="B83" s="70" t="s">
        <v>258</v>
      </c>
      <c r="C83" s="71" t="s">
        <v>259</v>
      </c>
      <c r="D83" s="46"/>
      <c r="E83" s="76">
        <v>26</v>
      </c>
      <c r="F83" s="13">
        <f t="shared" si="0"/>
        <v>26</v>
      </c>
      <c r="G83" s="14">
        <f t="shared" si="1"/>
        <v>0</v>
      </c>
      <c r="H83" s="15">
        <f t="shared" si="3"/>
        <v>1</v>
      </c>
    </row>
    <row r="84" spans="1:26" ht="16.5" customHeight="1">
      <c r="A84" s="70">
        <v>77</v>
      </c>
      <c r="B84" s="70" t="s">
        <v>260</v>
      </c>
      <c r="C84" s="71" t="s">
        <v>261</v>
      </c>
      <c r="D84" s="46"/>
      <c r="E84" s="76">
        <v>25</v>
      </c>
      <c r="F84" s="13">
        <f t="shared" si="0"/>
        <v>25</v>
      </c>
      <c r="G84" s="14">
        <f t="shared" si="1"/>
        <v>0</v>
      </c>
      <c r="H84" s="15">
        <f t="shared" si="3"/>
        <v>1</v>
      </c>
    </row>
    <row r="85" spans="1:26" ht="16.5" customHeight="1">
      <c r="A85" s="70">
        <v>78</v>
      </c>
      <c r="B85" s="70" t="s">
        <v>262</v>
      </c>
      <c r="C85" s="71" t="s">
        <v>263</v>
      </c>
      <c r="D85" s="46"/>
      <c r="E85" s="76">
        <v>29</v>
      </c>
      <c r="F85" s="13">
        <f t="shared" si="0"/>
        <v>29</v>
      </c>
      <c r="G85" s="14">
        <f t="shared" si="1"/>
        <v>0</v>
      </c>
      <c r="H85" s="15">
        <f t="shared" si="3"/>
        <v>1</v>
      </c>
    </row>
    <row r="86" spans="1:26" ht="16.5" customHeight="1">
      <c r="A86" s="70">
        <v>79</v>
      </c>
      <c r="B86" s="70" t="s">
        <v>264</v>
      </c>
      <c r="C86" s="71" t="s">
        <v>265</v>
      </c>
      <c r="D86" s="46"/>
      <c r="E86" s="76">
        <v>26</v>
      </c>
      <c r="F86" s="13">
        <f t="shared" si="0"/>
        <v>26</v>
      </c>
      <c r="G86" s="14">
        <f t="shared" si="1"/>
        <v>0</v>
      </c>
      <c r="H86" s="15">
        <f t="shared" si="3"/>
        <v>1</v>
      </c>
    </row>
    <row r="87" spans="1:26" ht="16.5" customHeight="1">
      <c r="A87" s="70">
        <v>80</v>
      </c>
      <c r="B87" s="70" t="s">
        <v>266</v>
      </c>
      <c r="C87" s="71" t="s">
        <v>267</v>
      </c>
      <c r="D87" s="46"/>
      <c r="E87" s="76">
        <v>26</v>
      </c>
      <c r="F87" s="13">
        <f t="shared" si="0"/>
        <v>26</v>
      </c>
      <c r="G87" s="14">
        <f t="shared" si="1"/>
        <v>0</v>
      </c>
      <c r="H87" s="15">
        <f t="shared" si="3"/>
        <v>1</v>
      </c>
    </row>
    <row r="88" spans="1:26" ht="16.5" customHeight="1">
      <c r="A88" s="70">
        <v>81</v>
      </c>
      <c r="B88" s="70" t="s">
        <v>268</v>
      </c>
      <c r="C88" s="71" t="s">
        <v>269</v>
      </c>
      <c r="D88" s="46"/>
      <c r="E88" s="76">
        <v>28</v>
      </c>
      <c r="F88" s="13">
        <f t="shared" si="0"/>
        <v>28</v>
      </c>
      <c r="G88" s="14">
        <f t="shared" si="1"/>
        <v>0</v>
      </c>
      <c r="H88" s="15">
        <f t="shared" si="3"/>
        <v>1</v>
      </c>
    </row>
    <row r="89" spans="1:26" ht="16.5" customHeight="1">
      <c r="A89" s="70">
        <v>82</v>
      </c>
      <c r="B89" s="70" t="s">
        <v>270</v>
      </c>
      <c r="C89" s="71" t="s">
        <v>271</v>
      </c>
      <c r="D89" s="46"/>
      <c r="E89" s="76">
        <v>29</v>
      </c>
      <c r="F89" s="13">
        <f t="shared" si="0"/>
        <v>29</v>
      </c>
      <c r="G89" s="14">
        <f t="shared" si="1"/>
        <v>0</v>
      </c>
      <c r="H89" s="15">
        <f t="shared" si="3"/>
        <v>1</v>
      </c>
    </row>
    <row r="90" spans="1:26" ht="16.5" customHeight="1">
      <c r="A90" s="70">
        <v>83</v>
      </c>
      <c r="B90" s="70" t="s">
        <v>272</v>
      </c>
      <c r="C90" s="71" t="s">
        <v>273</v>
      </c>
      <c r="D90" s="46"/>
      <c r="E90" s="76">
        <v>27</v>
      </c>
      <c r="F90" s="13">
        <f t="shared" si="0"/>
        <v>27</v>
      </c>
      <c r="G90" s="14">
        <f t="shared" si="1"/>
        <v>0</v>
      </c>
      <c r="H90" s="15">
        <f t="shared" si="3"/>
        <v>1</v>
      </c>
    </row>
    <row r="91" spans="1:26" ht="16.5" customHeight="1">
      <c r="A91" s="70">
        <v>84</v>
      </c>
      <c r="B91" s="70" t="s">
        <v>274</v>
      </c>
      <c r="C91" s="71" t="s">
        <v>275</v>
      </c>
      <c r="D91" s="46"/>
      <c r="E91" s="76">
        <v>26</v>
      </c>
      <c r="F91" s="13">
        <f t="shared" si="0"/>
        <v>26</v>
      </c>
      <c r="G91" s="14">
        <f t="shared" si="1"/>
        <v>0</v>
      </c>
      <c r="H91" s="15">
        <f t="shared" si="3"/>
        <v>1</v>
      </c>
    </row>
    <row r="92" spans="1:26" ht="16.5" customHeight="1">
      <c r="A92" s="70">
        <v>85</v>
      </c>
      <c r="B92" s="70" t="s">
        <v>276</v>
      </c>
      <c r="C92" s="71" t="s">
        <v>277</v>
      </c>
      <c r="D92" s="46"/>
      <c r="E92" s="76">
        <v>26</v>
      </c>
      <c r="F92" s="13">
        <f t="shared" si="0"/>
        <v>26</v>
      </c>
      <c r="G92" s="14">
        <f t="shared" si="1"/>
        <v>0</v>
      </c>
      <c r="H92" s="15">
        <f t="shared" si="3"/>
        <v>1</v>
      </c>
    </row>
    <row r="93" spans="1:26" ht="16.5" customHeight="1">
      <c r="A93" s="70">
        <v>86</v>
      </c>
      <c r="B93" s="70" t="s">
        <v>278</v>
      </c>
      <c r="C93" s="71" t="s">
        <v>279</v>
      </c>
      <c r="D93" s="46"/>
      <c r="E93" s="76">
        <v>26</v>
      </c>
      <c r="F93" s="13">
        <f t="shared" si="0"/>
        <v>26</v>
      </c>
      <c r="G93" s="14">
        <f t="shared" si="1"/>
        <v>0</v>
      </c>
      <c r="H93" s="15">
        <f t="shared" si="3"/>
        <v>1</v>
      </c>
    </row>
    <row r="94" spans="1:26" ht="16.5" customHeight="1">
      <c r="A94" s="70">
        <v>87</v>
      </c>
      <c r="B94" s="70" t="s">
        <v>280</v>
      </c>
      <c r="C94" s="71" t="s">
        <v>281</v>
      </c>
      <c r="D94" s="46"/>
      <c r="E94" s="76">
        <v>26</v>
      </c>
      <c r="F94" s="13">
        <f t="shared" si="0"/>
        <v>26</v>
      </c>
      <c r="G94" s="14">
        <f t="shared" si="1"/>
        <v>0</v>
      </c>
      <c r="H94" s="15">
        <f t="shared" si="3"/>
        <v>1</v>
      </c>
      <c r="I94" s="16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  <c r="X94" s="16"/>
      <c r="Y94" s="16"/>
      <c r="Z94" s="16"/>
    </row>
    <row r="95" spans="1:26" ht="16.5" customHeight="1">
      <c r="A95" s="70">
        <v>88</v>
      </c>
      <c r="B95" s="70" t="s">
        <v>282</v>
      </c>
      <c r="C95" s="71" t="s">
        <v>283</v>
      </c>
      <c r="D95" s="46"/>
      <c r="E95" s="76">
        <v>24</v>
      </c>
      <c r="F95" s="13">
        <f t="shared" si="0"/>
        <v>24</v>
      </c>
      <c r="G95" s="14">
        <f t="shared" si="1"/>
        <v>0</v>
      </c>
      <c r="H95" s="15">
        <f t="shared" si="3"/>
        <v>1</v>
      </c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  <c r="Z95" s="16"/>
    </row>
    <row r="96" spans="1:26" ht="16.5" customHeight="1">
      <c r="A96" s="70">
        <v>89</v>
      </c>
      <c r="B96" s="70" t="s">
        <v>284</v>
      </c>
      <c r="C96" s="71" t="s">
        <v>285</v>
      </c>
      <c r="D96" s="46"/>
      <c r="E96" s="76">
        <v>25</v>
      </c>
      <c r="F96" s="13">
        <f t="shared" si="0"/>
        <v>25</v>
      </c>
      <c r="G96" s="14">
        <f t="shared" si="1"/>
        <v>0</v>
      </c>
      <c r="H96" s="15">
        <f t="shared" si="3"/>
        <v>1</v>
      </c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6"/>
      <c r="Z96" s="16"/>
    </row>
    <row r="97" spans="1:26" ht="16.5" customHeight="1">
      <c r="A97" s="70">
        <v>90</v>
      </c>
      <c r="B97" s="70" t="s">
        <v>286</v>
      </c>
      <c r="C97" s="71" t="s">
        <v>287</v>
      </c>
      <c r="D97" s="46"/>
      <c r="E97" s="76">
        <v>26</v>
      </c>
      <c r="F97" s="13">
        <f t="shared" si="0"/>
        <v>26</v>
      </c>
      <c r="G97" s="14">
        <f t="shared" si="1"/>
        <v>0</v>
      </c>
      <c r="H97" s="15">
        <f t="shared" si="3"/>
        <v>1</v>
      </c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6"/>
      <c r="Z97" s="16"/>
    </row>
    <row r="98" spans="1:26" ht="16.5" customHeight="1">
      <c r="A98" s="70">
        <v>91</v>
      </c>
      <c r="B98" s="70" t="s">
        <v>288</v>
      </c>
      <c r="C98" s="71" t="s">
        <v>289</v>
      </c>
      <c r="D98" s="46"/>
      <c r="E98" s="76">
        <v>26</v>
      </c>
      <c r="F98" s="13">
        <f t="shared" si="0"/>
        <v>26</v>
      </c>
      <c r="G98" s="14">
        <f t="shared" si="1"/>
        <v>0</v>
      </c>
      <c r="H98" s="15">
        <f t="shared" si="3"/>
        <v>1</v>
      </c>
      <c r="I98" s="16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6"/>
      <c r="Z98" s="16"/>
    </row>
    <row r="99" spans="1:26" ht="16.5" customHeight="1">
      <c r="A99" s="70">
        <v>92</v>
      </c>
      <c r="B99" s="70" t="s">
        <v>290</v>
      </c>
      <c r="C99" s="71" t="s">
        <v>291</v>
      </c>
      <c r="D99" s="46"/>
      <c r="E99" s="76">
        <v>25</v>
      </c>
      <c r="F99" s="13">
        <f t="shared" si="0"/>
        <v>25</v>
      </c>
      <c r="G99" s="14">
        <f t="shared" si="1"/>
        <v>0</v>
      </c>
      <c r="H99" s="15">
        <f t="shared" si="3"/>
        <v>1</v>
      </c>
      <c r="I99" s="16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/>
      <c r="Y99" s="16"/>
      <c r="Z99" s="16"/>
    </row>
    <row r="100" spans="1:26" ht="16.5" customHeight="1">
      <c r="A100" s="70">
        <v>93</v>
      </c>
      <c r="B100" s="70" t="s">
        <v>292</v>
      </c>
      <c r="C100" s="71" t="s">
        <v>293</v>
      </c>
      <c r="D100" s="46"/>
      <c r="E100" s="76">
        <v>25</v>
      </c>
      <c r="F100" s="13">
        <f t="shared" si="0"/>
        <v>25</v>
      </c>
      <c r="G100" s="14">
        <f t="shared" si="1"/>
        <v>0</v>
      </c>
      <c r="H100" s="15">
        <f t="shared" si="3"/>
        <v>1</v>
      </c>
      <c r="I100" s="16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  <c r="Z100" s="16"/>
    </row>
    <row r="101" spans="1:26" ht="16.5" customHeight="1">
      <c r="A101" s="70">
        <v>94</v>
      </c>
      <c r="B101" s="70" t="s">
        <v>294</v>
      </c>
      <c r="C101" s="71" t="s">
        <v>295</v>
      </c>
      <c r="D101" s="46"/>
      <c r="E101" s="76">
        <v>26</v>
      </c>
      <c r="F101" s="13">
        <f t="shared" si="0"/>
        <v>26</v>
      </c>
      <c r="G101" s="14">
        <f t="shared" si="1"/>
        <v>0</v>
      </c>
      <c r="H101" s="15">
        <f t="shared" si="3"/>
        <v>1</v>
      </c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  <c r="Z101" s="16"/>
    </row>
    <row r="102" spans="1:26" ht="16.5" customHeight="1">
      <c r="A102" s="70">
        <v>95</v>
      </c>
      <c r="B102" s="70" t="s">
        <v>296</v>
      </c>
      <c r="C102" s="71" t="s">
        <v>297</v>
      </c>
      <c r="D102" s="46"/>
      <c r="E102" s="76">
        <v>26</v>
      </c>
      <c r="F102" s="13">
        <f t="shared" si="0"/>
        <v>26</v>
      </c>
      <c r="G102" s="14">
        <f t="shared" si="1"/>
        <v>0</v>
      </c>
      <c r="H102" s="15">
        <f t="shared" si="3"/>
        <v>1</v>
      </c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  <c r="Z102" s="16"/>
    </row>
    <row r="103" spans="1:26" ht="16.5" customHeight="1">
      <c r="A103" s="70">
        <v>96</v>
      </c>
      <c r="B103" s="70" t="s">
        <v>298</v>
      </c>
      <c r="C103" s="71" t="s">
        <v>299</v>
      </c>
      <c r="D103" s="46"/>
      <c r="E103" s="76">
        <v>27</v>
      </c>
      <c r="F103" s="13">
        <f t="shared" si="0"/>
        <v>27</v>
      </c>
      <c r="G103" s="14">
        <f t="shared" si="1"/>
        <v>0</v>
      </c>
      <c r="H103" s="15">
        <f t="shared" si="3"/>
        <v>1</v>
      </c>
      <c r="I103" s="16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6"/>
      <c r="Z103" s="16"/>
    </row>
    <row r="104" spans="1:26" ht="16.5" customHeight="1">
      <c r="A104" s="70">
        <v>97</v>
      </c>
      <c r="B104" s="70" t="s">
        <v>300</v>
      </c>
      <c r="C104" s="71" t="s">
        <v>301</v>
      </c>
      <c r="D104" s="46"/>
      <c r="E104" s="76">
        <v>26</v>
      </c>
      <c r="F104" s="13">
        <f t="shared" si="0"/>
        <v>26</v>
      </c>
      <c r="G104" s="14">
        <f t="shared" si="1"/>
        <v>0</v>
      </c>
      <c r="H104" s="15">
        <f t="shared" si="3"/>
        <v>1</v>
      </c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  <c r="Z104" s="16"/>
    </row>
    <row r="105" spans="1:26" ht="16.5" customHeight="1">
      <c r="A105" s="70">
        <v>98</v>
      </c>
      <c r="B105" s="70" t="s">
        <v>302</v>
      </c>
      <c r="C105" s="71" t="s">
        <v>303</v>
      </c>
      <c r="D105" s="46"/>
      <c r="E105" s="76">
        <v>30</v>
      </c>
      <c r="F105" s="13">
        <f t="shared" si="0"/>
        <v>30</v>
      </c>
      <c r="G105" s="14">
        <f t="shared" si="1"/>
        <v>0</v>
      </c>
      <c r="H105" s="15">
        <f t="shared" si="3"/>
        <v>1</v>
      </c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6"/>
      <c r="Z105" s="16"/>
    </row>
    <row r="106" spans="1:26" ht="16.5" customHeight="1">
      <c r="A106" s="70">
        <v>99</v>
      </c>
      <c r="B106" s="70" t="s">
        <v>304</v>
      </c>
      <c r="C106" s="71" t="s">
        <v>305</v>
      </c>
      <c r="D106" s="46"/>
      <c r="E106" s="76">
        <v>25</v>
      </c>
      <c r="F106" s="13">
        <f t="shared" si="0"/>
        <v>25</v>
      </c>
      <c r="G106" s="14">
        <f t="shared" si="1"/>
        <v>0</v>
      </c>
      <c r="H106" s="15">
        <f t="shared" si="3"/>
        <v>1</v>
      </c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6"/>
    </row>
    <row r="107" spans="1:26" ht="16.5" customHeight="1">
      <c r="A107" s="70">
        <v>100</v>
      </c>
      <c r="B107" s="70" t="s">
        <v>306</v>
      </c>
      <c r="C107" s="71" t="s">
        <v>307</v>
      </c>
      <c r="D107" s="46"/>
      <c r="E107" s="76">
        <v>25</v>
      </c>
      <c r="F107" s="13">
        <f t="shared" si="0"/>
        <v>25</v>
      </c>
      <c r="G107" s="14">
        <f t="shared" si="1"/>
        <v>0</v>
      </c>
      <c r="H107" s="15">
        <f t="shared" si="3"/>
        <v>1</v>
      </c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</row>
    <row r="108" spans="1:26" ht="16.5" customHeight="1">
      <c r="A108" s="70">
        <v>101</v>
      </c>
      <c r="B108" s="70" t="s">
        <v>308</v>
      </c>
      <c r="C108" s="71" t="s">
        <v>309</v>
      </c>
      <c r="D108" s="46"/>
      <c r="E108" s="76">
        <v>26</v>
      </c>
      <c r="F108" s="13">
        <f t="shared" si="0"/>
        <v>26</v>
      </c>
      <c r="G108" s="14">
        <f t="shared" si="1"/>
        <v>0</v>
      </c>
      <c r="H108" s="15">
        <f t="shared" si="3"/>
        <v>1</v>
      </c>
    </row>
    <row r="109" spans="1:26" ht="16.5" customHeight="1">
      <c r="A109" s="70">
        <v>102</v>
      </c>
      <c r="B109" s="70" t="s">
        <v>310</v>
      </c>
      <c r="C109" s="71" t="s">
        <v>311</v>
      </c>
      <c r="D109" s="46"/>
      <c r="E109" s="76">
        <v>26</v>
      </c>
      <c r="F109" s="13">
        <f t="shared" si="0"/>
        <v>26</v>
      </c>
      <c r="G109" s="14">
        <f t="shared" si="1"/>
        <v>0</v>
      </c>
      <c r="H109" s="15">
        <f t="shared" si="3"/>
        <v>1</v>
      </c>
    </row>
    <row r="110" spans="1:26" ht="16.5" customHeight="1">
      <c r="A110" s="70">
        <v>103</v>
      </c>
      <c r="B110" s="70" t="s">
        <v>312</v>
      </c>
      <c r="C110" s="71" t="s">
        <v>313</v>
      </c>
      <c r="D110" s="46"/>
      <c r="E110" s="76">
        <v>26</v>
      </c>
      <c r="F110" s="13">
        <f t="shared" si="0"/>
        <v>26</v>
      </c>
      <c r="G110" s="14">
        <f t="shared" si="1"/>
        <v>0</v>
      </c>
      <c r="H110" s="15">
        <f t="shared" si="3"/>
        <v>1</v>
      </c>
    </row>
    <row r="111" spans="1:26" ht="16.5" customHeight="1">
      <c r="A111" s="70">
        <v>104</v>
      </c>
      <c r="B111" s="70" t="s">
        <v>314</v>
      </c>
      <c r="C111" s="71" t="s">
        <v>315</v>
      </c>
      <c r="D111" s="46"/>
      <c r="E111" s="76">
        <v>24</v>
      </c>
      <c r="F111" s="13">
        <f t="shared" si="0"/>
        <v>24</v>
      </c>
      <c r="G111" s="14">
        <f t="shared" si="1"/>
        <v>0</v>
      </c>
      <c r="H111" s="15">
        <f t="shared" si="3"/>
        <v>1</v>
      </c>
    </row>
    <row r="112" spans="1:26" ht="16.5" customHeight="1">
      <c r="A112" s="70">
        <v>105</v>
      </c>
      <c r="B112" s="70" t="s">
        <v>316</v>
      </c>
      <c r="C112" s="71" t="s">
        <v>317</v>
      </c>
      <c r="D112" s="46"/>
      <c r="E112" s="76">
        <v>25</v>
      </c>
      <c r="F112" s="13">
        <f t="shared" si="0"/>
        <v>25</v>
      </c>
      <c r="G112" s="14">
        <f t="shared" si="1"/>
        <v>0</v>
      </c>
      <c r="H112" s="15">
        <f t="shared" si="3"/>
        <v>1</v>
      </c>
    </row>
    <row r="113" spans="1:9" ht="16.5" customHeight="1">
      <c r="A113" s="70">
        <v>106</v>
      </c>
      <c r="B113" s="70" t="s">
        <v>318</v>
      </c>
      <c r="C113" s="71" t="s">
        <v>319</v>
      </c>
      <c r="D113" s="46"/>
      <c r="E113" s="76">
        <v>26</v>
      </c>
      <c r="F113" s="13">
        <f t="shared" si="0"/>
        <v>26</v>
      </c>
      <c r="G113" s="14">
        <f t="shared" si="1"/>
        <v>0</v>
      </c>
      <c r="H113" s="15">
        <f t="shared" si="3"/>
        <v>1</v>
      </c>
    </row>
    <row r="114" spans="1:9" ht="16.5" customHeight="1">
      <c r="A114" s="70">
        <v>107</v>
      </c>
      <c r="B114" s="70" t="s">
        <v>320</v>
      </c>
      <c r="C114" s="71" t="s">
        <v>321</v>
      </c>
      <c r="D114" s="46"/>
      <c r="E114" s="76">
        <v>25</v>
      </c>
      <c r="F114" s="13">
        <f t="shared" si="0"/>
        <v>25</v>
      </c>
      <c r="G114" s="14">
        <f t="shared" si="1"/>
        <v>0</v>
      </c>
      <c r="H114" s="15">
        <f t="shared" si="3"/>
        <v>1</v>
      </c>
    </row>
    <row r="115" spans="1:9" ht="16.5" customHeight="1">
      <c r="A115" s="70">
        <v>108</v>
      </c>
      <c r="B115" s="70" t="s">
        <v>322</v>
      </c>
      <c r="C115" s="71" t="s">
        <v>323</v>
      </c>
      <c r="D115" s="46"/>
      <c r="E115" s="76">
        <v>26</v>
      </c>
      <c r="F115" s="13">
        <f t="shared" si="0"/>
        <v>26</v>
      </c>
      <c r="G115" s="14">
        <f t="shared" si="1"/>
        <v>0</v>
      </c>
      <c r="H115" s="15">
        <f t="shared" si="3"/>
        <v>1</v>
      </c>
    </row>
    <row r="116" spans="1:9" ht="16.5" customHeight="1">
      <c r="A116" s="70">
        <v>109</v>
      </c>
      <c r="B116" s="70" t="s">
        <v>324</v>
      </c>
      <c r="C116" s="71" t="s">
        <v>325</v>
      </c>
      <c r="D116" s="46"/>
      <c r="E116" s="76">
        <v>25</v>
      </c>
      <c r="F116" s="13">
        <f t="shared" si="0"/>
        <v>25</v>
      </c>
      <c r="G116" s="14">
        <f t="shared" si="1"/>
        <v>0</v>
      </c>
      <c r="H116" s="15">
        <f t="shared" si="3"/>
        <v>1</v>
      </c>
    </row>
    <row r="117" spans="1:9" ht="16.5" customHeight="1">
      <c r="A117" s="70">
        <v>110</v>
      </c>
      <c r="B117" s="70" t="s">
        <v>326</v>
      </c>
      <c r="C117" s="71" t="s">
        <v>327</v>
      </c>
      <c r="D117" s="46"/>
      <c r="E117" s="76">
        <v>26</v>
      </c>
      <c r="F117" s="13">
        <f t="shared" si="0"/>
        <v>26</v>
      </c>
      <c r="G117" s="14">
        <f t="shared" si="1"/>
        <v>0</v>
      </c>
      <c r="H117" s="15">
        <f t="shared" si="3"/>
        <v>1</v>
      </c>
    </row>
    <row r="118" spans="1:9" ht="16.5" customHeight="1">
      <c r="A118" s="70">
        <v>111</v>
      </c>
      <c r="B118" s="70" t="s">
        <v>328</v>
      </c>
      <c r="C118" s="71" t="s">
        <v>329</v>
      </c>
      <c r="D118" s="46"/>
      <c r="E118" s="76">
        <v>26</v>
      </c>
      <c r="F118" s="13">
        <f t="shared" si="0"/>
        <v>26</v>
      </c>
      <c r="G118" s="14">
        <f t="shared" si="1"/>
        <v>0</v>
      </c>
      <c r="H118" s="15">
        <f t="shared" si="3"/>
        <v>1</v>
      </c>
    </row>
    <row r="119" spans="1:9" ht="19.5" customHeight="1">
      <c r="A119" s="70">
        <v>112</v>
      </c>
      <c r="B119" s="70" t="s">
        <v>330</v>
      </c>
      <c r="C119" s="71" t="s">
        <v>331</v>
      </c>
      <c r="E119" s="76">
        <v>25</v>
      </c>
      <c r="F119" s="13">
        <f t="shared" ref="F119:F182" si="4">D119+E119</f>
        <v>25</v>
      </c>
      <c r="G119" s="14">
        <f t="shared" ref="G119:G182" si="5">IF((D119/$D$6)&gt;=$D$7,1,0)</f>
        <v>0</v>
      </c>
      <c r="H119" s="35">
        <f t="shared" ref="H119:H182" si="6">IF((E119/$E$6)&gt;=$E$7,1,0)</f>
        <v>1</v>
      </c>
      <c r="I119" s="21"/>
    </row>
    <row r="120" spans="1:9" ht="15.75" customHeight="1">
      <c r="A120" s="70">
        <v>113</v>
      </c>
      <c r="B120" s="70" t="s">
        <v>332</v>
      </c>
      <c r="C120" s="71" t="s">
        <v>333</v>
      </c>
      <c r="E120" s="76">
        <v>27</v>
      </c>
      <c r="F120" s="13">
        <f t="shared" si="4"/>
        <v>27</v>
      </c>
      <c r="G120" s="14">
        <f t="shared" si="5"/>
        <v>0</v>
      </c>
      <c r="H120" s="35">
        <f t="shared" si="6"/>
        <v>1</v>
      </c>
    </row>
    <row r="121" spans="1:9" ht="19.5" customHeight="1">
      <c r="A121" s="70">
        <v>114</v>
      </c>
      <c r="B121" s="70" t="s">
        <v>334</v>
      </c>
      <c r="C121" s="71" t="s">
        <v>335</v>
      </c>
      <c r="E121" s="76">
        <v>25</v>
      </c>
      <c r="F121" s="13">
        <f t="shared" si="4"/>
        <v>25</v>
      </c>
      <c r="G121" s="14">
        <f t="shared" si="5"/>
        <v>0</v>
      </c>
      <c r="H121" s="35">
        <f t="shared" si="6"/>
        <v>1</v>
      </c>
    </row>
    <row r="122" spans="1:9" ht="19.5" customHeight="1">
      <c r="A122" s="70">
        <v>115</v>
      </c>
      <c r="B122" s="70" t="s">
        <v>336</v>
      </c>
      <c r="C122" s="71" t="s">
        <v>337</v>
      </c>
      <c r="E122" s="76">
        <v>26</v>
      </c>
      <c r="F122" s="13">
        <f t="shared" si="4"/>
        <v>26</v>
      </c>
      <c r="G122" s="14">
        <f t="shared" si="5"/>
        <v>0</v>
      </c>
      <c r="H122" s="35">
        <f t="shared" si="6"/>
        <v>1</v>
      </c>
    </row>
    <row r="123" spans="1:9" ht="15.75" customHeight="1">
      <c r="A123" s="70">
        <v>116</v>
      </c>
      <c r="B123" s="70" t="s">
        <v>338</v>
      </c>
      <c r="C123" s="71" t="s">
        <v>339</v>
      </c>
      <c r="D123" s="23"/>
      <c r="E123" s="76">
        <v>26</v>
      </c>
      <c r="F123" s="13">
        <f t="shared" si="4"/>
        <v>26</v>
      </c>
      <c r="G123" s="14">
        <f t="shared" si="5"/>
        <v>0</v>
      </c>
      <c r="H123" s="35">
        <f t="shared" si="6"/>
        <v>1</v>
      </c>
    </row>
    <row r="124" spans="1:9" ht="15.75" customHeight="1">
      <c r="A124" s="70">
        <v>117</v>
      </c>
      <c r="B124" s="70" t="s">
        <v>340</v>
      </c>
      <c r="C124" s="71" t="s">
        <v>341</v>
      </c>
      <c r="D124" s="23"/>
      <c r="E124" s="76">
        <v>27</v>
      </c>
      <c r="F124" s="13">
        <f t="shared" si="4"/>
        <v>27</v>
      </c>
      <c r="G124" s="14">
        <f t="shared" si="5"/>
        <v>0</v>
      </c>
      <c r="H124" s="35">
        <f t="shared" si="6"/>
        <v>1</v>
      </c>
    </row>
    <row r="125" spans="1:9" ht="15.75" customHeight="1">
      <c r="A125" s="70">
        <v>118</v>
      </c>
      <c r="B125" s="70" t="s">
        <v>342</v>
      </c>
      <c r="C125" s="71" t="s">
        <v>343</v>
      </c>
      <c r="D125" s="23"/>
      <c r="E125" s="76">
        <v>25</v>
      </c>
      <c r="F125" s="13">
        <f t="shared" si="4"/>
        <v>25</v>
      </c>
      <c r="G125" s="14">
        <f t="shared" si="5"/>
        <v>0</v>
      </c>
      <c r="H125" s="35">
        <f t="shared" si="6"/>
        <v>1</v>
      </c>
    </row>
    <row r="126" spans="1:9" ht="15.75" customHeight="1">
      <c r="A126" s="70">
        <v>119</v>
      </c>
      <c r="B126" s="70" t="s">
        <v>344</v>
      </c>
      <c r="C126" s="71" t="s">
        <v>345</v>
      </c>
      <c r="D126" s="23"/>
      <c r="E126" s="76">
        <v>27</v>
      </c>
      <c r="F126" s="13">
        <f t="shared" si="4"/>
        <v>27</v>
      </c>
      <c r="G126" s="14">
        <f t="shared" si="5"/>
        <v>0</v>
      </c>
      <c r="H126" s="35">
        <f t="shared" si="6"/>
        <v>1</v>
      </c>
    </row>
    <row r="127" spans="1:9" ht="15.75" customHeight="1">
      <c r="A127" s="70">
        <v>120</v>
      </c>
      <c r="B127" s="70" t="s">
        <v>346</v>
      </c>
      <c r="C127" s="71" t="s">
        <v>347</v>
      </c>
      <c r="D127" s="23"/>
      <c r="E127" s="76">
        <v>25</v>
      </c>
      <c r="F127" s="13">
        <f t="shared" si="4"/>
        <v>25</v>
      </c>
      <c r="G127" s="14">
        <f t="shared" si="5"/>
        <v>0</v>
      </c>
      <c r="H127" s="35">
        <f t="shared" si="6"/>
        <v>1</v>
      </c>
    </row>
    <row r="128" spans="1:9" ht="15.75" customHeight="1">
      <c r="A128" s="70">
        <v>121</v>
      </c>
      <c r="B128" s="70" t="s">
        <v>348</v>
      </c>
      <c r="C128" s="71" t="s">
        <v>349</v>
      </c>
      <c r="D128" s="23"/>
      <c r="E128" s="76">
        <v>26</v>
      </c>
      <c r="F128" s="13">
        <f t="shared" si="4"/>
        <v>26</v>
      </c>
      <c r="G128" s="14">
        <f t="shared" si="5"/>
        <v>0</v>
      </c>
      <c r="H128" s="35">
        <f t="shared" si="6"/>
        <v>1</v>
      </c>
    </row>
    <row r="129" spans="1:8" ht="15.75" customHeight="1">
      <c r="A129" s="70">
        <v>122</v>
      </c>
      <c r="B129" s="70" t="s">
        <v>350</v>
      </c>
      <c r="C129" s="71" t="s">
        <v>351</v>
      </c>
      <c r="D129" s="23"/>
      <c r="E129" s="76">
        <v>29</v>
      </c>
      <c r="F129" s="13">
        <f t="shared" si="4"/>
        <v>29</v>
      </c>
      <c r="G129" s="14">
        <f t="shared" si="5"/>
        <v>0</v>
      </c>
      <c r="H129" s="35">
        <f t="shared" si="6"/>
        <v>1</v>
      </c>
    </row>
    <row r="130" spans="1:8" ht="15.75" customHeight="1">
      <c r="A130" s="70">
        <v>123</v>
      </c>
      <c r="B130" s="70" t="s">
        <v>352</v>
      </c>
      <c r="C130" s="71" t="s">
        <v>353</v>
      </c>
      <c r="D130" s="23"/>
      <c r="E130" s="76">
        <v>26</v>
      </c>
      <c r="F130" s="13">
        <f t="shared" si="4"/>
        <v>26</v>
      </c>
      <c r="G130" s="14">
        <f t="shared" si="5"/>
        <v>0</v>
      </c>
      <c r="H130" s="35">
        <f t="shared" si="6"/>
        <v>1</v>
      </c>
    </row>
    <row r="131" spans="1:8" ht="15.75" customHeight="1">
      <c r="A131" s="70">
        <v>124</v>
      </c>
      <c r="B131" s="70" t="s">
        <v>354</v>
      </c>
      <c r="C131" s="71" t="s">
        <v>355</v>
      </c>
      <c r="D131" s="23"/>
      <c r="E131" s="76">
        <v>26</v>
      </c>
      <c r="F131" s="13">
        <f t="shared" si="4"/>
        <v>26</v>
      </c>
      <c r="G131" s="14">
        <f t="shared" si="5"/>
        <v>0</v>
      </c>
      <c r="H131" s="35">
        <f t="shared" si="6"/>
        <v>1</v>
      </c>
    </row>
    <row r="132" spans="1:8" ht="15.75" customHeight="1">
      <c r="A132" s="70">
        <v>125</v>
      </c>
      <c r="B132" s="70" t="s">
        <v>356</v>
      </c>
      <c r="C132" s="71" t="s">
        <v>357</v>
      </c>
      <c r="D132" s="23"/>
      <c r="E132" s="76">
        <v>26</v>
      </c>
      <c r="F132" s="13">
        <f t="shared" si="4"/>
        <v>26</v>
      </c>
      <c r="G132" s="14">
        <f t="shared" si="5"/>
        <v>0</v>
      </c>
      <c r="H132" s="35">
        <f t="shared" si="6"/>
        <v>1</v>
      </c>
    </row>
    <row r="133" spans="1:8" ht="15.75" customHeight="1">
      <c r="A133" s="70">
        <v>126</v>
      </c>
      <c r="B133" s="70" t="s">
        <v>358</v>
      </c>
      <c r="C133" s="71" t="s">
        <v>359</v>
      </c>
      <c r="D133" s="23"/>
      <c r="E133" s="76">
        <v>27</v>
      </c>
      <c r="F133" s="13">
        <f t="shared" si="4"/>
        <v>27</v>
      </c>
      <c r="G133" s="14">
        <f t="shared" si="5"/>
        <v>0</v>
      </c>
      <c r="H133" s="35">
        <f t="shared" si="6"/>
        <v>1</v>
      </c>
    </row>
    <row r="134" spans="1:8" ht="15.75" customHeight="1">
      <c r="A134" s="70">
        <v>127</v>
      </c>
      <c r="B134" s="70" t="s">
        <v>360</v>
      </c>
      <c r="C134" s="71" t="s">
        <v>361</v>
      </c>
      <c r="D134" s="23"/>
      <c r="E134" s="76">
        <v>26</v>
      </c>
      <c r="F134" s="13">
        <f t="shared" si="4"/>
        <v>26</v>
      </c>
      <c r="G134" s="14">
        <f t="shared" si="5"/>
        <v>0</v>
      </c>
      <c r="H134" s="35">
        <f t="shared" si="6"/>
        <v>1</v>
      </c>
    </row>
    <row r="135" spans="1:8" ht="15.75" customHeight="1">
      <c r="A135" s="70">
        <v>128</v>
      </c>
      <c r="B135" s="70" t="s">
        <v>362</v>
      </c>
      <c r="C135" s="71" t="s">
        <v>363</v>
      </c>
      <c r="D135" s="23"/>
      <c r="E135" s="76">
        <v>25</v>
      </c>
      <c r="F135" s="13">
        <f t="shared" si="4"/>
        <v>25</v>
      </c>
      <c r="G135" s="14">
        <f t="shared" si="5"/>
        <v>0</v>
      </c>
      <c r="H135" s="35">
        <f t="shared" si="6"/>
        <v>1</v>
      </c>
    </row>
    <row r="136" spans="1:8" ht="15.75" customHeight="1">
      <c r="A136" s="70">
        <v>129</v>
      </c>
      <c r="B136" s="70" t="s">
        <v>364</v>
      </c>
      <c r="C136" s="71" t="s">
        <v>365</v>
      </c>
      <c r="D136" s="23"/>
      <c r="E136" s="76">
        <v>25</v>
      </c>
      <c r="F136" s="13">
        <f t="shared" si="4"/>
        <v>25</v>
      </c>
      <c r="G136" s="14">
        <f t="shared" si="5"/>
        <v>0</v>
      </c>
      <c r="H136" s="35">
        <f t="shared" si="6"/>
        <v>1</v>
      </c>
    </row>
    <row r="137" spans="1:8" ht="15.75" customHeight="1">
      <c r="A137" s="70">
        <v>130</v>
      </c>
      <c r="B137" s="70" t="s">
        <v>366</v>
      </c>
      <c r="C137" s="71" t="s">
        <v>367</v>
      </c>
      <c r="D137" s="23"/>
      <c r="E137" s="76">
        <v>26</v>
      </c>
      <c r="F137" s="13">
        <f t="shared" si="4"/>
        <v>26</v>
      </c>
      <c r="G137" s="14">
        <f t="shared" si="5"/>
        <v>0</v>
      </c>
      <c r="H137" s="35">
        <f t="shared" si="6"/>
        <v>1</v>
      </c>
    </row>
    <row r="138" spans="1:8" ht="15.75" customHeight="1">
      <c r="A138" s="70">
        <v>131</v>
      </c>
      <c r="B138" s="70" t="s">
        <v>368</v>
      </c>
      <c r="C138" s="71" t="s">
        <v>369</v>
      </c>
      <c r="D138" s="23"/>
      <c r="E138" s="76">
        <v>26</v>
      </c>
      <c r="F138" s="13">
        <f t="shared" si="4"/>
        <v>26</v>
      </c>
      <c r="G138" s="14">
        <f t="shared" si="5"/>
        <v>0</v>
      </c>
      <c r="H138" s="35">
        <f t="shared" si="6"/>
        <v>1</v>
      </c>
    </row>
    <row r="139" spans="1:8" ht="15.75" customHeight="1">
      <c r="A139" s="70">
        <v>132</v>
      </c>
      <c r="B139" s="70" t="s">
        <v>370</v>
      </c>
      <c r="C139" s="71" t="s">
        <v>371</v>
      </c>
      <c r="D139" s="23"/>
      <c r="E139" s="76">
        <v>26</v>
      </c>
      <c r="F139" s="13">
        <f t="shared" si="4"/>
        <v>26</v>
      </c>
      <c r="G139" s="14">
        <f t="shared" si="5"/>
        <v>0</v>
      </c>
      <c r="H139" s="35">
        <f t="shared" si="6"/>
        <v>1</v>
      </c>
    </row>
    <row r="140" spans="1:8" ht="15.75" customHeight="1">
      <c r="A140" s="70">
        <v>133</v>
      </c>
      <c r="B140" s="70" t="s">
        <v>372</v>
      </c>
      <c r="C140" s="71" t="s">
        <v>373</v>
      </c>
      <c r="D140" s="23"/>
      <c r="E140" s="76">
        <v>26</v>
      </c>
      <c r="F140" s="13">
        <f t="shared" si="4"/>
        <v>26</v>
      </c>
      <c r="G140" s="14">
        <f t="shared" si="5"/>
        <v>0</v>
      </c>
      <c r="H140" s="35">
        <f t="shared" si="6"/>
        <v>1</v>
      </c>
    </row>
    <row r="141" spans="1:8" ht="15.75" customHeight="1">
      <c r="A141" s="70">
        <v>134</v>
      </c>
      <c r="B141" s="70" t="s">
        <v>374</v>
      </c>
      <c r="C141" s="71" t="s">
        <v>375</v>
      </c>
      <c r="D141" s="23"/>
      <c r="E141" s="76">
        <v>27</v>
      </c>
      <c r="F141" s="13">
        <f t="shared" si="4"/>
        <v>27</v>
      </c>
      <c r="G141" s="14">
        <f t="shared" si="5"/>
        <v>0</v>
      </c>
      <c r="H141" s="35">
        <f t="shared" si="6"/>
        <v>1</v>
      </c>
    </row>
    <row r="142" spans="1:8" ht="15.75" customHeight="1">
      <c r="A142" s="70">
        <v>135</v>
      </c>
      <c r="B142" s="70" t="s">
        <v>376</v>
      </c>
      <c r="C142" s="71" t="s">
        <v>377</v>
      </c>
      <c r="D142" s="23"/>
      <c r="E142" s="76">
        <v>25</v>
      </c>
      <c r="F142" s="13">
        <f t="shared" si="4"/>
        <v>25</v>
      </c>
      <c r="G142" s="14">
        <f t="shared" si="5"/>
        <v>0</v>
      </c>
      <c r="H142" s="35">
        <f t="shared" si="6"/>
        <v>1</v>
      </c>
    </row>
    <row r="143" spans="1:8" ht="15.75" customHeight="1">
      <c r="A143" s="70">
        <v>136</v>
      </c>
      <c r="B143" s="70" t="s">
        <v>378</v>
      </c>
      <c r="C143" s="71" t="s">
        <v>379</v>
      </c>
      <c r="D143" s="23"/>
      <c r="E143" s="76">
        <v>27</v>
      </c>
      <c r="F143" s="13">
        <f t="shared" si="4"/>
        <v>27</v>
      </c>
      <c r="G143" s="14">
        <f t="shared" si="5"/>
        <v>0</v>
      </c>
      <c r="H143" s="35">
        <f t="shared" si="6"/>
        <v>1</v>
      </c>
    </row>
    <row r="144" spans="1:8" ht="15.75" customHeight="1">
      <c r="A144" s="70">
        <v>137</v>
      </c>
      <c r="B144" s="70" t="s">
        <v>380</v>
      </c>
      <c r="C144" s="71" t="s">
        <v>381</v>
      </c>
      <c r="D144" s="23"/>
      <c r="E144" s="76">
        <v>25</v>
      </c>
      <c r="F144" s="13">
        <f t="shared" si="4"/>
        <v>25</v>
      </c>
      <c r="G144" s="14">
        <f t="shared" si="5"/>
        <v>0</v>
      </c>
      <c r="H144" s="35">
        <f t="shared" si="6"/>
        <v>1</v>
      </c>
    </row>
    <row r="145" spans="1:8" ht="15.75" customHeight="1">
      <c r="A145" s="70">
        <v>138</v>
      </c>
      <c r="B145" s="70" t="s">
        <v>382</v>
      </c>
      <c r="C145" s="71" t="s">
        <v>383</v>
      </c>
      <c r="D145" s="23"/>
      <c r="E145" s="76">
        <v>26</v>
      </c>
      <c r="F145" s="13">
        <f t="shared" si="4"/>
        <v>26</v>
      </c>
      <c r="G145" s="14">
        <f t="shared" si="5"/>
        <v>0</v>
      </c>
      <c r="H145" s="35">
        <f t="shared" si="6"/>
        <v>1</v>
      </c>
    </row>
    <row r="146" spans="1:8" ht="15.75" customHeight="1">
      <c r="A146" s="70">
        <v>139</v>
      </c>
      <c r="B146" s="70" t="s">
        <v>384</v>
      </c>
      <c r="C146" s="71" t="s">
        <v>385</v>
      </c>
      <c r="D146" s="23"/>
      <c r="E146" s="76">
        <v>25</v>
      </c>
      <c r="F146" s="13">
        <f t="shared" si="4"/>
        <v>25</v>
      </c>
      <c r="G146" s="14">
        <f t="shared" si="5"/>
        <v>0</v>
      </c>
      <c r="H146" s="35">
        <f t="shared" si="6"/>
        <v>1</v>
      </c>
    </row>
    <row r="147" spans="1:8" ht="15.75" customHeight="1">
      <c r="A147" s="70">
        <v>140</v>
      </c>
      <c r="B147" s="70" t="s">
        <v>386</v>
      </c>
      <c r="C147" s="71" t="s">
        <v>387</v>
      </c>
      <c r="D147" s="23"/>
      <c r="E147" s="76">
        <v>26</v>
      </c>
      <c r="F147" s="13">
        <f t="shared" si="4"/>
        <v>26</v>
      </c>
      <c r="G147" s="14">
        <f t="shared" si="5"/>
        <v>0</v>
      </c>
      <c r="H147" s="35">
        <f t="shared" si="6"/>
        <v>1</v>
      </c>
    </row>
    <row r="148" spans="1:8" ht="15.75" customHeight="1">
      <c r="A148" s="70">
        <v>141</v>
      </c>
      <c r="B148" s="70" t="s">
        <v>388</v>
      </c>
      <c r="C148" s="71" t="s">
        <v>389</v>
      </c>
      <c r="D148" s="23"/>
      <c r="E148" s="76">
        <v>25</v>
      </c>
      <c r="F148" s="13">
        <f t="shared" si="4"/>
        <v>25</v>
      </c>
      <c r="G148" s="14">
        <f t="shared" si="5"/>
        <v>0</v>
      </c>
      <c r="H148" s="35">
        <f t="shared" si="6"/>
        <v>1</v>
      </c>
    </row>
    <row r="149" spans="1:8" ht="15.75" customHeight="1">
      <c r="A149" s="70">
        <v>142</v>
      </c>
      <c r="B149" s="70" t="s">
        <v>390</v>
      </c>
      <c r="C149" s="71" t="s">
        <v>391</v>
      </c>
      <c r="D149" s="23"/>
      <c r="E149" s="76">
        <v>26</v>
      </c>
      <c r="F149" s="13">
        <f t="shared" si="4"/>
        <v>26</v>
      </c>
      <c r="G149" s="14">
        <f t="shared" si="5"/>
        <v>0</v>
      </c>
      <c r="H149" s="35">
        <f t="shared" si="6"/>
        <v>1</v>
      </c>
    </row>
    <row r="150" spans="1:8" ht="15.75" customHeight="1">
      <c r="A150" s="70">
        <v>143</v>
      </c>
      <c r="B150" s="70" t="s">
        <v>392</v>
      </c>
      <c r="C150" s="71" t="s">
        <v>393</v>
      </c>
      <c r="D150" s="23"/>
      <c r="E150" s="76">
        <v>24</v>
      </c>
      <c r="F150" s="13">
        <f t="shared" si="4"/>
        <v>24</v>
      </c>
      <c r="G150" s="14">
        <f t="shared" si="5"/>
        <v>0</v>
      </c>
      <c r="H150" s="35">
        <f t="shared" si="6"/>
        <v>1</v>
      </c>
    </row>
    <row r="151" spans="1:8" ht="15.75" customHeight="1">
      <c r="A151" s="70">
        <v>144</v>
      </c>
      <c r="B151" s="70" t="s">
        <v>394</v>
      </c>
      <c r="C151" s="71" t="s">
        <v>395</v>
      </c>
      <c r="D151" s="23"/>
      <c r="E151" s="76">
        <v>25</v>
      </c>
      <c r="F151" s="13">
        <f t="shared" si="4"/>
        <v>25</v>
      </c>
      <c r="G151" s="14">
        <f t="shared" si="5"/>
        <v>0</v>
      </c>
      <c r="H151" s="35">
        <f t="shared" si="6"/>
        <v>1</v>
      </c>
    </row>
    <row r="152" spans="1:8" ht="15.75" customHeight="1">
      <c r="A152" s="70">
        <v>145</v>
      </c>
      <c r="B152" s="70" t="s">
        <v>396</v>
      </c>
      <c r="C152" s="71" t="s">
        <v>397</v>
      </c>
      <c r="D152" s="23"/>
      <c r="E152" s="76">
        <v>26</v>
      </c>
      <c r="F152" s="13">
        <f t="shared" si="4"/>
        <v>26</v>
      </c>
      <c r="G152" s="14">
        <f t="shared" si="5"/>
        <v>0</v>
      </c>
      <c r="H152" s="35">
        <f t="shared" si="6"/>
        <v>1</v>
      </c>
    </row>
    <row r="153" spans="1:8" ht="15.75" customHeight="1">
      <c r="A153" s="70">
        <v>146</v>
      </c>
      <c r="B153" s="70" t="s">
        <v>398</v>
      </c>
      <c r="C153" s="71" t="s">
        <v>399</v>
      </c>
      <c r="D153" s="23"/>
      <c r="E153" s="76">
        <v>25</v>
      </c>
      <c r="F153" s="13">
        <f t="shared" si="4"/>
        <v>25</v>
      </c>
      <c r="G153" s="14">
        <f t="shared" si="5"/>
        <v>0</v>
      </c>
      <c r="H153" s="35">
        <f t="shared" si="6"/>
        <v>1</v>
      </c>
    </row>
    <row r="154" spans="1:8" ht="15.75" customHeight="1">
      <c r="A154" s="70">
        <v>147</v>
      </c>
      <c r="B154" s="70" t="s">
        <v>400</v>
      </c>
      <c r="C154" s="71" t="s">
        <v>401</v>
      </c>
      <c r="D154" s="23"/>
      <c r="E154" s="76">
        <v>25</v>
      </c>
      <c r="F154" s="13">
        <f t="shared" si="4"/>
        <v>25</v>
      </c>
      <c r="G154" s="14">
        <f t="shared" si="5"/>
        <v>0</v>
      </c>
      <c r="H154" s="35">
        <f t="shared" si="6"/>
        <v>1</v>
      </c>
    </row>
    <row r="155" spans="1:8" ht="15.75" customHeight="1">
      <c r="A155" s="70">
        <v>148</v>
      </c>
      <c r="B155" s="70" t="s">
        <v>402</v>
      </c>
      <c r="C155" s="71" t="s">
        <v>403</v>
      </c>
      <c r="D155" s="23"/>
      <c r="E155" s="76">
        <v>26</v>
      </c>
      <c r="F155" s="13">
        <f t="shared" si="4"/>
        <v>26</v>
      </c>
      <c r="G155" s="14">
        <f t="shared" si="5"/>
        <v>0</v>
      </c>
      <c r="H155" s="35">
        <f t="shared" si="6"/>
        <v>1</v>
      </c>
    </row>
    <row r="156" spans="1:8" ht="15.75" customHeight="1">
      <c r="A156" s="70">
        <v>149</v>
      </c>
      <c r="B156" s="70" t="s">
        <v>404</v>
      </c>
      <c r="C156" s="71" t="s">
        <v>405</v>
      </c>
      <c r="D156" s="23"/>
      <c r="E156" s="76">
        <v>26</v>
      </c>
      <c r="F156" s="13">
        <f t="shared" si="4"/>
        <v>26</v>
      </c>
      <c r="G156" s="14">
        <f t="shared" si="5"/>
        <v>0</v>
      </c>
      <c r="H156" s="35">
        <f t="shared" si="6"/>
        <v>1</v>
      </c>
    </row>
    <row r="157" spans="1:8" ht="15.75" customHeight="1">
      <c r="A157" s="70">
        <v>150</v>
      </c>
      <c r="B157" s="70" t="s">
        <v>406</v>
      </c>
      <c r="C157" s="71" t="s">
        <v>407</v>
      </c>
      <c r="D157" s="23"/>
      <c r="E157" s="76">
        <v>26</v>
      </c>
      <c r="F157" s="13">
        <f t="shared" si="4"/>
        <v>26</v>
      </c>
      <c r="G157" s="14">
        <f t="shared" si="5"/>
        <v>0</v>
      </c>
      <c r="H157" s="35">
        <f t="shared" si="6"/>
        <v>1</v>
      </c>
    </row>
    <row r="158" spans="1:8" ht="15.75" customHeight="1">
      <c r="A158" s="70">
        <v>151</v>
      </c>
      <c r="B158" s="70" t="s">
        <v>408</v>
      </c>
      <c r="C158" s="71" t="s">
        <v>409</v>
      </c>
      <c r="D158" s="23"/>
      <c r="E158" s="76">
        <v>26</v>
      </c>
      <c r="F158" s="13">
        <f t="shared" si="4"/>
        <v>26</v>
      </c>
      <c r="G158" s="14">
        <f t="shared" si="5"/>
        <v>0</v>
      </c>
      <c r="H158" s="35">
        <f t="shared" si="6"/>
        <v>1</v>
      </c>
    </row>
    <row r="159" spans="1:8" ht="15.75" customHeight="1">
      <c r="A159" s="70">
        <v>152</v>
      </c>
      <c r="B159" s="70" t="s">
        <v>410</v>
      </c>
      <c r="C159" s="71" t="s">
        <v>411</v>
      </c>
      <c r="D159" s="23"/>
      <c r="E159" s="76">
        <v>26</v>
      </c>
      <c r="F159" s="13">
        <f t="shared" si="4"/>
        <v>26</v>
      </c>
      <c r="G159" s="14">
        <f t="shared" si="5"/>
        <v>0</v>
      </c>
      <c r="H159" s="35">
        <f t="shared" si="6"/>
        <v>1</v>
      </c>
    </row>
    <row r="160" spans="1:8" ht="15.75" customHeight="1">
      <c r="A160" s="70">
        <v>153</v>
      </c>
      <c r="B160" s="70" t="s">
        <v>412</v>
      </c>
      <c r="C160" s="71" t="s">
        <v>413</v>
      </c>
      <c r="D160" s="23"/>
      <c r="E160" s="76">
        <v>25</v>
      </c>
      <c r="F160" s="13">
        <f t="shared" si="4"/>
        <v>25</v>
      </c>
      <c r="G160" s="14">
        <f t="shared" si="5"/>
        <v>0</v>
      </c>
      <c r="H160" s="35">
        <f t="shared" si="6"/>
        <v>1</v>
      </c>
    </row>
    <row r="161" spans="1:8" ht="15.75" customHeight="1">
      <c r="A161" s="70">
        <v>154</v>
      </c>
      <c r="B161" s="70" t="s">
        <v>414</v>
      </c>
      <c r="C161" s="71" t="s">
        <v>415</v>
      </c>
      <c r="D161" s="23"/>
      <c r="E161" s="76">
        <v>25</v>
      </c>
      <c r="F161" s="13">
        <f t="shared" si="4"/>
        <v>25</v>
      </c>
      <c r="G161" s="14">
        <f t="shared" si="5"/>
        <v>0</v>
      </c>
      <c r="H161" s="35">
        <f t="shared" si="6"/>
        <v>1</v>
      </c>
    </row>
    <row r="162" spans="1:8" ht="15.75" customHeight="1">
      <c r="A162" s="70">
        <v>155</v>
      </c>
      <c r="B162" s="70" t="s">
        <v>416</v>
      </c>
      <c r="C162" s="71" t="s">
        <v>417</v>
      </c>
      <c r="D162" s="23"/>
      <c r="E162" s="76">
        <v>26</v>
      </c>
      <c r="F162" s="13">
        <f t="shared" si="4"/>
        <v>26</v>
      </c>
      <c r="G162" s="14">
        <f t="shared" si="5"/>
        <v>0</v>
      </c>
      <c r="H162" s="35">
        <f t="shared" si="6"/>
        <v>1</v>
      </c>
    </row>
    <row r="163" spans="1:8" ht="15.75" customHeight="1">
      <c r="A163" s="70">
        <v>156</v>
      </c>
      <c r="B163" s="70" t="s">
        <v>418</v>
      </c>
      <c r="C163" s="71" t="s">
        <v>419</v>
      </c>
      <c r="D163" s="23"/>
      <c r="E163" s="76">
        <v>25</v>
      </c>
      <c r="F163" s="13">
        <f t="shared" si="4"/>
        <v>25</v>
      </c>
      <c r="G163" s="14">
        <f t="shared" si="5"/>
        <v>0</v>
      </c>
      <c r="H163" s="35">
        <f t="shared" si="6"/>
        <v>1</v>
      </c>
    </row>
    <row r="164" spans="1:8" ht="15.75" customHeight="1">
      <c r="A164" s="70">
        <v>157</v>
      </c>
      <c r="B164" s="70" t="s">
        <v>420</v>
      </c>
      <c r="C164" s="71" t="s">
        <v>421</v>
      </c>
      <c r="D164" s="23"/>
      <c r="E164" s="76">
        <v>26</v>
      </c>
      <c r="F164" s="13">
        <f t="shared" si="4"/>
        <v>26</v>
      </c>
      <c r="G164" s="14">
        <f t="shared" si="5"/>
        <v>0</v>
      </c>
      <c r="H164" s="35">
        <f t="shared" si="6"/>
        <v>1</v>
      </c>
    </row>
    <row r="165" spans="1:8" ht="15.75" customHeight="1">
      <c r="A165" s="70">
        <v>158</v>
      </c>
      <c r="B165" s="70" t="s">
        <v>422</v>
      </c>
      <c r="C165" s="71" t="s">
        <v>423</v>
      </c>
      <c r="D165" s="23"/>
      <c r="E165" s="76">
        <v>26</v>
      </c>
      <c r="F165" s="13">
        <f t="shared" si="4"/>
        <v>26</v>
      </c>
      <c r="G165" s="14">
        <f t="shared" si="5"/>
        <v>0</v>
      </c>
      <c r="H165" s="35">
        <f t="shared" si="6"/>
        <v>1</v>
      </c>
    </row>
    <row r="166" spans="1:8" ht="15.75" customHeight="1">
      <c r="A166" s="70">
        <v>159</v>
      </c>
      <c r="B166" s="70" t="s">
        <v>424</v>
      </c>
      <c r="C166" s="71" t="s">
        <v>425</v>
      </c>
      <c r="D166" s="23"/>
      <c r="E166" s="76">
        <v>26</v>
      </c>
      <c r="F166" s="13">
        <f t="shared" si="4"/>
        <v>26</v>
      </c>
      <c r="G166" s="14">
        <f t="shared" si="5"/>
        <v>0</v>
      </c>
      <c r="H166" s="35">
        <f t="shared" si="6"/>
        <v>1</v>
      </c>
    </row>
    <row r="167" spans="1:8" ht="15.75" customHeight="1">
      <c r="A167" s="70">
        <v>160</v>
      </c>
      <c r="B167" s="70" t="s">
        <v>426</v>
      </c>
      <c r="C167" s="71" t="s">
        <v>427</v>
      </c>
      <c r="D167" s="23"/>
      <c r="E167" s="76">
        <v>25</v>
      </c>
      <c r="F167" s="13">
        <f t="shared" si="4"/>
        <v>25</v>
      </c>
      <c r="G167" s="14">
        <f t="shared" si="5"/>
        <v>0</v>
      </c>
      <c r="H167" s="35">
        <f t="shared" si="6"/>
        <v>1</v>
      </c>
    </row>
    <row r="168" spans="1:8" ht="15.75" customHeight="1">
      <c r="A168" s="70">
        <v>161</v>
      </c>
      <c r="B168" s="70" t="s">
        <v>428</v>
      </c>
      <c r="C168" s="71" t="s">
        <v>429</v>
      </c>
      <c r="D168" s="23"/>
      <c r="E168" s="76">
        <v>28</v>
      </c>
      <c r="F168" s="13">
        <f t="shared" si="4"/>
        <v>28</v>
      </c>
      <c r="G168" s="14">
        <f t="shared" si="5"/>
        <v>0</v>
      </c>
      <c r="H168" s="35">
        <f t="shared" si="6"/>
        <v>1</v>
      </c>
    </row>
    <row r="169" spans="1:8" ht="15.75" customHeight="1">
      <c r="A169" s="70">
        <v>162</v>
      </c>
      <c r="B169" s="70" t="s">
        <v>430</v>
      </c>
      <c r="C169" s="71" t="s">
        <v>431</v>
      </c>
      <c r="D169" s="23"/>
      <c r="E169" s="76">
        <v>26</v>
      </c>
      <c r="F169" s="13">
        <f t="shared" si="4"/>
        <v>26</v>
      </c>
      <c r="G169" s="14">
        <f t="shared" si="5"/>
        <v>0</v>
      </c>
      <c r="H169" s="35">
        <f t="shared" si="6"/>
        <v>1</v>
      </c>
    </row>
    <row r="170" spans="1:8" ht="15.75" customHeight="1">
      <c r="A170" s="70">
        <v>163</v>
      </c>
      <c r="B170" s="70" t="s">
        <v>432</v>
      </c>
      <c r="C170" s="71" t="s">
        <v>433</v>
      </c>
      <c r="D170" s="23"/>
      <c r="E170" s="76">
        <v>25</v>
      </c>
      <c r="F170" s="13">
        <f t="shared" si="4"/>
        <v>25</v>
      </c>
      <c r="G170" s="14">
        <f t="shared" si="5"/>
        <v>0</v>
      </c>
      <c r="H170" s="35">
        <f t="shared" si="6"/>
        <v>1</v>
      </c>
    </row>
    <row r="171" spans="1:8" ht="15.75" customHeight="1">
      <c r="A171" s="70">
        <v>164</v>
      </c>
      <c r="B171" s="70" t="s">
        <v>434</v>
      </c>
      <c r="C171" s="71" t="s">
        <v>435</v>
      </c>
      <c r="D171" s="23"/>
      <c r="E171" s="76">
        <v>29</v>
      </c>
      <c r="F171" s="13">
        <f t="shared" si="4"/>
        <v>29</v>
      </c>
      <c r="G171" s="14">
        <f t="shared" si="5"/>
        <v>0</v>
      </c>
      <c r="H171" s="35">
        <f t="shared" si="6"/>
        <v>1</v>
      </c>
    </row>
    <row r="172" spans="1:8" ht="15.75" customHeight="1">
      <c r="A172" s="70">
        <v>165</v>
      </c>
      <c r="B172" s="70" t="s">
        <v>436</v>
      </c>
      <c r="C172" s="71" t="s">
        <v>437</v>
      </c>
      <c r="D172" s="23"/>
      <c r="E172" s="76">
        <v>29</v>
      </c>
      <c r="F172" s="13">
        <f t="shared" si="4"/>
        <v>29</v>
      </c>
      <c r="G172" s="14">
        <f t="shared" si="5"/>
        <v>0</v>
      </c>
      <c r="H172" s="35">
        <f t="shared" si="6"/>
        <v>1</v>
      </c>
    </row>
    <row r="173" spans="1:8" ht="15.75" customHeight="1">
      <c r="A173" s="70">
        <v>166</v>
      </c>
      <c r="B173" s="70" t="s">
        <v>438</v>
      </c>
      <c r="C173" s="71" t="s">
        <v>439</v>
      </c>
      <c r="D173" s="23"/>
      <c r="E173" s="76">
        <v>26</v>
      </c>
      <c r="F173" s="13">
        <f t="shared" si="4"/>
        <v>26</v>
      </c>
      <c r="G173" s="14">
        <f t="shared" si="5"/>
        <v>0</v>
      </c>
      <c r="H173" s="35">
        <f t="shared" si="6"/>
        <v>1</v>
      </c>
    </row>
    <row r="174" spans="1:8" ht="15.75" customHeight="1">
      <c r="A174" s="70">
        <v>167</v>
      </c>
      <c r="B174" s="70" t="s">
        <v>440</v>
      </c>
      <c r="C174" s="71" t="s">
        <v>441</v>
      </c>
      <c r="D174" s="23"/>
      <c r="E174" s="76">
        <v>28</v>
      </c>
      <c r="F174" s="13">
        <f t="shared" si="4"/>
        <v>28</v>
      </c>
      <c r="G174" s="14">
        <f t="shared" si="5"/>
        <v>0</v>
      </c>
      <c r="H174" s="35">
        <f t="shared" si="6"/>
        <v>1</v>
      </c>
    </row>
    <row r="175" spans="1:8" ht="15.75" customHeight="1">
      <c r="A175" s="70">
        <v>168</v>
      </c>
      <c r="B175" s="70" t="s">
        <v>442</v>
      </c>
      <c r="C175" s="71" t="s">
        <v>443</v>
      </c>
      <c r="D175" s="23"/>
      <c r="E175" s="76">
        <v>25</v>
      </c>
      <c r="F175" s="13">
        <f t="shared" si="4"/>
        <v>25</v>
      </c>
      <c r="G175" s="14">
        <f t="shared" si="5"/>
        <v>0</v>
      </c>
      <c r="H175" s="35">
        <f t="shared" si="6"/>
        <v>1</v>
      </c>
    </row>
    <row r="176" spans="1:8" ht="15.75" customHeight="1">
      <c r="A176" s="70">
        <v>169</v>
      </c>
      <c r="B176" s="70" t="s">
        <v>444</v>
      </c>
      <c r="C176" s="71" t="s">
        <v>445</v>
      </c>
      <c r="D176" s="23"/>
      <c r="E176" s="76">
        <v>28</v>
      </c>
      <c r="F176" s="13">
        <f t="shared" si="4"/>
        <v>28</v>
      </c>
      <c r="G176" s="14">
        <f t="shared" si="5"/>
        <v>0</v>
      </c>
      <c r="H176" s="35">
        <f t="shared" si="6"/>
        <v>1</v>
      </c>
    </row>
    <row r="177" spans="1:8" ht="15.75" customHeight="1">
      <c r="A177" s="70">
        <v>170</v>
      </c>
      <c r="B177" s="70" t="s">
        <v>446</v>
      </c>
      <c r="C177" s="71" t="s">
        <v>447</v>
      </c>
      <c r="D177" s="23"/>
      <c r="E177" s="76">
        <v>25</v>
      </c>
      <c r="F177" s="13">
        <f t="shared" si="4"/>
        <v>25</v>
      </c>
      <c r="G177" s="14">
        <f t="shared" si="5"/>
        <v>0</v>
      </c>
      <c r="H177" s="35">
        <f t="shared" si="6"/>
        <v>1</v>
      </c>
    </row>
    <row r="178" spans="1:8" ht="15.75" customHeight="1">
      <c r="A178" s="70">
        <v>171</v>
      </c>
      <c r="B178" s="70" t="s">
        <v>448</v>
      </c>
      <c r="C178" s="71" t="s">
        <v>449</v>
      </c>
      <c r="D178" s="23"/>
      <c r="E178" s="76">
        <v>30</v>
      </c>
      <c r="F178" s="13">
        <f t="shared" si="4"/>
        <v>30</v>
      </c>
      <c r="G178" s="14">
        <f t="shared" si="5"/>
        <v>0</v>
      </c>
      <c r="H178" s="35">
        <f t="shared" si="6"/>
        <v>1</v>
      </c>
    </row>
    <row r="179" spans="1:8" ht="15.75" customHeight="1">
      <c r="A179" s="70">
        <v>172</v>
      </c>
      <c r="B179" s="70" t="s">
        <v>450</v>
      </c>
      <c r="C179" s="71" t="s">
        <v>451</v>
      </c>
      <c r="D179" s="23"/>
      <c r="E179" s="76">
        <v>26</v>
      </c>
      <c r="F179" s="13">
        <f t="shared" si="4"/>
        <v>26</v>
      </c>
      <c r="G179" s="14">
        <f t="shared" si="5"/>
        <v>0</v>
      </c>
      <c r="H179" s="35">
        <f t="shared" si="6"/>
        <v>1</v>
      </c>
    </row>
    <row r="180" spans="1:8" ht="15.75" customHeight="1">
      <c r="A180" s="70">
        <v>173</v>
      </c>
      <c r="B180" s="70" t="s">
        <v>452</v>
      </c>
      <c r="C180" s="71" t="s">
        <v>453</v>
      </c>
      <c r="D180" s="23"/>
      <c r="E180" s="76">
        <v>25</v>
      </c>
      <c r="F180" s="13">
        <f t="shared" si="4"/>
        <v>25</v>
      </c>
      <c r="G180" s="14">
        <f t="shared" si="5"/>
        <v>0</v>
      </c>
      <c r="H180" s="35">
        <f t="shared" si="6"/>
        <v>1</v>
      </c>
    </row>
    <row r="181" spans="1:8" ht="15.75" customHeight="1">
      <c r="A181" s="70">
        <v>174</v>
      </c>
      <c r="B181" s="75" t="s">
        <v>454</v>
      </c>
      <c r="C181" s="71" t="s">
        <v>455</v>
      </c>
      <c r="D181" s="23"/>
      <c r="E181" s="76">
        <v>25</v>
      </c>
      <c r="F181" s="13">
        <f t="shared" si="4"/>
        <v>25</v>
      </c>
      <c r="G181" s="14">
        <f t="shared" si="5"/>
        <v>0</v>
      </c>
      <c r="H181" s="35">
        <f t="shared" si="6"/>
        <v>1</v>
      </c>
    </row>
    <row r="182" spans="1:8" ht="15.75" customHeight="1">
      <c r="A182" s="70">
        <v>175</v>
      </c>
      <c r="B182" s="75" t="s">
        <v>456</v>
      </c>
      <c r="C182" s="71" t="s">
        <v>457</v>
      </c>
      <c r="D182" s="23"/>
      <c r="E182" s="76">
        <v>26</v>
      </c>
      <c r="F182" s="13">
        <f t="shared" si="4"/>
        <v>26</v>
      </c>
      <c r="G182" s="14">
        <f t="shared" si="5"/>
        <v>0</v>
      </c>
      <c r="H182" s="35">
        <f t="shared" si="6"/>
        <v>1</v>
      </c>
    </row>
    <row r="183" spans="1:8" ht="15.75" customHeight="1">
      <c r="A183" s="70">
        <v>176</v>
      </c>
      <c r="B183" s="75" t="s">
        <v>458</v>
      </c>
      <c r="C183" s="71" t="s">
        <v>459</v>
      </c>
      <c r="D183" s="23"/>
      <c r="E183" s="76">
        <v>26</v>
      </c>
      <c r="F183" s="13">
        <f t="shared" ref="F183:F186" si="7">D183+E183</f>
        <v>26</v>
      </c>
      <c r="G183" s="14">
        <f t="shared" ref="G183:G186" si="8">IF((D183/$D$6)&gt;=$D$7,1,0)</f>
        <v>0</v>
      </c>
      <c r="H183" s="35">
        <f t="shared" ref="H183:H186" si="9">IF((E183/$E$6)&gt;=$E$7,1,0)</f>
        <v>1</v>
      </c>
    </row>
    <row r="184" spans="1:8" ht="15.75" customHeight="1">
      <c r="A184" s="70">
        <v>177</v>
      </c>
      <c r="B184" s="75" t="s">
        <v>460</v>
      </c>
      <c r="C184" s="71" t="s">
        <v>461</v>
      </c>
      <c r="D184" s="23"/>
      <c r="E184" s="76">
        <v>25</v>
      </c>
      <c r="F184" s="13">
        <f t="shared" si="7"/>
        <v>25</v>
      </c>
      <c r="G184" s="14">
        <f t="shared" si="8"/>
        <v>0</v>
      </c>
      <c r="H184" s="35">
        <f t="shared" si="9"/>
        <v>1</v>
      </c>
    </row>
    <row r="185" spans="1:8" ht="15.75" customHeight="1">
      <c r="A185" s="70">
        <v>178</v>
      </c>
      <c r="B185" s="75" t="s">
        <v>462</v>
      </c>
      <c r="C185" s="71" t="s">
        <v>463</v>
      </c>
      <c r="D185" s="23"/>
      <c r="E185" s="76">
        <v>25</v>
      </c>
      <c r="F185" s="13">
        <f t="shared" si="7"/>
        <v>25</v>
      </c>
      <c r="G185" s="14">
        <f t="shared" si="8"/>
        <v>0</v>
      </c>
      <c r="H185" s="35">
        <f t="shared" si="9"/>
        <v>1</v>
      </c>
    </row>
    <row r="186" spans="1:8" ht="15.75" customHeight="1">
      <c r="A186" s="75">
        <v>179</v>
      </c>
      <c r="B186" s="75" t="s">
        <v>464</v>
      </c>
      <c r="C186" s="75" t="s">
        <v>465</v>
      </c>
      <c r="D186" s="23"/>
      <c r="E186" s="78">
        <v>27</v>
      </c>
      <c r="F186" s="13">
        <f t="shared" si="7"/>
        <v>27</v>
      </c>
      <c r="G186" s="14">
        <f t="shared" si="8"/>
        <v>0</v>
      </c>
      <c r="H186" s="35">
        <f t="shared" si="9"/>
        <v>1</v>
      </c>
    </row>
    <row r="187" spans="1:8" ht="15.75" customHeight="1">
      <c r="D187" s="23"/>
      <c r="E187" s="23"/>
    </row>
    <row r="188" spans="1:8" ht="15.75" customHeight="1">
      <c r="A188" s="17"/>
      <c r="B188" s="18"/>
      <c r="C188" s="19"/>
      <c r="D188" s="17">
        <v>179</v>
      </c>
      <c r="E188" s="17">
        <v>179</v>
      </c>
      <c r="F188" s="17"/>
      <c r="G188" s="20">
        <f>COUNTIF(G8:G118,1)</f>
        <v>0</v>
      </c>
      <c r="H188" s="20">
        <f>COUNTIF(H8:H118,1)</f>
        <v>109</v>
      </c>
    </row>
    <row r="189" spans="1:8" ht="15.75" customHeight="1">
      <c r="A189" s="92" t="s">
        <v>31</v>
      </c>
      <c r="B189" s="83"/>
      <c r="C189" s="84"/>
      <c r="D189" s="22" t="s">
        <v>32</v>
      </c>
      <c r="E189" s="22" t="s">
        <v>33</v>
      </c>
      <c r="F189" s="93" t="s">
        <v>34</v>
      </c>
      <c r="G189" s="83"/>
      <c r="H189" s="84"/>
    </row>
    <row r="190" spans="1:8" ht="15.75" customHeight="1">
      <c r="A190" s="92" t="s">
        <v>35</v>
      </c>
      <c r="B190" s="83"/>
      <c r="C190" s="84"/>
      <c r="D190" s="15">
        <f>ROUND((G188/D188*100),0)</f>
        <v>0</v>
      </c>
      <c r="E190" s="22">
        <f t="shared" ref="E190:E191" si="10">IF(D190&gt;100,"ERROR",IF(D190&gt;=61,3,IF(D190&gt;=46,2,IF(D190&gt;=16,1,IF(D190&gt;15,0,0)))))</f>
        <v>0</v>
      </c>
      <c r="F190" s="94"/>
      <c r="G190" s="95"/>
      <c r="H190" s="96"/>
    </row>
    <row r="191" spans="1:8" ht="15.75" customHeight="1">
      <c r="A191" s="92" t="s">
        <v>36</v>
      </c>
      <c r="B191" s="83"/>
      <c r="C191" s="84"/>
      <c r="D191" s="15">
        <f>ROUND((H188/E188*100),0)</f>
        <v>61</v>
      </c>
      <c r="E191" s="15">
        <f t="shared" si="10"/>
        <v>3</v>
      </c>
      <c r="F191" s="97"/>
      <c r="G191" s="98"/>
      <c r="H191" s="99"/>
    </row>
    <row r="192" spans="1:8" ht="15.75" customHeight="1">
      <c r="D192" s="23"/>
      <c r="E192" s="23"/>
    </row>
    <row r="193" spans="4:5" ht="15.75" customHeight="1">
      <c r="D193" s="23"/>
      <c r="E193" s="23"/>
    </row>
    <row r="194" spans="4:5" ht="15.75" customHeight="1">
      <c r="D194" s="23"/>
      <c r="E194" s="23"/>
    </row>
    <row r="195" spans="4:5" ht="15.75" customHeight="1">
      <c r="D195" s="23"/>
      <c r="E195" s="23"/>
    </row>
    <row r="196" spans="4:5" ht="15.75" customHeight="1">
      <c r="D196" s="23"/>
      <c r="E196" s="23"/>
    </row>
    <row r="197" spans="4:5" ht="15.75" customHeight="1">
      <c r="D197" s="23"/>
      <c r="E197" s="23"/>
    </row>
    <row r="198" spans="4:5" ht="15.75" customHeight="1">
      <c r="D198" s="23"/>
      <c r="E198" s="23"/>
    </row>
    <row r="199" spans="4:5" ht="15.75" customHeight="1">
      <c r="D199" s="23"/>
      <c r="E199" s="23"/>
    </row>
    <row r="200" spans="4:5" ht="15.75" customHeight="1">
      <c r="D200" s="23"/>
      <c r="E200" s="23"/>
    </row>
    <row r="201" spans="4:5" ht="15.75" customHeight="1">
      <c r="D201" s="23"/>
      <c r="E201" s="23"/>
    </row>
    <row r="202" spans="4:5" ht="15.75" customHeight="1">
      <c r="D202" s="23"/>
      <c r="E202" s="23"/>
    </row>
    <row r="203" spans="4:5" ht="15.75" customHeight="1">
      <c r="D203" s="23"/>
      <c r="E203" s="23"/>
    </row>
    <row r="204" spans="4:5" ht="15.75" customHeight="1">
      <c r="D204" s="23"/>
      <c r="E204" s="23"/>
    </row>
    <row r="205" spans="4:5" ht="15.75" customHeight="1">
      <c r="D205" s="23"/>
      <c r="E205" s="23"/>
    </row>
    <row r="206" spans="4:5" ht="15.75" customHeight="1">
      <c r="D206" s="23"/>
      <c r="E206" s="23"/>
    </row>
    <row r="207" spans="4:5" ht="15.75" customHeight="1">
      <c r="D207" s="23"/>
      <c r="E207" s="23"/>
    </row>
    <row r="208" spans="4:5" ht="15.75" customHeight="1">
      <c r="D208" s="23"/>
      <c r="E208" s="23"/>
    </row>
    <row r="209" spans="4:5" ht="15.75" customHeight="1">
      <c r="D209" s="23"/>
      <c r="E209" s="23"/>
    </row>
    <row r="210" spans="4:5" ht="15.75" customHeight="1">
      <c r="D210" s="23"/>
      <c r="E210" s="23"/>
    </row>
    <row r="211" spans="4:5" ht="15.75" customHeight="1">
      <c r="D211" s="23"/>
      <c r="E211" s="23"/>
    </row>
    <row r="212" spans="4:5" ht="15.75" customHeight="1">
      <c r="D212" s="23"/>
      <c r="E212" s="23"/>
    </row>
    <row r="213" spans="4:5" ht="15.75" customHeight="1">
      <c r="D213" s="23"/>
      <c r="E213" s="23"/>
    </row>
    <row r="214" spans="4:5" ht="15.75" customHeight="1">
      <c r="D214" s="23"/>
      <c r="E214" s="23"/>
    </row>
    <row r="215" spans="4:5" ht="15.75" customHeight="1">
      <c r="D215" s="23"/>
      <c r="E215" s="23"/>
    </row>
    <row r="216" spans="4:5" ht="15.75" customHeight="1">
      <c r="D216" s="23"/>
      <c r="E216" s="23"/>
    </row>
    <row r="217" spans="4:5" ht="15.75" customHeight="1">
      <c r="D217" s="23"/>
      <c r="E217" s="23"/>
    </row>
    <row r="218" spans="4:5" ht="15.75" customHeight="1">
      <c r="D218" s="23"/>
      <c r="E218" s="23"/>
    </row>
    <row r="219" spans="4:5" ht="15.75" customHeight="1">
      <c r="D219" s="23"/>
      <c r="E219" s="23"/>
    </row>
    <row r="220" spans="4:5" ht="15.75" customHeight="1">
      <c r="D220" s="23"/>
      <c r="E220" s="23"/>
    </row>
    <row r="221" spans="4:5" ht="15.75" customHeight="1">
      <c r="D221" s="23"/>
      <c r="E221" s="23"/>
    </row>
    <row r="222" spans="4:5" ht="15.75" customHeight="1">
      <c r="D222" s="23"/>
      <c r="E222" s="23"/>
    </row>
    <row r="223" spans="4:5" ht="15.75" customHeight="1">
      <c r="D223" s="23"/>
      <c r="E223" s="23"/>
    </row>
    <row r="224" spans="4:5" ht="15.75" customHeight="1">
      <c r="D224" s="23"/>
      <c r="E224" s="23"/>
    </row>
    <row r="225" spans="4:5" ht="15.75" customHeight="1">
      <c r="D225" s="23"/>
      <c r="E225" s="23"/>
    </row>
    <row r="226" spans="4:5" ht="15.75" customHeight="1">
      <c r="D226" s="23"/>
      <c r="E226" s="23"/>
    </row>
    <row r="227" spans="4:5" ht="15.75" customHeight="1">
      <c r="D227" s="23"/>
      <c r="E227" s="23"/>
    </row>
    <row r="228" spans="4:5" ht="15.75" customHeight="1">
      <c r="D228" s="23"/>
      <c r="E228" s="23"/>
    </row>
    <row r="229" spans="4:5" ht="15.75" customHeight="1">
      <c r="D229" s="23"/>
      <c r="E229" s="23"/>
    </row>
    <row r="230" spans="4:5" ht="15.75" customHeight="1">
      <c r="D230" s="23"/>
      <c r="E230" s="23"/>
    </row>
    <row r="231" spans="4:5" ht="15.75" customHeight="1">
      <c r="D231" s="23"/>
      <c r="E231" s="23"/>
    </row>
    <row r="232" spans="4:5" ht="15.75" customHeight="1">
      <c r="D232" s="23"/>
      <c r="E232" s="23"/>
    </row>
    <row r="233" spans="4:5" ht="15.75" customHeight="1">
      <c r="D233" s="23"/>
      <c r="E233" s="23"/>
    </row>
    <row r="234" spans="4:5" ht="15.75" customHeight="1">
      <c r="D234" s="23"/>
      <c r="E234" s="23"/>
    </row>
    <row r="235" spans="4:5" ht="15.75" customHeight="1">
      <c r="D235" s="23"/>
      <c r="E235" s="23"/>
    </row>
    <row r="236" spans="4:5" ht="15.75" customHeight="1">
      <c r="D236" s="23"/>
      <c r="E236" s="23"/>
    </row>
    <row r="237" spans="4:5" ht="15.75" customHeight="1">
      <c r="D237" s="23"/>
      <c r="E237" s="23"/>
    </row>
    <row r="238" spans="4:5" ht="15.75" customHeight="1">
      <c r="D238" s="23"/>
      <c r="E238" s="23"/>
    </row>
    <row r="239" spans="4:5" ht="15.75" customHeight="1">
      <c r="D239" s="23"/>
      <c r="E239" s="23"/>
    </row>
    <row r="240" spans="4:5" ht="15.75" customHeight="1">
      <c r="D240" s="23"/>
      <c r="E240" s="23"/>
    </row>
    <row r="241" spans="4:5" ht="15.75" customHeight="1">
      <c r="D241" s="23"/>
      <c r="E241" s="23"/>
    </row>
    <row r="242" spans="4:5" ht="15.75" customHeight="1">
      <c r="D242" s="23"/>
      <c r="E242" s="23"/>
    </row>
    <row r="243" spans="4:5" ht="15.75" customHeight="1">
      <c r="D243" s="23"/>
      <c r="E243" s="23"/>
    </row>
    <row r="244" spans="4:5" ht="15.75" customHeight="1">
      <c r="D244" s="23"/>
      <c r="E244" s="23"/>
    </row>
    <row r="245" spans="4:5" ht="15.75" customHeight="1">
      <c r="D245" s="23"/>
      <c r="E245" s="23"/>
    </row>
    <row r="246" spans="4:5" ht="15.75" customHeight="1"/>
    <row r="247" spans="4:5" ht="15.75" customHeight="1"/>
    <row r="248" spans="4:5" ht="15.75" customHeight="1"/>
    <row r="249" spans="4:5" ht="15.75" customHeight="1"/>
    <row r="250" spans="4:5" ht="15.75" customHeight="1">
      <c r="D250" s="23"/>
      <c r="E250" s="23"/>
    </row>
    <row r="251" spans="4:5" ht="15.75" customHeight="1">
      <c r="D251" s="23"/>
      <c r="E251" s="23"/>
    </row>
    <row r="252" spans="4:5" ht="15.75" customHeight="1">
      <c r="D252" s="23"/>
      <c r="E252" s="23"/>
    </row>
    <row r="253" spans="4:5" ht="15.75" customHeight="1">
      <c r="D253" s="23"/>
      <c r="E253" s="23"/>
    </row>
    <row r="254" spans="4:5" ht="15.75" customHeight="1">
      <c r="D254" s="23"/>
      <c r="E254" s="23"/>
    </row>
    <row r="255" spans="4:5" ht="15.75" customHeight="1">
      <c r="D255" s="23"/>
      <c r="E255" s="23"/>
    </row>
    <row r="256" spans="4:5" ht="15.75" customHeight="1">
      <c r="D256" s="23"/>
      <c r="E256" s="23"/>
    </row>
    <row r="257" spans="4:5" ht="15.75" customHeight="1">
      <c r="D257" s="23"/>
      <c r="E257" s="23"/>
    </row>
    <row r="258" spans="4:5" ht="15.75" customHeight="1">
      <c r="D258" s="23"/>
      <c r="E258" s="23"/>
    </row>
    <row r="259" spans="4:5" ht="15.75" customHeight="1">
      <c r="D259" s="23"/>
      <c r="E259" s="23"/>
    </row>
    <row r="260" spans="4:5" ht="15.75" customHeight="1">
      <c r="D260" s="23"/>
      <c r="E260" s="23"/>
    </row>
    <row r="261" spans="4:5" ht="15.75" customHeight="1">
      <c r="D261" s="23"/>
      <c r="E261" s="23"/>
    </row>
    <row r="262" spans="4:5" ht="15.75" customHeight="1">
      <c r="D262" s="23"/>
      <c r="E262" s="23"/>
    </row>
    <row r="263" spans="4:5" ht="15.75" customHeight="1">
      <c r="D263" s="23"/>
      <c r="E263" s="23"/>
    </row>
    <row r="264" spans="4:5" ht="15.75" customHeight="1">
      <c r="D264" s="23"/>
      <c r="E264" s="23"/>
    </row>
    <row r="265" spans="4:5" ht="15.75" customHeight="1">
      <c r="D265" s="23"/>
      <c r="E265" s="23"/>
    </row>
    <row r="266" spans="4:5" ht="15.75" customHeight="1">
      <c r="D266" s="23"/>
      <c r="E266" s="23"/>
    </row>
    <row r="267" spans="4:5" ht="15.75" customHeight="1">
      <c r="D267" s="23"/>
      <c r="E267" s="23"/>
    </row>
    <row r="268" spans="4:5" ht="15.75" customHeight="1">
      <c r="D268" s="23"/>
      <c r="E268" s="23"/>
    </row>
    <row r="269" spans="4:5" ht="15.75" customHeight="1">
      <c r="D269" s="23"/>
      <c r="E269" s="23"/>
    </row>
    <row r="270" spans="4:5" ht="15.75" customHeight="1">
      <c r="D270" s="23"/>
      <c r="E270" s="23"/>
    </row>
    <row r="271" spans="4:5" ht="15.75" customHeight="1">
      <c r="D271" s="23"/>
      <c r="E271" s="23"/>
    </row>
    <row r="272" spans="4:5" ht="15.75" customHeight="1">
      <c r="D272" s="23"/>
      <c r="E272" s="23"/>
    </row>
    <row r="273" spans="4:5" ht="15.75" customHeight="1">
      <c r="D273" s="23"/>
      <c r="E273" s="23"/>
    </row>
    <row r="274" spans="4:5" ht="15.75" customHeight="1">
      <c r="D274" s="23"/>
      <c r="E274" s="23"/>
    </row>
    <row r="275" spans="4:5" ht="15.75" customHeight="1">
      <c r="D275" s="23"/>
      <c r="E275" s="23"/>
    </row>
    <row r="276" spans="4:5" ht="15.75" customHeight="1">
      <c r="D276" s="23"/>
      <c r="E276" s="23"/>
    </row>
    <row r="277" spans="4:5" ht="15.75" customHeight="1">
      <c r="D277" s="23"/>
      <c r="E277" s="23"/>
    </row>
    <row r="278" spans="4:5" ht="15.75" customHeight="1">
      <c r="D278" s="23"/>
      <c r="E278" s="23"/>
    </row>
    <row r="279" spans="4:5" ht="15.75" customHeight="1">
      <c r="D279" s="23"/>
      <c r="E279" s="23"/>
    </row>
    <row r="280" spans="4:5" ht="15.75" customHeight="1">
      <c r="D280" s="23"/>
      <c r="E280" s="23"/>
    </row>
    <row r="281" spans="4:5" ht="15.75" customHeight="1">
      <c r="D281" s="23"/>
      <c r="E281" s="23"/>
    </row>
    <row r="282" spans="4:5" ht="15.75" customHeight="1">
      <c r="D282" s="23"/>
      <c r="E282" s="23"/>
    </row>
    <row r="283" spans="4:5" ht="15.75" customHeight="1">
      <c r="D283" s="23"/>
      <c r="E283" s="23"/>
    </row>
    <row r="284" spans="4:5" ht="15.75" customHeight="1">
      <c r="D284" s="23"/>
      <c r="E284" s="23"/>
    </row>
    <row r="285" spans="4:5" ht="15.75" customHeight="1">
      <c r="D285" s="23"/>
      <c r="E285" s="23"/>
    </row>
    <row r="286" spans="4:5" ht="15.75" customHeight="1">
      <c r="D286" s="23"/>
      <c r="E286" s="23"/>
    </row>
    <row r="287" spans="4:5" ht="15.75" customHeight="1">
      <c r="D287" s="23"/>
      <c r="E287" s="23"/>
    </row>
    <row r="288" spans="4:5" ht="15.75" customHeight="1">
      <c r="D288" s="23"/>
      <c r="E288" s="23"/>
    </row>
    <row r="289" spans="4:5" ht="15.75" customHeight="1">
      <c r="D289" s="23"/>
      <c r="E289" s="23"/>
    </row>
    <row r="290" spans="4:5" ht="15.75" customHeight="1">
      <c r="D290" s="23"/>
      <c r="E290" s="23"/>
    </row>
    <row r="291" spans="4:5" ht="15.75" customHeight="1">
      <c r="D291" s="23"/>
      <c r="E291" s="23"/>
    </row>
    <row r="292" spans="4:5" ht="15.75" customHeight="1">
      <c r="D292" s="23"/>
      <c r="E292" s="23"/>
    </row>
    <row r="293" spans="4:5" ht="15.75" customHeight="1">
      <c r="D293" s="23"/>
      <c r="E293" s="23"/>
    </row>
    <row r="294" spans="4:5" ht="15.75" customHeight="1">
      <c r="D294" s="23"/>
      <c r="E294" s="23"/>
    </row>
    <row r="295" spans="4:5" ht="15.75" customHeight="1">
      <c r="D295" s="23"/>
      <c r="E295" s="23"/>
    </row>
    <row r="296" spans="4:5" ht="15.75" customHeight="1">
      <c r="D296" s="23"/>
      <c r="E296" s="23"/>
    </row>
    <row r="297" spans="4:5" ht="15.75" customHeight="1">
      <c r="D297" s="23"/>
      <c r="E297" s="23"/>
    </row>
    <row r="298" spans="4:5" ht="15.75" customHeight="1">
      <c r="D298" s="23"/>
      <c r="E298" s="23"/>
    </row>
    <row r="299" spans="4:5" ht="15.75" customHeight="1">
      <c r="D299" s="23"/>
      <c r="E299" s="23"/>
    </row>
    <row r="300" spans="4:5" ht="15.75" customHeight="1">
      <c r="D300" s="23"/>
      <c r="E300" s="23"/>
    </row>
    <row r="301" spans="4:5" ht="15.75" customHeight="1">
      <c r="D301" s="23"/>
      <c r="E301" s="23"/>
    </row>
    <row r="302" spans="4:5" ht="15.75" customHeight="1">
      <c r="D302" s="23"/>
      <c r="E302" s="23"/>
    </row>
    <row r="303" spans="4:5" ht="15.75" customHeight="1">
      <c r="D303" s="23"/>
      <c r="E303" s="23"/>
    </row>
    <row r="304" spans="4:5" ht="15.75" customHeight="1">
      <c r="D304" s="23"/>
      <c r="E304" s="23"/>
    </row>
    <row r="305" spans="4:5" ht="15.75" customHeight="1">
      <c r="D305" s="23"/>
      <c r="E305" s="23"/>
    </row>
    <row r="306" spans="4:5" ht="15.75" customHeight="1">
      <c r="D306" s="23"/>
      <c r="E306" s="23"/>
    </row>
    <row r="307" spans="4:5" ht="15.75" customHeight="1">
      <c r="D307" s="23"/>
      <c r="E307" s="23"/>
    </row>
    <row r="308" spans="4:5" ht="15.75" customHeight="1">
      <c r="D308" s="23"/>
      <c r="E308" s="23"/>
    </row>
    <row r="309" spans="4:5" ht="15.75" customHeight="1">
      <c r="D309" s="23"/>
      <c r="E309" s="23"/>
    </row>
    <row r="310" spans="4:5" ht="15.75" customHeight="1">
      <c r="D310" s="23"/>
      <c r="E310" s="23"/>
    </row>
    <row r="311" spans="4:5" ht="15.75" customHeight="1">
      <c r="D311" s="23"/>
      <c r="E311" s="23"/>
    </row>
    <row r="312" spans="4:5" ht="15.75" customHeight="1">
      <c r="D312" s="23"/>
      <c r="E312" s="23"/>
    </row>
    <row r="313" spans="4:5" ht="15.75" customHeight="1">
      <c r="D313" s="23"/>
      <c r="E313" s="23"/>
    </row>
    <row r="314" spans="4:5" ht="15.75" customHeight="1">
      <c r="D314" s="23"/>
      <c r="E314" s="23"/>
    </row>
    <row r="315" spans="4:5" ht="15.75" customHeight="1">
      <c r="D315" s="23"/>
      <c r="E315" s="23"/>
    </row>
    <row r="316" spans="4:5" ht="15.75" customHeight="1">
      <c r="D316" s="23"/>
      <c r="E316" s="23"/>
    </row>
    <row r="317" spans="4:5" ht="15.75" customHeight="1">
      <c r="D317" s="23"/>
      <c r="E317" s="23"/>
    </row>
    <row r="318" spans="4:5" ht="15.75" customHeight="1">
      <c r="D318" s="23"/>
      <c r="E318" s="23"/>
    </row>
    <row r="319" spans="4:5" ht="15.75" customHeight="1">
      <c r="D319" s="23"/>
      <c r="E319" s="23"/>
    </row>
    <row r="320" spans="4:5" ht="15.75" customHeight="1">
      <c r="D320" s="23"/>
      <c r="E320" s="23"/>
    </row>
    <row r="321" spans="4:5" ht="15.75" customHeight="1">
      <c r="D321" s="23"/>
      <c r="E321" s="23"/>
    </row>
    <row r="322" spans="4:5" ht="15.75" customHeight="1">
      <c r="D322" s="23"/>
      <c r="E322" s="23"/>
    </row>
    <row r="323" spans="4:5" ht="15.75" customHeight="1"/>
    <row r="324" spans="4:5" ht="15.75" customHeight="1"/>
    <row r="325" spans="4:5" ht="15.75" customHeight="1"/>
    <row r="326" spans="4:5" ht="15.75" customHeight="1"/>
    <row r="327" spans="4:5" ht="15.75" customHeight="1"/>
    <row r="328" spans="4:5" ht="15.75" customHeight="1"/>
    <row r="329" spans="4:5" ht="15.75" customHeight="1"/>
    <row r="330" spans="4:5" ht="15.75" customHeight="1"/>
    <row r="331" spans="4:5" ht="15.75" customHeight="1"/>
    <row r="332" spans="4:5" ht="15.75" customHeight="1"/>
    <row r="333" spans="4:5" ht="15.75" customHeight="1"/>
    <row r="334" spans="4:5" ht="15.75" customHeight="1"/>
    <row r="335" spans="4:5" ht="15.75" customHeight="1"/>
    <row r="336" spans="4:5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</sheetData>
  <mergeCells count="13">
    <mergeCell ref="A7:C7"/>
    <mergeCell ref="A189:C189"/>
    <mergeCell ref="F189:H189"/>
    <mergeCell ref="A190:C190"/>
    <mergeCell ref="F190:H191"/>
    <mergeCell ref="A191:C191"/>
    <mergeCell ref="A1:H1"/>
    <mergeCell ref="A2:H2"/>
    <mergeCell ref="A3:H3"/>
    <mergeCell ref="A4:H4"/>
    <mergeCell ref="A5:A6"/>
    <mergeCell ref="B5:B6"/>
    <mergeCell ref="G5:H5"/>
  </mergeCells>
  <conditionalFormatting sqref="G8:H186">
    <cfRule type="cellIs" dxfId="8" priority="1" operator="equal">
      <formula>0</formula>
    </cfRule>
  </conditionalFormatting>
  <conditionalFormatting sqref="F8:F186">
    <cfRule type="containsText" dxfId="7" priority="2" operator="containsText" text="AB">
      <formula>NOT(ISERROR(SEARCH(("AB"),(F8))))</formula>
    </cfRule>
  </conditionalFormatting>
  <pageMargins left="0.7" right="0.7" top="0.75" bottom="0.75" header="0" footer="0"/>
  <pageSetup paperSize="9" orientation="landscape" r:id="rId1"/>
  <rowBreaks count="1" manualBreakCount="1">
    <brk id="56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1000"/>
  <sheetViews>
    <sheetView workbookViewId="0">
      <selection activeCell="A4" sqref="A4:I4"/>
    </sheetView>
  </sheetViews>
  <sheetFormatPr defaultColWidth="12.625" defaultRowHeight="15" customHeight="1"/>
  <cols>
    <col min="1" max="1" width="10.875" customWidth="1"/>
    <col min="2" max="2" width="8.875" customWidth="1"/>
    <col min="3" max="3" width="12.875" customWidth="1"/>
    <col min="4" max="4" width="13.25" customWidth="1"/>
    <col min="5" max="5" width="11" customWidth="1"/>
    <col min="6" max="6" width="12.75" customWidth="1"/>
    <col min="7" max="7" width="12.625" customWidth="1"/>
    <col min="8" max="8" width="17.625" customWidth="1"/>
    <col min="9" max="9" width="13.125" customWidth="1"/>
  </cols>
  <sheetData>
    <row r="1" spans="1:9" ht="19.5" customHeight="1">
      <c r="A1" s="100" t="s">
        <v>0</v>
      </c>
      <c r="B1" s="83"/>
      <c r="C1" s="83"/>
      <c r="D1" s="83"/>
      <c r="E1" s="83"/>
      <c r="F1" s="83"/>
      <c r="G1" s="83"/>
      <c r="H1" s="83"/>
      <c r="I1" s="84"/>
    </row>
    <row r="2" spans="1:9" ht="19.5" customHeight="1">
      <c r="A2" s="100" t="s">
        <v>37</v>
      </c>
      <c r="B2" s="83"/>
      <c r="C2" s="83"/>
      <c r="D2" s="83"/>
      <c r="E2" s="83"/>
      <c r="F2" s="83"/>
      <c r="G2" s="83"/>
      <c r="H2" s="83"/>
      <c r="I2" s="84"/>
    </row>
    <row r="3" spans="1:9" ht="19.5" customHeight="1">
      <c r="A3" s="100" t="s">
        <v>66</v>
      </c>
      <c r="B3" s="83"/>
      <c r="C3" s="83"/>
      <c r="D3" s="83"/>
      <c r="E3" s="83"/>
      <c r="F3" s="83"/>
      <c r="G3" s="83"/>
      <c r="H3" s="83"/>
      <c r="I3" s="84"/>
    </row>
    <row r="4" spans="1:9" ht="19.5" customHeight="1">
      <c r="A4" s="100" t="s">
        <v>89</v>
      </c>
      <c r="B4" s="83"/>
      <c r="C4" s="83"/>
      <c r="D4" s="83"/>
      <c r="E4" s="83"/>
      <c r="F4" s="83"/>
      <c r="G4" s="83"/>
      <c r="H4" s="83"/>
      <c r="I4" s="84"/>
    </row>
    <row r="5" spans="1:9" ht="78.75">
      <c r="A5" s="24" t="s">
        <v>38</v>
      </c>
      <c r="B5" s="24" t="s">
        <v>39</v>
      </c>
      <c r="C5" s="24" t="s">
        <v>40</v>
      </c>
      <c r="D5" s="24" t="s">
        <v>41</v>
      </c>
      <c r="E5" s="24" t="s">
        <v>42</v>
      </c>
      <c r="F5" s="24" t="s">
        <v>43</v>
      </c>
      <c r="G5" s="24" t="s">
        <v>41</v>
      </c>
      <c r="H5" s="24" t="s">
        <v>44</v>
      </c>
      <c r="I5" s="24" t="s">
        <v>45</v>
      </c>
    </row>
    <row r="6" spans="1:9" ht="19.5" customHeight="1">
      <c r="A6" s="25" t="s">
        <v>73</v>
      </c>
      <c r="B6" s="25" t="s">
        <v>46</v>
      </c>
      <c r="C6" s="25">
        <f>'Sessional + End Term Assessment'!D190</f>
        <v>0</v>
      </c>
      <c r="D6" s="25">
        <f>'Sessional + End Term Assessment'!E190</f>
        <v>0</v>
      </c>
      <c r="E6" s="25">
        <f>D6*'Sessional + End Term Assessment'!D6/'Sessional + End Term Assessment'!F6</f>
        <v>0</v>
      </c>
      <c r="F6" s="25">
        <f>'Sessional + End Term Assessment'!D191</f>
        <v>61</v>
      </c>
      <c r="G6" s="25">
        <f>'Sessional + End Term Assessment'!E191</f>
        <v>3</v>
      </c>
      <c r="H6" s="25">
        <f>G6*'Sessional + End Term Assessment'!E6/'Sessional + End Term Assessment'!F6</f>
        <v>0.9</v>
      </c>
      <c r="I6" s="25">
        <f>E6+H6</f>
        <v>0.9</v>
      </c>
    </row>
    <row r="7" spans="1:9" ht="30.75" customHeight="1">
      <c r="A7" s="101" t="s">
        <v>47</v>
      </c>
      <c r="B7" s="95"/>
      <c r="C7" s="95"/>
      <c r="D7" s="95"/>
      <c r="E7" s="95"/>
      <c r="F7" s="96"/>
      <c r="G7" s="105" t="s">
        <v>34</v>
      </c>
      <c r="H7" s="83"/>
      <c r="I7" s="84"/>
    </row>
    <row r="8" spans="1:9" ht="14.25">
      <c r="A8" s="102"/>
      <c r="B8" s="103"/>
      <c r="C8" s="103"/>
      <c r="D8" s="103"/>
      <c r="E8" s="103"/>
      <c r="F8" s="104"/>
      <c r="G8" s="101"/>
      <c r="H8" s="95"/>
      <c r="I8" s="96"/>
    </row>
    <row r="9" spans="1:9" ht="14.25">
      <c r="A9" s="97"/>
      <c r="B9" s="98"/>
      <c r="C9" s="98"/>
      <c r="D9" s="98"/>
      <c r="E9" s="98"/>
      <c r="F9" s="99"/>
      <c r="G9" s="97"/>
      <c r="H9" s="98"/>
      <c r="I9" s="99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">
    <mergeCell ref="A1:I1"/>
    <mergeCell ref="A2:I2"/>
    <mergeCell ref="A3:I3"/>
    <mergeCell ref="A4:I4"/>
    <mergeCell ref="A7:F9"/>
    <mergeCell ref="G7:I7"/>
    <mergeCell ref="G8:I9"/>
  </mergeCells>
  <pageMargins left="0.7" right="0.7" top="0.75" bottom="0.75" header="0" footer="0"/>
  <pageSetup paperSize="9" orientation="landscape"/>
</worksheet>
</file>

<file path=xl/worksheets/sheet4.xml><?xml version="1.0" encoding="utf-8"?>
<worksheet xmlns="http://schemas.openxmlformats.org/spreadsheetml/2006/main" xmlns:r="http://schemas.openxmlformats.org/officeDocument/2006/relationships">
  <dimension ref="A1:Z1000"/>
  <sheetViews>
    <sheetView workbookViewId="0">
      <selection activeCell="A4" sqref="A4:P4"/>
    </sheetView>
  </sheetViews>
  <sheetFormatPr defaultColWidth="12.625" defaultRowHeight="15" customHeight="1"/>
  <cols>
    <col min="1" max="1" width="10.875" customWidth="1"/>
    <col min="2" max="26" width="7.625" customWidth="1"/>
  </cols>
  <sheetData>
    <row r="1" spans="1:26" ht="19.5" customHeight="1">
      <c r="A1" s="100" t="s">
        <v>0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4"/>
    </row>
    <row r="2" spans="1:26" ht="19.5" customHeight="1">
      <c r="A2" s="100" t="s">
        <v>48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4"/>
    </row>
    <row r="3" spans="1:26" ht="19.5" customHeight="1">
      <c r="A3" s="100" t="s">
        <v>66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4"/>
    </row>
    <row r="4" spans="1:26" ht="19.5" customHeight="1">
      <c r="A4" s="100" t="s">
        <v>90</v>
      </c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4"/>
    </row>
    <row r="5" spans="1:26" ht="19.5" customHeight="1">
      <c r="A5" s="26" t="s">
        <v>49</v>
      </c>
      <c r="B5" s="26" t="s">
        <v>3</v>
      </c>
      <c r="C5" s="26" t="s">
        <v>4</v>
      </c>
      <c r="D5" s="26" t="s">
        <v>5</v>
      </c>
      <c r="E5" s="26" t="s">
        <v>6</v>
      </c>
      <c r="F5" s="26" t="s">
        <v>7</v>
      </c>
      <c r="G5" s="26" t="s">
        <v>8</v>
      </c>
      <c r="H5" s="26" t="s">
        <v>9</v>
      </c>
      <c r="I5" s="26" t="s">
        <v>10</v>
      </c>
      <c r="J5" s="26" t="s">
        <v>11</v>
      </c>
      <c r="K5" s="26" t="s">
        <v>12</v>
      </c>
      <c r="L5" s="26" t="s">
        <v>13</v>
      </c>
      <c r="M5" s="26" t="s">
        <v>14</v>
      </c>
      <c r="N5" s="26" t="s">
        <v>15</v>
      </c>
      <c r="O5" s="26" t="s">
        <v>16</v>
      </c>
      <c r="P5" s="26" t="s">
        <v>17</v>
      </c>
      <c r="Q5" s="27"/>
      <c r="R5" s="27"/>
      <c r="S5" s="27"/>
      <c r="T5" s="27"/>
      <c r="U5" s="27"/>
      <c r="V5" s="27"/>
      <c r="W5" s="27"/>
      <c r="X5" s="27"/>
      <c r="Y5" s="27"/>
      <c r="Z5" s="27"/>
    </row>
    <row r="6" spans="1:26" ht="19.5" customHeight="1">
      <c r="A6" s="28" t="s">
        <v>73</v>
      </c>
      <c r="B6" s="29">
        <f>'Attainment of Subject Code'!$E$6*'CO-PO Mapping'!B11/3</f>
        <v>0</v>
      </c>
      <c r="C6" s="29">
        <f>'Attainment of Subject Code'!$E$6*'CO-PO Mapping'!C11/3</f>
        <v>0</v>
      </c>
      <c r="D6" s="29">
        <f>'Attainment of Subject Code'!$E$6*'CO-PO Mapping'!D11/3</f>
        <v>0</v>
      </c>
      <c r="E6" s="29">
        <f>'Attainment of Subject Code'!$E$6*'CO-PO Mapping'!E11/3</f>
        <v>0</v>
      </c>
      <c r="F6" s="29">
        <f>'Attainment of Subject Code'!$E$6*'CO-PO Mapping'!F11/3</f>
        <v>0</v>
      </c>
      <c r="G6" s="29">
        <f>'Attainment of Subject Code'!$E$6*'CO-PO Mapping'!G11/3</f>
        <v>0</v>
      </c>
      <c r="H6" s="29">
        <f>'Attainment of Subject Code'!$E$6*'CO-PO Mapping'!H11/3</f>
        <v>0</v>
      </c>
      <c r="I6" s="29">
        <f>'Attainment of Subject Code'!$E$6*'CO-PO Mapping'!I11/3</f>
        <v>0</v>
      </c>
      <c r="J6" s="29">
        <f>'Attainment of Subject Code'!$E$6*'CO-PO Mapping'!J11/3</f>
        <v>0</v>
      </c>
      <c r="K6" s="29">
        <f>'Attainment of Subject Code'!$E$6*'CO-PO Mapping'!K11/3</f>
        <v>0</v>
      </c>
      <c r="L6" s="29">
        <f>'Attainment of Subject Code'!$E$6*'CO-PO Mapping'!L11/3</f>
        <v>0</v>
      </c>
      <c r="M6" s="29">
        <f>'Attainment of Subject Code'!$E$6*'CO-PO Mapping'!M11/3</f>
        <v>0</v>
      </c>
      <c r="N6" s="29">
        <f>'Attainment of Subject Code'!$E$6*'CO-PO Mapping'!N11/3</f>
        <v>0</v>
      </c>
      <c r="O6" s="29">
        <f>'Attainment of Subject Code'!$E$6*'CO-PO Mapping'!O11/3</f>
        <v>0</v>
      </c>
      <c r="P6" s="29">
        <f>'Attainment of Subject Code'!$E$6*'CO-PO Mapping'!P11/3</f>
        <v>0</v>
      </c>
    </row>
    <row r="7" spans="1:26" ht="39.75" customHeight="1">
      <c r="A7" s="106" t="s">
        <v>34</v>
      </c>
      <c r="B7" s="83"/>
      <c r="C7" s="83"/>
      <c r="D7" s="83"/>
      <c r="E7" s="83"/>
      <c r="F7" s="83"/>
      <c r="G7" s="83"/>
      <c r="H7" s="83"/>
      <c r="I7" s="83"/>
      <c r="J7" s="83"/>
      <c r="K7" s="83"/>
      <c r="L7" s="83"/>
      <c r="M7" s="84"/>
      <c r="N7" s="106"/>
      <c r="O7" s="83"/>
      <c r="P7" s="84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">
    <mergeCell ref="A1:P1"/>
    <mergeCell ref="A2:P2"/>
    <mergeCell ref="A3:P3"/>
    <mergeCell ref="A4:P4"/>
    <mergeCell ref="A7:M7"/>
    <mergeCell ref="N7:P7"/>
  </mergeCells>
  <pageMargins left="0.7" right="0.7" top="0.75" bottom="0.75" header="0" footer="0"/>
  <pageSetup orientation="portrait"/>
</worksheet>
</file>

<file path=xl/worksheets/sheet5.xml><?xml version="1.0" encoding="utf-8"?>
<worksheet xmlns="http://schemas.openxmlformats.org/spreadsheetml/2006/main" xmlns:r="http://schemas.openxmlformats.org/officeDocument/2006/relationships">
  <dimension ref="A1:AA974"/>
  <sheetViews>
    <sheetView topLeftCell="I1" zoomScale="85" zoomScaleNormal="85" workbookViewId="0">
      <selection activeCell="L8" sqref="L8"/>
    </sheetView>
  </sheetViews>
  <sheetFormatPr defaultColWidth="12.625" defaultRowHeight="15" customHeight="1"/>
  <cols>
    <col min="1" max="1" width="5.625" customWidth="1"/>
    <col min="2" max="2" width="14.25" customWidth="1"/>
    <col min="3" max="3" width="35.375" customWidth="1"/>
    <col min="4" max="4" width="15.125" customWidth="1"/>
    <col min="5" max="7" width="15.125" style="51" customWidth="1"/>
    <col min="8" max="8" width="15.125" customWidth="1"/>
    <col min="9" max="11" width="15.125" style="51" customWidth="1"/>
    <col min="12" max="12" width="14.75" customWidth="1"/>
    <col min="13" max="15" width="14.75" style="51" customWidth="1"/>
    <col min="16" max="17" width="15.125" customWidth="1"/>
    <col min="18" max="18" width="9.875" customWidth="1"/>
    <col min="19" max="27" width="8" customWidth="1"/>
  </cols>
  <sheetData>
    <row r="1" spans="1:27" ht="19.5" customHeight="1">
      <c r="A1" s="100" t="s">
        <v>0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4"/>
      <c r="S1" s="30"/>
      <c r="T1" s="30"/>
      <c r="U1" s="30"/>
      <c r="V1" s="30"/>
      <c r="W1" s="30"/>
      <c r="X1" s="30"/>
      <c r="Y1" s="30"/>
      <c r="Z1" s="30"/>
      <c r="AA1" s="30"/>
    </row>
    <row r="2" spans="1:27" ht="19.5" customHeight="1">
      <c r="A2" s="100" t="s">
        <v>50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4"/>
      <c r="S2" s="30"/>
      <c r="T2" s="30"/>
      <c r="U2" s="30"/>
      <c r="V2" s="30"/>
      <c r="W2" s="30"/>
      <c r="X2" s="30"/>
      <c r="Y2" s="30"/>
      <c r="Z2" s="30"/>
      <c r="AA2" s="30"/>
    </row>
    <row r="3" spans="1:27" ht="19.5" customHeight="1">
      <c r="A3" s="100" t="s">
        <v>66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4"/>
      <c r="S3" s="30"/>
      <c r="T3" s="30"/>
      <c r="U3" s="30"/>
      <c r="V3" s="30"/>
      <c r="W3" s="30"/>
      <c r="X3" s="30"/>
      <c r="Y3" s="30"/>
      <c r="Z3" s="30"/>
      <c r="AA3" s="30"/>
    </row>
    <row r="4" spans="1:27" ht="19.5" customHeight="1">
      <c r="A4" s="107" t="s">
        <v>20</v>
      </c>
      <c r="B4" s="109" t="s">
        <v>51</v>
      </c>
      <c r="C4" s="26" t="s">
        <v>22</v>
      </c>
      <c r="D4" s="100"/>
      <c r="E4" s="110"/>
      <c r="F4" s="110"/>
      <c r="G4" s="110"/>
      <c r="H4" s="83"/>
      <c r="I4" s="83"/>
      <c r="J4" s="83"/>
      <c r="K4" s="83"/>
      <c r="L4" s="83"/>
      <c r="M4" s="83"/>
      <c r="N4" s="83"/>
      <c r="O4" s="83"/>
      <c r="P4" s="83"/>
      <c r="Q4" s="84"/>
      <c r="R4" s="107" t="s">
        <v>25</v>
      </c>
      <c r="S4" s="4"/>
      <c r="T4" s="4"/>
      <c r="U4" s="4"/>
      <c r="V4" s="4"/>
      <c r="W4" s="4"/>
      <c r="X4" s="4"/>
      <c r="Y4" s="4"/>
      <c r="Z4" s="4"/>
      <c r="AA4" s="4"/>
    </row>
    <row r="5" spans="1:27" ht="24.75" customHeight="1">
      <c r="A5" s="108"/>
      <c r="B5" s="108"/>
      <c r="C5" s="26" t="s">
        <v>52</v>
      </c>
      <c r="D5" s="26" t="s">
        <v>53</v>
      </c>
      <c r="E5" s="111" t="s">
        <v>94</v>
      </c>
      <c r="F5" s="111" t="s">
        <v>95</v>
      </c>
      <c r="G5" s="111" t="s">
        <v>96</v>
      </c>
      <c r="H5" s="26" t="s">
        <v>54</v>
      </c>
      <c r="I5" s="111" t="s">
        <v>94</v>
      </c>
      <c r="J5" s="111" t="s">
        <v>95</v>
      </c>
      <c r="K5" s="111" t="s">
        <v>96</v>
      </c>
      <c r="L5" s="26" t="s">
        <v>55</v>
      </c>
      <c r="M5" s="111" t="s">
        <v>94</v>
      </c>
      <c r="N5" s="111" t="s">
        <v>95</v>
      </c>
      <c r="O5" s="111" t="s">
        <v>96</v>
      </c>
      <c r="P5" s="26" t="s">
        <v>56</v>
      </c>
      <c r="Q5" s="26" t="s">
        <v>57</v>
      </c>
      <c r="R5" s="87"/>
      <c r="S5" s="30"/>
      <c r="T5" s="30"/>
      <c r="U5" s="30"/>
      <c r="V5" s="30"/>
      <c r="W5" s="30"/>
      <c r="X5" s="30"/>
      <c r="Y5" s="30"/>
      <c r="Z5" s="30"/>
      <c r="AA5" s="30"/>
    </row>
    <row r="6" spans="1:27" ht="30" customHeight="1">
      <c r="A6" s="87"/>
      <c r="B6" s="87"/>
      <c r="C6" s="26" t="s">
        <v>27</v>
      </c>
      <c r="D6" s="26">
        <v>28</v>
      </c>
      <c r="E6" s="112"/>
      <c r="F6" s="112"/>
      <c r="G6" s="112"/>
      <c r="H6" s="26">
        <v>28</v>
      </c>
      <c r="I6" s="112"/>
      <c r="J6" s="112"/>
      <c r="K6" s="112"/>
      <c r="L6" s="26">
        <v>14</v>
      </c>
      <c r="M6" s="112"/>
      <c r="N6" s="112"/>
      <c r="O6" s="112"/>
      <c r="P6" s="26"/>
      <c r="Q6" s="31"/>
      <c r="R6" s="36">
        <v>70</v>
      </c>
      <c r="S6" s="30"/>
      <c r="T6" s="30"/>
      <c r="U6" s="30"/>
      <c r="V6" s="30"/>
      <c r="W6" s="30"/>
      <c r="X6" s="30"/>
      <c r="Y6" s="30"/>
      <c r="Z6" s="30"/>
      <c r="AA6" s="30"/>
    </row>
    <row r="7" spans="1:27" ht="19.5" customHeight="1">
      <c r="A7" s="79" t="s">
        <v>466</v>
      </c>
      <c r="B7" s="79" t="s">
        <v>467</v>
      </c>
      <c r="C7" s="80" t="s">
        <v>468</v>
      </c>
      <c r="D7" s="50"/>
      <c r="E7" s="33"/>
      <c r="F7" s="33"/>
      <c r="G7" s="33"/>
      <c r="H7" s="50"/>
      <c r="I7" s="33"/>
      <c r="J7" s="33"/>
      <c r="K7" s="33"/>
      <c r="L7" s="50"/>
      <c r="M7" s="33"/>
      <c r="N7" s="33"/>
      <c r="O7" s="33"/>
      <c r="P7" s="32"/>
      <c r="Q7" s="47"/>
      <c r="R7" s="76"/>
      <c r="S7" s="30"/>
      <c r="T7" s="30"/>
      <c r="U7" s="30"/>
      <c r="V7" s="30"/>
      <c r="W7" s="30"/>
      <c r="X7" s="30"/>
      <c r="Y7" s="30"/>
      <c r="Z7" s="30"/>
      <c r="AA7" s="30"/>
    </row>
    <row r="8" spans="1:27" ht="19.5" customHeight="1">
      <c r="A8" s="68">
        <v>1</v>
      </c>
      <c r="B8" s="68" t="s">
        <v>108</v>
      </c>
      <c r="C8" s="69" t="s">
        <v>109</v>
      </c>
      <c r="D8" s="50">
        <v>19</v>
      </c>
      <c r="E8" s="33">
        <f t="shared" ref="E8:E70" si="0">IF(D8&gt;=($D$6*0.7),1,0)</f>
        <v>0</v>
      </c>
      <c r="F8" s="33">
        <f t="shared" ref="F8:F70" si="1">IF(D8&gt;=($D$6*0.8),1,0)</f>
        <v>0</v>
      </c>
      <c r="G8" s="33">
        <f t="shared" ref="G8:G70" si="2">IF(D8&gt;=($D$6*0.9),1,0)</f>
        <v>0</v>
      </c>
      <c r="H8" s="50">
        <v>19</v>
      </c>
      <c r="I8" s="33">
        <f t="shared" ref="I8:I70" si="3">IF(H8&gt;=($D$6*0.7),1,0)</f>
        <v>0</v>
      </c>
      <c r="J8" s="33">
        <f t="shared" ref="J8:J70" si="4">IF(H8&gt;=($D$6*0.8),1,0)</f>
        <v>0</v>
      </c>
      <c r="K8" s="33">
        <f t="shared" ref="K8:K70" si="5">IF(H8&gt;=($D$6*0.9),1,0)</f>
        <v>0</v>
      </c>
      <c r="L8" s="50">
        <v>10</v>
      </c>
      <c r="M8" s="33">
        <f t="shared" ref="M8:M70" si="6">IF(L8&gt;=($L$6*0.7),1,0)</f>
        <v>1</v>
      </c>
      <c r="N8" s="33">
        <f t="shared" ref="N8:N70" si="7">IF(L8&gt;=($L$6*0.8),1,0)</f>
        <v>0</v>
      </c>
      <c r="O8" s="33">
        <f t="shared" ref="O8:O70" si="8">IF(L8&gt;=($L$6*0.9),1,0)</f>
        <v>0</v>
      </c>
      <c r="P8" s="32"/>
      <c r="Q8" s="47"/>
      <c r="R8" s="76">
        <v>61</v>
      </c>
      <c r="S8" s="30"/>
      <c r="T8" s="30"/>
      <c r="U8" s="30"/>
      <c r="V8" s="30"/>
      <c r="W8" s="30"/>
      <c r="X8" s="30"/>
      <c r="Y8" s="30"/>
      <c r="Z8" s="30"/>
      <c r="AA8" s="30"/>
    </row>
    <row r="9" spans="1:27" ht="19.5" customHeight="1">
      <c r="A9" s="70">
        <v>2</v>
      </c>
      <c r="B9" s="70" t="s">
        <v>110</v>
      </c>
      <c r="C9" s="71" t="s">
        <v>111</v>
      </c>
      <c r="D9" s="50">
        <v>21</v>
      </c>
      <c r="E9" s="33">
        <f t="shared" si="0"/>
        <v>1</v>
      </c>
      <c r="F9" s="33">
        <f t="shared" si="1"/>
        <v>0</v>
      </c>
      <c r="G9" s="33">
        <f t="shared" si="2"/>
        <v>0</v>
      </c>
      <c r="H9" s="50">
        <v>20</v>
      </c>
      <c r="I9" s="33">
        <f t="shared" si="3"/>
        <v>1</v>
      </c>
      <c r="J9" s="33">
        <f t="shared" si="4"/>
        <v>0</v>
      </c>
      <c r="K9" s="33">
        <f t="shared" si="5"/>
        <v>0</v>
      </c>
      <c r="L9" s="50">
        <v>9</v>
      </c>
      <c r="M9" s="33">
        <f t="shared" si="6"/>
        <v>0</v>
      </c>
      <c r="N9" s="33">
        <f t="shared" si="7"/>
        <v>0</v>
      </c>
      <c r="O9" s="33">
        <f t="shared" si="8"/>
        <v>0</v>
      </c>
      <c r="P9" s="33"/>
      <c r="Q9" s="47"/>
      <c r="R9" s="76">
        <v>61</v>
      </c>
      <c r="S9" s="30"/>
      <c r="T9" s="30"/>
      <c r="U9" s="30"/>
      <c r="V9" s="30"/>
      <c r="W9" s="30"/>
      <c r="X9" s="30"/>
      <c r="Y9" s="30"/>
      <c r="Z9" s="30"/>
      <c r="AA9" s="30"/>
    </row>
    <row r="10" spans="1:27" ht="19.5" customHeight="1">
      <c r="A10" s="70">
        <v>3</v>
      </c>
      <c r="B10" s="70" t="s">
        <v>112</v>
      </c>
      <c r="C10" s="71" t="s">
        <v>113</v>
      </c>
      <c r="D10" s="50">
        <v>19</v>
      </c>
      <c r="E10" s="33">
        <f t="shared" si="0"/>
        <v>0</v>
      </c>
      <c r="F10" s="33">
        <f t="shared" si="1"/>
        <v>0</v>
      </c>
      <c r="G10" s="33">
        <f t="shared" si="2"/>
        <v>0</v>
      </c>
      <c r="H10" s="50">
        <v>19</v>
      </c>
      <c r="I10" s="33">
        <f t="shared" si="3"/>
        <v>0</v>
      </c>
      <c r="J10" s="33">
        <f t="shared" si="4"/>
        <v>0</v>
      </c>
      <c r="K10" s="33">
        <f t="shared" si="5"/>
        <v>0</v>
      </c>
      <c r="L10" s="50">
        <v>10</v>
      </c>
      <c r="M10" s="33">
        <f t="shared" si="6"/>
        <v>1</v>
      </c>
      <c r="N10" s="33">
        <f t="shared" si="7"/>
        <v>0</v>
      </c>
      <c r="O10" s="33">
        <f t="shared" si="8"/>
        <v>0</v>
      </c>
      <c r="P10" s="32"/>
      <c r="Q10" s="47"/>
      <c r="R10" s="76">
        <v>59</v>
      </c>
      <c r="S10" s="30"/>
      <c r="T10" s="30"/>
      <c r="U10" s="30"/>
      <c r="V10" s="30"/>
      <c r="W10" s="30"/>
      <c r="X10" s="30"/>
      <c r="Y10" s="30"/>
      <c r="Z10" s="30"/>
      <c r="AA10" s="30"/>
    </row>
    <row r="11" spans="1:27" ht="19.5" customHeight="1">
      <c r="A11" s="72">
        <v>4</v>
      </c>
      <c r="B11" s="72" t="s">
        <v>114</v>
      </c>
      <c r="C11" s="73" t="s">
        <v>115</v>
      </c>
      <c r="D11" s="50">
        <v>21</v>
      </c>
      <c r="E11" s="33">
        <f t="shared" si="0"/>
        <v>1</v>
      </c>
      <c r="F11" s="33">
        <f t="shared" si="1"/>
        <v>0</v>
      </c>
      <c r="G11" s="33">
        <f t="shared" si="2"/>
        <v>0</v>
      </c>
      <c r="H11" s="50">
        <v>19</v>
      </c>
      <c r="I11" s="33">
        <f t="shared" si="3"/>
        <v>0</v>
      </c>
      <c r="J11" s="33">
        <f t="shared" si="4"/>
        <v>0</v>
      </c>
      <c r="K11" s="33">
        <f t="shared" si="5"/>
        <v>0</v>
      </c>
      <c r="L11" s="50">
        <v>10</v>
      </c>
      <c r="M11" s="33">
        <f t="shared" si="6"/>
        <v>1</v>
      </c>
      <c r="N11" s="33">
        <f t="shared" si="7"/>
        <v>0</v>
      </c>
      <c r="O11" s="33">
        <f t="shared" si="8"/>
        <v>0</v>
      </c>
      <c r="P11" s="32"/>
      <c r="Q11" s="47"/>
      <c r="R11" s="76">
        <v>70</v>
      </c>
      <c r="S11" s="30"/>
      <c r="T11" s="30"/>
      <c r="U11" s="30"/>
      <c r="V11" s="30"/>
      <c r="W11" s="30"/>
      <c r="X11" s="30"/>
      <c r="Y11" s="30"/>
      <c r="Z11" s="30"/>
      <c r="AA11" s="30"/>
    </row>
    <row r="12" spans="1:27" ht="19.5" customHeight="1">
      <c r="A12" s="70">
        <v>5</v>
      </c>
      <c r="B12" s="70" t="s">
        <v>116</v>
      </c>
      <c r="C12" s="71" t="s">
        <v>117</v>
      </c>
      <c r="D12" s="50">
        <v>25</v>
      </c>
      <c r="E12" s="33">
        <f t="shared" si="0"/>
        <v>1</v>
      </c>
      <c r="F12" s="33">
        <f t="shared" si="1"/>
        <v>1</v>
      </c>
      <c r="G12" s="33">
        <f t="shared" si="2"/>
        <v>0</v>
      </c>
      <c r="H12" s="50">
        <v>23</v>
      </c>
      <c r="I12" s="33">
        <f t="shared" si="3"/>
        <v>1</v>
      </c>
      <c r="J12" s="33">
        <f t="shared" si="4"/>
        <v>1</v>
      </c>
      <c r="K12" s="33">
        <f t="shared" si="5"/>
        <v>0</v>
      </c>
      <c r="L12" s="50">
        <v>11</v>
      </c>
      <c r="M12" s="33">
        <f t="shared" si="6"/>
        <v>1</v>
      </c>
      <c r="N12" s="33">
        <f t="shared" si="7"/>
        <v>0</v>
      </c>
      <c r="O12" s="33">
        <f t="shared" si="8"/>
        <v>0</v>
      </c>
      <c r="P12" s="32"/>
      <c r="Q12" s="47"/>
      <c r="R12" s="76">
        <v>63</v>
      </c>
      <c r="S12" s="30"/>
      <c r="T12" s="30"/>
      <c r="U12" s="30"/>
      <c r="V12" s="30"/>
      <c r="W12" s="30"/>
      <c r="X12" s="30"/>
      <c r="Y12" s="30"/>
      <c r="Z12" s="30"/>
      <c r="AA12" s="30"/>
    </row>
    <row r="13" spans="1:27" ht="19.5" customHeight="1">
      <c r="A13" s="70">
        <v>6</v>
      </c>
      <c r="B13" s="70" t="s">
        <v>118</v>
      </c>
      <c r="C13" s="71" t="s">
        <v>119</v>
      </c>
      <c r="D13" s="50">
        <v>19</v>
      </c>
      <c r="E13" s="33">
        <f t="shared" si="0"/>
        <v>0</v>
      </c>
      <c r="F13" s="33">
        <f t="shared" si="1"/>
        <v>0</v>
      </c>
      <c r="G13" s="33">
        <f t="shared" si="2"/>
        <v>0</v>
      </c>
      <c r="H13" s="50">
        <v>18</v>
      </c>
      <c r="I13" s="33">
        <f t="shared" si="3"/>
        <v>0</v>
      </c>
      <c r="J13" s="33">
        <f t="shared" si="4"/>
        <v>0</v>
      </c>
      <c r="K13" s="33">
        <f t="shared" si="5"/>
        <v>0</v>
      </c>
      <c r="L13" s="50">
        <v>10</v>
      </c>
      <c r="M13" s="33">
        <f t="shared" si="6"/>
        <v>1</v>
      </c>
      <c r="N13" s="33">
        <f t="shared" si="7"/>
        <v>0</v>
      </c>
      <c r="O13" s="33">
        <f t="shared" si="8"/>
        <v>0</v>
      </c>
      <c r="P13" s="33"/>
      <c r="Q13" s="47"/>
      <c r="R13" s="76">
        <v>68</v>
      </c>
      <c r="S13" s="30"/>
      <c r="T13" s="30"/>
      <c r="U13" s="30"/>
      <c r="V13" s="30"/>
      <c r="W13" s="30"/>
      <c r="X13" s="30"/>
      <c r="Y13" s="30"/>
      <c r="Z13" s="30"/>
      <c r="AA13" s="30"/>
    </row>
    <row r="14" spans="1:27" ht="19.5" customHeight="1">
      <c r="A14" s="70">
        <v>7</v>
      </c>
      <c r="B14" s="70" t="s">
        <v>120</v>
      </c>
      <c r="C14" s="71" t="s">
        <v>121</v>
      </c>
      <c r="D14" s="50">
        <v>21</v>
      </c>
      <c r="E14" s="33">
        <f t="shared" si="0"/>
        <v>1</v>
      </c>
      <c r="F14" s="33">
        <f t="shared" si="1"/>
        <v>0</v>
      </c>
      <c r="G14" s="33">
        <f t="shared" si="2"/>
        <v>0</v>
      </c>
      <c r="H14" s="50">
        <v>22</v>
      </c>
      <c r="I14" s="33">
        <f t="shared" si="3"/>
        <v>1</v>
      </c>
      <c r="J14" s="33">
        <f t="shared" si="4"/>
        <v>0</v>
      </c>
      <c r="K14" s="33">
        <f t="shared" si="5"/>
        <v>0</v>
      </c>
      <c r="L14" s="50">
        <v>10</v>
      </c>
      <c r="M14" s="33">
        <f t="shared" si="6"/>
        <v>1</v>
      </c>
      <c r="N14" s="33">
        <f t="shared" si="7"/>
        <v>0</v>
      </c>
      <c r="O14" s="33">
        <f t="shared" si="8"/>
        <v>0</v>
      </c>
      <c r="P14" s="32"/>
      <c r="Q14" s="47"/>
      <c r="R14" s="76">
        <v>63</v>
      </c>
      <c r="S14" s="30"/>
      <c r="T14" s="30"/>
      <c r="U14" s="30"/>
      <c r="V14" s="30"/>
      <c r="W14" s="30"/>
      <c r="X14" s="30"/>
      <c r="Y14" s="30"/>
      <c r="Z14" s="30"/>
      <c r="AA14" s="30"/>
    </row>
    <row r="15" spans="1:27" ht="19.5" customHeight="1">
      <c r="A15" s="70">
        <v>8</v>
      </c>
      <c r="B15" s="70" t="s">
        <v>122</v>
      </c>
      <c r="C15" s="71" t="s">
        <v>123</v>
      </c>
      <c r="D15" s="50">
        <v>20</v>
      </c>
      <c r="E15" s="33">
        <f t="shared" si="0"/>
        <v>1</v>
      </c>
      <c r="F15" s="33">
        <f t="shared" si="1"/>
        <v>0</v>
      </c>
      <c r="G15" s="33">
        <f t="shared" si="2"/>
        <v>0</v>
      </c>
      <c r="H15" s="50">
        <v>23</v>
      </c>
      <c r="I15" s="33">
        <f t="shared" si="3"/>
        <v>1</v>
      </c>
      <c r="J15" s="33">
        <f t="shared" si="4"/>
        <v>1</v>
      </c>
      <c r="K15" s="33">
        <f t="shared" si="5"/>
        <v>0</v>
      </c>
      <c r="L15" s="50">
        <v>10</v>
      </c>
      <c r="M15" s="33">
        <f t="shared" si="6"/>
        <v>1</v>
      </c>
      <c r="N15" s="33">
        <f t="shared" si="7"/>
        <v>0</v>
      </c>
      <c r="O15" s="33">
        <f t="shared" si="8"/>
        <v>0</v>
      </c>
      <c r="P15" s="33"/>
      <c r="Q15" s="47"/>
      <c r="R15" s="76">
        <v>61</v>
      </c>
      <c r="S15" s="30"/>
      <c r="T15" s="30"/>
      <c r="U15" s="30"/>
      <c r="V15" s="30"/>
      <c r="W15" s="30"/>
      <c r="X15" s="30"/>
      <c r="Y15" s="30"/>
      <c r="Z15" s="30"/>
      <c r="AA15" s="30"/>
    </row>
    <row r="16" spans="1:27" ht="19.5" customHeight="1">
      <c r="A16" s="70">
        <v>9</v>
      </c>
      <c r="B16" s="70" t="s">
        <v>124</v>
      </c>
      <c r="C16" s="71" t="s">
        <v>125</v>
      </c>
      <c r="D16" s="50">
        <v>21</v>
      </c>
      <c r="E16" s="33">
        <f t="shared" si="0"/>
        <v>1</v>
      </c>
      <c r="F16" s="33">
        <f t="shared" si="1"/>
        <v>0</v>
      </c>
      <c r="G16" s="33">
        <f t="shared" si="2"/>
        <v>0</v>
      </c>
      <c r="H16" s="50">
        <v>21</v>
      </c>
      <c r="I16" s="33">
        <f t="shared" si="3"/>
        <v>1</v>
      </c>
      <c r="J16" s="33">
        <f t="shared" si="4"/>
        <v>0</v>
      </c>
      <c r="K16" s="33">
        <f t="shared" si="5"/>
        <v>0</v>
      </c>
      <c r="L16" s="50">
        <v>8</v>
      </c>
      <c r="M16" s="33">
        <f t="shared" si="6"/>
        <v>0</v>
      </c>
      <c r="N16" s="33">
        <f t="shared" si="7"/>
        <v>0</v>
      </c>
      <c r="O16" s="33">
        <f t="shared" si="8"/>
        <v>0</v>
      </c>
      <c r="P16" s="33"/>
      <c r="Q16" s="47"/>
      <c r="R16" s="76">
        <v>68</v>
      </c>
      <c r="S16" s="30"/>
      <c r="T16" s="30"/>
      <c r="U16" s="30"/>
      <c r="V16" s="30"/>
      <c r="W16" s="30"/>
      <c r="X16" s="30"/>
      <c r="Y16" s="30"/>
      <c r="Z16" s="30"/>
      <c r="AA16" s="30"/>
    </row>
    <row r="17" spans="1:27" ht="19.5" customHeight="1">
      <c r="A17" s="70">
        <v>10</v>
      </c>
      <c r="B17" s="70" t="s">
        <v>126</v>
      </c>
      <c r="C17" s="71" t="s">
        <v>127</v>
      </c>
      <c r="D17" s="50">
        <v>21</v>
      </c>
      <c r="E17" s="33">
        <f t="shared" si="0"/>
        <v>1</v>
      </c>
      <c r="F17" s="33">
        <f t="shared" si="1"/>
        <v>0</v>
      </c>
      <c r="G17" s="33">
        <f t="shared" si="2"/>
        <v>0</v>
      </c>
      <c r="H17" s="50">
        <v>23</v>
      </c>
      <c r="I17" s="33">
        <f t="shared" si="3"/>
        <v>1</v>
      </c>
      <c r="J17" s="33">
        <f t="shared" si="4"/>
        <v>1</v>
      </c>
      <c r="K17" s="33">
        <f t="shared" si="5"/>
        <v>0</v>
      </c>
      <c r="L17" s="50">
        <v>8</v>
      </c>
      <c r="M17" s="33">
        <f t="shared" si="6"/>
        <v>0</v>
      </c>
      <c r="N17" s="33">
        <f t="shared" si="7"/>
        <v>0</v>
      </c>
      <c r="O17" s="33">
        <f t="shared" si="8"/>
        <v>0</v>
      </c>
      <c r="P17" s="32"/>
      <c r="Q17" s="47"/>
      <c r="R17" s="76">
        <v>61</v>
      </c>
      <c r="S17" s="30"/>
      <c r="T17" s="30"/>
      <c r="U17" s="30"/>
      <c r="V17" s="30"/>
      <c r="W17" s="30"/>
      <c r="X17" s="30"/>
      <c r="Y17" s="30"/>
      <c r="Z17" s="30"/>
      <c r="AA17" s="30"/>
    </row>
    <row r="18" spans="1:27" ht="19.5" customHeight="1">
      <c r="A18" s="70">
        <v>11</v>
      </c>
      <c r="B18" s="70" t="s">
        <v>128</v>
      </c>
      <c r="C18" s="71" t="s">
        <v>129</v>
      </c>
      <c r="D18" s="50">
        <v>24</v>
      </c>
      <c r="E18" s="33">
        <f t="shared" si="0"/>
        <v>1</v>
      </c>
      <c r="F18" s="33">
        <f t="shared" si="1"/>
        <v>1</v>
      </c>
      <c r="G18" s="33">
        <f t="shared" si="2"/>
        <v>0</v>
      </c>
      <c r="H18" s="50">
        <v>26</v>
      </c>
      <c r="I18" s="33">
        <f t="shared" si="3"/>
        <v>1</v>
      </c>
      <c r="J18" s="33">
        <f t="shared" si="4"/>
        <v>1</v>
      </c>
      <c r="K18" s="33">
        <f t="shared" si="5"/>
        <v>1</v>
      </c>
      <c r="L18" s="50">
        <v>8</v>
      </c>
      <c r="M18" s="33">
        <f t="shared" si="6"/>
        <v>0</v>
      </c>
      <c r="N18" s="33">
        <f t="shared" si="7"/>
        <v>0</v>
      </c>
      <c r="O18" s="33">
        <f t="shared" si="8"/>
        <v>0</v>
      </c>
      <c r="P18" s="32"/>
      <c r="Q18" s="47"/>
      <c r="R18" s="76">
        <v>63</v>
      </c>
      <c r="S18" s="30"/>
      <c r="T18" s="30"/>
      <c r="U18" s="30"/>
      <c r="V18" s="30"/>
      <c r="W18" s="30"/>
      <c r="X18" s="30"/>
      <c r="Y18" s="30"/>
      <c r="Z18" s="30"/>
      <c r="AA18" s="30"/>
    </row>
    <row r="19" spans="1:27" ht="19.5" customHeight="1">
      <c r="A19" s="70">
        <v>12</v>
      </c>
      <c r="B19" s="70" t="s">
        <v>130</v>
      </c>
      <c r="C19" s="71" t="s">
        <v>131</v>
      </c>
      <c r="D19" s="50">
        <v>21</v>
      </c>
      <c r="E19" s="33">
        <f t="shared" si="0"/>
        <v>1</v>
      </c>
      <c r="F19" s="33">
        <f t="shared" si="1"/>
        <v>0</v>
      </c>
      <c r="G19" s="33">
        <f t="shared" si="2"/>
        <v>0</v>
      </c>
      <c r="H19" s="50">
        <v>19</v>
      </c>
      <c r="I19" s="33">
        <f t="shared" si="3"/>
        <v>0</v>
      </c>
      <c r="J19" s="33">
        <f t="shared" si="4"/>
        <v>0</v>
      </c>
      <c r="K19" s="33">
        <f t="shared" si="5"/>
        <v>0</v>
      </c>
      <c r="L19" s="50">
        <v>8</v>
      </c>
      <c r="M19" s="33">
        <f t="shared" si="6"/>
        <v>0</v>
      </c>
      <c r="N19" s="33">
        <f t="shared" si="7"/>
        <v>0</v>
      </c>
      <c r="O19" s="33">
        <f t="shared" si="8"/>
        <v>0</v>
      </c>
      <c r="P19" s="32"/>
      <c r="Q19" s="47"/>
      <c r="R19" s="76">
        <v>63</v>
      </c>
      <c r="S19" s="30"/>
      <c r="T19" s="30"/>
      <c r="U19" s="30"/>
      <c r="V19" s="30"/>
      <c r="W19" s="30"/>
      <c r="X19" s="30"/>
      <c r="Y19" s="30"/>
      <c r="Z19" s="30"/>
      <c r="AA19" s="30"/>
    </row>
    <row r="20" spans="1:27" ht="19.5" customHeight="1">
      <c r="A20" s="70">
        <v>13</v>
      </c>
      <c r="B20" s="70" t="s">
        <v>132</v>
      </c>
      <c r="C20" s="71" t="s">
        <v>133</v>
      </c>
      <c r="D20" s="50">
        <v>13</v>
      </c>
      <c r="E20" s="33">
        <f t="shared" si="0"/>
        <v>0</v>
      </c>
      <c r="F20" s="33">
        <f t="shared" si="1"/>
        <v>0</v>
      </c>
      <c r="G20" s="33">
        <f t="shared" si="2"/>
        <v>0</v>
      </c>
      <c r="H20" s="50">
        <v>12</v>
      </c>
      <c r="I20" s="33">
        <f t="shared" si="3"/>
        <v>0</v>
      </c>
      <c r="J20" s="33">
        <f t="shared" si="4"/>
        <v>0</v>
      </c>
      <c r="K20" s="33">
        <f t="shared" si="5"/>
        <v>0</v>
      </c>
      <c r="L20" s="50">
        <v>12</v>
      </c>
      <c r="M20" s="33">
        <f t="shared" si="6"/>
        <v>1</v>
      </c>
      <c r="N20" s="33">
        <f t="shared" si="7"/>
        <v>1</v>
      </c>
      <c r="O20" s="33">
        <f t="shared" si="8"/>
        <v>0</v>
      </c>
      <c r="P20" s="32"/>
      <c r="Q20" s="47"/>
      <c r="R20" s="76">
        <v>61</v>
      </c>
      <c r="S20" s="30"/>
      <c r="T20" s="30"/>
      <c r="U20" s="30"/>
      <c r="V20" s="30"/>
      <c r="W20" s="30"/>
      <c r="X20" s="30"/>
      <c r="Y20" s="30"/>
      <c r="Z20" s="30"/>
      <c r="AA20" s="30"/>
    </row>
    <row r="21" spans="1:27" ht="19.5" customHeight="1">
      <c r="A21" s="70">
        <v>14</v>
      </c>
      <c r="B21" s="70" t="s">
        <v>134</v>
      </c>
      <c r="C21" s="71" t="s">
        <v>135</v>
      </c>
      <c r="D21" s="50">
        <v>24</v>
      </c>
      <c r="E21" s="33">
        <f t="shared" si="0"/>
        <v>1</v>
      </c>
      <c r="F21" s="33">
        <f t="shared" si="1"/>
        <v>1</v>
      </c>
      <c r="G21" s="33">
        <f t="shared" si="2"/>
        <v>0</v>
      </c>
      <c r="H21" s="50">
        <v>21</v>
      </c>
      <c r="I21" s="33">
        <f t="shared" si="3"/>
        <v>1</v>
      </c>
      <c r="J21" s="33">
        <f t="shared" si="4"/>
        <v>0</v>
      </c>
      <c r="K21" s="33">
        <f t="shared" si="5"/>
        <v>0</v>
      </c>
      <c r="L21" s="50">
        <v>8</v>
      </c>
      <c r="M21" s="33">
        <f t="shared" si="6"/>
        <v>0</v>
      </c>
      <c r="N21" s="33">
        <f t="shared" si="7"/>
        <v>0</v>
      </c>
      <c r="O21" s="33">
        <f t="shared" si="8"/>
        <v>0</v>
      </c>
      <c r="P21" s="32"/>
      <c r="Q21" s="47"/>
      <c r="R21" s="76">
        <v>61</v>
      </c>
      <c r="S21" s="30"/>
      <c r="T21" s="30"/>
      <c r="U21" s="30"/>
      <c r="V21" s="30"/>
      <c r="W21" s="30"/>
      <c r="X21" s="30"/>
      <c r="Y21" s="30"/>
      <c r="Z21" s="30"/>
      <c r="AA21" s="30"/>
    </row>
    <row r="22" spans="1:27" ht="19.5" customHeight="1">
      <c r="A22" s="70">
        <v>15</v>
      </c>
      <c r="B22" s="70" t="s">
        <v>136</v>
      </c>
      <c r="C22" s="71" t="s">
        <v>137</v>
      </c>
      <c r="D22" s="50">
        <v>19</v>
      </c>
      <c r="E22" s="33">
        <f t="shared" si="0"/>
        <v>0</v>
      </c>
      <c r="F22" s="33">
        <f t="shared" si="1"/>
        <v>0</v>
      </c>
      <c r="G22" s="33">
        <f t="shared" si="2"/>
        <v>0</v>
      </c>
      <c r="H22" s="50">
        <v>17</v>
      </c>
      <c r="I22" s="33">
        <f t="shared" si="3"/>
        <v>0</v>
      </c>
      <c r="J22" s="33">
        <f t="shared" si="4"/>
        <v>0</v>
      </c>
      <c r="K22" s="33">
        <f t="shared" si="5"/>
        <v>0</v>
      </c>
      <c r="L22" s="50">
        <v>8</v>
      </c>
      <c r="M22" s="33">
        <f t="shared" si="6"/>
        <v>0</v>
      </c>
      <c r="N22" s="33">
        <f t="shared" si="7"/>
        <v>0</v>
      </c>
      <c r="O22" s="33">
        <f t="shared" si="8"/>
        <v>0</v>
      </c>
      <c r="P22" s="32"/>
      <c r="Q22" s="47"/>
      <c r="R22" s="76">
        <v>61</v>
      </c>
      <c r="S22" s="30"/>
      <c r="T22" s="30"/>
      <c r="U22" s="30"/>
      <c r="V22" s="30"/>
      <c r="W22" s="30"/>
      <c r="X22" s="30"/>
      <c r="Y22" s="30"/>
      <c r="Z22" s="30"/>
      <c r="AA22" s="30"/>
    </row>
    <row r="23" spans="1:27" ht="19.5" customHeight="1">
      <c r="A23" s="70">
        <v>16</v>
      </c>
      <c r="B23" s="70" t="s">
        <v>138</v>
      </c>
      <c r="C23" s="71" t="s">
        <v>139</v>
      </c>
      <c r="D23" s="50">
        <v>21</v>
      </c>
      <c r="E23" s="33">
        <f t="shared" si="0"/>
        <v>1</v>
      </c>
      <c r="F23" s="33">
        <f t="shared" si="1"/>
        <v>0</v>
      </c>
      <c r="G23" s="33">
        <f t="shared" si="2"/>
        <v>0</v>
      </c>
      <c r="H23" s="50">
        <v>23</v>
      </c>
      <c r="I23" s="33">
        <f t="shared" si="3"/>
        <v>1</v>
      </c>
      <c r="J23" s="33">
        <f t="shared" si="4"/>
        <v>1</v>
      </c>
      <c r="K23" s="33">
        <f t="shared" si="5"/>
        <v>0</v>
      </c>
      <c r="L23" s="50">
        <v>12</v>
      </c>
      <c r="M23" s="33">
        <f t="shared" si="6"/>
        <v>1</v>
      </c>
      <c r="N23" s="33">
        <f t="shared" si="7"/>
        <v>1</v>
      </c>
      <c r="O23" s="33">
        <f t="shared" si="8"/>
        <v>0</v>
      </c>
      <c r="P23" s="32"/>
      <c r="Q23" s="47"/>
      <c r="R23" s="76">
        <v>66</v>
      </c>
      <c r="S23" s="30"/>
      <c r="T23" s="30"/>
      <c r="U23" s="30"/>
      <c r="V23" s="30"/>
      <c r="W23" s="30"/>
      <c r="X23" s="30"/>
      <c r="Y23" s="30"/>
      <c r="Z23" s="30"/>
      <c r="AA23" s="30"/>
    </row>
    <row r="24" spans="1:27" ht="19.5" customHeight="1">
      <c r="A24" s="70">
        <v>17</v>
      </c>
      <c r="B24" s="70" t="s">
        <v>140</v>
      </c>
      <c r="C24" s="71" t="s">
        <v>141</v>
      </c>
      <c r="D24" s="50">
        <v>14</v>
      </c>
      <c r="E24" s="33">
        <f t="shared" si="0"/>
        <v>0</v>
      </c>
      <c r="F24" s="33">
        <f t="shared" si="1"/>
        <v>0</v>
      </c>
      <c r="G24" s="33">
        <f t="shared" si="2"/>
        <v>0</v>
      </c>
      <c r="H24" s="50">
        <v>15</v>
      </c>
      <c r="I24" s="33">
        <f t="shared" si="3"/>
        <v>0</v>
      </c>
      <c r="J24" s="33">
        <f t="shared" si="4"/>
        <v>0</v>
      </c>
      <c r="K24" s="33">
        <f t="shared" si="5"/>
        <v>0</v>
      </c>
      <c r="L24" s="50">
        <v>10</v>
      </c>
      <c r="M24" s="33">
        <f t="shared" si="6"/>
        <v>1</v>
      </c>
      <c r="N24" s="33">
        <f t="shared" si="7"/>
        <v>0</v>
      </c>
      <c r="O24" s="33">
        <f t="shared" si="8"/>
        <v>0</v>
      </c>
      <c r="P24" s="33"/>
      <c r="Q24" s="47"/>
      <c r="R24" s="76">
        <v>61</v>
      </c>
      <c r="S24" s="30"/>
      <c r="T24" s="30"/>
      <c r="U24" s="30"/>
      <c r="V24" s="30"/>
      <c r="W24" s="30"/>
      <c r="X24" s="30"/>
      <c r="Y24" s="30"/>
      <c r="Z24" s="30"/>
      <c r="AA24" s="30"/>
    </row>
    <row r="25" spans="1:27" ht="19.5" customHeight="1">
      <c r="A25" s="70">
        <v>18</v>
      </c>
      <c r="B25" s="70" t="s">
        <v>142</v>
      </c>
      <c r="C25" s="71" t="s">
        <v>143</v>
      </c>
      <c r="D25" s="50">
        <v>21</v>
      </c>
      <c r="E25" s="33">
        <f t="shared" si="0"/>
        <v>1</v>
      </c>
      <c r="F25" s="33">
        <f t="shared" si="1"/>
        <v>0</v>
      </c>
      <c r="G25" s="33">
        <f t="shared" si="2"/>
        <v>0</v>
      </c>
      <c r="H25" s="50">
        <v>19</v>
      </c>
      <c r="I25" s="33">
        <f t="shared" si="3"/>
        <v>0</v>
      </c>
      <c r="J25" s="33">
        <f t="shared" si="4"/>
        <v>0</v>
      </c>
      <c r="K25" s="33">
        <f t="shared" si="5"/>
        <v>0</v>
      </c>
      <c r="L25" s="50">
        <v>10</v>
      </c>
      <c r="M25" s="33">
        <f t="shared" si="6"/>
        <v>1</v>
      </c>
      <c r="N25" s="33">
        <f t="shared" si="7"/>
        <v>0</v>
      </c>
      <c r="O25" s="33">
        <f t="shared" si="8"/>
        <v>0</v>
      </c>
      <c r="P25" s="33"/>
      <c r="Q25" s="47"/>
      <c r="R25" s="76">
        <v>68</v>
      </c>
      <c r="S25" s="30"/>
      <c r="T25" s="30"/>
      <c r="U25" s="30"/>
      <c r="V25" s="30"/>
      <c r="W25" s="30"/>
      <c r="X25" s="30"/>
      <c r="Y25" s="30"/>
      <c r="Z25" s="30"/>
      <c r="AA25" s="30"/>
    </row>
    <row r="26" spans="1:27" ht="19.5" customHeight="1">
      <c r="A26" s="70">
        <v>19</v>
      </c>
      <c r="B26" s="70" t="s">
        <v>144</v>
      </c>
      <c r="C26" s="71" t="s">
        <v>145</v>
      </c>
      <c r="D26" s="50">
        <v>21</v>
      </c>
      <c r="E26" s="33">
        <f t="shared" si="0"/>
        <v>1</v>
      </c>
      <c r="F26" s="33">
        <f t="shared" si="1"/>
        <v>0</v>
      </c>
      <c r="G26" s="33">
        <f t="shared" si="2"/>
        <v>0</v>
      </c>
      <c r="H26" s="50">
        <v>25</v>
      </c>
      <c r="I26" s="33">
        <f t="shared" si="3"/>
        <v>1</v>
      </c>
      <c r="J26" s="33">
        <f t="shared" si="4"/>
        <v>1</v>
      </c>
      <c r="K26" s="33">
        <f t="shared" si="5"/>
        <v>0</v>
      </c>
      <c r="L26" s="50">
        <v>8</v>
      </c>
      <c r="M26" s="33">
        <f t="shared" si="6"/>
        <v>0</v>
      </c>
      <c r="N26" s="33">
        <f t="shared" si="7"/>
        <v>0</v>
      </c>
      <c r="O26" s="33">
        <f t="shared" si="8"/>
        <v>0</v>
      </c>
      <c r="P26" s="32"/>
      <c r="Q26" s="47"/>
      <c r="R26" s="76">
        <v>59</v>
      </c>
      <c r="S26" s="30"/>
      <c r="T26" s="30"/>
      <c r="U26" s="30"/>
      <c r="V26" s="30"/>
      <c r="W26" s="30"/>
      <c r="X26" s="30"/>
      <c r="Y26" s="30"/>
      <c r="Z26" s="30"/>
      <c r="AA26" s="30"/>
    </row>
    <row r="27" spans="1:27" ht="19.5" customHeight="1">
      <c r="A27" s="70">
        <v>20</v>
      </c>
      <c r="B27" s="70" t="s">
        <v>146</v>
      </c>
      <c r="C27" s="71" t="s">
        <v>147</v>
      </c>
      <c r="D27" s="50">
        <v>22</v>
      </c>
      <c r="E27" s="33">
        <f t="shared" si="0"/>
        <v>1</v>
      </c>
      <c r="F27" s="33">
        <f t="shared" si="1"/>
        <v>0</v>
      </c>
      <c r="G27" s="33">
        <f t="shared" si="2"/>
        <v>0</v>
      </c>
      <c r="H27" s="50">
        <v>25</v>
      </c>
      <c r="I27" s="33">
        <f t="shared" si="3"/>
        <v>1</v>
      </c>
      <c r="J27" s="33">
        <f t="shared" si="4"/>
        <v>1</v>
      </c>
      <c r="K27" s="33">
        <f t="shared" si="5"/>
        <v>0</v>
      </c>
      <c r="L27" s="50">
        <v>10</v>
      </c>
      <c r="M27" s="33">
        <f t="shared" si="6"/>
        <v>1</v>
      </c>
      <c r="N27" s="33">
        <f t="shared" si="7"/>
        <v>0</v>
      </c>
      <c r="O27" s="33">
        <f t="shared" si="8"/>
        <v>0</v>
      </c>
      <c r="P27" s="33"/>
      <c r="Q27" s="47"/>
      <c r="R27" s="76">
        <v>59</v>
      </c>
      <c r="S27" s="30"/>
      <c r="T27" s="30"/>
      <c r="U27" s="30"/>
      <c r="V27" s="30"/>
      <c r="W27" s="30"/>
      <c r="X27" s="30"/>
      <c r="Y27" s="30"/>
      <c r="Z27" s="30"/>
      <c r="AA27" s="30"/>
    </row>
    <row r="28" spans="1:27" ht="19.5" customHeight="1">
      <c r="A28" s="70">
        <v>21</v>
      </c>
      <c r="B28" s="70" t="s">
        <v>148</v>
      </c>
      <c r="C28" s="71" t="s">
        <v>149</v>
      </c>
      <c r="D28" s="50">
        <v>21</v>
      </c>
      <c r="E28" s="33">
        <f t="shared" si="0"/>
        <v>1</v>
      </c>
      <c r="F28" s="33">
        <f t="shared" si="1"/>
        <v>0</v>
      </c>
      <c r="G28" s="33">
        <f t="shared" si="2"/>
        <v>0</v>
      </c>
      <c r="H28" s="50">
        <v>24</v>
      </c>
      <c r="I28" s="33">
        <f t="shared" si="3"/>
        <v>1</v>
      </c>
      <c r="J28" s="33">
        <f t="shared" si="4"/>
        <v>1</v>
      </c>
      <c r="K28" s="33">
        <f t="shared" si="5"/>
        <v>0</v>
      </c>
      <c r="L28" s="50">
        <v>8</v>
      </c>
      <c r="M28" s="33">
        <f t="shared" si="6"/>
        <v>0</v>
      </c>
      <c r="N28" s="33">
        <f t="shared" si="7"/>
        <v>0</v>
      </c>
      <c r="O28" s="33">
        <f t="shared" si="8"/>
        <v>0</v>
      </c>
      <c r="P28" s="32"/>
      <c r="Q28" s="47"/>
      <c r="R28" s="76">
        <v>70</v>
      </c>
      <c r="S28" s="30"/>
      <c r="T28" s="30"/>
      <c r="U28" s="30"/>
      <c r="V28" s="30"/>
      <c r="W28" s="30"/>
      <c r="X28" s="30"/>
      <c r="Y28" s="30"/>
      <c r="Z28" s="30"/>
      <c r="AA28" s="30"/>
    </row>
    <row r="29" spans="1:27" ht="19.5" customHeight="1">
      <c r="A29" s="70">
        <v>22</v>
      </c>
      <c r="B29" s="70" t="s">
        <v>150</v>
      </c>
      <c r="C29" s="71" t="s">
        <v>151</v>
      </c>
      <c r="D29" s="50">
        <v>19</v>
      </c>
      <c r="E29" s="33">
        <f t="shared" si="0"/>
        <v>0</v>
      </c>
      <c r="F29" s="33">
        <f t="shared" si="1"/>
        <v>0</v>
      </c>
      <c r="G29" s="33">
        <f t="shared" si="2"/>
        <v>0</v>
      </c>
      <c r="H29" s="50">
        <v>20</v>
      </c>
      <c r="I29" s="33">
        <f t="shared" si="3"/>
        <v>1</v>
      </c>
      <c r="J29" s="33">
        <f t="shared" si="4"/>
        <v>0</v>
      </c>
      <c r="K29" s="33">
        <f t="shared" si="5"/>
        <v>0</v>
      </c>
      <c r="L29" s="50">
        <v>9</v>
      </c>
      <c r="M29" s="33">
        <f t="shared" si="6"/>
        <v>0</v>
      </c>
      <c r="N29" s="33">
        <f t="shared" si="7"/>
        <v>0</v>
      </c>
      <c r="O29" s="33">
        <f t="shared" si="8"/>
        <v>0</v>
      </c>
      <c r="P29" s="32"/>
      <c r="Q29" s="47"/>
      <c r="R29" s="76">
        <v>61</v>
      </c>
      <c r="S29" s="30"/>
      <c r="T29" s="30"/>
      <c r="U29" s="30"/>
      <c r="V29" s="30"/>
      <c r="W29" s="30"/>
      <c r="X29" s="30"/>
      <c r="Y29" s="30"/>
      <c r="Z29" s="30"/>
      <c r="AA29" s="30"/>
    </row>
    <row r="30" spans="1:27" ht="19.5" customHeight="1">
      <c r="A30" s="70">
        <v>23</v>
      </c>
      <c r="B30" s="70" t="s">
        <v>152</v>
      </c>
      <c r="C30" s="71" t="s">
        <v>153</v>
      </c>
      <c r="D30" s="50">
        <v>16</v>
      </c>
      <c r="E30" s="33">
        <f t="shared" si="0"/>
        <v>0</v>
      </c>
      <c r="F30" s="33">
        <f t="shared" si="1"/>
        <v>0</v>
      </c>
      <c r="G30" s="33">
        <f t="shared" si="2"/>
        <v>0</v>
      </c>
      <c r="H30" s="50">
        <v>11</v>
      </c>
      <c r="I30" s="33">
        <f t="shared" si="3"/>
        <v>0</v>
      </c>
      <c r="J30" s="33">
        <f t="shared" si="4"/>
        <v>0</v>
      </c>
      <c r="K30" s="33">
        <f t="shared" si="5"/>
        <v>0</v>
      </c>
      <c r="L30" s="50">
        <v>8</v>
      </c>
      <c r="M30" s="33">
        <f t="shared" si="6"/>
        <v>0</v>
      </c>
      <c r="N30" s="33">
        <f t="shared" si="7"/>
        <v>0</v>
      </c>
      <c r="O30" s="33">
        <f t="shared" si="8"/>
        <v>0</v>
      </c>
      <c r="P30" s="32"/>
      <c r="Q30" s="47"/>
      <c r="R30" s="76">
        <v>61</v>
      </c>
      <c r="S30" s="30"/>
      <c r="T30" s="30"/>
      <c r="U30" s="30"/>
      <c r="V30" s="30"/>
      <c r="W30" s="30"/>
      <c r="X30" s="30"/>
      <c r="Y30" s="30"/>
      <c r="Z30" s="30"/>
      <c r="AA30" s="30"/>
    </row>
    <row r="31" spans="1:27" ht="19.5" customHeight="1">
      <c r="A31" s="70">
        <v>24</v>
      </c>
      <c r="B31" s="70" t="s">
        <v>154</v>
      </c>
      <c r="C31" s="71" t="s">
        <v>155</v>
      </c>
      <c r="D31" s="50">
        <v>20</v>
      </c>
      <c r="E31" s="33">
        <f t="shared" si="0"/>
        <v>1</v>
      </c>
      <c r="F31" s="33">
        <f t="shared" si="1"/>
        <v>0</v>
      </c>
      <c r="G31" s="33">
        <f t="shared" si="2"/>
        <v>0</v>
      </c>
      <c r="H31" s="50">
        <v>19</v>
      </c>
      <c r="I31" s="33">
        <f t="shared" si="3"/>
        <v>0</v>
      </c>
      <c r="J31" s="33">
        <f t="shared" si="4"/>
        <v>0</v>
      </c>
      <c r="K31" s="33">
        <f t="shared" si="5"/>
        <v>0</v>
      </c>
      <c r="L31" s="50">
        <v>8</v>
      </c>
      <c r="M31" s="33">
        <f t="shared" si="6"/>
        <v>0</v>
      </c>
      <c r="N31" s="33">
        <f t="shared" si="7"/>
        <v>0</v>
      </c>
      <c r="O31" s="33">
        <f t="shared" si="8"/>
        <v>0</v>
      </c>
      <c r="P31" s="32"/>
      <c r="Q31" s="47"/>
      <c r="R31" s="76">
        <v>63</v>
      </c>
      <c r="S31" s="30"/>
      <c r="T31" s="30"/>
      <c r="U31" s="30"/>
      <c r="V31" s="30"/>
      <c r="W31" s="30"/>
      <c r="X31" s="30"/>
      <c r="Y31" s="30"/>
      <c r="Z31" s="30"/>
      <c r="AA31" s="30"/>
    </row>
    <row r="32" spans="1:27" ht="19.5" customHeight="1">
      <c r="A32" s="70">
        <v>25</v>
      </c>
      <c r="B32" s="70" t="s">
        <v>156</v>
      </c>
      <c r="C32" s="71" t="s">
        <v>157</v>
      </c>
      <c r="D32" s="50">
        <v>22</v>
      </c>
      <c r="E32" s="33">
        <f t="shared" si="0"/>
        <v>1</v>
      </c>
      <c r="F32" s="33">
        <f t="shared" si="1"/>
        <v>0</v>
      </c>
      <c r="G32" s="33">
        <f t="shared" si="2"/>
        <v>0</v>
      </c>
      <c r="H32" s="50">
        <v>24</v>
      </c>
      <c r="I32" s="33">
        <f t="shared" si="3"/>
        <v>1</v>
      </c>
      <c r="J32" s="33">
        <f t="shared" si="4"/>
        <v>1</v>
      </c>
      <c r="K32" s="33">
        <f t="shared" si="5"/>
        <v>0</v>
      </c>
      <c r="L32" s="50">
        <v>10</v>
      </c>
      <c r="M32" s="33">
        <f t="shared" si="6"/>
        <v>1</v>
      </c>
      <c r="N32" s="33">
        <f t="shared" si="7"/>
        <v>0</v>
      </c>
      <c r="O32" s="33">
        <f t="shared" si="8"/>
        <v>0</v>
      </c>
      <c r="P32" s="33"/>
      <c r="Q32" s="47"/>
      <c r="R32" s="76">
        <v>61</v>
      </c>
      <c r="S32" s="30"/>
      <c r="T32" s="30"/>
      <c r="U32" s="30"/>
      <c r="V32" s="30"/>
      <c r="W32" s="30"/>
      <c r="X32" s="30"/>
      <c r="Y32" s="30"/>
      <c r="Z32" s="30"/>
      <c r="AA32" s="30"/>
    </row>
    <row r="33" spans="1:27" ht="19.5" customHeight="1">
      <c r="A33" s="70">
        <v>26</v>
      </c>
      <c r="B33" s="70" t="s">
        <v>158</v>
      </c>
      <c r="C33" s="71" t="s">
        <v>159</v>
      </c>
      <c r="D33" s="50">
        <v>23</v>
      </c>
      <c r="E33" s="33">
        <f t="shared" si="0"/>
        <v>1</v>
      </c>
      <c r="F33" s="33">
        <f t="shared" si="1"/>
        <v>1</v>
      </c>
      <c r="G33" s="33">
        <f t="shared" si="2"/>
        <v>0</v>
      </c>
      <c r="H33" s="50">
        <v>25</v>
      </c>
      <c r="I33" s="33">
        <f t="shared" si="3"/>
        <v>1</v>
      </c>
      <c r="J33" s="33">
        <f t="shared" si="4"/>
        <v>1</v>
      </c>
      <c r="K33" s="33">
        <f t="shared" si="5"/>
        <v>0</v>
      </c>
      <c r="L33" s="50">
        <v>10</v>
      </c>
      <c r="M33" s="33">
        <f t="shared" si="6"/>
        <v>1</v>
      </c>
      <c r="N33" s="33">
        <f t="shared" si="7"/>
        <v>0</v>
      </c>
      <c r="O33" s="33">
        <f t="shared" si="8"/>
        <v>0</v>
      </c>
      <c r="P33" s="32"/>
      <c r="Q33" s="47"/>
      <c r="R33" s="76">
        <v>59</v>
      </c>
      <c r="S33" s="30"/>
      <c r="T33" s="30"/>
      <c r="U33" s="30"/>
      <c r="V33" s="30"/>
      <c r="W33" s="30"/>
      <c r="X33" s="30"/>
      <c r="Y33" s="30"/>
      <c r="Z33" s="30"/>
      <c r="AA33" s="30"/>
    </row>
    <row r="34" spans="1:27" ht="19.5" customHeight="1">
      <c r="A34" s="70">
        <v>27</v>
      </c>
      <c r="B34" s="70" t="s">
        <v>160</v>
      </c>
      <c r="C34" s="71" t="s">
        <v>161</v>
      </c>
      <c r="D34" s="50">
        <v>16</v>
      </c>
      <c r="E34" s="33">
        <f t="shared" si="0"/>
        <v>0</v>
      </c>
      <c r="F34" s="33">
        <f t="shared" si="1"/>
        <v>0</v>
      </c>
      <c r="G34" s="33">
        <f t="shared" si="2"/>
        <v>0</v>
      </c>
      <c r="H34" s="50">
        <v>11</v>
      </c>
      <c r="I34" s="33">
        <f t="shared" si="3"/>
        <v>0</v>
      </c>
      <c r="J34" s="33">
        <f t="shared" si="4"/>
        <v>0</v>
      </c>
      <c r="K34" s="33">
        <f t="shared" si="5"/>
        <v>0</v>
      </c>
      <c r="L34" s="50">
        <v>10</v>
      </c>
      <c r="M34" s="33">
        <f t="shared" si="6"/>
        <v>1</v>
      </c>
      <c r="N34" s="33">
        <f t="shared" si="7"/>
        <v>0</v>
      </c>
      <c r="O34" s="33">
        <f t="shared" si="8"/>
        <v>0</v>
      </c>
      <c r="P34" s="32"/>
      <c r="Q34" s="47"/>
      <c r="R34" s="76">
        <v>56</v>
      </c>
      <c r="S34" s="30"/>
      <c r="T34" s="30"/>
      <c r="U34" s="30"/>
      <c r="V34" s="30"/>
      <c r="W34" s="30"/>
      <c r="X34" s="30"/>
      <c r="Y34" s="30"/>
      <c r="Z34" s="30"/>
      <c r="AA34" s="30"/>
    </row>
    <row r="35" spans="1:27" ht="19.5" customHeight="1">
      <c r="A35" s="70">
        <v>28</v>
      </c>
      <c r="B35" s="70" t="s">
        <v>162</v>
      </c>
      <c r="C35" s="71" t="s">
        <v>163</v>
      </c>
      <c r="D35" s="50">
        <v>20</v>
      </c>
      <c r="E35" s="33">
        <f t="shared" si="0"/>
        <v>1</v>
      </c>
      <c r="F35" s="33">
        <f t="shared" si="1"/>
        <v>0</v>
      </c>
      <c r="G35" s="33">
        <f t="shared" si="2"/>
        <v>0</v>
      </c>
      <c r="H35" s="50">
        <v>21</v>
      </c>
      <c r="I35" s="33">
        <f t="shared" si="3"/>
        <v>1</v>
      </c>
      <c r="J35" s="33">
        <f t="shared" si="4"/>
        <v>0</v>
      </c>
      <c r="K35" s="33">
        <f t="shared" si="5"/>
        <v>0</v>
      </c>
      <c r="L35" s="50">
        <v>12</v>
      </c>
      <c r="M35" s="33">
        <f t="shared" si="6"/>
        <v>1</v>
      </c>
      <c r="N35" s="33">
        <f t="shared" si="7"/>
        <v>1</v>
      </c>
      <c r="O35" s="33">
        <f t="shared" si="8"/>
        <v>0</v>
      </c>
      <c r="P35" s="33"/>
      <c r="Q35" s="47"/>
      <c r="R35" s="76">
        <v>59</v>
      </c>
      <c r="S35" s="30"/>
      <c r="T35" s="30"/>
      <c r="U35" s="30"/>
      <c r="V35" s="30"/>
      <c r="W35" s="30"/>
      <c r="X35" s="30"/>
      <c r="Y35" s="30"/>
      <c r="Z35" s="30"/>
      <c r="AA35" s="30"/>
    </row>
    <row r="36" spans="1:27" ht="19.5" customHeight="1">
      <c r="A36" s="70">
        <v>29</v>
      </c>
      <c r="B36" s="70" t="s">
        <v>164</v>
      </c>
      <c r="C36" s="74" t="s">
        <v>165</v>
      </c>
      <c r="D36" s="50">
        <v>24</v>
      </c>
      <c r="E36" s="33">
        <f t="shared" si="0"/>
        <v>1</v>
      </c>
      <c r="F36" s="33">
        <f t="shared" si="1"/>
        <v>1</v>
      </c>
      <c r="G36" s="33">
        <f t="shared" si="2"/>
        <v>0</v>
      </c>
      <c r="H36" s="50">
        <v>24</v>
      </c>
      <c r="I36" s="33">
        <f t="shared" si="3"/>
        <v>1</v>
      </c>
      <c r="J36" s="33">
        <f t="shared" si="4"/>
        <v>1</v>
      </c>
      <c r="K36" s="33">
        <f t="shared" si="5"/>
        <v>0</v>
      </c>
      <c r="L36" s="50">
        <v>8</v>
      </c>
      <c r="M36" s="33">
        <f t="shared" si="6"/>
        <v>0</v>
      </c>
      <c r="N36" s="33">
        <f t="shared" si="7"/>
        <v>0</v>
      </c>
      <c r="O36" s="33">
        <f t="shared" si="8"/>
        <v>0</v>
      </c>
      <c r="P36" s="32"/>
      <c r="Q36" s="47"/>
      <c r="R36" s="76">
        <v>68</v>
      </c>
      <c r="S36" s="30"/>
      <c r="T36" s="30"/>
      <c r="U36" s="30"/>
      <c r="V36" s="30"/>
      <c r="W36" s="30"/>
      <c r="X36" s="30"/>
      <c r="Y36" s="30"/>
      <c r="Z36" s="30"/>
      <c r="AA36" s="30"/>
    </row>
    <row r="37" spans="1:27" ht="19.5" customHeight="1">
      <c r="A37" s="70">
        <v>30</v>
      </c>
      <c r="B37" s="70" t="s">
        <v>166</v>
      </c>
      <c r="C37" s="71" t="s">
        <v>167</v>
      </c>
      <c r="D37" s="50">
        <v>21</v>
      </c>
      <c r="E37" s="33">
        <f t="shared" si="0"/>
        <v>1</v>
      </c>
      <c r="F37" s="33">
        <f t="shared" si="1"/>
        <v>0</v>
      </c>
      <c r="G37" s="33">
        <f t="shared" si="2"/>
        <v>0</v>
      </c>
      <c r="H37" s="50">
        <v>19</v>
      </c>
      <c r="I37" s="33">
        <f t="shared" si="3"/>
        <v>0</v>
      </c>
      <c r="J37" s="33">
        <f t="shared" si="4"/>
        <v>0</v>
      </c>
      <c r="K37" s="33">
        <f t="shared" si="5"/>
        <v>0</v>
      </c>
      <c r="L37" s="50">
        <v>10</v>
      </c>
      <c r="M37" s="33">
        <f t="shared" si="6"/>
        <v>1</v>
      </c>
      <c r="N37" s="33">
        <f t="shared" si="7"/>
        <v>0</v>
      </c>
      <c r="O37" s="33">
        <f t="shared" si="8"/>
        <v>0</v>
      </c>
      <c r="P37" s="32"/>
      <c r="Q37" s="47"/>
      <c r="R37" s="76">
        <v>59</v>
      </c>
      <c r="S37" s="30"/>
      <c r="T37" s="30"/>
      <c r="U37" s="30"/>
      <c r="V37" s="30"/>
      <c r="W37" s="30"/>
      <c r="X37" s="30"/>
      <c r="Y37" s="30"/>
      <c r="Z37" s="30"/>
      <c r="AA37" s="30"/>
    </row>
    <row r="38" spans="1:27" ht="19.5" customHeight="1">
      <c r="A38" s="70">
        <v>31</v>
      </c>
      <c r="B38" s="70" t="s">
        <v>168</v>
      </c>
      <c r="C38" s="71" t="s">
        <v>169</v>
      </c>
      <c r="D38" s="50">
        <v>21</v>
      </c>
      <c r="E38" s="33">
        <f t="shared" si="0"/>
        <v>1</v>
      </c>
      <c r="F38" s="33">
        <f t="shared" si="1"/>
        <v>0</v>
      </c>
      <c r="G38" s="33">
        <f t="shared" si="2"/>
        <v>0</v>
      </c>
      <c r="H38" s="50">
        <v>21</v>
      </c>
      <c r="I38" s="33">
        <f t="shared" si="3"/>
        <v>1</v>
      </c>
      <c r="J38" s="33">
        <f t="shared" si="4"/>
        <v>0</v>
      </c>
      <c r="K38" s="33">
        <f t="shared" si="5"/>
        <v>0</v>
      </c>
      <c r="L38" s="50">
        <v>8</v>
      </c>
      <c r="M38" s="33">
        <f t="shared" si="6"/>
        <v>0</v>
      </c>
      <c r="N38" s="33">
        <f t="shared" si="7"/>
        <v>0</v>
      </c>
      <c r="O38" s="33">
        <f t="shared" si="8"/>
        <v>0</v>
      </c>
      <c r="P38" s="33"/>
      <c r="Q38" s="47"/>
      <c r="R38" s="76">
        <v>61</v>
      </c>
      <c r="S38" s="30"/>
      <c r="T38" s="30"/>
      <c r="U38" s="30"/>
      <c r="V38" s="30"/>
      <c r="W38" s="30"/>
      <c r="X38" s="30"/>
      <c r="Y38" s="30"/>
      <c r="Z38" s="30"/>
      <c r="AA38" s="30"/>
    </row>
    <row r="39" spans="1:27" ht="19.5" customHeight="1">
      <c r="A39" s="70">
        <v>32</v>
      </c>
      <c r="B39" s="70" t="s">
        <v>170</v>
      </c>
      <c r="C39" s="71" t="s">
        <v>171</v>
      </c>
      <c r="D39" s="50">
        <v>24</v>
      </c>
      <c r="E39" s="33">
        <f t="shared" si="0"/>
        <v>1</v>
      </c>
      <c r="F39" s="33">
        <f t="shared" si="1"/>
        <v>1</v>
      </c>
      <c r="G39" s="33">
        <f t="shared" si="2"/>
        <v>0</v>
      </c>
      <c r="H39" s="50">
        <v>26</v>
      </c>
      <c r="I39" s="33">
        <f t="shared" si="3"/>
        <v>1</v>
      </c>
      <c r="J39" s="33">
        <f t="shared" si="4"/>
        <v>1</v>
      </c>
      <c r="K39" s="33">
        <f t="shared" si="5"/>
        <v>1</v>
      </c>
      <c r="L39" s="50">
        <v>10</v>
      </c>
      <c r="M39" s="33">
        <f t="shared" si="6"/>
        <v>1</v>
      </c>
      <c r="N39" s="33">
        <f t="shared" si="7"/>
        <v>0</v>
      </c>
      <c r="O39" s="33">
        <f t="shared" si="8"/>
        <v>0</v>
      </c>
      <c r="P39" s="32"/>
      <c r="Q39" s="47"/>
      <c r="R39" s="76">
        <v>61</v>
      </c>
      <c r="S39" s="30"/>
      <c r="T39" s="30"/>
      <c r="U39" s="30"/>
      <c r="V39" s="30"/>
      <c r="W39" s="30"/>
      <c r="X39" s="30"/>
      <c r="Y39" s="30"/>
      <c r="Z39" s="30"/>
      <c r="AA39" s="30"/>
    </row>
    <row r="40" spans="1:27" ht="19.5" customHeight="1">
      <c r="A40" s="70">
        <v>33</v>
      </c>
      <c r="B40" s="70" t="s">
        <v>172</v>
      </c>
      <c r="C40" s="71" t="s">
        <v>173</v>
      </c>
      <c r="D40" s="50">
        <v>13</v>
      </c>
      <c r="E40" s="33">
        <f t="shared" si="0"/>
        <v>0</v>
      </c>
      <c r="F40" s="33">
        <f t="shared" si="1"/>
        <v>0</v>
      </c>
      <c r="G40" s="33">
        <f t="shared" si="2"/>
        <v>0</v>
      </c>
      <c r="H40" s="50">
        <v>12</v>
      </c>
      <c r="I40" s="33">
        <f t="shared" si="3"/>
        <v>0</v>
      </c>
      <c r="J40" s="33">
        <f t="shared" si="4"/>
        <v>0</v>
      </c>
      <c r="K40" s="33">
        <f t="shared" si="5"/>
        <v>0</v>
      </c>
      <c r="L40" s="50">
        <v>14</v>
      </c>
      <c r="M40" s="33">
        <f t="shared" si="6"/>
        <v>1</v>
      </c>
      <c r="N40" s="33">
        <f t="shared" si="7"/>
        <v>1</v>
      </c>
      <c r="O40" s="33">
        <f t="shared" si="8"/>
        <v>1</v>
      </c>
      <c r="P40" s="32"/>
      <c r="Q40" s="47"/>
      <c r="R40" s="76">
        <v>63</v>
      </c>
      <c r="S40" s="30"/>
      <c r="T40" s="30"/>
      <c r="U40" s="30"/>
      <c r="V40" s="30"/>
      <c r="W40" s="30"/>
      <c r="X40" s="30"/>
      <c r="Y40" s="30"/>
      <c r="Z40" s="30"/>
      <c r="AA40" s="30"/>
    </row>
    <row r="41" spans="1:27" ht="19.5" customHeight="1">
      <c r="A41" s="70">
        <v>34</v>
      </c>
      <c r="B41" s="70" t="s">
        <v>174</v>
      </c>
      <c r="C41" s="71" t="s">
        <v>175</v>
      </c>
      <c r="D41" s="50">
        <v>19</v>
      </c>
      <c r="E41" s="33">
        <f t="shared" si="0"/>
        <v>0</v>
      </c>
      <c r="F41" s="33">
        <f t="shared" si="1"/>
        <v>0</v>
      </c>
      <c r="G41" s="33">
        <f t="shared" si="2"/>
        <v>0</v>
      </c>
      <c r="H41" s="50">
        <v>19</v>
      </c>
      <c r="I41" s="33">
        <f t="shared" si="3"/>
        <v>0</v>
      </c>
      <c r="J41" s="33">
        <f t="shared" si="4"/>
        <v>0</v>
      </c>
      <c r="K41" s="33">
        <f t="shared" si="5"/>
        <v>0</v>
      </c>
      <c r="L41" s="50">
        <v>8</v>
      </c>
      <c r="M41" s="33">
        <f t="shared" si="6"/>
        <v>0</v>
      </c>
      <c r="N41" s="33">
        <f t="shared" si="7"/>
        <v>0</v>
      </c>
      <c r="O41" s="33">
        <f t="shared" si="8"/>
        <v>0</v>
      </c>
      <c r="P41" s="32"/>
      <c r="Q41" s="47"/>
      <c r="R41" s="76">
        <v>63</v>
      </c>
      <c r="S41" s="30"/>
      <c r="T41" s="30"/>
      <c r="U41" s="30"/>
      <c r="V41" s="30"/>
      <c r="W41" s="30"/>
      <c r="X41" s="30"/>
      <c r="Y41" s="30"/>
      <c r="Z41" s="30"/>
      <c r="AA41" s="30"/>
    </row>
    <row r="42" spans="1:27" ht="19.5" customHeight="1">
      <c r="A42" s="70">
        <v>35</v>
      </c>
      <c r="B42" s="70" t="s">
        <v>176</v>
      </c>
      <c r="C42" s="71" t="s">
        <v>177</v>
      </c>
      <c r="D42" s="50">
        <v>25</v>
      </c>
      <c r="E42" s="33">
        <f t="shared" si="0"/>
        <v>1</v>
      </c>
      <c r="F42" s="33">
        <f t="shared" si="1"/>
        <v>1</v>
      </c>
      <c r="G42" s="33">
        <f t="shared" si="2"/>
        <v>0</v>
      </c>
      <c r="H42" s="50">
        <v>23</v>
      </c>
      <c r="I42" s="33">
        <f t="shared" si="3"/>
        <v>1</v>
      </c>
      <c r="J42" s="33">
        <f t="shared" si="4"/>
        <v>1</v>
      </c>
      <c r="K42" s="33">
        <f t="shared" si="5"/>
        <v>0</v>
      </c>
      <c r="L42" s="50">
        <v>12</v>
      </c>
      <c r="M42" s="33">
        <f t="shared" si="6"/>
        <v>1</v>
      </c>
      <c r="N42" s="33">
        <f t="shared" si="7"/>
        <v>1</v>
      </c>
      <c r="O42" s="33">
        <f t="shared" si="8"/>
        <v>0</v>
      </c>
      <c r="P42" s="32"/>
      <c r="Q42" s="47"/>
      <c r="R42" s="76">
        <v>56</v>
      </c>
      <c r="S42" s="30"/>
      <c r="T42" s="30"/>
      <c r="U42" s="30"/>
      <c r="V42" s="30"/>
      <c r="W42" s="30"/>
      <c r="X42" s="30"/>
      <c r="Y42" s="30"/>
      <c r="Z42" s="30"/>
      <c r="AA42" s="30"/>
    </row>
    <row r="43" spans="1:27" ht="19.5" customHeight="1">
      <c r="A43" s="70">
        <v>36</v>
      </c>
      <c r="B43" s="70" t="s">
        <v>178</v>
      </c>
      <c r="C43" s="71" t="s">
        <v>179</v>
      </c>
      <c r="D43" s="50">
        <v>21</v>
      </c>
      <c r="E43" s="33">
        <f t="shared" si="0"/>
        <v>1</v>
      </c>
      <c r="F43" s="33">
        <f t="shared" si="1"/>
        <v>0</v>
      </c>
      <c r="G43" s="33">
        <f t="shared" si="2"/>
        <v>0</v>
      </c>
      <c r="H43" s="50">
        <v>24</v>
      </c>
      <c r="I43" s="33">
        <f t="shared" si="3"/>
        <v>1</v>
      </c>
      <c r="J43" s="33">
        <f t="shared" si="4"/>
        <v>1</v>
      </c>
      <c r="K43" s="33">
        <f t="shared" si="5"/>
        <v>0</v>
      </c>
      <c r="L43" s="50">
        <v>8</v>
      </c>
      <c r="M43" s="33">
        <f t="shared" si="6"/>
        <v>0</v>
      </c>
      <c r="N43" s="33">
        <f t="shared" si="7"/>
        <v>0</v>
      </c>
      <c r="O43" s="33">
        <f t="shared" si="8"/>
        <v>0</v>
      </c>
      <c r="P43" s="33"/>
      <c r="Q43" s="47"/>
      <c r="R43" s="76">
        <v>70</v>
      </c>
      <c r="S43" s="30"/>
      <c r="T43" s="30"/>
      <c r="U43" s="30"/>
      <c r="V43" s="30"/>
      <c r="W43" s="30"/>
      <c r="X43" s="30"/>
      <c r="Y43" s="30"/>
      <c r="Z43" s="30"/>
      <c r="AA43" s="30"/>
    </row>
    <row r="44" spans="1:27" ht="19.5" customHeight="1">
      <c r="A44" s="70">
        <v>37</v>
      </c>
      <c r="B44" s="70" t="s">
        <v>180</v>
      </c>
      <c r="C44" s="71" t="s">
        <v>181</v>
      </c>
      <c r="D44" s="50">
        <v>23</v>
      </c>
      <c r="E44" s="33">
        <f t="shared" si="0"/>
        <v>1</v>
      </c>
      <c r="F44" s="33">
        <f t="shared" si="1"/>
        <v>1</v>
      </c>
      <c r="G44" s="33">
        <f t="shared" si="2"/>
        <v>0</v>
      </c>
      <c r="H44" s="50">
        <v>25</v>
      </c>
      <c r="I44" s="33">
        <f t="shared" si="3"/>
        <v>1</v>
      </c>
      <c r="J44" s="33">
        <f t="shared" si="4"/>
        <v>1</v>
      </c>
      <c r="K44" s="33">
        <f t="shared" si="5"/>
        <v>0</v>
      </c>
      <c r="L44" s="50">
        <v>10</v>
      </c>
      <c r="M44" s="33">
        <f t="shared" si="6"/>
        <v>1</v>
      </c>
      <c r="N44" s="33">
        <f t="shared" si="7"/>
        <v>0</v>
      </c>
      <c r="O44" s="33">
        <f t="shared" si="8"/>
        <v>0</v>
      </c>
      <c r="P44" s="32"/>
      <c r="Q44" s="47"/>
      <c r="R44" s="76">
        <v>61</v>
      </c>
      <c r="S44" s="30"/>
      <c r="T44" s="30"/>
      <c r="U44" s="30"/>
      <c r="V44" s="30"/>
      <c r="W44" s="30"/>
      <c r="X44" s="30"/>
      <c r="Y44" s="30"/>
      <c r="Z44" s="30"/>
      <c r="AA44" s="30"/>
    </row>
    <row r="45" spans="1:27" ht="19.5" customHeight="1">
      <c r="A45" s="70">
        <v>38</v>
      </c>
      <c r="B45" s="70" t="s">
        <v>182</v>
      </c>
      <c r="C45" s="74" t="s">
        <v>183</v>
      </c>
      <c r="D45" s="50">
        <v>23</v>
      </c>
      <c r="E45" s="33">
        <f t="shared" si="0"/>
        <v>1</v>
      </c>
      <c r="F45" s="33">
        <f t="shared" si="1"/>
        <v>1</v>
      </c>
      <c r="G45" s="33">
        <f t="shared" si="2"/>
        <v>0</v>
      </c>
      <c r="H45" s="50">
        <v>20</v>
      </c>
      <c r="I45" s="33">
        <f t="shared" si="3"/>
        <v>1</v>
      </c>
      <c r="J45" s="33">
        <f t="shared" si="4"/>
        <v>0</v>
      </c>
      <c r="K45" s="33">
        <f t="shared" si="5"/>
        <v>0</v>
      </c>
      <c r="L45" s="50">
        <v>9</v>
      </c>
      <c r="M45" s="33">
        <f t="shared" si="6"/>
        <v>0</v>
      </c>
      <c r="N45" s="33">
        <f t="shared" si="7"/>
        <v>0</v>
      </c>
      <c r="O45" s="33">
        <f t="shared" si="8"/>
        <v>0</v>
      </c>
      <c r="P45" s="32"/>
      <c r="Q45" s="47"/>
      <c r="R45" s="76">
        <v>63</v>
      </c>
      <c r="S45" s="30"/>
      <c r="T45" s="30"/>
      <c r="U45" s="30"/>
      <c r="V45" s="30"/>
      <c r="W45" s="30"/>
      <c r="X45" s="30"/>
      <c r="Y45" s="30"/>
      <c r="Z45" s="30"/>
      <c r="AA45" s="30"/>
    </row>
    <row r="46" spans="1:27" ht="19.5" customHeight="1">
      <c r="A46" s="70">
        <v>39</v>
      </c>
      <c r="B46" s="70" t="s">
        <v>184</v>
      </c>
      <c r="C46" s="71" t="s">
        <v>185</v>
      </c>
      <c r="D46" s="50">
        <v>23</v>
      </c>
      <c r="E46" s="33">
        <f t="shared" si="0"/>
        <v>1</v>
      </c>
      <c r="F46" s="33">
        <f t="shared" si="1"/>
        <v>1</v>
      </c>
      <c r="G46" s="33">
        <f t="shared" si="2"/>
        <v>0</v>
      </c>
      <c r="H46" s="50">
        <v>24</v>
      </c>
      <c r="I46" s="33">
        <f t="shared" si="3"/>
        <v>1</v>
      </c>
      <c r="J46" s="33">
        <f t="shared" si="4"/>
        <v>1</v>
      </c>
      <c r="K46" s="33">
        <f t="shared" si="5"/>
        <v>0</v>
      </c>
      <c r="L46" s="50">
        <v>8</v>
      </c>
      <c r="M46" s="33">
        <f t="shared" si="6"/>
        <v>0</v>
      </c>
      <c r="N46" s="33">
        <f t="shared" si="7"/>
        <v>0</v>
      </c>
      <c r="O46" s="33">
        <f t="shared" si="8"/>
        <v>0</v>
      </c>
      <c r="P46" s="32"/>
      <c r="Q46" s="47"/>
      <c r="R46" s="76">
        <v>63</v>
      </c>
      <c r="S46" s="30"/>
      <c r="T46" s="30"/>
      <c r="U46" s="30"/>
      <c r="V46" s="30"/>
      <c r="W46" s="30"/>
      <c r="X46" s="30"/>
      <c r="Y46" s="30"/>
      <c r="Z46" s="30"/>
      <c r="AA46" s="30"/>
    </row>
    <row r="47" spans="1:27" ht="19.5" customHeight="1">
      <c r="A47" s="70">
        <v>40</v>
      </c>
      <c r="B47" s="70" t="s">
        <v>186</v>
      </c>
      <c r="C47" s="71" t="s">
        <v>187</v>
      </c>
      <c r="D47" s="50">
        <v>22</v>
      </c>
      <c r="E47" s="33">
        <f t="shared" si="0"/>
        <v>1</v>
      </c>
      <c r="F47" s="33">
        <f t="shared" si="1"/>
        <v>0</v>
      </c>
      <c r="G47" s="33">
        <f t="shared" si="2"/>
        <v>0</v>
      </c>
      <c r="H47" s="50">
        <v>22</v>
      </c>
      <c r="I47" s="33">
        <f t="shared" si="3"/>
        <v>1</v>
      </c>
      <c r="J47" s="33">
        <f t="shared" si="4"/>
        <v>0</v>
      </c>
      <c r="K47" s="33">
        <f t="shared" si="5"/>
        <v>0</v>
      </c>
      <c r="L47" s="50">
        <v>10</v>
      </c>
      <c r="M47" s="33">
        <f t="shared" si="6"/>
        <v>1</v>
      </c>
      <c r="N47" s="33">
        <f t="shared" si="7"/>
        <v>0</v>
      </c>
      <c r="O47" s="33">
        <f t="shared" si="8"/>
        <v>0</v>
      </c>
      <c r="P47" s="32"/>
      <c r="Q47" s="47"/>
      <c r="R47" s="76">
        <v>59</v>
      </c>
      <c r="S47" s="30"/>
      <c r="T47" s="30"/>
      <c r="U47" s="30"/>
      <c r="V47" s="30"/>
      <c r="W47" s="30"/>
      <c r="X47" s="30"/>
      <c r="Y47" s="30"/>
      <c r="Z47" s="30"/>
      <c r="AA47" s="30"/>
    </row>
    <row r="48" spans="1:27" ht="19.5" customHeight="1">
      <c r="A48" s="70">
        <v>41</v>
      </c>
      <c r="B48" s="70" t="s">
        <v>188</v>
      </c>
      <c r="C48" s="71" t="s">
        <v>189</v>
      </c>
      <c r="D48" s="50">
        <v>18</v>
      </c>
      <c r="E48" s="33">
        <f t="shared" si="0"/>
        <v>0</v>
      </c>
      <c r="F48" s="33">
        <f t="shared" si="1"/>
        <v>0</v>
      </c>
      <c r="G48" s="33">
        <f t="shared" si="2"/>
        <v>0</v>
      </c>
      <c r="H48" s="50">
        <v>19</v>
      </c>
      <c r="I48" s="33">
        <f t="shared" si="3"/>
        <v>0</v>
      </c>
      <c r="J48" s="33">
        <f t="shared" si="4"/>
        <v>0</v>
      </c>
      <c r="K48" s="33">
        <f t="shared" si="5"/>
        <v>0</v>
      </c>
      <c r="L48" s="50">
        <v>11</v>
      </c>
      <c r="M48" s="33">
        <f t="shared" si="6"/>
        <v>1</v>
      </c>
      <c r="N48" s="33">
        <f t="shared" si="7"/>
        <v>0</v>
      </c>
      <c r="O48" s="33">
        <f t="shared" si="8"/>
        <v>0</v>
      </c>
      <c r="P48" s="32"/>
      <c r="Q48" s="47"/>
      <c r="R48" s="76">
        <v>59</v>
      </c>
      <c r="S48" s="30"/>
      <c r="T48" s="30"/>
      <c r="U48" s="30"/>
      <c r="V48" s="30"/>
      <c r="W48" s="30"/>
      <c r="X48" s="30"/>
      <c r="Y48" s="30"/>
      <c r="Z48" s="30"/>
      <c r="AA48" s="30"/>
    </row>
    <row r="49" spans="1:27" ht="19.5" customHeight="1">
      <c r="A49" s="70">
        <v>42</v>
      </c>
      <c r="B49" s="70" t="s">
        <v>190</v>
      </c>
      <c r="C49" s="71" t="s">
        <v>191</v>
      </c>
      <c r="D49" s="50">
        <v>22</v>
      </c>
      <c r="E49" s="33">
        <f t="shared" si="0"/>
        <v>1</v>
      </c>
      <c r="F49" s="33">
        <f t="shared" si="1"/>
        <v>0</v>
      </c>
      <c r="G49" s="33">
        <f t="shared" si="2"/>
        <v>0</v>
      </c>
      <c r="H49" s="50">
        <v>24</v>
      </c>
      <c r="I49" s="33">
        <f t="shared" si="3"/>
        <v>1</v>
      </c>
      <c r="J49" s="33">
        <f t="shared" si="4"/>
        <v>1</v>
      </c>
      <c r="K49" s="33">
        <f t="shared" si="5"/>
        <v>0</v>
      </c>
      <c r="L49" s="50">
        <v>8</v>
      </c>
      <c r="M49" s="33">
        <f t="shared" si="6"/>
        <v>0</v>
      </c>
      <c r="N49" s="33">
        <f t="shared" si="7"/>
        <v>0</v>
      </c>
      <c r="O49" s="33">
        <f t="shared" si="8"/>
        <v>0</v>
      </c>
      <c r="P49" s="32"/>
      <c r="Q49" s="47"/>
      <c r="R49" s="76">
        <v>61</v>
      </c>
      <c r="S49" s="30"/>
      <c r="T49" s="30"/>
      <c r="U49" s="30"/>
      <c r="V49" s="30"/>
      <c r="W49" s="30"/>
      <c r="X49" s="30"/>
      <c r="Y49" s="30"/>
      <c r="Z49" s="30"/>
      <c r="AA49" s="30"/>
    </row>
    <row r="50" spans="1:27" ht="19.5" customHeight="1">
      <c r="A50" s="70">
        <v>43</v>
      </c>
      <c r="B50" s="70" t="s">
        <v>192</v>
      </c>
      <c r="C50" s="71" t="s">
        <v>193</v>
      </c>
      <c r="D50" s="50">
        <v>20</v>
      </c>
      <c r="E50" s="33">
        <f t="shared" si="0"/>
        <v>1</v>
      </c>
      <c r="F50" s="33">
        <f t="shared" si="1"/>
        <v>0</v>
      </c>
      <c r="G50" s="33">
        <f t="shared" si="2"/>
        <v>0</v>
      </c>
      <c r="H50" s="50">
        <v>22</v>
      </c>
      <c r="I50" s="33">
        <f t="shared" si="3"/>
        <v>1</v>
      </c>
      <c r="J50" s="33">
        <f t="shared" si="4"/>
        <v>0</v>
      </c>
      <c r="K50" s="33">
        <f t="shared" si="5"/>
        <v>0</v>
      </c>
      <c r="L50" s="50">
        <v>10</v>
      </c>
      <c r="M50" s="33">
        <f t="shared" si="6"/>
        <v>1</v>
      </c>
      <c r="N50" s="33">
        <f t="shared" si="7"/>
        <v>0</v>
      </c>
      <c r="O50" s="33">
        <f t="shared" si="8"/>
        <v>0</v>
      </c>
      <c r="P50" s="32"/>
      <c r="Q50" s="47"/>
      <c r="R50" s="76">
        <v>63</v>
      </c>
      <c r="S50" s="30"/>
      <c r="T50" s="30"/>
      <c r="U50" s="30"/>
      <c r="V50" s="30"/>
      <c r="W50" s="30"/>
      <c r="X50" s="30"/>
      <c r="Y50" s="30"/>
      <c r="Z50" s="30"/>
      <c r="AA50" s="30"/>
    </row>
    <row r="51" spans="1:27" ht="19.5" customHeight="1">
      <c r="A51" s="70">
        <v>44</v>
      </c>
      <c r="B51" s="70" t="s">
        <v>194</v>
      </c>
      <c r="C51" s="71" t="s">
        <v>195</v>
      </c>
      <c r="D51" s="50">
        <v>17</v>
      </c>
      <c r="E51" s="33">
        <f t="shared" si="0"/>
        <v>0</v>
      </c>
      <c r="F51" s="33">
        <f t="shared" si="1"/>
        <v>0</v>
      </c>
      <c r="G51" s="33">
        <f t="shared" si="2"/>
        <v>0</v>
      </c>
      <c r="H51" s="50">
        <v>10</v>
      </c>
      <c r="I51" s="33">
        <f t="shared" si="3"/>
        <v>0</v>
      </c>
      <c r="J51" s="33">
        <f t="shared" si="4"/>
        <v>0</v>
      </c>
      <c r="K51" s="33">
        <f t="shared" si="5"/>
        <v>0</v>
      </c>
      <c r="L51" s="50">
        <v>8</v>
      </c>
      <c r="M51" s="33">
        <f t="shared" si="6"/>
        <v>0</v>
      </c>
      <c r="N51" s="33">
        <f t="shared" si="7"/>
        <v>0</v>
      </c>
      <c r="O51" s="33">
        <f t="shared" si="8"/>
        <v>0</v>
      </c>
      <c r="P51" s="33"/>
      <c r="Q51" s="47"/>
      <c r="R51" s="76">
        <v>70</v>
      </c>
      <c r="S51" s="30"/>
      <c r="T51" s="30"/>
      <c r="U51" s="30"/>
      <c r="V51" s="30"/>
      <c r="W51" s="30"/>
      <c r="X51" s="30"/>
      <c r="Y51" s="30"/>
      <c r="Z51" s="30"/>
      <c r="AA51" s="30"/>
    </row>
    <row r="52" spans="1:27" ht="19.5" customHeight="1">
      <c r="A52" s="70">
        <v>45</v>
      </c>
      <c r="B52" s="70" t="s">
        <v>196</v>
      </c>
      <c r="C52" s="71" t="s">
        <v>197</v>
      </c>
      <c r="D52" s="50">
        <v>21</v>
      </c>
      <c r="E52" s="33">
        <f t="shared" si="0"/>
        <v>1</v>
      </c>
      <c r="F52" s="33">
        <f t="shared" si="1"/>
        <v>0</v>
      </c>
      <c r="G52" s="33">
        <f t="shared" si="2"/>
        <v>0</v>
      </c>
      <c r="H52" s="50">
        <v>23</v>
      </c>
      <c r="I52" s="33">
        <f t="shared" si="3"/>
        <v>1</v>
      </c>
      <c r="J52" s="33">
        <f t="shared" si="4"/>
        <v>1</v>
      </c>
      <c r="K52" s="33">
        <f t="shared" si="5"/>
        <v>0</v>
      </c>
      <c r="L52" s="50">
        <v>14</v>
      </c>
      <c r="M52" s="33">
        <f t="shared" si="6"/>
        <v>1</v>
      </c>
      <c r="N52" s="33">
        <f t="shared" si="7"/>
        <v>1</v>
      </c>
      <c r="O52" s="33">
        <f t="shared" si="8"/>
        <v>1</v>
      </c>
      <c r="P52" s="32"/>
      <c r="Q52" s="47"/>
      <c r="R52" s="76">
        <v>61</v>
      </c>
      <c r="S52" s="30"/>
      <c r="T52" s="30"/>
      <c r="U52" s="30"/>
      <c r="V52" s="30"/>
      <c r="W52" s="30"/>
      <c r="X52" s="30"/>
      <c r="Y52" s="30"/>
      <c r="Z52" s="30"/>
      <c r="AA52" s="30"/>
    </row>
    <row r="53" spans="1:27" ht="19.5" customHeight="1">
      <c r="A53" s="70">
        <v>46</v>
      </c>
      <c r="B53" s="70" t="s">
        <v>198</v>
      </c>
      <c r="C53" s="71" t="s">
        <v>199</v>
      </c>
      <c r="D53" s="50">
        <v>27</v>
      </c>
      <c r="E53" s="33">
        <f t="shared" si="0"/>
        <v>1</v>
      </c>
      <c r="F53" s="33">
        <f t="shared" si="1"/>
        <v>1</v>
      </c>
      <c r="G53" s="33">
        <f t="shared" si="2"/>
        <v>1</v>
      </c>
      <c r="H53" s="50">
        <v>26</v>
      </c>
      <c r="I53" s="33">
        <f t="shared" si="3"/>
        <v>1</v>
      </c>
      <c r="J53" s="33">
        <f t="shared" si="4"/>
        <v>1</v>
      </c>
      <c r="K53" s="33">
        <f t="shared" si="5"/>
        <v>1</v>
      </c>
      <c r="L53" s="50">
        <v>13</v>
      </c>
      <c r="M53" s="33">
        <f t="shared" si="6"/>
        <v>1</v>
      </c>
      <c r="N53" s="33">
        <f t="shared" si="7"/>
        <v>1</v>
      </c>
      <c r="O53" s="33">
        <f t="shared" si="8"/>
        <v>1</v>
      </c>
      <c r="P53" s="32"/>
      <c r="Q53" s="47"/>
      <c r="R53" s="76">
        <v>61</v>
      </c>
      <c r="S53" s="30"/>
      <c r="T53" s="30"/>
      <c r="U53" s="30"/>
      <c r="V53" s="30"/>
      <c r="W53" s="30"/>
      <c r="X53" s="30"/>
      <c r="Y53" s="30"/>
      <c r="Z53" s="30"/>
      <c r="AA53" s="30"/>
    </row>
    <row r="54" spans="1:27" ht="19.5" customHeight="1">
      <c r="A54" s="70">
        <v>47</v>
      </c>
      <c r="B54" s="70" t="s">
        <v>200</v>
      </c>
      <c r="C54" s="71" t="s">
        <v>201</v>
      </c>
      <c r="D54" s="50">
        <v>23</v>
      </c>
      <c r="E54" s="33">
        <f t="shared" si="0"/>
        <v>1</v>
      </c>
      <c r="F54" s="33">
        <f t="shared" si="1"/>
        <v>1</v>
      </c>
      <c r="G54" s="33">
        <f t="shared" si="2"/>
        <v>0</v>
      </c>
      <c r="H54" s="50">
        <v>25</v>
      </c>
      <c r="I54" s="33">
        <f t="shared" si="3"/>
        <v>1</v>
      </c>
      <c r="J54" s="33">
        <f t="shared" si="4"/>
        <v>1</v>
      </c>
      <c r="K54" s="33">
        <f t="shared" si="5"/>
        <v>0</v>
      </c>
      <c r="L54" s="50">
        <v>8</v>
      </c>
      <c r="M54" s="33">
        <f t="shared" si="6"/>
        <v>0</v>
      </c>
      <c r="N54" s="33">
        <f t="shared" si="7"/>
        <v>0</v>
      </c>
      <c r="O54" s="33">
        <f t="shared" si="8"/>
        <v>0</v>
      </c>
      <c r="P54" s="32"/>
      <c r="Q54" s="47"/>
      <c r="R54" s="76">
        <v>56</v>
      </c>
      <c r="S54" s="30"/>
      <c r="T54" s="30"/>
      <c r="U54" s="30"/>
      <c r="V54" s="30"/>
      <c r="W54" s="30"/>
      <c r="X54" s="30"/>
      <c r="Y54" s="30"/>
      <c r="Z54" s="30"/>
      <c r="AA54" s="30"/>
    </row>
    <row r="55" spans="1:27" ht="19.5" customHeight="1">
      <c r="A55" s="70">
        <v>48</v>
      </c>
      <c r="B55" s="70" t="s">
        <v>202</v>
      </c>
      <c r="C55" s="71" t="s">
        <v>203</v>
      </c>
      <c r="D55" s="50">
        <v>24</v>
      </c>
      <c r="E55" s="33">
        <f t="shared" si="0"/>
        <v>1</v>
      </c>
      <c r="F55" s="33">
        <f t="shared" si="1"/>
        <v>1</v>
      </c>
      <c r="G55" s="33">
        <f t="shared" si="2"/>
        <v>0</v>
      </c>
      <c r="H55" s="50">
        <v>23</v>
      </c>
      <c r="I55" s="33">
        <f t="shared" si="3"/>
        <v>1</v>
      </c>
      <c r="J55" s="33">
        <f t="shared" si="4"/>
        <v>1</v>
      </c>
      <c r="K55" s="33">
        <f t="shared" si="5"/>
        <v>0</v>
      </c>
      <c r="L55" s="50">
        <v>13</v>
      </c>
      <c r="M55" s="33">
        <f t="shared" si="6"/>
        <v>1</v>
      </c>
      <c r="N55" s="33">
        <f t="shared" si="7"/>
        <v>1</v>
      </c>
      <c r="O55" s="33">
        <f t="shared" si="8"/>
        <v>1</v>
      </c>
      <c r="P55" s="32"/>
      <c r="Q55" s="47"/>
      <c r="R55" s="76">
        <v>61</v>
      </c>
      <c r="S55" s="30"/>
      <c r="T55" s="30"/>
      <c r="U55" s="30"/>
      <c r="V55" s="30"/>
      <c r="W55" s="30"/>
      <c r="X55" s="30"/>
      <c r="Y55" s="30"/>
      <c r="Z55" s="30"/>
      <c r="AA55" s="30"/>
    </row>
    <row r="56" spans="1:27" ht="19.5" customHeight="1">
      <c r="A56" s="70">
        <v>49</v>
      </c>
      <c r="B56" s="70" t="s">
        <v>204</v>
      </c>
      <c r="C56" s="71" t="s">
        <v>205</v>
      </c>
      <c r="D56" s="50">
        <v>22</v>
      </c>
      <c r="E56" s="33">
        <f t="shared" si="0"/>
        <v>1</v>
      </c>
      <c r="F56" s="33">
        <f t="shared" si="1"/>
        <v>0</v>
      </c>
      <c r="G56" s="33">
        <f t="shared" si="2"/>
        <v>0</v>
      </c>
      <c r="H56" s="50">
        <v>26</v>
      </c>
      <c r="I56" s="33">
        <f t="shared" si="3"/>
        <v>1</v>
      </c>
      <c r="J56" s="33">
        <f t="shared" si="4"/>
        <v>1</v>
      </c>
      <c r="K56" s="33">
        <f t="shared" si="5"/>
        <v>1</v>
      </c>
      <c r="L56" s="50">
        <v>10</v>
      </c>
      <c r="M56" s="33">
        <f t="shared" si="6"/>
        <v>1</v>
      </c>
      <c r="N56" s="33">
        <f t="shared" si="7"/>
        <v>0</v>
      </c>
      <c r="O56" s="33">
        <f t="shared" si="8"/>
        <v>0</v>
      </c>
      <c r="P56" s="32"/>
      <c r="Q56" s="47"/>
      <c r="R56" s="76">
        <v>61</v>
      </c>
      <c r="S56" s="30"/>
      <c r="T56" s="30"/>
      <c r="U56" s="30"/>
      <c r="V56" s="30"/>
      <c r="W56" s="30"/>
      <c r="X56" s="30"/>
      <c r="Y56" s="30"/>
      <c r="Z56" s="30"/>
      <c r="AA56" s="30"/>
    </row>
    <row r="57" spans="1:27" ht="19.5" customHeight="1">
      <c r="A57" s="70">
        <v>50</v>
      </c>
      <c r="B57" s="70" t="s">
        <v>206</v>
      </c>
      <c r="C57" s="71" t="s">
        <v>207</v>
      </c>
      <c r="D57" s="50">
        <v>23</v>
      </c>
      <c r="E57" s="33">
        <f t="shared" si="0"/>
        <v>1</v>
      </c>
      <c r="F57" s="33">
        <f t="shared" si="1"/>
        <v>1</v>
      </c>
      <c r="G57" s="33">
        <f t="shared" si="2"/>
        <v>0</v>
      </c>
      <c r="H57" s="50">
        <v>26</v>
      </c>
      <c r="I57" s="33">
        <f t="shared" si="3"/>
        <v>1</v>
      </c>
      <c r="J57" s="33">
        <f t="shared" si="4"/>
        <v>1</v>
      </c>
      <c r="K57" s="33">
        <f t="shared" si="5"/>
        <v>1</v>
      </c>
      <c r="L57" s="50">
        <v>10</v>
      </c>
      <c r="M57" s="33">
        <f t="shared" si="6"/>
        <v>1</v>
      </c>
      <c r="N57" s="33">
        <f t="shared" si="7"/>
        <v>0</v>
      </c>
      <c r="O57" s="33">
        <f t="shared" si="8"/>
        <v>0</v>
      </c>
      <c r="P57" s="33"/>
      <c r="Q57" s="47"/>
      <c r="R57" s="76">
        <v>68</v>
      </c>
      <c r="S57" s="30"/>
      <c r="T57" s="30"/>
      <c r="U57" s="30"/>
      <c r="V57" s="30"/>
      <c r="W57" s="30"/>
      <c r="X57" s="30"/>
      <c r="Y57" s="30"/>
      <c r="Z57" s="30"/>
      <c r="AA57" s="30"/>
    </row>
    <row r="58" spans="1:27" ht="19.5" customHeight="1">
      <c r="A58" s="70">
        <v>51</v>
      </c>
      <c r="B58" s="70" t="s">
        <v>208</v>
      </c>
      <c r="C58" s="71" t="s">
        <v>209</v>
      </c>
      <c r="D58" s="50">
        <v>26</v>
      </c>
      <c r="E58" s="33">
        <f t="shared" si="0"/>
        <v>1</v>
      </c>
      <c r="F58" s="33">
        <f t="shared" si="1"/>
        <v>1</v>
      </c>
      <c r="G58" s="33">
        <f t="shared" si="2"/>
        <v>1</v>
      </c>
      <c r="H58" s="50">
        <v>28</v>
      </c>
      <c r="I58" s="33">
        <f t="shared" si="3"/>
        <v>1</v>
      </c>
      <c r="J58" s="33">
        <f t="shared" si="4"/>
        <v>1</v>
      </c>
      <c r="K58" s="33">
        <f t="shared" si="5"/>
        <v>1</v>
      </c>
      <c r="L58" s="50">
        <v>14</v>
      </c>
      <c r="M58" s="33">
        <f t="shared" si="6"/>
        <v>1</v>
      </c>
      <c r="N58" s="33">
        <f t="shared" si="7"/>
        <v>1</v>
      </c>
      <c r="O58" s="33">
        <f t="shared" si="8"/>
        <v>1</v>
      </c>
      <c r="P58" s="32"/>
      <c r="Q58" s="47"/>
      <c r="R58" s="76">
        <v>56</v>
      </c>
      <c r="S58" s="30"/>
      <c r="T58" s="30"/>
      <c r="U58" s="30"/>
      <c r="V58" s="30"/>
      <c r="W58" s="30"/>
      <c r="X58" s="30"/>
      <c r="Y58" s="30"/>
      <c r="Z58" s="30"/>
      <c r="AA58" s="30"/>
    </row>
    <row r="59" spans="1:27" ht="19.5" customHeight="1">
      <c r="A59" s="70">
        <v>52</v>
      </c>
      <c r="B59" s="70" t="s">
        <v>210</v>
      </c>
      <c r="C59" s="71" t="s">
        <v>211</v>
      </c>
      <c r="D59" s="50">
        <v>21</v>
      </c>
      <c r="E59" s="33">
        <f t="shared" si="0"/>
        <v>1</v>
      </c>
      <c r="F59" s="33">
        <f t="shared" si="1"/>
        <v>0</v>
      </c>
      <c r="G59" s="33">
        <f t="shared" si="2"/>
        <v>0</v>
      </c>
      <c r="H59" s="50">
        <v>19</v>
      </c>
      <c r="I59" s="33">
        <f t="shared" si="3"/>
        <v>0</v>
      </c>
      <c r="J59" s="33">
        <f t="shared" si="4"/>
        <v>0</v>
      </c>
      <c r="K59" s="33">
        <f t="shared" si="5"/>
        <v>0</v>
      </c>
      <c r="L59" s="50">
        <v>8</v>
      </c>
      <c r="M59" s="33">
        <f t="shared" si="6"/>
        <v>0</v>
      </c>
      <c r="N59" s="33">
        <f t="shared" si="7"/>
        <v>0</v>
      </c>
      <c r="O59" s="33">
        <f t="shared" si="8"/>
        <v>0</v>
      </c>
      <c r="P59" s="32"/>
      <c r="Q59" s="47"/>
      <c r="R59" s="76">
        <v>63</v>
      </c>
      <c r="S59" s="30"/>
      <c r="T59" s="30"/>
      <c r="U59" s="30"/>
      <c r="V59" s="30"/>
      <c r="W59" s="30"/>
      <c r="X59" s="30"/>
      <c r="Y59" s="30"/>
      <c r="Z59" s="30"/>
      <c r="AA59" s="30"/>
    </row>
    <row r="60" spans="1:27" ht="19.5" customHeight="1">
      <c r="A60" s="70">
        <v>53</v>
      </c>
      <c r="B60" s="70" t="s">
        <v>212</v>
      </c>
      <c r="C60" s="71" t="s">
        <v>213</v>
      </c>
      <c r="D60" s="50">
        <v>23</v>
      </c>
      <c r="E60" s="33">
        <f t="shared" si="0"/>
        <v>1</v>
      </c>
      <c r="F60" s="33">
        <f t="shared" si="1"/>
        <v>1</v>
      </c>
      <c r="G60" s="33">
        <f t="shared" si="2"/>
        <v>0</v>
      </c>
      <c r="H60" s="50">
        <v>21</v>
      </c>
      <c r="I60" s="33">
        <f t="shared" si="3"/>
        <v>1</v>
      </c>
      <c r="J60" s="33">
        <f t="shared" si="4"/>
        <v>0</v>
      </c>
      <c r="K60" s="33">
        <f t="shared" si="5"/>
        <v>0</v>
      </c>
      <c r="L60" s="50">
        <v>9</v>
      </c>
      <c r="M60" s="33">
        <f t="shared" si="6"/>
        <v>0</v>
      </c>
      <c r="N60" s="33">
        <f t="shared" si="7"/>
        <v>0</v>
      </c>
      <c r="O60" s="33">
        <f t="shared" si="8"/>
        <v>0</v>
      </c>
      <c r="P60" s="32"/>
      <c r="Q60" s="47"/>
      <c r="R60" s="76">
        <v>61</v>
      </c>
      <c r="S60" s="30"/>
      <c r="T60" s="30"/>
      <c r="U60" s="30"/>
      <c r="V60" s="30"/>
      <c r="W60" s="30"/>
      <c r="X60" s="30"/>
      <c r="Y60" s="30"/>
      <c r="Z60" s="30"/>
      <c r="AA60" s="30"/>
    </row>
    <row r="61" spans="1:27" ht="19.5" customHeight="1">
      <c r="A61" s="70">
        <v>54</v>
      </c>
      <c r="B61" s="70" t="s">
        <v>214</v>
      </c>
      <c r="C61" s="71" t="s">
        <v>215</v>
      </c>
      <c r="D61" s="50">
        <v>20</v>
      </c>
      <c r="E61" s="33">
        <f t="shared" si="0"/>
        <v>1</v>
      </c>
      <c r="F61" s="33">
        <f t="shared" si="1"/>
        <v>0</v>
      </c>
      <c r="G61" s="33">
        <f t="shared" si="2"/>
        <v>0</v>
      </c>
      <c r="H61" s="50">
        <v>23</v>
      </c>
      <c r="I61" s="33">
        <f t="shared" si="3"/>
        <v>1</v>
      </c>
      <c r="J61" s="33">
        <f t="shared" si="4"/>
        <v>1</v>
      </c>
      <c r="K61" s="33">
        <f t="shared" si="5"/>
        <v>0</v>
      </c>
      <c r="L61" s="50">
        <v>11</v>
      </c>
      <c r="M61" s="33">
        <f t="shared" si="6"/>
        <v>1</v>
      </c>
      <c r="N61" s="33">
        <f t="shared" si="7"/>
        <v>0</v>
      </c>
      <c r="O61" s="33">
        <f t="shared" si="8"/>
        <v>0</v>
      </c>
      <c r="P61" s="32"/>
      <c r="Q61" s="47"/>
      <c r="R61" s="76">
        <v>61</v>
      </c>
      <c r="S61" s="30"/>
      <c r="T61" s="30"/>
      <c r="U61" s="30"/>
      <c r="V61" s="30"/>
      <c r="W61" s="30"/>
      <c r="X61" s="30"/>
      <c r="Y61" s="30"/>
      <c r="Z61" s="30"/>
      <c r="AA61" s="30"/>
    </row>
    <row r="62" spans="1:27" ht="19.5" customHeight="1">
      <c r="A62" s="70">
        <v>55</v>
      </c>
      <c r="B62" s="70" t="s">
        <v>216</v>
      </c>
      <c r="C62" s="71" t="s">
        <v>217</v>
      </c>
      <c r="D62" s="50">
        <v>24</v>
      </c>
      <c r="E62" s="33">
        <f t="shared" si="0"/>
        <v>1</v>
      </c>
      <c r="F62" s="33">
        <f t="shared" si="1"/>
        <v>1</v>
      </c>
      <c r="G62" s="33">
        <f t="shared" si="2"/>
        <v>0</v>
      </c>
      <c r="H62" s="50">
        <v>23</v>
      </c>
      <c r="I62" s="33">
        <f t="shared" si="3"/>
        <v>1</v>
      </c>
      <c r="J62" s="33">
        <f t="shared" si="4"/>
        <v>1</v>
      </c>
      <c r="K62" s="33">
        <f t="shared" si="5"/>
        <v>0</v>
      </c>
      <c r="L62" s="50">
        <v>12</v>
      </c>
      <c r="M62" s="33">
        <f t="shared" si="6"/>
        <v>1</v>
      </c>
      <c r="N62" s="33">
        <f t="shared" si="7"/>
        <v>1</v>
      </c>
      <c r="O62" s="33">
        <f t="shared" si="8"/>
        <v>0</v>
      </c>
      <c r="P62" s="32"/>
      <c r="Q62" s="47"/>
      <c r="R62" s="76">
        <v>61</v>
      </c>
      <c r="S62" s="30"/>
      <c r="T62" s="30"/>
      <c r="U62" s="30"/>
      <c r="V62" s="30"/>
      <c r="W62" s="30"/>
      <c r="X62" s="30"/>
      <c r="Y62" s="30"/>
      <c r="Z62" s="30"/>
      <c r="AA62" s="30"/>
    </row>
    <row r="63" spans="1:27" ht="19.5" customHeight="1">
      <c r="A63" s="70">
        <v>56</v>
      </c>
      <c r="B63" s="70" t="s">
        <v>218</v>
      </c>
      <c r="C63" s="71" t="s">
        <v>219</v>
      </c>
      <c r="D63" s="50">
        <v>26</v>
      </c>
      <c r="E63" s="33">
        <f t="shared" si="0"/>
        <v>1</v>
      </c>
      <c r="F63" s="33">
        <f t="shared" si="1"/>
        <v>1</v>
      </c>
      <c r="G63" s="33">
        <f t="shared" si="2"/>
        <v>1</v>
      </c>
      <c r="H63" s="50">
        <v>26</v>
      </c>
      <c r="I63" s="33">
        <f t="shared" si="3"/>
        <v>1</v>
      </c>
      <c r="J63" s="33">
        <f t="shared" si="4"/>
        <v>1</v>
      </c>
      <c r="K63" s="33">
        <f t="shared" si="5"/>
        <v>1</v>
      </c>
      <c r="L63" s="50">
        <v>12</v>
      </c>
      <c r="M63" s="33">
        <f t="shared" si="6"/>
        <v>1</v>
      </c>
      <c r="N63" s="33">
        <f t="shared" si="7"/>
        <v>1</v>
      </c>
      <c r="O63" s="33">
        <f t="shared" si="8"/>
        <v>0</v>
      </c>
      <c r="P63" s="32"/>
      <c r="Q63" s="47"/>
      <c r="R63" s="76">
        <v>59</v>
      </c>
      <c r="S63" s="30"/>
      <c r="T63" s="30"/>
      <c r="U63" s="30"/>
      <c r="V63" s="30"/>
      <c r="W63" s="30"/>
      <c r="X63" s="30"/>
      <c r="Y63" s="30"/>
      <c r="Z63" s="30"/>
      <c r="AA63" s="30"/>
    </row>
    <row r="64" spans="1:27" ht="19.5" customHeight="1">
      <c r="A64" s="70">
        <v>57</v>
      </c>
      <c r="B64" s="70" t="s">
        <v>220</v>
      </c>
      <c r="C64" s="71" t="s">
        <v>221</v>
      </c>
      <c r="D64" s="50">
        <v>17</v>
      </c>
      <c r="E64" s="33">
        <f t="shared" si="0"/>
        <v>0</v>
      </c>
      <c r="F64" s="33">
        <f t="shared" si="1"/>
        <v>0</v>
      </c>
      <c r="G64" s="33">
        <f t="shared" si="2"/>
        <v>0</v>
      </c>
      <c r="H64" s="50">
        <v>12</v>
      </c>
      <c r="I64" s="33">
        <f t="shared" si="3"/>
        <v>0</v>
      </c>
      <c r="J64" s="33">
        <f t="shared" si="4"/>
        <v>0</v>
      </c>
      <c r="K64" s="33">
        <f t="shared" si="5"/>
        <v>0</v>
      </c>
      <c r="L64" s="50">
        <v>8</v>
      </c>
      <c r="M64" s="33">
        <f t="shared" si="6"/>
        <v>0</v>
      </c>
      <c r="N64" s="33">
        <f t="shared" si="7"/>
        <v>0</v>
      </c>
      <c r="O64" s="33">
        <f t="shared" si="8"/>
        <v>0</v>
      </c>
      <c r="P64" s="32"/>
      <c r="Q64" s="47"/>
      <c r="R64" s="76">
        <v>61</v>
      </c>
      <c r="S64" s="30"/>
      <c r="T64" s="30"/>
      <c r="U64" s="30"/>
      <c r="V64" s="30"/>
      <c r="W64" s="30"/>
      <c r="X64" s="30"/>
      <c r="Y64" s="30"/>
      <c r="Z64" s="30"/>
      <c r="AA64" s="30"/>
    </row>
    <row r="65" spans="1:27" ht="19.5" customHeight="1">
      <c r="A65" s="70">
        <v>58</v>
      </c>
      <c r="B65" s="70" t="s">
        <v>222</v>
      </c>
      <c r="C65" s="71" t="s">
        <v>223</v>
      </c>
      <c r="D65" s="50">
        <v>23</v>
      </c>
      <c r="E65" s="33">
        <f t="shared" si="0"/>
        <v>1</v>
      </c>
      <c r="F65" s="33">
        <f t="shared" si="1"/>
        <v>1</v>
      </c>
      <c r="G65" s="33">
        <f t="shared" si="2"/>
        <v>0</v>
      </c>
      <c r="H65" s="50">
        <v>25</v>
      </c>
      <c r="I65" s="33">
        <f t="shared" si="3"/>
        <v>1</v>
      </c>
      <c r="J65" s="33">
        <f t="shared" si="4"/>
        <v>1</v>
      </c>
      <c r="K65" s="33">
        <f t="shared" si="5"/>
        <v>0</v>
      </c>
      <c r="L65" s="50">
        <v>8</v>
      </c>
      <c r="M65" s="33">
        <f t="shared" si="6"/>
        <v>0</v>
      </c>
      <c r="N65" s="33">
        <f t="shared" si="7"/>
        <v>0</v>
      </c>
      <c r="O65" s="33">
        <f t="shared" si="8"/>
        <v>0</v>
      </c>
      <c r="P65" s="32"/>
      <c r="Q65" s="47"/>
      <c r="R65" s="76">
        <v>61</v>
      </c>
      <c r="S65" s="30"/>
      <c r="T65" s="30"/>
      <c r="U65" s="30"/>
      <c r="V65" s="30"/>
      <c r="W65" s="30"/>
      <c r="X65" s="30"/>
      <c r="Y65" s="30"/>
      <c r="Z65" s="30"/>
      <c r="AA65" s="30"/>
    </row>
    <row r="66" spans="1:27" ht="19.5" customHeight="1">
      <c r="A66" s="70">
        <v>59</v>
      </c>
      <c r="B66" s="70" t="s">
        <v>224</v>
      </c>
      <c r="C66" s="71" t="s">
        <v>225</v>
      </c>
      <c r="D66" s="50">
        <v>18</v>
      </c>
      <c r="E66" s="33">
        <f t="shared" si="0"/>
        <v>0</v>
      </c>
      <c r="F66" s="33">
        <f t="shared" si="1"/>
        <v>0</v>
      </c>
      <c r="G66" s="33">
        <f t="shared" si="2"/>
        <v>0</v>
      </c>
      <c r="H66" s="50">
        <v>11</v>
      </c>
      <c r="I66" s="33">
        <f t="shared" si="3"/>
        <v>0</v>
      </c>
      <c r="J66" s="33">
        <f t="shared" si="4"/>
        <v>0</v>
      </c>
      <c r="K66" s="33">
        <f t="shared" si="5"/>
        <v>0</v>
      </c>
      <c r="L66" s="50">
        <v>10</v>
      </c>
      <c r="M66" s="33">
        <f t="shared" si="6"/>
        <v>1</v>
      </c>
      <c r="N66" s="33">
        <f t="shared" si="7"/>
        <v>0</v>
      </c>
      <c r="O66" s="33">
        <f t="shared" si="8"/>
        <v>0</v>
      </c>
      <c r="P66" s="32"/>
      <c r="Q66" s="47"/>
      <c r="R66" s="76">
        <v>59</v>
      </c>
      <c r="S66" s="30"/>
      <c r="T66" s="30"/>
      <c r="U66" s="30"/>
      <c r="V66" s="30"/>
      <c r="W66" s="30"/>
      <c r="X66" s="30"/>
      <c r="Y66" s="30"/>
      <c r="Z66" s="30"/>
      <c r="AA66" s="30"/>
    </row>
    <row r="67" spans="1:27" ht="19.5" customHeight="1">
      <c r="A67" s="70">
        <v>60</v>
      </c>
      <c r="B67" s="70" t="s">
        <v>226</v>
      </c>
      <c r="C67" s="71" t="s">
        <v>227</v>
      </c>
      <c r="D67" s="50">
        <v>23</v>
      </c>
      <c r="E67" s="33">
        <f t="shared" si="0"/>
        <v>1</v>
      </c>
      <c r="F67" s="33">
        <f t="shared" si="1"/>
        <v>1</v>
      </c>
      <c r="G67" s="33">
        <f t="shared" si="2"/>
        <v>0</v>
      </c>
      <c r="H67" s="50">
        <v>22</v>
      </c>
      <c r="I67" s="33">
        <f t="shared" si="3"/>
        <v>1</v>
      </c>
      <c r="J67" s="33">
        <f t="shared" si="4"/>
        <v>0</v>
      </c>
      <c r="K67" s="33">
        <f t="shared" si="5"/>
        <v>0</v>
      </c>
      <c r="L67" s="50">
        <v>9</v>
      </c>
      <c r="M67" s="33">
        <f t="shared" si="6"/>
        <v>0</v>
      </c>
      <c r="N67" s="33">
        <f t="shared" si="7"/>
        <v>0</v>
      </c>
      <c r="O67" s="33">
        <f t="shared" si="8"/>
        <v>0</v>
      </c>
      <c r="P67" s="32"/>
      <c r="Q67" s="47"/>
      <c r="R67" s="76">
        <v>63</v>
      </c>
      <c r="S67" s="30"/>
      <c r="T67" s="30"/>
      <c r="U67" s="30"/>
      <c r="V67" s="30"/>
      <c r="W67" s="30"/>
      <c r="X67" s="30"/>
      <c r="Y67" s="30"/>
      <c r="Z67" s="30"/>
      <c r="AA67" s="30"/>
    </row>
    <row r="68" spans="1:27" ht="19.5" customHeight="1">
      <c r="A68" s="70">
        <v>61</v>
      </c>
      <c r="B68" s="70" t="s">
        <v>228</v>
      </c>
      <c r="C68" s="71" t="s">
        <v>229</v>
      </c>
      <c r="D68" s="50">
        <v>20</v>
      </c>
      <c r="E68" s="33">
        <f t="shared" si="0"/>
        <v>1</v>
      </c>
      <c r="F68" s="33">
        <f t="shared" si="1"/>
        <v>0</v>
      </c>
      <c r="G68" s="33">
        <f t="shared" si="2"/>
        <v>0</v>
      </c>
      <c r="H68" s="50">
        <v>22</v>
      </c>
      <c r="I68" s="33">
        <f t="shared" si="3"/>
        <v>1</v>
      </c>
      <c r="J68" s="33">
        <f t="shared" si="4"/>
        <v>0</v>
      </c>
      <c r="K68" s="33">
        <f t="shared" si="5"/>
        <v>0</v>
      </c>
      <c r="L68" s="50">
        <v>12</v>
      </c>
      <c r="M68" s="33">
        <f t="shared" si="6"/>
        <v>1</v>
      </c>
      <c r="N68" s="33">
        <f t="shared" si="7"/>
        <v>1</v>
      </c>
      <c r="O68" s="33">
        <f t="shared" si="8"/>
        <v>0</v>
      </c>
      <c r="P68" s="32"/>
      <c r="Q68" s="47"/>
      <c r="R68" s="76">
        <v>61</v>
      </c>
      <c r="S68" s="30"/>
      <c r="T68" s="30"/>
      <c r="U68" s="30"/>
      <c r="V68" s="30"/>
      <c r="W68" s="30"/>
      <c r="X68" s="30"/>
      <c r="Y68" s="30"/>
      <c r="Z68" s="30"/>
      <c r="AA68" s="30"/>
    </row>
    <row r="69" spans="1:27" ht="19.5" customHeight="1">
      <c r="A69" s="70">
        <v>62</v>
      </c>
      <c r="B69" s="70" t="s">
        <v>230</v>
      </c>
      <c r="C69" s="71" t="s">
        <v>231</v>
      </c>
      <c r="D69" s="50">
        <v>20</v>
      </c>
      <c r="E69" s="33">
        <f t="shared" si="0"/>
        <v>1</v>
      </c>
      <c r="F69" s="33">
        <f t="shared" si="1"/>
        <v>0</v>
      </c>
      <c r="G69" s="33">
        <f t="shared" si="2"/>
        <v>0</v>
      </c>
      <c r="H69" s="50">
        <v>20</v>
      </c>
      <c r="I69" s="33">
        <f t="shared" si="3"/>
        <v>1</v>
      </c>
      <c r="J69" s="33">
        <f t="shared" si="4"/>
        <v>0</v>
      </c>
      <c r="K69" s="33">
        <f t="shared" si="5"/>
        <v>0</v>
      </c>
      <c r="L69" s="50">
        <v>10</v>
      </c>
      <c r="M69" s="33">
        <f t="shared" si="6"/>
        <v>1</v>
      </c>
      <c r="N69" s="33">
        <f t="shared" si="7"/>
        <v>0</v>
      </c>
      <c r="O69" s="33">
        <f t="shared" si="8"/>
        <v>0</v>
      </c>
      <c r="P69" s="32"/>
      <c r="Q69" s="47"/>
      <c r="R69" s="76">
        <v>70</v>
      </c>
      <c r="S69" s="30"/>
      <c r="T69" s="30"/>
      <c r="U69" s="30"/>
      <c r="V69" s="30"/>
      <c r="W69" s="30"/>
      <c r="X69" s="30"/>
      <c r="Y69" s="30"/>
      <c r="Z69" s="30"/>
      <c r="AA69" s="30"/>
    </row>
    <row r="70" spans="1:27" ht="19.5" customHeight="1">
      <c r="A70" s="70">
        <v>63</v>
      </c>
      <c r="B70" s="70" t="s">
        <v>232</v>
      </c>
      <c r="C70" s="71" t="s">
        <v>233</v>
      </c>
      <c r="D70" s="50">
        <v>21</v>
      </c>
      <c r="E70" s="33">
        <f t="shared" si="0"/>
        <v>1</v>
      </c>
      <c r="F70" s="33">
        <f t="shared" si="1"/>
        <v>0</v>
      </c>
      <c r="G70" s="33">
        <f t="shared" si="2"/>
        <v>0</v>
      </c>
      <c r="H70" s="50">
        <v>22</v>
      </c>
      <c r="I70" s="33">
        <f t="shared" si="3"/>
        <v>1</v>
      </c>
      <c r="J70" s="33">
        <f t="shared" si="4"/>
        <v>0</v>
      </c>
      <c r="K70" s="33">
        <f t="shared" si="5"/>
        <v>0</v>
      </c>
      <c r="L70" s="50">
        <v>10</v>
      </c>
      <c r="M70" s="33">
        <f t="shared" si="6"/>
        <v>1</v>
      </c>
      <c r="N70" s="33">
        <f t="shared" si="7"/>
        <v>0</v>
      </c>
      <c r="O70" s="33">
        <f t="shared" si="8"/>
        <v>0</v>
      </c>
      <c r="P70" s="32"/>
      <c r="Q70" s="47"/>
      <c r="R70" s="76">
        <v>59</v>
      </c>
      <c r="S70" s="30"/>
      <c r="T70" s="30"/>
      <c r="U70" s="30"/>
      <c r="V70" s="30"/>
      <c r="W70" s="30"/>
      <c r="X70" s="30"/>
      <c r="Y70" s="30"/>
      <c r="Z70" s="30"/>
      <c r="AA70" s="30"/>
    </row>
    <row r="71" spans="1:27" ht="19.5" customHeight="1">
      <c r="A71" s="70">
        <v>64</v>
      </c>
      <c r="B71" s="70" t="s">
        <v>234</v>
      </c>
      <c r="C71" s="71" t="s">
        <v>235</v>
      </c>
      <c r="D71" s="50">
        <v>15</v>
      </c>
      <c r="E71" s="33">
        <f t="shared" ref="E71:E116" si="9">IF(D71&gt;=($D$6*0.7),1,0)</f>
        <v>0</v>
      </c>
      <c r="F71" s="33">
        <f t="shared" ref="F71:F116" si="10">IF(D71&gt;=($D$6*0.8),1,0)</f>
        <v>0</v>
      </c>
      <c r="G71" s="33">
        <f t="shared" ref="G71:G116" si="11">IF(D71&gt;=($D$6*0.9),1,0)</f>
        <v>0</v>
      </c>
      <c r="H71" s="50">
        <v>16</v>
      </c>
      <c r="I71" s="33">
        <f t="shared" ref="I71:I116" si="12">IF(H71&gt;=($D$6*0.7),1,0)</f>
        <v>0</v>
      </c>
      <c r="J71" s="33">
        <f t="shared" ref="J71:J116" si="13">IF(H71&gt;=($D$6*0.8),1,0)</f>
        <v>0</v>
      </c>
      <c r="K71" s="33">
        <f t="shared" ref="K71:K116" si="14">IF(H71&gt;=($D$6*0.9),1,0)</f>
        <v>0</v>
      </c>
      <c r="L71" s="50">
        <v>10</v>
      </c>
      <c r="M71" s="33">
        <f t="shared" ref="M71:M116" si="15">IF(L71&gt;=($L$6*0.7),1,0)</f>
        <v>1</v>
      </c>
      <c r="N71" s="33">
        <f t="shared" ref="N71:N116" si="16">IF(L71&gt;=($L$6*0.8),1,0)</f>
        <v>0</v>
      </c>
      <c r="O71" s="33">
        <f t="shared" ref="O71:O116" si="17">IF(L71&gt;=($L$6*0.9),1,0)</f>
        <v>0</v>
      </c>
      <c r="P71" s="32"/>
      <c r="Q71" s="47"/>
      <c r="R71" s="76">
        <v>56</v>
      </c>
      <c r="S71" s="30"/>
      <c r="T71" s="30"/>
      <c r="U71" s="30"/>
      <c r="V71" s="30"/>
      <c r="W71" s="30"/>
      <c r="X71" s="30"/>
      <c r="Y71" s="30"/>
      <c r="Z71" s="30"/>
      <c r="AA71" s="30"/>
    </row>
    <row r="72" spans="1:27" ht="19.5" customHeight="1">
      <c r="A72" s="70">
        <v>65</v>
      </c>
      <c r="B72" s="70" t="s">
        <v>236</v>
      </c>
      <c r="C72" s="71" t="s">
        <v>237</v>
      </c>
      <c r="D72" s="50">
        <v>20</v>
      </c>
      <c r="E72" s="33">
        <f t="shared" si="9"/>
        <v>1</v>
      </c>
      <c r="F72" s="33">
        <f t="shared" si="10"/>
        <v>0</v>
      </c>
      <c r="G72" s="33">
        <f t="shared" si="11"/>
        <v>0</v>
      </c>
      <c r="H72" s="50">
        <v>19</v>
      </c>
      <c r="I72" s="33">
        <f t="shared" si="12"/>
        <v>0</v>
      </c>
      <c r="J72" s="33">
        <f t="shared" si="13"/>
        <v>0</v>
      </c>
      <c r="K72" s="33">
        <f t="shared" si="14"/>
        <v>0</v>
      </c>
      <c r="L72" s="50">
        <v>11</v>
      </c>
      <c r="M72" s="33">
        <f t="shared" si="15"/>
        <v>1</v>
      </c>
      <c r="N72" s="33">
        <f t="shared" si="16"/>
        <v>0</v>
      </c>
      <c r="O72" s="33">
        <f t="shared" si="17"/>
        <v>0</v>
      </c>
      <c r="P72" s="32"/>
      <c r="Q72" s="47"/>
      <c r="R72" s="76">
        <v>59</v>
      </c>
      <c r="S72" s="30"/>
      <c r="T72" s="30"/>
      <c r="U72" s="30"/>
      <c r="V72" s="30"/>
      <c r="W72" s="30"/>
      <c r="X72" s="30"/>
      <c r="Y72" s="30"/>
      <c r="Z72" s="30"/>
      <c r="AA72" s="30"/>
    </row>
    <row r="73" spans="1:27" ht="19.5" customHeight="1">
      <c r="A73" s="70">
        <v>66</v>
      </c>
      <c r="B73" s="70" t="s">
        <v>238</v>
      </c>
      <c r="C73" s="71" t="s">
        <v>239</v>
      </c>
      <c r="D73" s="50">
        <v>19</v>
      </c>
      <c r="E73" s="33">
        <f t="shared" si="9"/>
        <v>0</v>
      </c>
      <c r="F73" s="33">
        <f t="shared" si="10"/>
        <v>0</v>
      </c>
      <c r="G73" s="33">
        <f t="shared" si="11"/>
        <v>0</v>
      </c>
      <c r="H73" s="50">
        <v>17</v>
      </c>
      <c r="I73" s="33">
        <f t="shared" si="12"/>
        <v>0</v>
      </c>
      <c r="J73" s="33">
        <f t="shared" si="13"/>
        <v>0</v>
      </c>
      <c r="K73" s="33">
        <f t="shared" si="14"/>
        <v>0</v>
      </c>
      <c r="L73" s="50">
        <v>8</v>
      </c>
      <c r="M73" s="33">
        <f t="shared" si="15"/>
        <v>0</v>
      </c>
      <c r="N73" s="33">
        <f t="shared" si="16"/>
        <v>0</v>
      </c>
      <c r="O73" s="33">
        <f t="shared" si="17"/>
        <v>0</v>
      </c>
      <c r="P73" s="32"/>
      <c r="Q73" s="47"/>
      <c r="R73" s="76">
        <v>61</v>
      </c>
      <c r="S73" s="30"/>
      <c r="T73" s="30"/>
      <c r="U73" s="30"/>
      <c r="V73" s="30"/>
      <c r="W73" s="30"/>
      <c r="X73" s="30"/>
      <c r="Y73" s="30"/>
      <c r="Z73" s="30"/>
      <c r="AA73" s="30"/>
    </row>
    <row r="74" spans="1:27" ht="19.5" customHeight="1">
      <c r="A74" s="70">
        <v>67</v>
      </c>
      <c r="B74" s="70" t="s">
        <v>240</v>
      </c>
      <c r="C74" s="71" t="s">
        <v>241</v>
      </c>
      <c r="D74" s="50">
        <v>21</v>
      </c>
      <c r="E74" s="33">
        <f t="shared" si="9"/>
        <v>1</v>
      </c>
      <c r="F74" s="33">
        <f t="shared" si="10"/>
        <v>0</v>
      </c>
      <c r="G74" s="33">
        <f t="shared" si="11"/>
        <v>0</v>
      </c>
      <c r="H74" s="50">
        <v>18</v>
      </c>
      <c r="I74" s="33">
        <f t="shared" si="12"/>
        <v>0</v>
      </c>
      <c r="J74" s="33">
        <f t="shared" si="13"/>
        <v>0</v>
      </c>
      <c r="K74" s="33">
        <f t="shared" si="14"/>
        <v>0</v>
      </c>
      <c r="L74" s="50">
        <v>8</v>
      </c>
      <c r="M74" s="33">
        <f t="shared" si="15"/>
        <v>0</v>
      </c>
      <c r="N74" s="33">
        <f t="shared" si="16"/>
        <v>0</v>
      </c>
      <c r="O74" s="33">
        <f t="shared" si="17"/>
        <v>0</v>
      </c>
      <c r="P74" s="32"/>
      <c r="Q74" s="47"/>
      <c r="R74" s="76">
        <v>61</v>
      </c>
      <c r="S74" s="30"/>
      <c r="T74" s="30"/>
      <c r="U74" s="30"/>
      <c r="V74" s="30"/>
      <c r="W74" s="30"/>
      <c r="X74" s="30"/>
      <c r="Y74" s="30"/>
      <c r="Z74" s="30"/>
      <c r="AA74" s="30"/>
    </row>
    <row r="75" spans="1:27" ht="19.5" customHeight="1">
      <c r="A75" s="70">
        <v>68</v>
      </c>
      <c r="B75" s="70" t="s">
        <v>242</v>
      </c>
      <c r="C75" s="71" t="s">
        <v>243</v>
      </c>
      <c r="D75" s="50">
        <v>21</v>
      </c>
      <c r="E75" s="33">
        <f t="shared" si="9"/>
        <v>1</v>
      </c>
      <c r="F75" s="33">
        <f t="shared" si="10"/>
        <v>0</v>
      </c>
      <c r="G75" s="33">
        <f t="shared" si="11"/>
        <v>0</v>
      </c>
      <c r="H75" s="50">
        <v>21</v>
      </c>
      <c r="I75" s="33">
        <f t="shared" si="12"/>
        <v>1</v>
      </c>
      <c r="J75" s="33">
        <f t="shared" si="13"/>
        <v>0</v>
      </c>
      <c r="K75" s="33">
        <f t="shared" si="14"/>
        <v>0</v>
      </c>
      <c r="L75" s="50">
        <v>10</v>
      </c>
      <c r="M75" s="33">
        <f t="shared" si="15"/>
        <v>1</v>
      </c>
      <c r="N75" s="33">
        <f t="shared" si="16"/>
        <v>0</v>
      </c>
      <c r="O75" s="33">
        <f t="shared" si="17"/>
        <v>0</v>
      </c>
      <c r="P75" s="33"/>
      <c r="Q75" s="47"/>
      <c r="R75" s="76">
        <v>59</v>
      </c>
      <c r="S75" s="30"/>
      <c r="T75" s="30"/>
      <c r="U75" s="30"/>
      <c r="V75" s="30"/>
      <c r="W75" s="30"/>
      <c r="X75" s="30"/>
      <c r="Y75" s="30"/>
      <c r="Z75" s="30"/>
      <c r="AA75" s="30"/>
    </row>
    <row r="76" spans="1:27" ht="19.5" customHeight="1">
      <c r="A76" s="70">
        <v>69</v>
      </c>
      <c r="B76" s="70" t="s">
        <v>244</v>
      </c>
      <c r="C76" s="71" t="s">
        <v>245</v>
      </c>
      <c r="D76" s="50">
        <v>18</v>
      </c>
      <c r="E76" s="33">
        <f t="shared" si="9"/>
        <v>0</v>
      </c>
      <c r="F76" s="33">
        <f t="shared" si="10"/>
        <v>0</v>
      </c>
      <c r="G76" s="33">
        <f t="shared" si="11"/>
        <v>0</v>
      </c>
      <c r="H76" s="50">
        <v>17</v>
      </c>
      <c r="I76" s="33">
        <f t="shared" si="12"/>
        <v>0</v>
      </c>
      <c r="J76" s="33">
        <f t="shared" si="13"/>
        <v>0</v>
      </c>
      <c r="K76" s="33">
        <f t="shared" si="14"/>
        <v>0</v>
      </c>
      <c r="L76" s="50">
        <v>8</v>
      </c>
      <c r="M76" s="33">
        <f t="shared" si="15"/>
        <v>0</v>
      </c>
      <c r="N76" s="33">
        <f t="shared" si="16"/>
        <v>0</v>
      </c>
      <c r="O76" s="33">
        <f t="shared" si="17"/>
        <v>0</v>
      </c>
      <c r="P76" s="32"/>
      <c r="Q76" s="47"/>
      <c r="R76" s="76">
        <v>59</v>
      </c>
      <c r="S76" s="30"/>
      <c r="T76" s="30"/>
      <c r="U76" s="30"/>
      <c r="V76" s="30"/>
      <c r="W76" s="30"/>
      <c r="X76" s="30"/>
      <c r="Y76" s="30"/>
      <c r="Z76" s="30"/>
      <c r="AA76" s="30"/>
    </row>
    <row r="77" spans="1:27" ht="19.5" customHeight="1">
      <c r="A77" s="70">
        <v>70</v>
      </c>
      <c r="B77" s="70" t="s">
        <v>246</v>
      </c>
      <c r="C77" s="71" t="s">
        <v>247</v>
      </c>
      <c r="D77" s="50">
        <v>21</v>
      </c>
      <c r="E77" s="33">
        <f t="shared" si="9"/>
        <v>1</v>
      </c>
      <c r="F77" s="33">
        <f t="shared" si="10"/>
        <v>0</v>
      </c>
      <c r="G77" s="33">
        <f t="shared" si="11"/>
        <v>0</v>
      </c>
      <c r="H77" s="50">
        <v>21</v>
      </c>
      <c r="I77" s="33">
        <f t="shared" si="12"/>
        <v>1</v>
      </c>
      <c r="J77" s="33">
        <f t="shared" si="13"/>
        <v>0</v>
      </c>
      <c r="K77" s="33">
        <f t="shared" si="14"/>
        <v>0</v>
      </c>
      <c r="L77" s="50">
        <v>8</v>
      </c>
      <c r="M77" s="33">
        <f t="shared" si="15"/>
        <v>0</v>
      </c>
      <c r="N77" s="33">
        <f t="shared" si="16"/>
        <v>0</v>
      </c>
      <c r="O77" s="33">
        <f t="shared" si="17"/>
        <v>0</v>
      </c>
      <c r="P77" s="32"/>
      <c r="Q77" s="47"/>
      <c r="R77" s="76">
        <v>61</v>
      </c>
      <c r="S77" s="30"/>
      <c r="T77" s="30"/>
      <c r="U77" s="30"/>
      <c r="V77" s="30"/>
      <c r="W77" s="30"/>
      <c r="X77" s="30"/>
      <c r="Y77" s="30"/>
      <c r="Z77" s="30"/>
      <c r="AA77" s="30"/>
    </row>
    <row r="78" spans="1:27" ht="19.5" customHeight="1">
      <c r="A78" s="70">
        <v>71</v>
      </c>
      <c r="B78" s="70" t="s">
        <v>248</v>
      </c>
      <c r="C78" s="71" t="s">
        <v>249</v>
      </c>
      <c r="D78" s="50">
        <v>21</v>
      </c>
      <c r="E78" s="33">
        <f t="shared" si="9"/>
        <v>1</v>
      </c>
      <c r="F78" s="33">
        <f t="shared" si="10"/>
        <v>0</v>
      </c>
      <c r="G78" s="33">
        <f t="shared" si="11"/>
        <v>0</v>
      </c>
      <c r="H78" s="50">
        <v>23</v>
      </c>
      <c r="I78" s="33">
        <f t="shared" si="12"/>
        <v>1</v>
      </c>
      <c r="J78" s="33">
        <f t="shared" si="13"/>
        <v>1</v>
      </c>
      <c r="K78" s="33">
        <f t="shared" si="14"/>
        <v>0</v>
      </c>
      <c r="L78" s="50">
        <v>13</v>
      </c>
      <c r="M78" s="33">
        <f t="shared" si="15"/>
        <v>1</v>
      </c>
      <c r="N78" s="33">
        <f t="shared" si="16"/>
        <v>1</v>
      </c>
      <c r="O78" s="33">
        <f t="shared" si="17"/>
        <v>1</v>
      </c>
      <c r="P78" s="32"/>
      <c r="Q78" s="47"/>
      <c r="R78" s="76">
        <v>59</v>
      </c>
      <c r="S78" s="30"/>
      <c r="T78" s="30"/>
      <c r="U78" s="30"/>
      <c r="V78" s="30"/>
      <c r="W78" s="30"/>
      <c r="X78" s="30"/>
      <c r="Y78" s="30"/>
      <c r="Z78" s="30"/>
      <c r="AA78" s="30"/>
    </row>
    <row r="79" spans="1:27" ht="19.5" customHeight="1">
      <c r="A79" s="70">
        <v>72</v>
      </c>
      <c r="B79" s="70" t="s">
        <v>250</v>
      </c>
      <c r="C79" s="71" t="s">
        <v>251</v>
      </c>
      <c r="D79" s="50">
        <v>20</v>
      </c>
      <c r="E79" s="33">
        <f t="shared" si="9"/>
        <v>1</v>
      </c>
      <c r="F79" s="33">
        <f t="shared" si="10"/>
        <v>0</v>
      </c>
      <c r="G79" s="33">
        <f t="shared" si="11"/>
        <v>0</v>
      </c>
      <c r="H79" s="50">
        <v>21</v>
      </c>
      <c r="I79" s="33">
        <f t="shared" si="12"/>
        <v>1</v>
      </c>
      <c r="J79" s="33">
        <f t="shared" si="13"/>
        <v>0</v>
      </c>
      <c r="K79" s="33">
        <f t="shared" si="14"/>
        <v>0</v>
      </c>
      <c r="L79" s="50">
        <v>9</v>
      </c>
      <c r="M79" s="33">
        <f t="shared" si="15"/>
        <v>0</v>
      </c>
      <c r="N79" s="33">
        <f t="shared" si="16"/>
        <v>0</v>
      </c>
      <c r="O79" s="33">
        <f t="shared" si="17"/>
        <v>0</v>
      </c>
      <c r="P79" s="32"/>
      <c r="Q79" s="47"/>
      <c r="R79" s="76">
        <v>61</v>
      </c>
      <c r="S79" s="30"/>
      <c r="T79" s="30"/>
      <c r="U79" s="30"/>
      <c r="V79" s="30"/>
      <c r="W79" s="30"/>
      <c r="X79" s="30"/>
      <c r="Y79" s="30"/>
      <c r="Z79" s="30"/>
      <c r="AA79" s="30"/>
    </row>
    <row r="80" spans="1:27" ht="19.5" customHeight="1">
      <c r="A80" s="70">
        <v>73</v>
      </c>
      <c r="B80" s="70" t="s">
        <v>252</v>
      </c>
      <c r="C80" s="71" t="s">
        <v>253</v>
      </c>
      <c r="D80" s="50">
        <v>21</v>
      </c>
      <c r="E80" s="33">
        <f t="shared" si="9"/>
        <v>1</v>
      </c>
      <c r="F80" s="33">
        <f t="shared" si="10"/>
        <v>0</v>
      </c>
      <c r="G80" s="33">
        <f t="shared" si="11"/>
        <v>0</v>
      </c>
      <c r="H80" s="50">
        <v>19</v>
      </c>
      <c r="I80" s="33">
        <f t="shared" si="12"/>
        <v>0</v>
      </c>
      <c r="J80" s="33">
        <f t="shared" si="13"/>
        <v>0</v>
      </c>
      <c r="K80" s="33">
        <f t="shared" si="14"/>
        <v>0</v>
      </c>
      <c r="L80" s="50">
        <v>12</v>
      </c>
      <c r="M80" s="33">
        <f t="shared" si="15"/>
        <v>1</v>
      </c>
      <c r="N80" s="33">
        <f t="shared" si="16"/>
        <v>1</v>
      </c>
      <c r="O80" s="33">
        <f t="shared" si="17"/>
        <v>0</v>
      </c>
      <c r="P80" s="33"/>
      <c r="Q80" s="47"/>
      <c r="R80" s="76">
        <v>59</v>
      </c>
      <c r="S80" s="30"/>
      <c r="T80" s="30"/>
      <c r="U80" s="30"/>
      <c r="V80" s="30"/>
      <c r="W80" s="30"/>
      <c r="X80" s="30"/>
      <c r="Y80" s="30"/>
      <c r="Z80" s="30"/>
      <c r="AA80" s="30"/>
    </row>
    <row r="81" spans="1:27" ht="19.5" customHeight="1">
      <c r="A81" s="70">
        <v>74</v>
      </c>
      <c r="B81" s="70" t="s">
        <v>254</v>
      </c>
      <c r="C81" s="71" t="s">
        <v>255</v>
      </c>
      <c r="D81" s="50">
        <v>28</v>
      </c>
      <c r="E81" s="33">
        <f t="shared" si="9"/>
        <v>1</v>
      </c>
      <c r="F81" s="33">
        <f t="shared" si="10"/>
        <v>1</v>
      </c>
      <c r="G81" s="33">
        <f t="shared" si="11"/>
        <v>1</v>
      </c>
      <c r="H81" s="50">
        <v>26</v>
      </c>
      <c r="I81" s="33">
        <f t="shared" si="12"/>
        <v>1</v>
      </c>
      <c r="J81" s="33">
        <f t="shared" si="13"/>
        <v>1</v>
      </c>
      <c r="K81" s="33">
        <f t="shared" si="14"/>
        <v>1</v>
      </c>
      <c r="L81" s="50">
        <v>14</v>
      </c>
      <c r="M81" s="33">
        <f t="shared" si="15"/>
        <v>1</v>
      </c>
      <c r="N81" s="33">
        <f t="shared" si="16"/>
        <v>1</v>
      </c>
      <c r="O81" s="33">
        <f t="shared" si="17"/>
        <v>1</v>
      </c>
      <c r="P81" s="32"/>
      <c r="Q81" s="47"/>
      <c r="R81" s="76">
        <v>68</v>
      </c>
      <c r="S81" s="30"/>
      <c r="T81" s="30"/>
      <c r="U81" s="30"/>
      <c r="V81" s="30"/>
      <c r="W81" s="30"/>
      <c r="X81" s="30"/>
      <c r="Y81" s="30"/>
      <c r="Z81" s="30"/>
      <c r="AA81" s="30"/>
    </row>
    <row r="82" spans="1:27" ht="19.5" customHeight="1">
      <c r="A82" s="70">
        <v>75</v>
      </c>
      <c r="B82" s="70" t="s">
        <v>256</v>
      </c>
      <c r="C82" s="71" t="s">
        <v>257</v>
      </c>
      <c r="D82" s="50">
        <v>20</v>
      </c>
      <c r="E82" s="33">
        <f t="shared" si="9"/>
        <v>1</v>
      </c>
      <c r="F82" s="33">
        <f t="shared" si="10"/>
        <v>0</v>
      </c>
      <c r="G82" s="33">
        <f t="shared" si="11"/>
        <v>0</v>
      </c>
      <c r="H82" s="50">
        <v>23</v>
      </c>
      <c r="I82" s="33">
        <f t="shared" si="12"/>
        <v>1</v>
      </c>
      <c r="J82" s="33">
        <f t="shared" si="13"/>
        <v>1</v>
      </c>
      <c r="K82" s="33">
        <f t="shared" si="14"/>
        <v>0</v>
      </c>
      <c r="L82" s="50">
        <v>12</v>
      </c>
      <c r="M82" s="33">
        <f t="shared" si="15"/>
        <v>1</v>
      </c>
      <c r="N82" s="33">
        <f t="shared" si="16"/>
        <v>1</v>
      </c>
      <c r="O82" s="33">
        <f t="shared" si="17"/>
        <v>0</v>
      </c>
      <c r="P82" s="32"/>
      <c r="Q82" s="47"/>
      <c r="R82" s="76">
        <v>61</v>
      </c>
      <c r="S82" s="30"/>
      <c r="T82" s="30"/>
      <c r="U82" s="30"/>
      <c r="V82" s="30"/>
      <c r="W82" s="30"/>
      <c r="X82" s="30"/>
      <c r="Y82" s="30"/>
      <c r="Z82" s="30"/>
      <c r="AA82" s="30"/>
    </row>
    <row r="83" spans="1:27" ht="19.5" customHeight="1">
      <c r="A83" s="70">
        <v>76</v>
      </c>
      <c r="B83" s="70" t="s">
        <v>258</v>
      </c>
      <c r="C83" s="71" t="s">
        <v>259</v>
      </c>
      <c r="D83" s="50">
        <v>21</v>
      </c>
      <c r="E83" s="33">
        <f t="shared" si="9"/>
        <v>1</v>
      </c>
      <c r="F83" s="33">
        <f t="shared" si="10"/>
        <v>0</v>
      </c>
      <c r="G83" s="33">
        <f t="shared" si="11"/>
        <v>0</v>
      </c>
      <c r="H83" s="50">
        <v>23</v>
      </c>
      <c r="I83" s="33">
        <f t="shared" si="12"/>
        <v>1</v>
      </c>
      <c r="J83" s="33">
        <f t="shared" si="13"/>
        <v>1</v>
      </c>
      <c r="K83" s="33">
        <f t="shared" si="14"/>
        <v>0</v>
      </c>
      <c r="L83" s="50">
        <v>12</v>
      </c>
      <c r="M83" s="33">
        <f t="shared" si="15"/>
        <v>1</v>
      </c>
      <c r="N83" s="33">
        <f t="shared" si="16"/>
        <v>1</v>
      </c>
      <c r="O83" s="33">
        <f t="shared" si="17"/>
        <v>0</v>
      </c>
      <c r="P83" s="32"/>
      <c r="Q83" s="47"/>
      <c r="R83" s="76">
        <v>61</v>
      </c>
      <c r="S83" s="30"/>
      <c r="T83" s="30"/>
      <c r="U83" s="30"/>
      <c r="V83" s="30"/>
      <c r="W83" s="30"/>
      <c r="X83" s="30"/>
      <c r="Y83" s="30"/>
      <c r="Z83" s="30"/>
      <c r="AA83" s="30"/>
    </row>
    <row r="84" spans="1:27" ht="19.5" customHeight="1">
      <c r="A84" s="70">
        <v>77</v>
      </c>
      <c r="B84" s="70" t="s">
        <v>260</v>
      </c>
      <c r="C84" s="71" t="s">
        <v>261</v>
      </c>
      <c r="D84" s="50">
        <v>23</v>
      </c>
      <c r="E84" s="33">
        <f t="shared" si="9"/>
        <v>1</v>
      </c>
      <c r="F84" s="33">
        <f t="shared" si="10"/>
        <v>1</v>
      </c>
      <c r="G84" s="33">
        <f t="shared" si="11"/>
        <v>0</v>
      </c>
      <c r="H84" s="50">
        <v>22</v>
      </c>
      <c r="I84" s="33">
        <f t="shared" si="12"/>
        <v>1</v>
      </c>
      <c r="J84" s="33">
        <f t="shared" si="13"/>
        <v>0</v>
      </c>
      <c r="K84" s="33">
        <f t="shared" si="14"/>
        <v>0</v>
      </c>
      <c r="L84" s="50">
        <v>11</v>
      </c>
      <c r="M84" s="33">
        <f t="shared" si="15"/>
        <v>1</v>
      </c>
      <c r="N84" s="33">
        <f t="shared" si="16"/>
        <v>0</v>
      </c>
      <c r="O84" s="33">
        <f t="shared" si="17"/>
        <v>0</v>
      </c>
      <c r="P84" s="32"/>
      <c r="Q84" s="47"/>
      <c r="R84" s="76">
        <v>59</v>
      </c>
      <c r="S84" s="30"/>
      <c r="T84" s="30"/>
      <c r="U84" s="30"/>
      <c r="V84" s="30"/>
      <c r="W84" s="30"/>
      <c r="X84" s="30"/>
      <c r="Y84" s="30"/>
      <c r="Z84" s="30"/>
      <c r="AA84" s="30"/>
    </row>
    <row r="85" spans="1:27" ht="19.5" customHeight="1">
      <c r="A85" s="70">
        <v>78</v>
      </c>
      <c r="B85" s="70" t="s">
        <v>262</v>
      </c>
      <c r="C85" s="71" t="s">
        <v>263</v>
      </c>
      <c r="D85" s="50">
        <v>17</v>
      </c>
      <c r="E85" s="33">
        <f t="shared" si="9"/>
        <v>0</v>
      </c>
      <c r="F85" s="33">
        <f t="shared" si="10"/>
        <v>0</v>
      </c>
      <c r="G85" s="33">
        <f t="shared" si="11"/>
        <v>0</v>
      </c>
      <c r="H85" s="50">
        <v>12</v>
      </c>
      <c r="I85" s="33">
        <f t="shared" si="12"/>
        <v>0</v>
      </c>
      <c r="J85" s="33">
        <f t="shared" si="13"/>
        <v>0</v>
      </c>
      <c r="K85" s="33">
        <f t="shared" si="14"/>
        <v>0</v>
      </c>
      <c r="L85" s="50">
        <v>10</v>
      </c>
      <c r="M85" s="33">
        <f t="shared" si="15"/>
        <v>1</v>
      </c>
      <c r="N85" s="33">
        <f t="shared" si="16"/>
        <v>0</v>
      </c>
      <c r="O85" s="33">
        <f t="shared" si="17"/>
        <v>0</v>
      </c>
      <c r="P85" s="32"/>
      <c r="Q85" s="47"/>
      <c r="R85" s="76">
        <v>68</v>
      </c>
      <c r="S85" s="30"/>
      <c r="T85" s="30"/>
      <c r="U85" s="30"/>
      <c r="V85" s="30"/>
      <c r="W85" s="30"/>
      <c r="X85" s="30"/>
      <c r="Y85" s="30"/>
      <c r="Z85" s="30"/>
      <c r="AA85" s="30"/>
    </row>
    <row r="86" spans="1:27" ht="19.5" customHeight="1">
      <c r="A86" s="70">
        <v>79</v>
      </c>
      <c r="B86" s="70" t="s">
        <v>264</v>
      </c>
      <c r="C86" s="71" t="s">
        <v>265</v>
      </c>
      <c r="D86" s="50">
        <v>28</v>
      </c>
      <c r="E86" s="33">
        <f t="shared" si="9"/>
        <v>1</v>
      </c>
      <c r="F86" s="33">
        <f t="shared" si="10"/>
        <v>1</v>
      </c>
      <c r="G86" s="33">
        <f t="shared" si="11"/>
        <v>1</v>
      </c>
      <c r="H86" s="50">
        <v>28</v>
      </c>
      <c r="I86" s="33">
        <f t="shared" si="12"/>
        <v>1</v>
      </c>
      <c r="J86" s="33">
        <f t="shared" si="13"/>
        <v>1</v>
      </c>
      <c r="K86" s="33">
        <f t="shared" si="14"/>
        <v>1</v>
      </c>
      <c r="L86" s="50">
        <v>14</v>
      </c>
      <c r="M86" s="33">
        <f t="shared" si="15"/>
        <v>1</v>
      </c>
      <c r="N86" s="33">
        <f t="shared" si="16"/>
        <v>1</v>
      </c>
      <c r="O86" s="33">
        <f t="shared" si="17"/>
        <v>1</v>
      </c>
      <c r="P86" s="32"/>
      <c r="Q86" s="47"/>
      <c r="R86" s="76">
        <v>61</v>
      </c>
      <c r="S86" s="30"/>
      <c r="T86" s="30"/>
      <c r="U86" s="30"/>
      <c r="V86" s="30"/>
      <c r="W86" s="30"/>
      <c r="X86" s="30"/>
      <c r="Y86" s="30"/>
      <c r="Z86" s="30"/>
      <c r="AA86" s="30"/>
    </row>
    <row r="87" spans="1:27" ht="19.5" customHeight="1">
      <c r="A87" s="70">
        <v>80</v>
      </c>
      <c r="B87" s="70" t="s">
        <v>266</v>
      </c>
      <c r="C87" s="71" t="s">
        <v>267</v>
      </c>
      <c r="D87" s="50">
        <v>24</v>
      </c>
      <c r="E87" s="33">
        <f t="shared" si="9"/>
        <v>1</v>
      </c>
      <c r="F87" s="33">
        <f t="shared" si="10"/>
        <v>1</v>
      </c>
      <c r="G87" s="33">
        <f t="shared" si="11"/>
        <v>0</v>
      </c>
      <c r="H87" s="50">
        <v>27</v>
      </c>
      <c r="I87" s="33">
        <f t="shared" si="12"/>
        <v>1</v>
      </c>
      <c r="J87" s="33">
        <f t="shared" si="13"/>
        <v>1</v>
      </c>
      <c r="K87" s="33">
        <f t="shared" si="14"/>
        <v>1</v>
      </c>
      <c r="L87" s="50">
        <v>10</v>
      </c>
      <c r="M87" s="33">
        <f t="shared" si="15"/>
        <v>1</v>
      </c>
      <c r="N87" s="33">
        <f t="shared" si="16"/>
        <v>0</v>
      </c>
      <c r="O87" s="33">
        <f t="shared" si="17"/>
        <v>0</v>
      </c>
      <c r="P87" s="32"/>
      <c r="Q87" s="47"/>
      <c r="R87" s="76">
        <v>61</v>
      </c>
      <c r="S87" s="30"/>
      <c r="T87" s="30"/>
      <c r="U87" s="30"/>
      <c r="V87" s="30"/>
      <c r="W87" s="30"/>
      <c r="X87" s="30"/>
      <c r="Y87" s="30"/>
      <c r="Z87" s="30"/>
      <c r="AA87" s="30"/>
    </row>
    <row r="88" spans="1:27" ht="19.5" customHeight="1">
      <c r="A88" s="70">
        <v>81</v>
      </c>
      <c r="B88" s="70" t="s">
        <v>268</v>
      </c>
      <c r="C88" s="71" t="s">
        <v>269</v>
      </c>
      <c r="D88" s="50">
        <v>20</v>
      </c>
      <c r="E88" s="33">
        <f t="shared" si="9"/>
        <v>1</v>
      </c>
      <c r="F88" s="33">
        <f t="shared" si="10"/>
        <v>0</v>
      </c>
      <c r="G88" s="33">
        <f t="shared" si="11"/>
        <v>0</v>
      </c>
      <c r="H88" s="50">
        <v>21</v>
      </c>
      <c r="I88" s="33">
        <f t="shared" si="12"/>
        <v>1</v>
      </c>
      <c r="J88" s="33">
        <f t="shared" si="13"/>
        <v>0</v>
      </c>
      <c r="K88" s="33">
        <f t="shared" si="14"/>
        <v>0</v>
      </c>
      <c r="L88" s="50">
        <v>9</v>
      </c>
      <c r="M88" s="33">
        <f t="shared" si="15"/>
        <v>0</v>
      </c>
      <c r="N88" s="33">
        <f t="shared" si="16"/>
        <v>0</v>
      </c>
      <c r="O88" s="33">
        <f t="shared" si="17"/>
        <v>0</v>
      </c>
      <c r="P88" s="32"/>
      <c r="Q88" s="47"/>
      <c r="R88" s="76">
        <v>66</v>
      </c>
      <c r="S88" s="30"/>
      <c r="T88" s="30"/>
      <c r="U88" s="30"/>
      <c r="V88" s="30"/>
      <c r="W88" s="30"/>
      <c r="X88" s="30"/>
      <c r="Y88" s="30"/>
      <c r="Z88" s="30"/>
      <c r="AA88" s="30"/>
    </row>
    <row r="89" spans="1:27" ht="19.5" customHeight="1">
      <c r="A89" s="70">
        <v>82</v>
      </c>
      <c r="B89" s="70" t="s">
        <v>270</v>
      </c>
      <c r="C89" s="71" t="s">
        <v>271</v>
      </c>
      <c r="D89" s="50">
        <v>20</v>
      </c>
      <c r="E89" s="33">
        <f t="shared" si="9"/>
        <v>1</v>
      </c>
      <c r="F89" s="33">
        <f t="shared" si="10"/>
        <v>0</v>
      </c>
      <c r="G89" s="33">
        <f t="shared" si="11"/>
        <v>0</v>
      </c>
      <c r="H89" s="50">
        <v>23</v>
      </c>
      <c r="I89" s="33">
        <f t="shared" si="12"/>
        <v>1</v>
      </c>
      <c r="J89" s="33">
        <f t="shared" si="13"/>
        <v>1</v>
      </c>
      <c r="K89" s="33">
        <f t="shared" si="14"/>
        <v>0</v>
      </c>
      <c r="L89" s="50">
        <v>12</v>
      </c>
      <c r="M89" s="33">
        <f t="shared" si="15"/>
        <v>1</v>
      </c>
      <c r="N89" s="33">
        <f t="shared" si="16"/>
        <v>1</v>
      </c>
      <c r="O89" s="33">
        <f t="shared" si="17"/>
        <v>0</v>
      </c>
      <c r="P89" s="33"/>
      <c r="Q89" s="47"/>
      <c r="R89" s="76">
        <v>68</v>
      </c>
      <c r="S89" s="30"/>
      <c r="T89" s="30"/>
      <c r="U89" s="30"/>
      <c r="V89" s="30"/>
      <c r="W89" s="30"/>
      <c r="X89" s="30"/>
      <c r="Y89" s="30"/>
      <c r="Z89" s="30"/>
      <c r="AA89" s="30"/>
    </row>
    <row r="90" spans="1:27" ht="19.5" customHeight="1">
      <c r="A90" s="70">
        <v>83</v>
      </c>
      <c r="B90" s="70" t="s">
        <v>272</v>
      </c>
      <c r="C90" s="71" t="s">
        <v>273</v>
      </c>
      <c r="D90" s="50">
        <v>25</v>
      </c>
      <c r="E90" s="33">
        <f t="shared" si="9"/>
        <v>1</v>
      </c>
      <c r="F90" s="33">
        <f t="shared" si="10"/>
        <v>1</v>
      </c>
      <c r="G90" s="33">
        <f t="shared" si="11"/>
        <v>0</v>
      </c>
      <c r="H90" s="50">
        <v>22</v>
      </c>
      <c r="I90" s="33">
        <f t="shared" si="12"/>
        <v>1</v>
      </c>
      <c r="J90" s="33">
        <f t="shared" si="13"/>
        <v>0</v>
      </c>
      <c r="K90" s="33">
        <f t="shared" si="14"/>
        <v>0</v>
      </c>
      <c r="L90" s="50">
        <v>11</v>
      </c>
      <c r="M90" s="33">
        <f t="shared" si="15"/>
        <v>1</v>
      </c>
      <c r="N90" s="33">
        <f t="shared" si="16"/>
        <v>0</v>
      </c>
      <c r="O90" s="33">
        <f t="shared" si="17"/>
        <v>0</v>
      </c>
      <c r="P90" s="33"/>
      <c r="Q90" s="47"/>
      <c r="R90" s="76">
        <v>63</v>
      </c>
      <c r="S90" s="30"/>
      <c r="T90" s="30"/>
      <c r="U90" s="30"/>
      <c r="V90" s="30"/>
      <c r="W90" s="30"/>
      <c r="X90" s="30"/>
      <c r="Y90" s="30"/>
      <c r="Z90" s="30"/>
      <c r="AA90" s="30"/>
    </row>
    <row r="91" spans="1:27" ht="19.5" customHeight="1">
      <c r="A91" s="70">
        <v>84</v>
      </c>
      <c r="B91" s="70" t="s">
        <v>274</v>
      </c>
      <c r="C91" s="71" t="s">
        <v>275</v>
      </c>
      <c r="D91" s="50">
        <v>23</v>
      </c>
      <c r="E91" s="33">
        <f t="shared" si="9"/>
        <v>1</v>
      </c>
      <c r="F91" s="33">
        <f t="shared" si="10"/>
        <v>1</v>
      </c>
      <c r="G91" s="33">
        <f t="shared" si="11"/>
        <v>0</v>
      </c>
      <c r="H91" s="50">
        <v>21</v>
      </c>
      <c r="I91" s="33">
        <f t="shared" si="12"/>
        <v>1</v>
      </c>
      <c r="J91" s="33">
        <f t="shared" si="13"/>
        <v>0</v>
      </c>
      <c r="K91" s="33">
        <f t="shared" si="14"/>
        <v>0</v>
      </c>
      <c r="L91" s="50">
        <v>9</v>
      </c>
      <c r="M91" s="33">
        <f t="shared" si="15"/>
        <v>0</v>
      </c>
      <c r="N91" s="33">
        <f t="shared" si="16"/>
        <v>0</v>
      </c>
      <c r="O91" s="33">
        <f t="shared" si="17"/>
        <v>0</v>
      </c>
      <c r="P91" s="33"/>
      <c r="Q91" s="47"/>
      <c r="R91" s="76">
        <v>61</v>
      </c>
      <c r="S91" s="30"/>
      <c r="T91" s="30"/>
      <c r="U91" s="30"/>
      <c r="V91" s="30"/>
      <c r="W91" s="30"/>
      <c r="X91" s="30"/>
      <c r="Y91" s="30"/>
      <c r="Z91" s="30"/>
      <c r="AA91" s="30"/>
    </row>
    <row r="92" spans="1:27" ht="19.5" customHeight="1">
      <c r="A92" s="70">
        <v>85</v>
      </c>
      <c r="B92" s="70" t="s">
        <v>276</v>
      </c>
      <c r="C92" s="71" t="s">
        <v>277</v>
      </c>
      <c r="D92" s="50">
        <v>21</v>
      </c>
      <c r="E92" s="33">
        <f t="shared" si="9"/>
        <v>1</v>
      </c>
      <c r="F92" s="33">
        <f t="shared" si="10"/>
        <v>0</v>
      </c>
      <c r="G92" s="33">
        <f t="shared" si="11"/>
        <v>0</v>
      </c>
      <c r="H92" s="50">
        <v>20</v>
      </c>
      <c r="I92" s="33">
        <f t="shared" si="12"/>
        <v>1</v>
      </c>
      <c r="J92" s="33">
        <f t="shared" si="13"/>
        <v>0</v>
      </c>
      <c r="K92" s="33">
        <f t="shared" si="14"/>
        <v>0</v>
      </c>
      <c r="L92" s="50">
        <v>13</v>
      </c>
      <c r="M92" s="33">
        <f t="shared" si="15"/>
        <v>1</v>
      </c>
      <c r="N92" s="33">
        <f t="shared" si="16"/>
        <v>1</v>
      </c>
      <c r="O92" s="33">
        <f t="shared" si="17"/>
        <v>1</v>
      </c>
      <c r="P92" s="33"/>
      <c r="Q92" s="47"/>
      <c r="R92" s="76">
        <v>61</v>
      </c>
      <c r="S92" s="30"/>
      <c r="T92" s="30"/>
      <c r="U92" s="30"/>
      <c r="V92" s="30"/>
      <c r="W92" s="30"/>
      <c r="X92" s="30"/>
      <c r="Y92" s="30"/>
      <c r="Z92" s="30"/>
      <c r="AA92" s="30"/>
    </row>
    <row r="93" spans="1:27" ht="19.5" customHeight="1">
      <c r="A93" s="70">
        <v>86</v>
      </c>
      <c r="B93" s="70" t="s">
        <v>278</v>
      </c>
      <c r="C93" s="71" t="s">
        <v>279</v>
      </c>
      <c r="D93" s="50">
        <v>15</v>
      </c>
      <c r="E93" s="33">
        <f t="shared" si="9"/>
        <v>0</v>
      </c>
      <c r="F93" s="33">
        <f t="shared" si="10"/>
        <v>0</v>
      </c>
      <c r="G93" s="33">
        <f t="shared" si="11"/>
        <v>0</v>
      </c>
      <c r="H93" s="50">
        <v>16</v>
      </c>
      <c r="I93" s="33">
        <f t="shared" si="12"/>
        <v>0</v>
      </c>
      <c r="J93" s="33">
        <f t="shared" si="13"/>
        <v>0</v>
      </c>
      <c r="K93" s="33">
        <f t="shared" si="14"/>
        <v>0</v>
      </c>
      <c r="L93" s="50">
        <v>10</v>
      </c>
      <c r="M93" s="33">
        <f t="shared" si="15"/>
        <v>1</v>
      </c>
      <c r="N93" s="33">
        <f t="shared" si="16"/>
        <v>0</v>
      </c>
      <c r="O93" s="33">
        <f t="shared" si="17"/>
        <v>0</v>
      </c>
      <c r="P93" s="33"/>
      <c r="Q93" s="47"/>
      <c r="R93" s="76">
        <v>61</v>
      </c>
      <c r="S93" s="30"/>
      <c r="T93" s="30"/>
      <c r="U93" s="30"/>
      <c r="V93" s="30"/>
      <c r="W93" s="30"/>
      <c r="X93" s="30"/>
      <c r="Y93" s="30"/>
      <c r="Z93" s="30"/>
      <c r="AA93" s="30"/>
    </row>
    <row r="94" spans="1:27" ht="26.25" customHeight="1">
      <c r="A94" s="70">
        <v>87</v>
      </c>
      <c r="B94" s="70" t="s">
        <v>280</v>
      </c>
      <c r="C94" s="71" t="s">
        <v>281</v>
      </c>
      <c r="D94" s="50">
        <v>24</v>
      </c>
      <c r="E94" s="33">
        <f t="shared" si="9"/>
        <v>1</v>
      </c>
      <c r="F94" s="33">
        <f t="shared" si="10"/>
        <v>1</v>
      </c>
      <c r="G94" s="33">
        <f t="shared" si="11"/>
        <v>0</v>
      </c>
      <c r="H94" s="50">
        <v>23</v>
      </c>
      <c r="I94" s="33">
        <f t="shared" si="12"/>
        <v>1</v>
      </c>
      <c r="J94" s="33">
        <f t="shared" si="13"/>
        <v>1</v>
      </c>
      <c r="K94" s="33">
        <f t="shared" si="14"/>
        <v>0</v>
      </c>
      <c r="L94" s="50">
        <v>8</v>
      </c>
      <c r="M94" s="33">
        <f t="shared" si="15"/>
        <v>0</v>
      </c>
      <c r="N94" s="33">
        <f t="shared" si="16"/>
        <v>0</v>
      </c>
      <c r="O94" s="33">
        <f t="shared" si="17"/>
        <v>0</v>
      </c>
      <c r="P94" s="33"/>
      <c r="Q94" s="47"/>
      <c r="R94" s="76">
        <v>61</v>
      </c>
      <c r="S94" s="30"/>
      <c r="T94" s="30"/>
      <c r="U94" s="30"/>
      <c r="V94" s="30"/>
      <c r="W94" s="30"/>
      <c r="X94" s="30"/>
      <c r="Y94" s="30"/>
      <c r="Z94" s="30"/>
      <c r="AA94" s="30"/>
    </row>
    <row r="95" spans="1:27" ht="26.25" customHeight="1">
      <c r="A95" s="70">
        <v>88</v>
      </c>
      <c r="B95" s="70" t="s">
        <v>282</v>
      </c>
      <c r="C95" s="71" t="s">
        <v>283</v>
      </c>
      <c r="D95" s="50">
        <v>27</v>
      </c>
      <c r="E95" s="33">
        <f t="shared" si="9"/>
        <v>1</v>
      </c>
      <c r="F95" s="33">
        <f t="shared" si="10"/>
        <v>1</v>
      </c>
      <c r="G95" s="33">
        <f t="shared" si="11"/>
        <v>1</v>
      </c>
      <c r="H95" s="50">
        <v>28</v>
      </c>
      <c r="I95" s="33">
        <f t="shared" si="12"/>
        <v>1</v>
      </c>
      <c r="J95" s="33">
        <f t="shared" si="13"/>
        <v>1</v>
      </c>
      <c r="K95" s="33">
        <f t="shared" si="14"/>
        <v>1</v>
      </c>
      <c r="L95" s="50">
        <v>13</v>
      </c>
      <c r="M95" s="33">
        <f t="shared" si="15"/>
        <v>1</v>
      </c>
      <c r="N95" s="33">
        <f t="shared" si="16"/>
        <v>1</v>
      </c>
      <c r="O95" s="33">
        <f t="shared" si="17"/>
        <v>1</v>
      </c>
      <c r="P95" s="33"/>
      <c r="Q95" s="47"/>
      <c r="R95" s="76">
        <v>56</v>
      </c>
      <c r="S95" s="30"/>
      <c r="T95" s="30"/>
      <c r="U95" s="30"/>
      <c r="V95" s="30"/>
      <c r="W95" s="30"/>
      <c r="X95" s="30"/>
      <c r="Y95" s="30"/>
      <c r="Z95" s="30"/>
      <c r="AA95" s="30"/>
    </row>
    <row r="96" spans="1:27" ht="26.25" customHeight="1">
      <c r="A96" s="70">
        <v>89</v>
      </c>
      <c r="B96" s="70" t="s">
        <v>284</v>
      </c>
      <c r="C96" s="71" t="s">
        <v>285</v>
      </c>
      <c r="D96" s="50">
        <v>22</v>
      </c>
      <c r="E96" s="33">
        <f t="shared" si="9"/>
        <v>1</v>
      </c>
      <c r="F96" s="33">
        <f t="shared" si="10"/>
        <v>0</v>
      </c>
      <c r="G96" s="33">
        <f t="shared" si="11"/>
        <v>0</v>
      </c>
      <c r="H96" s="50">
        <v>21</v>
      </c>
      <c r="I96" s="33">
        <f t="shared" si="12"/>
        <v>1</v>
      </c>
      <c r="J96" s="33">
        <f t="shared" si="13"/>
        <v>0</v>
      </c>
      <c r="K96" s="33">
        <f t="shared" si="14"/>
        <v>0</v>
      </c>
      <c r="L96" s="50">
        <v>9</v>
      </c>
      <c r="M96" s="33">
        <f t="shared" si="15"/>
        <v>0</v>
      </c>
      <c r="N96" s="33">
        <f t="shared" si="16"/>
        <v>0</v>
      </c>
      <c r="O96" s="33">
        <f t="shared" si="17"/>
        <v>0</v>
      </c>
      <c r="P96" s="35"/>
      <c r="Q96" s="48"/>
      <c r="R96" s="76">
        <v>59</v>
      </c>
      <c r="S96" s="30"/>
      <c r="T96" s="30"/>
      <c r="U96" s="30"/>
      <c r="V96" s="30"/>
      <c r="W96" s="30"/>
      <c r="X96" s="30"/>
      <c r="Y96" s="30"/>
      <c r="Z96" s="30"/>
      <c r="AA96" s="30"/>
    </row>
    <row r="97" spans="1:27" ht="26.25" customHeight="1">
      <c r="A97" s="70">
        <v>90</v>
      </c>
      <c r="B97" s="70" t="s">
        <v>286</v>
      </c>
      <c r="C97" s="71" t="s">
        <v>287</v>
      </c>
      <c r="D97" s="50">
        <v>27</v>
      </c>
      <c r="E97" s="33">
        <f t="shared" si="9"/>
        <v>1</v>
      </c>
      <c r="F97" s="33">
        <f t="shared" si="10"/>
        <v>1</v>
      </c>
      <c r="G97" s="33">
        <f t="shared" si="11"/>
        <v>1</v>
      </c>
      <c r="H97" s="50">
        <v>28</v>
      </c>
      <c r="I97" s="33">
        <f t="shared" si="12"/>
        <v>1</v>
      </c>
      <c r="J97" s="33">
        <f t="shared" si="13"/>
        <v>1</v>
      </c>
      <c r="K97" s="33">
        <f t="shared" si="14"/>
        <v>1</v>
      </c>
      <c r="L97" s="50">
        <v>11</v>
      </c>
      <c r="M97" s="33">
        <f t="shared" si="15"/>
        <v>1</v>
      </c>
      <c r="N97" s="33">
        <f t="shared" si="16"/>
        <v>0</v>
      </c>
      <c r="O97" s="33">
        <f t="shared" si="17"/>
        <v>0</v>
      </c>
      <c r="P97" s="35"/>
      <c r="Q97" s="48"/>
      <c r="R97" s="76">
        <v>61</v>
      </c>
      <c r="S97" s="30"/>
      <c r="T97" s="30"/>
      <c r="U97" s="30"/>
      <c r="V97" s="30"/>
      <c r="W97" s="30"/>
      <c r="X97" s="30"/>
      <c r="Y97" s="30"/>
      <c r="Z97" s="30"/>
      <c r="AA97" s="30"/>
    </row>
    <row r="98" spans="1:27" ht="26.25" customHeight="1">
      <c r="A98" s="70">
        <v>91</v>
      </c>
      <c r="B98" s="70" t="s">
        <v>288</v>
      </c>
      <c r="C98" s="71" t="s">
        <v>289</v>
      </c>
      <c r="D98" s="50">
        <v>28</v>
      </c>
      <c r="E98" s="33">
        <f t="shared" si="9"/>
        <v>1</v>
      </c>
      <c r="F98" s="33">
        <f t="shared" si="10"/>
        <v>1</v>
      </c>
      <c r="G98" s="33">
        <f t="shared" si="11"/>
        <v>1</v>
      </c>
      <c r="H98" s="50">
        <v>28</v>
      </c>
      <c r="I98" s="33">
        <f t="shared" si="12"/>
        <v>1</v>
      </c>
      <c r="J98" s="33">
        <f t="shared" si="13"/>
        <v>1</v>
      </c>
      <c r="K98" s="33">
        <f t="shared" si="14"/>
        <v>1</v>
      </c>
      <c r="L98" s="50">
        <v>12</v>
      </c>
      <c r="M98" s="33">
        <f t="shared" si="15"/>
        <v>1</v>
      </c>
      <c r="N98" s="33">
        <f t="shared" si="16"/>
        <v>1</v>
      </c>
      <c r="O98" s="33">
        <f t="shared" si="17"/>
        <v>0</v>
      </c>
      <c r="P98" s="35"/>
      <c r="Q98" s="48"/>
      <c r="R98" s="76">
        <v>61</v>
      </c>
      <c r="S98" s="30"/>
      <c r="T98" s="30"/>
      <c r="U98" s="30"/>
      <c r="V98" s="30"/>
      <c r="W98" s="30"/>
      <c r="X98" s="30"/>
      <c r="Y98" s="30"/>
      <c r="Z98" s="30"/>
      <c r="AA98" s="30"/>
    </row>
    <row r="99" spans="1:27" ht="26.25" customHeight="1">
      <c r="A99" s="70">
        <v>92</v>
      </c>
      <c r="B99" s="70" t="s">
        <v>290</v>
      </c>
      <c r="C99" s="71" t="s">
        <v>291</v>
      </c>
      <c r="D99" s="50">
        <v>15</v>
      </c>
      <c r="E99" s="33">
        <f t="shared" si="9"/>
        <v>0</v>
      </c>
      <c r="F99" s="33">
        <f t="shared" si="10"/>
        <v>0</v>
      </c>
      <c r="G99" s="33">
        <f t="shared" si="11"/>
        <v>0</v>
      </c>
      <c r="H99" s="50">
        <v>18</v>
      </c>
      <c r="I99" s="33">
        <f t="shared" si="12"/>
        <v>0</v>
      </c>
      <c r="J99" s="33">
        <f t="shared" si="13"/>
        <v>0</v>
      </c>
      <c r="K99" s="33">
        <f t="shared" si="14"/>
        <v>0</v>
      </c>
      <c r="L99" s="50">
        <v>10</v>
      </c>
      <c r="M99" s="33">
        <f t="shared" si="15"/>
        <v>1</v>
      </c>
      <c r="N99" s="33">
        <f t="shared" si="16"/>
        <v>0</v>
      </c>
      <c r="O99" s="33">
        <f t="shared" si="17"/>
        <v>0</v>
      </c>
      <c r="P99" s="35"/>
      <c r="Q99" s="48"/>
      <c r="R99" s="76">
        <v>59</v>
      </c>
      <c r="S99" s="30"/>
      <c r="T99" s="30"/>
      <c r="U99" s="30"/>
      <c r="V99" s="30"/>
      <c r="W99" s="30"/>
      <c r="X99" s="30"/>
      <c r="Y99" s="30"/>
      <c r="Z99" s="30"/>
      <c r="AA99" s="30"/>
    </row>
    <row r="100" spans="1:27" ht="26.25" customHeight="1">
      <c r="A100" s="70">
        <v>93</v>
      </c>
      <c r="B100" s="70" t="s">
        <v>292</v>
      </c>
      <c r="C100" s="71" t="s">
        <v>293</v>
      </c>
      <c r="D100" s="50">
        <v>20</v>
      </c>
      <c r="E100" s="33">
        <f t="shared" si="9"/>
        <v>1</v>
      </c>
      <c r="F100" s="33">
        <f t="shared" si="10"/>
        <v>0</v>
      </c>
      <c r="G100" s="33">
        <f t="shared" si="11"/>
        <v>0</v>
      </c>
      <c r="H100" s="50">
        <v>21</v>
      </c>
      <c r="I100" s="33">
        <f t="shared" si="12"/>
        <v>1</v>
      </c>
      <c r="J100" s="33">
        <f t="shared" si="13"/>
        <v>0</v>
      </c>
      <c r="K100" s="33">
        <f t="shared" si="14"/>
        <v>0</v>
      </c>
      <c r="L100" s="50">
        <v>11</v>
      </c>
      <c r="M100" s="33">
        <f t="shared" si="15"/>
        <v>1</v>
      </c>
      <c r="N100" s="33">
        <f t="shared" si="16"/>
        <v>0</v>
      </c>
      <c r="O100" s="33">
        <f t="shared" si="17"/>
        <v>0</v>
      </c>
      <c r="P100" s="34"/>
      <c r="Q100" s="45"/>
      <c r="R100" s="76">
        <v>59</v>
      </c>
      <c r="S100" s="30"/>
      <c r="T100" s="30"/>
      <c r="U100" s="30"/>
      <c r="V100" s="30"/>
      <c r="W100" s="30"/>
      <c r="X100" s="30"/>
      <c r="Y100" s="30"/>
      <c r="Z100" s="30"/>
      <c r="AA100" s="30"/>
    </row>
    <row r="101" spans="1:27" ht="18" customHeight="1">
      <c r="A101" s="70">
        <v>94</v>
      </c>
      <c r="B101" s="70" t="s">
        <v>294</v>
      </c>
      <c r="C101" s="71" t="s">
        <v>295</v>
      </c>
      <c r="D101" s="50">
        <v>23</v>
      </c>
      <c r="E101" s="33">
        <f t="shared" si="9"/>
        <v>1</v>
      </c>
      <c r="F101" s="33">
        <f t="shared" si="10"/>
        <v>1</v>
      </c>
      <c r="G101" s="33">
        <f t="shared" si="11"/>
        <v>0</v>
      </c>
      <c r="H101" s="50">
        <v>23</v>
      </c>
      <c r="I101" s="33">
        <f t="shared" si="12"/>
        <v>1</v>
      </c>
      <c r="J101" s="33">
        <f t="shared" si="13"/>
        <v>1</v>
      </c>
      <c r="K101" s="33">
        <f t="shared" si="14"/>
        <v>0</v>
      </c>
      <c r="L101" s="50">
        <v>12</v>
      </c>
      <c r="M101" s="33">
        <f t="shared" si="15"/>
        <v>1</v>
      </c>
      <c r="N101" s="33">
        <f t="shared" si="16"/>
        <v>1</v>
      </c>
      <c r="O101" s="33">
        <f t="shared" si="17"/>
        <v>0</v>
      </c>
      <c r="P101" s="33"/>
      <c r="Q101" s="47"/>
      <c r="R101" s="76">
        <v>61</v>
      </c>
      <c r="S101" s="30"/>
      <c r="T101" s="30"/>
      <c r="U101" s="30"/>
      <c r="V101" s="30"/>
      <c r="W101" s="30"/>
      <c r="X101" s="30"/>
      <c r="Y101" s="30"/>
      <c r="Z101" s="30"/>
      <c r="AA101" s="30"/>
    </row>
    <row r="102" spans="1:27" ht="18" customHeight="1">
      <c r="A102" s="70">
        <v>95</v>
      </c>
      <c r="B102" s="70" t="s">
        <v>296</v>
      </c>
      <c r="C102" s="71" t="s">
        <v>297</v>
      </c>
      <c r="D102" s="50">
        <v>23</v>
      </c>
      <c r="E102" s="33">
        <f t="shared" si="9"/>
        <v>1</v>
      </c>
      <c r="F102" s="33">
        <f t="shared" si="10"/>
        <v>1</v>
      </c>
      <c r="G102" s="33">
        <f t="shared" si="11"/>
        <v>0</v>
      </c>
      <c r="H102" s="50">
        <v>26</v>
      </c>
      <c r="I102" s="33">
        <f t="shared" si="12"/>
        <v>1</v>
      </c>
      <c r="J102" s="33">
        <f t="shared" si="13"/>
        <v>1</v>
      </c>
      <c r="K102" s="33">
        <f t="shared" si="14"/>
        <v>1</v>
      </c>
      <c r="L102" s="50">
        <v>10</v>
      </c>
      <c r="M102" s="33">
        <f t="shared" si="15"/>
        <v>1</v>
      </c>
      <c r="N102" s="33">
        <f t="shared" si="16"/>
        <v>0</v>
      </c>
      <c r="O102" s="33">
        <f t="shared" si="17"/>
        <v>0</v>
      </c>
      <c r="P102" s="35"/>
      <c r="Q102" s="48"/>
      <c r="R102" s="76">
        <v>61</v>
      </c>
      <c r="S102" s="30"/>
      <c r="T102" s="30"/>
      <c r="U102" s="30"/>
      <c r="V102" s="30"/>
      <c r="W102" s="30"/>
      <c r="X102" s="30"/>
      <c r="Y102" s="30"/>
      <c r="Z102" s="30"/>
      <c r="AA102" s="30"/>
    </row>
    <row r="103" spans="1:27" ht="18" customHeight="1">
      <c r="A103" s="70">
        <v>96</v>
      </c>
      <c r="B103" s="70" t="s">
        <v>298</v>
      </c>
      <c r="C103" s="71" t="s">
        <v>299</v>
      </c>
      <c r="D103" s="50">
        <v>18</v>
      </c>
      <c r="E103" s="33">
        <f t="shared" si="9"/>
        <v>0</v>
      </c>
      <c r="F103" s="33">
        <f t="shared" si="10"/>
        <v>0</v>
      </c>
      <c r="G103" s="33">
        <f t="shared" si="11"/>
        <v>0</v>
      </c>
      <c r="H103" s="50">
        <v>20</v>
      </c>
      <c r="I103" s="33">
        <f t="shared" si="12"/>
        <v>1</v>
      </c>
      <c r="J103" s="33">
        <f t="shared" si="13"/>
        <v>0</v>
      </c>
      <c r="K103" s="33">
        <f t="shared" si="14"/>
        <v>0</v>
      </c>
      <c r="L103" s="50">
        <v>10</v>
      </c>
      <c r="M103" s="33">
        <f t="shared" si="15"/>
        <v>1</v>
      </c>
      <c r="N103" s="33">
        <f t="shared" si="16"/>
        <v>0</v>
      </c>
      <c r="O103" s="33">
        <f t="shared" si="17"/>
        <v>0</v>
      </c>
      <c r="P103" s="35"/>
      <c r="Q103" s="48"/>
      <c r="R103" s="76">
        <v>63</v>
      </c>
      <c r="S103" s="30"/>
      <c r="T103" s="30"/>
      <c r="U103" s="30"/>
      <c r="V103" s="30"/>
      <c r="W103" s="30"/>
      <c r="X103" s="30"/>
      <c r="Y103" s="30"/>
      <c r="Z103" s="30"/>
      <c r="AA103" s="30"/>
    </row>
    <row r="104" spans="1:27" ht="18" customHeight="1">
      <c r="A104" s="70">
        <v>97</v>
      </c>
      <c r="B104" s="70" t="s">
        <v>300</v>
      </c>
      <c r="C104" s="71" t="s">
        <v>301</v>
      </c>
      <c r="D104" s="50">
        <v>20</v>
      </c>
      <c r="E104" s="33">
        <f t="shared" si="9"/>
        <v>1</v>
      </c>
      <c r="F104" s="33">
        <f t="shared" si="10"/>
        <v>0</v>
      </c>
      <c r="G104" s="33">
        <f t="shared" si="11"/>
        <v>0</v>
      </c>
      <c r="H104" s="50">
        <v>18</v>
      </c>
      <c r="I104" s="33">
        <f t="shared" si="12"/>
        <v>0</v>
      </c>
      <c r="J104" s="33">
        <f t="shared" si="13"/>
        <v>0</v>
      </c>
      <c r="K104" s="33">
        <f t="shared" si="14"/>
        <v>0</v>
      </c>
      <c r="L104" s="50">
        <v>8</v>
      </c>
      <c r="M104" s="33">
        <f t="shared" si="15"/>
        <v>0</v>
      </c>
      <c r="N104" s="33">
        <f t="shared" si="16"/>
        <v>0</v>
      </c>
      <c r="O104" s="33">
        <f t="shared" si="17"/>
        <v>0</v>
      </c>
      <c r="P104" s="35"/>
      <c r="Q104" s="48"/>
      <c r="R104" s="76">
        <v>61</v>
      </c>
      <c r="S104" s="30"/>
      <c r="T104" s="30"/>
      <c r="U104" s="30"/>
      <c r="V104" s="30"/>
      <c r="W104" s="30"/>
      <c r="X104" s="30"/>
      <c r="Y104" s="30"/>
      <c r="Z104" s="30"/>
      <c r="AA104" s="30"/>
    </row>
    <row r="105" spans="1:27" ht="18" customHeight="1">
      <c r="A105" s="70">
        <v>98</v>
      </c>
      <c r="B105" s="70" t="s">
        <v>302</v>
      </c>
      <c r="C105" s="71" t="s">
        <v>303</v>
      </c>
      <c r="D105" s="50">
        <v>21</v>
      </c>
      <c r="E105" s="33">
        <f t="shared" si="9"/>
        <v>1</v>
      </c>
      <c r="F105" s="33">
        <f t="shared" si="10"/>
        <v>0</v>
      </c>
      <c r="G105" s="33">
        <f t="shared" si="11"/>
        <v>0</v>
      </c>
      <c r="H105" s="50">
        <v>19</v>
      </c>
      <c r="I105" s="33">
        <f t="shared" si="12"/>
        <v>0</v>
      </c>
      <c r="J105" s="33">
        <f t="shared" si="13"/>
        <v>0</v>
      </c>
      <c r="K105" s="33">
        <f t="shared" si="14"/>
        <v>0</v>
      </c>
      <c r="L105" s="50">
        <v>13</v>
      </c>
      <c r="M105" s="33">
        <f t="shared" si="15"/>
        <v>1</v>
      </c>
      <c r="N105" s="33">
        <f t="shared" si="16"/>
        <v>1</v>
      </c>
      <c r="O105" s="33">
        <f t="shared" si="17"/>
        <v>1</v>
      </c>
      <c r="P105" s="35"/>
      <c r="Q105" s="48"/>
      <c r="R105" s="76">
        <v>70</v>
      </c>
      <c r="S105" s="30"/>
      <c r="T105" s="30"/>
      <c r="U105" s="30"/>
      <c r="V105" s="30"/>
      <c r="W105" s="30"/>
      <c r="X105" s="30"/>
      <c r="Y105" s="30"/>
      <c r="Z105" s="30"/>
      <c r="AA105" s="30"/>
    </row>
    <row r="106" spans="1:27" ht="18" customHeight="1">
      <c r="A106" s="70">
        <v>99</v>
      </c>
      <c r="B106" s="70" t="s">
        <v>304</v>
      </c>
      <c r="C106" s="71" t="s">
        <v>305</v>
      </c>
      <c r="D106" s="50">
        <v>15</v>
      </c>
      <c r="E106" s="33">
        <f t="shared" si="9"/>
        <v>0</v>
      </c>
      <c r="F106" s="33">
        <f t="shared" si="10"/>
        <v>0</v>
      </c>
      <c r="G106" s="33">
        <f t="shared" si="11"/>
        <v>0</v>
      </c>
      <c r="H106" s="50">
        <v>19</v>
      </c>
      <c r="I106" s="33">
        <f t="shared" si="12"/>
        <v>0</v>
      </c>
      <c r="J106" s="33">
        <f t="shared" si="13"/>
        <v>0</v>
      </c>
      <c r="K106" s="33">
        <f t="shared" si="14"/>
        <v>0</v>
      </c>
      <c r="L106" s="50">
        <v>10</v>
      </c>
      <c r="M106" s="33">
        <f t="shared" si="15"/>
        <v>1</v>
      </c>
      <c r="N106" s="33">
        <f t="shared" si="16"/>
        <v>0</v>
      </c>
      <c r="O106" s="33">
        <f t="shared" si="17"/>
        <v>0</v>
      </c>
      <c r="P106" s="35"/>
      <c r="Q106" s="48"/>
      <c r="R106" s="76">
        <v>59</v>
      </c>
      <c r="S106" s="30"/>
      <c r="T106" s="30"/>
      <c r="U106" s="30"/>
      <c r="V106" s="30"/>
      <c r="W106" s="30"/>
      <c r="X106" s="30"/>
      <c r="Y106" s="30"/>
      <c r="Z106" s="30"/>
      <c r="AA106" s="30"/>
    </row>
    <row r="107" spans="1:27" ht="18" customHeight="1">
      <c r="A107" s="70">
        <v>100</v>
      </c>
      <c r="B107" s="70" t="s">
        <v>306</v>
      </c>
      <c r="C107" s="71" t="s">
        <v>307</v>
      </c>
      <c r="D107" s="50">
        <v>14</v>
      </c>
      <c r="E107" s="33">
        <f t="shared" si="9"/>
        <v>0</v>
      </c>
      <c r="F107" s="33">
        <f t="shared" si="10"/>
        <v>0</v>
      </c>
      <c r="G107" s="33">
        <f t="shared" si="11"/>
        <v>0</v>
      </c>
      <c r="H107" s="50">
        <v>16</v>
      </c>
      <c r="I107" s="33">
        <f t="shared" si="12"/>
        <v>0</v>
      </c>
      <c r="J107" s="33">
        <f t="shared" si="13"/>
        <v>0</v>
      </c>
      <c r="K107" s="33">
        <f t="shared" si="14"/>
        <v>0</v>
      </c>
      <c r="L107" s="50">
        <v>10</v>
      </c>
      <c r="M107" s="33">
        <f t="shared" si="15"/>
        <v>1</v>
      </c>
      <c r="N107" s="33">
        <f t="shared" si="16"/>
        <v>0</v>
      </c>
      <c r="O107" s="33">
        <f t="shared" si="17"/>
        <v>0</v>
      </c>
      <c r="P107" s="15"/>
      <c r="Q107" s="48"/>
      <c r="R107" s="76">
        <v>59</v>
      </c>
      <c r="S107" s="30"/>
      <c r="T107" s="30"/>
      <c r="U107" s="30"/>
      <c r="V107" s="30"/>
      <c r="W107" s="30"/>
      <c r="X107" s="30"/>
      <c r="Y107" s="30"/>
      <c r="Z107" s="30"/>
      <c r="AA107" s="30"/>
    </row>
    <row r="108" spans="1:27" ht="18" customHeight="1">
      <c r="A108" s="70">
        <v>101</v>
      </c>
      <c r="B108" s="70" t="s">
        <v>308</v>
      </c>
      <c r="C108" s="71" t="s">
        <v>309</v>
      </c>
      <c r="D108" s="50">
        <v>17</v>
      </c>
      <c r="E108" s="33">
        <f t="shared" si="9"/>
        <v>0</v>
      </c>
      <c r="F108" s="33">
        <f t="shared" si="10"/>
        <v>0</v>
      </c>
      <c r="G108" s="33">
        <f t="shared" si="11"/>
        <v>0</v>
      </c>
      <c r="H108" s="50">
        <v>18</v>
      </c>
      <c r="I108" s="33">
        <f t="shared" si="12"/>
        <v>0</v>
      </c>
      <c r="J108" s="33">
        <f t="shared" si="13"/>
        <v>0</v>
      </c>
      <c r="K108" s="33">
        <f t="shared" si="14"/>
        <v>0</v>
      </c>
      <c r="L108" s="50">
        <v>9</v>
      </c>
      <c r="M108" s="33">
        <f t="shared" si="15"/>
        <v>0</v>
      </c>
      <c r="N108" s="33">
        <f t="shared" si="16"/>
        <v>0</v>
      </c>
      <c r="O108" s="33">
        <f t="shared" si="17"/>
        <v>0</v>
      </c>
      <c r="P108" s="15"/>
      <c r="Q108" s="48"/>
      <c r="R108" s="76">
        <v>61</v>
      </c>
      <c r="S108" s="30"/>
      <c r="T108" s="30"/>
      <c r="U108" s="30"/>
      <c r="V108" s="30"/>
      <c r="W108" s="30"/>
      <c r="X108" s="30"/>
      <c r="Y108" s="30"/>
      <c r="Z108" s="30"/>
      <c r="AA108" s="30"/>
    </row>
    <row r="109" spans="1:27" ht="18" customHeight="1">
      <c r="A109" s="70">
        <v>102</v>
      </c>
      <c r="B109" s="70" t="s">
        <v>310</v>
      </c>
      <c r="C109" s="71" t="s">
        <v>311</v>
      </c>
      <c r="D109" s="50">
        <v>17</v>
      </c>
      <c r="E109" s="33">
        <f t="shared" si="9"/>
        <v>0</v>
      </c>
      <c r="F109" s="33">
        <f t="shared" si="10"/>
        <v>0</v>
      </c>
      <c r="G109" s="33">
        <f t="shared" si="11"/>
        <v>0</v>
      </c>
      <c r="H109" s="50">
        <v>16</v>
      </c>
      <c r="I109" s="33">
        <f t="shared" si="12"/>
        <v>0</v>
      </c>
      <c r="J109" s="33">
        <f t="shared" si="13"/>
        <v>0</v>
      </c>
      <c r="K109" s="33">
        <f t="shared" si="14"/>
        <v>0</v>
      </c>
      <c r="L109" s="50">
        <v>9</v>
      </c>
      <c r="M109" s="33">
        <f t="shared" si="15"/>
        <v>0</v>
      </c>
      <c r="N109" s="33">
        <f t="shared" si="16"/>
        <v>0</v>
      </c>
      <c r="O109" s="33">
        <f t="shared" si="17"/>
        <v>0</v>
      </c>
      <c r="P109" s="35"/>
      <c r="Q109" s="48"/>
      <c r="R109" s="76">
        <v>61</v>
      </c>
      <c r="S109" s="30"/>
      <c r="T109" s="30"/>
      <c r="U109" s="30"/>
      <c r="V109" s="30"/>
      <c r="W109" s="30"/>
      <c r="X109" s="30"/>
      <c r="Y109" s="30"/>
      <c r="Z109" s="30"/>
      <c r="AA109" s="30"/>
    </row>
    <row r="110" spans="1:27" ht="18" customHeight="1">
      <c r="A110" s="70">
        <v>103</v>
      </c>
      <c r="B110" s="70" t="s">
        <v>312</v>
      </c>
      <c r="C110" s="71" t="s">
        <v>313</v>
      </c>
      <c r="D110" s="50">
        <v>21</v>
      </c>
      <c r="E110" s="33">
        <f t="shared" si="9"/>
        <v>1</v>
      </c>
      <c r="F110" s="33">
        <f t="shared" si="10"/>
        <v>0</v>
      </c>
      <c r="G110" s="33">
        <f t="shared" si="11"/>
        <v>0</v>
      </c>
      <c r="H110" s="50">
        <v>19</v>
      </c>
      <c r="I110" s="33">
        <f t="shared" si="12"/>
        <v>0</v>
      </c>
      <c r="J110" s="33">
        <f t="shared" si="13"/>
        <v>0</v>
      </c>
      <c r="K110" s="33">
        <f t="shared" si="14"/>
        <v>0</v>
      </c>
      <c r="L110" s="50">
        <v>10</v>
      </c>
      <c r="M110" s="33">
        <f t="shared" si="15"/>
        <v>1</v>
      </c>
      <c r="N110" s="33">
        <f t="shared" si="16"/>
        <v>0</v>
      </c>
      <c r="O110" s="33">
        <f t="shared" si="17"/>
        <v>0</v>
      </c>
      <c r="P110" s="35"/>
      <c r="Q110" s="48"/>
      <c r="R110" s="76">
        <v>61</v>
      </c>
      <c r="S110" s="30"/>
      <c r="T110" s="30"/>
      <c r="U110" s="30"/>
      <c r="V110" s="30"/>
      <c r="W110" s="30"/>
      <c r="X110" s="30"/>
      <c r="Y110" s="30"/>
      <c r="Z110" s="30"/>
      <c r="AA110" s="30"/>
    </row>
    <row r="111" spans="1:27" ht="18" customHeight="1">
      <c r="A111" s="70">
        <v>104</v>
      </c>
      <c r="B111" s="70" t="s">
        <v>314</v>
      </c>
      <c r="C111" s="71" t="s">
        <v>315</v>
      </c>
      <c r="D111" s="50">
        <v>21</v>
      </c>
      <c r="E111" s="33">
        <f t="shared" si="9"/>
        <v>1</v>
      </c>
      <c r="F111" s="33">
        <f t="shared" si="10"/>
        <v>0</v>
      </c>
      <c r="G111" s="33">
        <f t="shared" si="11"/>
        <v>0</v>
      </c>
      <c r="H111" s="50">
        <v>19</v>
      </c>
      <c r="I111" s="33">
        <f t="shared" si="12"/>
        <v>0</v>
      </c>
      <c r="J111" s="33">
        <f t="shared" si="13"/>
        <v>0</v>
      </c>
      <c r="K111" s="33">
        <f t="shared" si="14"/>
        <v>0</v>
      </c>
      <c r="L111" s="50">
        <v>13</v>
      </c>
      <c r="M111" s="33">
        <f t="shared" si="15"/>
        <v>1</v>
      </c>
      <c r="N111" s="33">
        <f t="shared" si="16"/>
        <v>1</v>
      </c>
      <c r="O111" s="33">
        <f t="shared" si="17"/>
        <v>1</v>
      </c>
      <c r="P111" s="35"/>
      <c r="Q111" s="48"/>
      <c r="R111" s="76">
        <v>56</v>
      </c>
      <c r="S111" s="30"/>
      <c r="T111" s="30"/>
      <c r="U111" s="30"/>
      <c r="V111" s="30"/>
      <c r="W111" s="30"/>
      <c r="X111" s="30"/>
      <c r="Y111" s="30"/>
      <c r="Z111" s="30"/>
      <c r="AA111" s="30"/>
    </row>
    <row r="112" spans="1:27" ht="18" customHeight="1">
      <c r="A112" s="70">
        <v>105</v>
      </c>
      <c r="B112" s="70" t="s">
        <v>316</v>
      </c>
      <c r="C112" s="71" t="s">
        <v>317</v>
      </c>
      <c r="D112" s="50">
        <v>21</v>
      </c>
      <c r="E112" s="33">
        <f t="shared" si="9"/>
        <v>1</v>
      </c>
      <c r="F112" s="33">
        <f t="shared" si="10"/>
        <v>0</v>
      </c>
      <c r="G112" s="33">
        <f t="shared" si="11"/>
        <v>0</v>
      </c>
      <c r="H112" s="50">
        <v>19</v>
      </c>
      <c r="I112" s="33">
        <f t="shared" si="12"/>
        <v>0</v>
      </c>
      <c r="J112" s="33">
        <f t="shared" si="13"/>
        <v>0</v>
      </c>
      <c r="K112" s="33">
        <f t="shared" si="14"/>
        <v>0</v>
      </c>
      <c r="L112" s="50">
        <v>12</v>
      </c>
      <c r="M112" s="33">
        <f t="shared" si="15"/>
        <v>1</v>
      </c>
      <c r="N112" s="33">
        <f t="shared" si="16"/>
        <v>1</v>
      </c>
      <c r="O112" s="33">
        <f t="shared" si="17"/>
        <v>0</v>
      </c>
      <c r="P112" s="35"/>
      <c r="Q112" s="48"/>
      <c r="R112" s="76">
        <v>59</v>
      </c>
      <c r="S112" s="30"/>
      <c r="T112" s="30"/>
      <c r="U112" s="30"/>
      <c r="V112" s="30"/>
      <c r="W112" s="30"/>
      <c r="X112" s="30"/>
      <c r="Y112" s="30"/>
      <c r="Z112" s="30"/>
      <c r="AA112" s="30"/>
    </row>
    <row r="113" spans="1:27" ht="18" customHeight="1">
      <c r="A113" s="70">
        <v>106</v>
      </c>
      <c r="B113" s="70" t="s">
        <v>318</v>
      </c>
      <c r="C113" s="71" t="s">
        <v>319</v>
      </c>
      <c r="D113" s="50">
        <v>24</v>
      </c>
      <c r="E113" s="33">
        <f t="shared" si="9"/>
        <v>1</v>
      </c>
      <c r="F113" s="33">
        <f t="shared" si="10"/>
        <v>1</v>
      </c>
      <c r="G113" s="33">
        <f t="shared" si="11"/>
        <v>0</v>
      </c>
      <c r="H113" s="50">
        <v>22</v>
      </c>
      <c r="I113" s="33">
        <f t="shared" si="12"/>
        <v>1</v>
      </c>
      <c r="J113" s="33">
        <f t="shared" si="13"/>
        <v>0</v>
      </c>
      <c r="K113" s="33">
        <f t="shared" si="14"/>
        <v>0</v>
      </c>
      <c r="L113" s="50">
        <v>8</v>
      </c>
      <c r="M113" s="33">
        <f t="shared" si="15"/>
        <v>0</v>
      </c>
      <c r="N113" s="33">
        <f t="shared" si="16"/>
        <v>0</v>
      </c>
      <c r="O113" s="33">
        <f t="shared" si="17"/>
        <v>0</v>
      </c>
      <c r="P113" s="35"/>
      <c r="Q113" s="48"/>
      <c r="R113" s="76">
        <v>61</v>
      </c>
      <c r="S113" s="30"/>
      <c r="T113" s="30"/>
      <c r="U113" s="30"/>
      <c r="V113" s="30"/>
      <c r="W113" s="30"/>
      <c r="X113" s="30"/>
      <c r="Y113" s="30"/>
      <c r="Z113" s="30"/>
      <c r="AA113" s="30"/>
    </row>
    <row r="114" spans="1:27" ht="18" customHeight="1">
      <c r="A114" s="70">
        <v>107</v>
      </c>
      <c r="B114" s="70" t="s">
        <v>320</v>
      </c>
      <c r="C114" s="71" t="s">
        <v>321</v>
      </c>
      <c r="D114" s="50">
        <v>17</v>
      </c>
      <c r="E114" s="33">
        <f t="shared" si="9"/>
        <v>0</v>
      </c>
      <c r="F114" s="33">
        <f t="shared" si="10"/>
        <v>0</v>
      </c>
      <c r="G114" s="33">
        <f t="shared" si="11"/>
        <v>0</v>
      </c>
      <c r="H114" s="50">
        <v>16</v>
      </c>
      <c r="I114" s="33">
        <f t="shared" si="12"/>
        <v>0</v>
      </c>
      <c r="J114" s="33">
        <f t="shared" si="13"/>
        <v>0</v>
      </c>
      <c r="K114" s="33">
        <f t="shared" si="14"/>
        <v>0</v>
      </c>
      <c r="L114" s="50">
        <v>10</v>
      </c>
      <c r="M114" s="33">
        <f t="shared" si="15"/>
        <v>1</v>
      </c>
      <c r="N114" s="33">
        <f t="shared" si="16"/>
        <v>0</v>
      </c>
      <c r="O114" s="33">
        <f t="shared" si="17"/>
        <v>0</v>
      </c>
      <c r="P114" s="35"/>
      <c r="Q114" s="48"/>
      <c r="R114" s="76">
        <v>59</v>
      </c>
      <c r="S114" s="30"/>
      <c r="T114" s="30"/>
      <c r="U114" s="30"/>
      <c r="V114" s="30"/>
      <c r="W114" s="30"/>
      <c r="X114" s="30"/>
      <c r="Y114" s="30"/>
      <c r="Z114" s="30"/>
      <c r="AA114" s="30"/>
    </row>
    <row r="115" spans="1:27" ht="18" customHeight="1">
      <c r="A115" s="70">
        <v>108</v>
      </c>
      <c r="B115" s="70" t="s">
        <v>322</v>
      </c>
      <c r="C115" s="71" t="s">
        <v>323</v>
      </c>
      <c r="D115" s="50">
        <v>21</v>
      </c>
      <c r="E115" s="33">
        <f t="shared" si="9"/>
        <v>1</v>
      </c>
      <c r="F115" s="33">
        <f t="shared" si="10"/>
        <v>0</v>
      </c>
      <c r="G115" s="33">
        <f t="shared" si="11"/>
        <v>0</v>
      </c>
      <c r="H115" s="50">
        <v>20</v>
      </c>
      <c r="I115" s="33">
        <f t="shared" si="12"/>
        <v>1</v>
      </c>
      <c r="J115" s="33">
        <f t="shared" si="13"/>
        <v>0</v>
      </c>
      <c r="K115" s="33">
        <f t="shared" si="14"/>
        <v>0</v>
      </c>
      <c r="L115" s="50">
        <v>9</v>
      </c>
      <c r="M115" s="33">
        <f t="shared" si="15"/>
        <v>0</v>
      </c>
      <c r="N115" s="33">
        <f t="shared" si="16"/>
        <v>0</v>
      </c>
      <c r="O115" s="33">
        <f t="shared" si="17"/>
        <v>0</v>
      </c>
      <c r="P115" s="35"/>
      <c r="Q115" s="48"/>
      <c r="R115" s="76">
        <v>61</v>
      </c>
      <c r="S115" s="30"/>
      <c r="T115" s="30"/>
      <c r="U115" s="30"/>
      <c r="V115" s="30"/>
      <c r="W115" s="30"/>
      <c r="X115" s="30"/>
      <c r="Y115" s="30"/>
      <c r="Z115" s="30"/>
      <c r="AA115" s="30"/>
    </row>
    <row r="116" spans="1:27" ht="18" customHeight="1">
      <c r="A116" s="70">
        <v>109</v>
      </c>
      <c r="B116" s="70" t="s">
        <v>324</v>
      </c>
      <c r="C116" s="71" t="s">
        <v>325</v>
      </c>
      <c r="D116" s="50">
        <v>27</v>
      </c>
      <c r="E116" s="33">
        <f t="shared" si="9"/>
        <v>1</v>
      </c>
      <c r="F116" s="33">
        <f t="shared" si="10"/>
        <v>1</v>
      </c>
      <c r="G116" s="33">
        <f t="shared" si="11"/>
        <v>1</v>
      </c>
      <c r="H116" s="50">
        <v>27</v>
      </c>
      <c r="I116" s="33">
        <f t="shared" si="12"/>
        <v>1</v>
      </c>
      <c r="J116" s="33">
        <f t="shared" si="13"/>
        <v>1</v>
      </c>
      <c r="K116" s="33">
        <f t="shared" si="14"/>
        <v>1</v>
      </c>
      <c r="L116" s="50">
        <v>10</v>
      </c>
      <c r="M116" s="33">
        <f t="shared" si="15"/>
        <v>1</v>
      </c>
      <c r="N116" s="33">
        <f t="shared" si="16"/>
        <v>0</v>
      </c>
      <c r="O116" s="33">
        <f t="shared" si="17"/>
        <v>0</v>
      </c>
      <c r="P116" s="35"/>
      <c r="Q116" s="48"/>
      <c r="R116" s="76">
        <v>59</v>
      </c>
      <c r="S116" s="30"/>
      <c r="T116" s="30"/>
      <c r="U116" s="30"/>
      <c r="V116" s="30"/>
      <c r="W116" s="30"/>
      <c r="X116" s="30"/>
      <c r="Y116" s="30"/>
      <c r="Z116" s="30"/>
      <c r="AA116" s="30"/>
    </row>
    <row r="117" spans="1:27" ht="15.75" customHeight="1">
      <c r="A117" s="70">
        <v>110</v>
      </c>
      <c r="B117" s="70" t="s">
        <v>326</v>
      </c>
      <c r="C117" s="71" t="s">
        <v>327</v>
      </c>
      <c r="D117" s="50">
        <v>13</v>
      </c>
      <c r="E117" s="33">
        <f>IF(D117&gt;=($D$6*0.7),1,0)</f>
        <v>0</v>
      </c>
      <c r="F117" s="33">
        <f>IF(D117&gt;=($D$6*0.8),1,0)</f>
        <v>0</v>
      </c>
      <c r="G117" s="33">
        <f>IF(D117&gt;=($D$6*0.9),1,0)</f>
        <v>0</v>
      </c>
      <c r="H117" s="50">
        <v>12</v>
      </c>
      <c r="I117" s="33">
        <f>IF(H117&gt;=($D$6*0.7),1,0)</f>
        <v>0</v>
      </c>
      <c r="J117" s="33">
        <f>IF(H117&gt;=($D$6*0.8),1,0)</f>
        <v>0</v>
      </c>
      <c r="K117" s="33">
        <f>IF(H117&gt;=($D$6*0.9),1,0)</f>
        <v>0</v>
      </c>
      <c r="L117" s="50">
        <v>10</v>
      </c>
      <c r="M117" s="33">
        <f>IF(L117&gt;=($L$6*0.7),1,0)</f>
        <v>1</v>
      </c>
      <c r="N117" s="33">
        <f>IF(L117&gt;=($L$6*0.8),1,0)</f>
        <v>0</v>
      </c>
      <c r="O117" s="33">
        <f>IF(L117&gt;=($L$6*0.9),1,0)</f>
        <v>0</v>
      </c>
      <c r="P117" s="33"/>
      <c r="Q117" s="47"/>
      <c r="R117" s="76">
        <v>61</v>
      </c>
      <c r="S117" s="30"/>
      <c r="T117" s="30"/>
      <c r="U117" s="30"/>
      <c r="V117" s="30"/>
      <c r="W117" s="30"/>
      <c r="X117" s="30"/>
      <c r="Y117" s="30"/>
      <c r="Z117" s="30"/>
      <c r="AA117" s="30"/>
    </row>
    <row r="118" spans="1:27" ht="15.75" customHeight="1">
      <c r="A118" s="70">
        <v>111</v>
      </c>
      <c r="B118" s="70" t="s">
        <v>328</v>
      </c>
      <c r="C118" s="71" t="s">
        <v>329</v>
      </c>
      <c r="D118" s="50">
        <v>23</v>
      </c>
      <c r="E118" s="33">
        <f t="shared" ref="E118:E181" si="18">IF(D118&gt;=($D$6*0.7),1,0)</f>
        <v>1</v>
      </c>
      <c r="F118" s="33">
        <f t="shared" ref="F118:F181" si="19">IF(D118&gt;=($D$6*0.8),1,0)</f>
        <v>1</v>
      </c>
      <c r="G118" s="33">
        <f t="shared" ref="G118:G181" si="20">IF(D118&gt;=($D$6*0.9),1,0)</f>
        <v>0</v>
      </c>
      <c r="H118" s="50">
        <v>27</v>
      </c>
      <c r="I118" s="33">
        <f t="shared" ref="I118:I181" si="21">IF(H118&gt;=($D$6*0.7),1,0)</f>
        <v>1</v>
      </c>
      <c r="J118" s="33">
        <f t="shared" ref="J118:J181" si="22">IF(H118&gt;=($D$6*0.8),1,0)</f>
        <v>1</v>
      </c>
      <c r="K118" s="33">
        <f t="shared" ref="K118:K181" si="23">IF(H118&gt;=($D$6*0.9),1,0)</f>
        <v>1</v>
      </c>
      <c r="L118" s="50">
        <v>10</v>
      </c>
      <c r="M118" s="33">
        <f t="shared" ref="M118:M181" si="24">IF(L118&gt;=($L$6*0.7),1,0)</f>
        <v>1</v>
      </c>
      <c r="N118" s="33">
        <f t="shared" ref="N118:N181" si="25">IF(L118&gt;=($L$6*0.8),1,0)</f>
        <v>0</v>
      </c>
      <c r="O118" s="33">
        <f t="shared" ref="O118:O181" si="26">IF(L118&gt;=($L$6*0.9),1,0)</f>
        <v>0</v>
      </c>
      <c r="P118" s="33"/>
      <c r="Q118" s="47"/>
      <c r="R118" s="76">
        <v>61</v>
      </c>
      <c r="S118" s="30"/>
      <c r="T118" s="30"/>
      <c r="U118" s="30"/>
      <c r="V118" s="30"/>
      <c r="W118" s="30"/>
      <c r="X118" s="30"/>
      <c r="Y118" s="30"/>
      <c r="Z118" s="30"/>
      <c r="AA118" s="30"/>
    </row>
    <row r="119" spans="1:27" ht="15.75" customHeight="1">
      <c r="A119" s="70">
        <v>112</v>
      </c>
      <c r="B119" s="70" t="s">
        <v>330</v>
      </c>
      <c r="C119" s="71" t="s">
        <v>331</v>
      </c>
      <c r="D119" s="50">
        <v>19</v>
      </c>
      <c r="E119" s="33">
        <f t="shared" si="18"/>
        <v>0</v>
      </c>
      <c r="F119" s="33">
        <f t="shared" si="19"/>
        <v>0</v>
      </c>
      <c r="G119" s="33">
        <f t="shared" si="20"/>
        <v>0</v>
      </c>
      <c r="H119" s="50">
        <v>19</v>
      </c>
      <c r="I119" s="33">
        <f t="shared" si="21"/>
        <v>0</v>
      </c>
      <c r="J119" s="33">
        <f t="shared" si="22"/>
        <v>0</v>
      </c>
      <c r="K119" s="33">
        <f t="shared" si="23"/>
        <v>0</v>
      </c>
      <c r="L119" s="50">
        <v>10</v>
      </c>
      <c r="M119" s="33">
        <f t="shared" si="24"/>
        <v>1</v>
      </c>
      <c r="N119" s="33">
        <f t="shared" si="25"/>
        <v>0</v>
      </c>
      <c r="O119" s="33">
        <f t="shared" si="26"/>
        <v>0</v>
      </c>
      <c r="P119" s="33"/>
      <c r="Q119" s="47"/>
      <c r="R119" s="76">
        <v>59</v>
      </c>
      <c r="S119" s="30"/>
      <c r="T119" s="30"/>
      <c r="U119" s="30"/>
      <c r="V119" s="30"/>
      <c r="W119" s="30"/>
      <c r="X119" s="30"/>
      <c r="Y119" s="30"/>
      <c r="Z119" s="30"/>
      <c r="AA119" s="30"/>
    </row>
    <row r="120" spans="1:27" ht="15.75" customHeight="1">
      <c r="A120" s="70">
        <v>113</v>
      </c>
      <c r="B120" s="70" t="s">
        <v>332</v>
      </c>
      <c r="C120" s="71" t="s">
        <v>333</v>
      </c>
      <c r="D120" s="50">
        <v>21</v>
      </c>
      <c r="E120" s="33">
        <f t="shared" si="18"/>
        <v>1</v>
      </c>
      <c r="F120" s="33">
        <f t="shared" si="19"/>
        <v>0</v>
      </c>
      <c r="G120" s="33">
        <f t="shared" si="20"/>
        <v>0</v>
      </c>
      <c r="H120" s="50">
        <v>20</v>
      </c>
      <c r="I120" s="33">
        <f t="shared" si="21"/>
        <v>1</v>
      </c>
      <c r="J120" s="33">
        <f t="shared" si="22"/>
        <v>0</v>
      </c>
      <c r="K120" s="33">
        <f t="shared" si="23"/>
        <v>0</v>
      </c>
      <c r="L120" s="50">
        <v>9</v>
      </c>
      <c r="M120" s="33">
        <f t="shared" si="24"/>
        <v>0</v>
      </c>
      <c r="N120" s="33">
        <f t="shared" si="25"/>
        <v>0</v>
      </c>
      <c r="O120" s="33">
        <f t="shared" si="26"/>
        <v>0</v>
      </c>
      <c r="P120" s="33"/>
      <c r="Q120" s="47"/>
      <c r="R120" s="76">
        <v>63</v>
      </c>
      <c r="S120" s="30"/>
      <c r="T120" s="30"/>
      <c r="U120" s="30"/>
      <c r="V120" s="30"/>
      <c r="W120" s="30"/>
      <c r="X120" s="30"/>
      <c r="Y120" s="30"/>
      <c r="Z120" s="30"/>
      <c r="AA120" s="30"/>
    </row>
    <row r="121" spans="1:27" ht="15.75" customHeight="1">
      <c r="A121" s="70">
        <v>114</v>
      </c>
      <c r="B121" s="70" t="s">
        <v>334</v>
      </c>
      <c r="C121" s="71" t="s">
        <v>335</v>
      </c>
      <c r="D121" s="50">
        <v>19</v>
      </c>
      <c r="E121" s="33">
        <f t="shared" si="18"/>
        <v>0</v>
      </c>
      <c r="F121" s="33">
        <f t="shared" si="19"/>
        <v>0</v>
      </c>
      <c r="G121" s="33">
        <f t="shared" si="20"/>
        <v>0</v>
      </c>
      <c r="H121" s="50">
        <v>19</v>
      </c>
      <c r="I121" s="33">
        <f t="shared" si="21"/>
        <v>0</v>
      </c>
      <c r="J121" s="33">
        <f t="shared" si="22"/>
        <v>0</v>
      </c>
      <c r="K121" s="33">
        <f t="shared" si="23"/>
        <v>0</v>
      </c>
      <c r="L121" s="50">
        <v>10</v>
      </c>
      <c r="M121" s="33">
        <f t="shared" si="24"/>
        <v>1</v>
      </c>
      <c r="N121" s="33">
        <f t="shared" si="25"/>
        <v>0</v>
      </c>
      <c r="O121" s="33">
        <f t="shared" si="26"/>
        <v>0</v>
      </c>
      <c r="P121" s="33"/>
      <c r="Q121" s="47"/>
      <c r="R121" s="76">
        <v>59</v>
      </c>
      <c r="S121" s="30"/>
      <c r="T121" s="30"/>
      <c r="U121" s="30"/>
      <c r="V121" s="30"/>
      <c r="W121" s="30"/>
      <c r="X121" s="30"/>
      <c r="Y121" s="30"/>
      <c r="Z121" s="30"/>
      <c r="AA121" s="30"/>
    </row>
    <row r="122" spans="1:27" ht="15.75" customHeight="1">
      <c r="A122" s="70">
        <v>115</v>
      </c>
      <c r="B122" s="70" t="s">
        <v>336</v>
      </c>
      <c r="C122" s="71" t="s">
        <v>337</v>
      </c>
      <c r="D122" s="50">
        <v>21</v>
      </c>
      <c r="E122" s="33">
        <f t="shared" si="18"/>
        <v>1</v>
      </c>
      <c r="F122" s="33">
        <f t="shared" si="19"/>
        <v>0</v>
      </c>
      <c r="G122" s="33">
        <f t="shared" si="20"/>
        <v>0</v>
      </c>
      <c r="H122" s="50">
        <v>19</v>
      </c>
      <c r="I122" s="33">
        <f t="shared" si="21"/>
        <v>0</v>
      </c>
      <c r="J122" s="33">
        <f t="shared" si="22"/>
        <v>0</v>
      </c>
      <c r="K122" s="33">
        <f t="shared" si="23"/>
        <v>0</v>
      </c>
      <c r="L122" s="50">
        <v>10</v>
      </c>
      <c r="M122" s="33">
        <f t="shared" si="24"/>
        <v>1</v>
      </c>
      <c r="N122" s="33">
        <f t="shared" si="25"/>
        <v>0</v>
      </c>
      <c r="O122" s="33">
        <f t="shared" si="26"/>
        <v>0</v>
      </c>
      <c r="P122" s="33"/>
      <c r="Q122" s="47"/>
      <c r="R122" s="76">
        <v>61</v>
      </c>
      <c r="S122" s="30"/>
      <c r="T122" s="30"/>
      <c r="U122" s="30"/>
      <c r="V122" s="30"/>
      <c r="W122" s="30"/>
      <c r="X122" s="30"/>
      <c r="Y122" s="30"/>
      <c r="Z122" s="30"/>
      <c r="AA122" s="30"/>
    </row>
    <row r="123" spans="1:27" ht="15.75" customHeight="1">
      <c r="A123" s="70">
        <v>116</v>
      </c>
      <c r="B123" s="70" t="s">
        <v>338</v>
      </c>
      <c r="C123" s="71" t="s">
        <v>339</v>
      </c>
      <c r="D123" s="50">
        <v>25</v>
      </c>
      <c r="E123" s="33">
        <f t="shared" si="18"/>
        <v>1</v>
      </c>
      <c r="F123" s="33">
        <f t="shared" si="19"/>
        <v>1</v>
      </c>
      <c r="G123" s="33">
        <f t="shared" si="20"/>
        <v>0</v>
      </c>
      <c r="H123" s="50">
        <v>23</v>
      </c>
      <c r="I123" s="33">
        <f t="shared" si="21"/>
        <v>1</v>
      </c>
      <c r="J123" s="33">
        <f t="shared" si="22"/>
        <v>1</v>
      </c>
      <c r="K123" s="33">
        <f t="shared" si="23"/>
        <v>0</v>
      </c>
      <c r="L123" s="50">
        <v>11</v>
      </c>
      <c r="M123" s="33">
        <f t="shared" si="24"/>
        <v>1</v>
      </c>
      <c r="N123" s="33">
        <f t="shared" si="25"/>
        <v>0</v>
      </c>
      <c r="O123" s="33">
        <f t="shared" si="26"/>
        <v>0</v>
      </c>
      <c r="P123" s="33"/>
      <c r="Q123" s="47"/>
      <c r="R123" s="76">
        <v>61</v>
      </c>
      <c r="S123" s="30"/>
      <c r="T123" s="30"/>
      <c r="U123" s="30"/>
      <c r="V123" s="30"/>
      <c r="W123" s="30"/>
      <c r="X123" s="30"/>
      <c r="Y123" s="30"/>
      <c r="Z123" s="30"/>
      <c r="AA123" s="30"/>
    </row>
    <row r="124" spans="1:27" ht="15.75" customHeight="1">
      <c r="A124" s="70">
        <v>117</v>
      </c>
      <c r="B124" s="70" t="s">
        <v>340</v>
      </c>
      <c r="C124" s="71" t="s">
        <v>341</v>
      </c>
      <c r="D124" s="50">
        <v>19</v>
      </c>
      <c r="E124" s="33">
        <f t="shared" si="18"/>
        <v>0</v>
      </c>
      <c r="F124" s="33">
        <f t="shared" si="19"/>
        <v>0</v>
      </c>
      <c r="G124" s="33">
        <f t="shared" si="20"/>
        <v>0</v>
      </c>
      <c r="H124" s="50">
        <v>18</v>
      </c>
      <c r="I124" s="33">
        <f t="shared" si="21"/>
        <v>0</v>
      </c>
      <c r="J124" s="33">
        <f t="shared" si="22"/>
        <v>0</v>
      </c>
      <c r="K124" s="33">
        <f t="shared" si="23"/>
        <v>0</v>
      </c>
      <c r="L124" s="50">
        <v>10</v>
      </c>
      <c r="M124" s="33">
        <f t="shared" si="24"/>
        <v>1</v>
      </c>
      <c r="N124" s="33">
        <f t="shared" si="25"/>
        <v>0</v>
      </c>
      <c r="O124" s="33">
        <f t="shared" si="26"/>
        <v>0</v>
      </c>
      <c r="P124" s="33"/>
      <c r="Q124" s="47"/>
      <c r="R124" s="76">
        <v>63</v>
      </c>
      <c r="S124" s="30"/>
      <c r="T124" s="30"/>
      <c r="U124" s="30"/>
      <c r="V124" s="30"/>
      <c r="W124" s="30"/>
      <c r="X124" s="30"/>
      <c r="Y124" s="30"/>
      <c r="Z124" s="30"/>
      <c r="AA124" s="30"/>
    </row>
    <row r="125" spans="1:27" ht="15.75" customHeight="1">
      <c r="A125" s="70">
        <v>118</v>
      </c>
      <c r="B125" s="70" t="s">
        <v>342</v>
      </c>
      <c r="C125" s="71" t="s">
        <v>343</v>
      </c>
      <c r="D125" s="50">
        <v>21</v>
      </c>
      <c r="E125" s="33">
        <f t="shared" si="18"/>
        <v>1</v>
      </c>
      <c r="F125" s="33">
        <f t="shared" si="19"/>
        <v>0</v>
      </c>
      <c r="G125" s="33">
        <f t="shared" si="20"/>
        <v>0</v>
      </c>
      <c r="H125" s="50">
        <v>22</v>
      </c>
      <c r="I125" s="33">
        <f t="shared" si="21"/>
        <v>1</v>
      </c>
      <c r="J125" s="33">
        <f t="shared" si="22"/>
        <v>0</v>
      </c>
      <c r="K125" s="33">
        <f t="shared" si="23"/>
        <v>0</v>
      </c>
      <c r="L125" s="50">
        <v>10</v>
      </c>
      <c r="M125" s="33">
        <f t="shared" si="24"/>
        <v>1</v>
      </c>
      <c r="N125" s="33">
        <f t="shared" si="25"/>
        <v>0</v>
      </c>
      <c r="O125" s="33">
        <f t="shared" si="26"/>
        <v>0</v>
      </c>
      <c r="P125" s="33"/>
      <c r="Q125" s="47"/>
      <c r="R125" s="76">
        <v>59</v>
      </c>
      <c r="S125" s="30"/>
      <c r="T125" s="30"/>
      <c r="U125" s="30"/>
      <c r="V125" s="30"/>
      <c r="W125" s="30"/>
      <c r="X125" s="30"/>
      <c r="Y125" s="30"/>
      <c r="Z125" s="30"/>
      <c r="AA125" s="30"/>
    </row>
    <row r="126" spans="1:27" ht="15.75" customHeight="1">
      <c r="A126" s="70">
        <v>119</v>
      </c>
      <c r="B126" s="70" t="s">
        <v>344</v>
      </c>
      <c r="C126" s="71" t="s">
        <v>345</v>
      </c>
      <c r="D126" s="50">
        <v>20</v>
      </c>
      <c r="E126" s="33">
        <f t="shared" si="18"/>
        <v>1</v>
      </c>
      <c r="F126" s="33">
        <f t="shared" si="19"/>
        <v>0</v>
      </c>
      <c r="G126" s="33">
        <f t="shared" si="20"/>
        <v>0</v>
      </c>
      <c r="H126" s="50">
        <v>23</v>
      </c>
      <c r="I126" s="33">
        <f t="shared" si="21"/>
        <v>1</v>
      </c>
      <c r="J126" s="33">
        <f t="shared" si="22"/>
        <v>1</v>
      </c>
      <c r="K126" s="33">
        <f t="shared" si="23"/>
        <v>0</v>
      </c>
      <c r="L126" s="50">
        <v>10</v>
      </c>
      <c r="M126" s="33">
        <f t="shared" si="24"/>
        <v>1</v>
      </c>
      <c r="N126" s="33">
        <f t="shared" si="25"/>
        <v>0</v>
      </c>
      <c r="O126" s="33">
        <f t="shared" si="26"/>
        <v>0</v>
      </c>
      <c r="P126" s="33"/>
      <c r="Q126" s="47"/>
      <c r="R126" s="76">
        <v>63</v>
      </c>
      <c r="S126" s="30"/>
      <c r="T126" s="30"/>
      <c r="U126" s="30"/>
      <c r="V126" s="30"/>
      <c r="W126" s="30"/>
      <c r="X126" s="30"/>
      <c r="Y126" s="30"/>
      <c r="Z126" s="30"/>
      <c r="AA126" s="30"/>
    </row>
    <row r="127" spans="1:27" ht="15.75" customHeight="1">
      <c r="A127" s="70">
        <v>120</v>
      </c>
      <c r="B127" s="70" t="s">
        <v>346</v>
      </c>
      <c r="C127" s="71" t="s">
        <v>347</v>
      </c>
      <c r="D127" s="50">
        <v>21</v>
      </c>
      <c r="E127" s="33">
        <f t="shared" si="18"/>
        <v>1</v>
      </c>
      <c r="F127" s="33">
        <f t="shared" si="19"/>
        <v>0</v>
      </c>
      <c r="G127" s="33">
        <f t="shared" si="20"/>
        <v>0</v>
      </c>
      <c r="H127" s="50">
        <v>21</v>
      </c>
      <c r="I127" s="33">
        <f t="shared" si="21"/>
        <v>1</v>
      </c>
      <c r="J127" s="33">
        <f t="shared" si="22"/>
        <v>0</v>
      </c>
      <c r="K127" s="33">
        <f t="shared" si="23"/>
        <v>0</v>
      </c>
      <c r="L127" s="50">
        <v>8</v>
      </c>
      <c r="M127" s="33">
        <f t="shared" si="24"/>
        <v>0</v>
      </c>
      <c r="N127" s="33">
        <f t="shared" si="25"/>
        <v>0</v>
      </c>
      <c r="O127" s="33">
        <f t="shared" si="26"/>
        <v>0</v>
      </c>
      <c r="P127" s="33"/>
      <c r="Q127" s="47"/>
      <c r="R127" s="76">
        <v>59</v>
      </c>
      <c r="S127" s="30"/>
      <c r="T127" s="30"/>
      <c r="U127" s="30"/>
      <c r="V127" s="30"/>
      <c r="W127" s="30"/>
      <c r="X127" s="30"/>
      <c r="Y127" s="30"/>
      <c r="Z127" s="30"/>
      <c r="AA127" s="30"/>
    </row>
    <row r="128" spans="1:27" ht="15.75" customHeight="1">
      <c r="A128" s="70">
        <v>121</v>
      </c>
      <c r="B128" s="70" t="s">
        <v>348</v>
      </c>
      <c r="C128" s="71" t="s">
        <v>349</v>
      </c>
      <c r="D128" s="50">
        <v>21</v>
      </c>
      <c r="E128" s="33">
        <f t="shared" si="18"/>
        <v>1</v>
      </c>
      <c r="F128" s="33">
        <f t="shared" si="19"/>
        <v>0</v>
      </c>
      <c r="G128" s="33">
        <f t="shared" si="20"/>
        <v>0</v>
      </c>
      <c r="H128" s="50">
        <v>23</v>
      </c>
      <c r="I128" s="33">
        <f t="shared" si="21"/>
        <v>1</v>
      </c>
      <c r="J128" s="33">
        <f t="shared" si="22"/>
        <v>1</v>
      </c>
      <c r="K128" s="33">
        <f t="shared" si="23"/>
        <v>0</v>
      </c>
      <c r="L128" s="50">
        <v>8</v>
      </c>
      <c r="M128" s="33">
        <f t="shared" si="24"/>
        <v>0</v>
      </c>
      <c r="N128" s="33">
        <f t="shared" si="25"/>
        <v>0</v>
      </c>
      <c r="O128" s="33">
        <f t="shared" si="26"/>
        <v>0</v>
      </c>
      <c r="P128" s="33"/>
      <c r="Q128" s="47"/>
      <c r="R128" s="76">
        <v>61</v>
      </c>
      <c r="S128" s="30"/>
      <c r="T128" s="30"/>
      <c r="U128" s="30"/>
      <c r="V128" s="30"/>
      <c r="W128" s="30"/>
      <c r="X128" s="30"/>
      <c r="Y128" s="30"/>
      <c r="Z128" s="30"/>
      <c r="AA128" s="30"/>
    </row>
    <row r="129" spans="1:27" ht="15.75" customHeight="1">
      <c r="A129" s="70">
        <v>122</v>
      </c>
      <c r="B129" s="70" t="s">
        <v>350</v>
      </c>
      <c r="C129" s="71" t="s">
        <v>351</v>
      </c>
      <c r="D129" s="50">
        <v>24</v>
      </c>
      <c r="E129" s="33">
        <f t="shared" si="18"/>
        <v>1</v>
      </c>
      <c r="F129" s="33">
        <f t="shared" si="19"/>
        <v>1</v>
      </c>
      <c r="G129" s="33">
        <f t="shared" si="20"/>
        <v>0</v>
      </c>
      <c r="H129" s="50">
        <v>26</v>
      </c>
      <c r="I129" s="33">
        <f t="shared" si="21"/>
        <v>1</v>
      </c>
      <c r="J129" s="33">
        <f t="shared" si="22"/>
        <v>1</v>
      </c>
      <c r="K129" s="33">
        <f t="shared" si="23"/>
        <v>1</v>
      </c>
      <c r="L129" s="50">
        <v>8</v>
      </c>
      <c r="M129" s="33">
        <f t="shared" si="24"/>
        <v>0</v>
      </c>
      <c r="N129" s="33">
        <f t="shared" si="25"/>
        <v>0</v>
      </c>
      <c r="O129" s="33">
        <f t="shared" si="26"/>
        <v>0</v>
      </c>
      <c r="P129" s="33"/>
      <c r="Q129" s="47"/>
      <c r="R129" s="76">
        <v>68</v>
      </c>
      <c r="S129" s="30"/>
      <c r="T129" s="30"/>
      <c r="U129" s="30"/>
      <c r="V129" s="30"/>
      <c r="W129" s="30"/>
      <c r="X129" s="30"/>
      <c r="Y129" s="30"/>
      <c r="Z129" s="30"/>
      <c r="AA129" s="30"/>
    </row>
    <row r="130" spans="1:27" ht="15.75" customHeight="1">
      <c r="A130" s="70">
        <v>123</v>
      </c>
      <c r="B130" s="70" t="s">
        <v>352</v>
      </c>
      <c r="C130" s="71" t="s">
        <v>353</v>
      </c>
      <c r="D130" s="50">
        <v>21</v>
      </c>
      <c r="E130" s="33">
        <f t="shared" si="18"/>
        <v>1</v>
      </c>
      <c r="F130" s="33">
        <f t="shared" si="19"/>
        <v>0</v>
      </c>
      <c r="G130" s="33">
        <f t="shared" si="20"/>
        <v>0</v>
      </c>
      <c r="H130" s="50">
        <v>19</v>
      </c>
      <c r="I130" s="33">
        <f t="shared" si="21"/>
        <v>0</v>
      </c>
      <c r="J130" s="33">
        <f t="shared" si="22"/>
        <v>0</v>
      </c>
      <c r="K130" s="33">
        <f t="shared" si="23"/>
        <v>0</v>
      </c>
      <c r="L130" s="50">
        <v>8</v>
      </c>
      <c r="M130" s="33">
        <f t="shared" si="24"/>
        <v>0</v>
      </c>
      <c r="N130" s="33">
        <f t="shared" si="25"/>
        <v>0</v>
      </c>
      <c r="O130" s="33">
        <f t="shared" si="26"/>
        <v>0</v>
      </c>
      <c r="P130" s="33"/>
      <c r="Q130" s="47"/>
      <c r="R130" s="76">
        <v>61</v>
      </c>
      <c r="S130" s="30"/>
      <c r="T130" s="30"/>
      <c r="U130" s="30"/>
      <c r="V130" s="30"/>
      <c r="W130" s="30"/>
      <c r="X130" s="30"/>
      <c r="Y130" s="30"/>
      <c r="Z130" s="30"/>
      <c r="AA130" s="30"/>
    </row>
    <row r="131" spans="1:27" ht="15.75" customHeight="1">
      <c r="A131" s="70">
        <v>124</v>
      </c>
      <c r="B131" s="70" t="s">
        <v>354</v>
      </c>
      <c r="C131" s="71" t="s">
        <v>355</v>
      </c>
      <c r="D131" s="50">
        <v>13</v>
      </c>
      <c r="E131" s="33">
        <f t="shared" si="18"/>
        <v>0</v>
      </c>
      <c r="F131" s="33">
        <f t="shared" si="19"/>
        <v>0</v>
      </c>
      <c r="G131" s="33">
        <f t="shared" si="20"/>
        <v>0</v>
      </c>
      <c r="H131" s="50">
        <v>12</v>
      </c>
      <c r="I131" s="33">
        <f t="shared" si="21"/>
        <v>0</v>
      </c>
      <c r="J131" s="33">
        <f t="shared" si="22"/>
        <v>0</v>
      </c>
      <c r="K131" s="33">
        <f t="shared" si="23"/>
        <v>0</v>
      </c>
      <c r="L131" s="50">
        <v>12</v>
      </c>
      <c r="M131" s="33">
        <f t="shared" si="24"/>
        <v>1</v>
      </c>
      <c r="N131" s="33">
        <f t="shared" si="25"/>
        <v>1</v>
      </c>
      <c r="O131" s="33">
        <f t="shared" si="26"/>
        <v>0</v>
      </c>
      <c r="P131" s="33"/>
      <c r="Q131" s="47"/>
      <c r="R131" s="76">
        <v>61</v>
      </c>
      <c r="S131" s="30"/>
      <c r="T131" s="30"/>
      <c r="U131" s="30"/>
      <c r="V131" s="30"/>
      <c r="W131" s="30"/>
      <c r="X131" s="30"/>
      <c r="Y131" s="30"/>
      <c r="Z131" s="30"/>
      <c r="AA131" s="30"/>
    </row>
    <row r="132" spans="1:27" ht="15.75" customHeight="1">
      <c r="A132" s="70">
        <v>125</v>
      </c>
      <c r="B132" s="70" t="s">
        <v>356</v>
      </c>
      <c r="C132" s="71" t="s">
        <v>357</v>
      </c>
      <c r="D132" s="50">
        <v>24</v>
      </c>
      <c r="E132" s="33">
        <f t="shared" si="18"/>
        <v>1</v>
      </c>
      <c r="F132" s="33">
        <f t="shared" si="19"/>
        <v>1</v>
      </c>
      <c r="G132" s="33">
        <f t="shared" si="20"/>
        <v>0</v>
      </c>
      <c r="H132" s="50">
        <v>21</v>
      </c>
      <c r="I132" s="33">
        <f t="shared" si="21"/>
        <v>1</v>
      </c>
      <c r="J132" s="33">
        <f t="shared" si="22"/>
        <v>0</v>
      </c>
      <c r="K132" s="33">
        <f t="shared" si="23"/>
        <v>0</v>
      </c>
      <c r="L132" s="50">
        <v>8</v>
      </c>
      <c r="M132" s="33">
        <f t="shared" si="24"/>
        <v>0</v>
      </c>
      <c r="N132" s="33">
        <f t="shared" si="25"/>
        <v>0</v>
      </c>
      <c r="O132" s="33">
        <f t="shared" si="26"/>
        <v>0</v>
      </c>
      <c r="P132" s="33"/>
      <c r="Q132" s="47"/>
      <c r="R132" s="76">
        <v>61</v>
      </c>
      <c r="S132" s="30"/>
      <c r="T132" s="30"/>
      <c r="U132" s="30"/>
      <c r="V132" s="30"/>
      <c r="W132" s="30"/>
      <c r="X132" s="30"/>
      <c r="Y132" s="30"/>
      <c r="Z132" s="30"/>
      <c r="AA132" s="30"/>
    </row>
    <row r="133" spans="1:27" ht="15.75" customHeight="1">
      <c r="A133" s="70">
        <v>126</v>
      </c>
      <c r="B133" s="70" t="s">
        <v>358</v>
      </c>
      <c r="C133" s="71" t="s">
        <v>359</v>
      </c>
      <c r="D133" s="50">
        <v>19</v>
      </c>
      <c r="E133" s="33">
        <f t="shared" si="18"/>
        <v>0</v>
      </c>
      <c r="F133" s="33">
        <f t="shared" si="19"/>
        <v>0</v>
      </c>
      <c r="G133" s="33">
        <f t="shared" si="20"/>
        <v>0</v>
      </c>
      <c r="H133" s="50">
        <v>17</v>
      </c>
      <c r="I133" s="33">
        <f t="shared" si="21"/>
        <v>0</v>
      </c>
      <c r="J133" s="33">
        <f t="shared" si="22"/>
        <v>0</v>
      </c>
      <c r="K133" s="33">
        <f t="shared" si="23"/>
        <v>0</v>
      </c>
      <c r="L133" s="50">
        <v>8</v>
      </c>
      <c r="M133" s="33">
        <f t="shared" si="24"/>
        <v>0</v>
      </c>
      <c r="N133" s="33">
        <f t="shared" si="25"/>
        <v>0</v>
      </c>
      <c r="O133" s="33">
        <f t="shared" si="26"/>
        <v>0</v>
      </c>
      <c r="P133" s="33"/>
      <c r="Q133" s="47"/>
      <c r="R133" s="76">
        <v>63</v>
      </c>
      <c r="S133" s="30"/>
      <c r="T133" s="30"/>
      <c r="U133" s="30"/>
      <c r="V133" s="30"/>
      <c r="W133" s="30"/>
      <c r="X133" s="30"/>
      <c r="Y133" s="30"/>
      <c r="Z133" s="30"/>
      <c r="AA133" s="30"/>
    </row>
    <row r="134" spans="1:27" ht="15.75" customHeight="1">
      <c r="A134" s="70">
        <v>127</v>
      </c>
      <c r="B134" s="70" t="s">
        <v>360</v>
      </c>
      <c r="C134" s="71" t="s">
        <v>361</v>
      </c>
      <c r="D134" s="50">
        <v>21</v>
      </c>
      <c r="E134" s="33">
        <f t="shared" si="18"/>
        <v>1</v>
      </c>
      <c r="F134" s="33">
        <f t="shared" si="19"/>
        <v>0</v>
      </c>
      <c r="G134" s="33">
        <f t="shared" si="20"/>
        <v>0</v>
      </c>
      <c r="H134" s="50">
        <v>23</v>
      </c>
      <c r="I134" s="33">
        <f t="shared" si="21"/>
        <v>1</v>
      </c>
      <c r="J134" s="33">
        <f t="shared" si="22"/>
        <v>1</v>
      </c>
      <c r="K134" s="33">
        <f t="shared" si="23"/>
        <v>0</v>
      </c>
      <c r="L134" s="50">
        <v>12</v>
      </c>
      <c r="M134" s="33">
        <f t="shared" si="24"/>
        <v>1</v>
      </c>
      <c r="N134" s="33">
        <f t="shared" si="25"/>
        <v>1</v>
      </c>
      <c r="O134" s="33">
        <f t="shared" si="26"/>
        <v>0</v>
      </c>
      <c r="P134" s="33"/>
      <c r="Q134" s="47"/>
      <c r="R134" s="76">
        <v>61</v>
      </c>
      <c r="S134" s="30"/>
      <c r="T134" s="30"/>
      <c r="U134" s="30"/>
      <c r="V134" s="30"/>
      <c r="W134" s="30"/>
      <c r="X134" s="30"/>
      <c r="Y134" s="30"/>
      <c r="Z134" s="30"/>
      <c r="AA134" s="30"/>
    </row>
    <row r="135" spans="1:27" ht="15.75" customHeight="1">
      <c r="A135" s="70">
        <v>128</v>
      </c>
      <c r="B135" s="70" t="s">
        <v>362</v>
      </c>
      <c r="C135" s="71" t="s">
        <v>363</v>
      </c>
      <c r="D135" s="50">
        <v>14</v>
      </c>
      <c r="E135" s="33">
        <f t="shared" si="18"/>
        <v>0</v>
      </c>
      <c r="F135" s="33">
        <f t="shared" si="19"/>
        <v>0</v>
      </c>
      <c r="G135" s="33">
        <f t="shared" si="20"/>
        <v>0</v>
      </c>
      <c r="H135" s="50">
        <v>15</v>
      </c>
      <c r="I135" s="33">
        <f t="shared" si="21"/>
        <v>0</v>
      </c>
      <c r="J135" s="33">
        <f t="shared" si="22"/>
        <v>0</v>
      </c>
      <c r="K135" s="33">
        <f t="shared" si="23"/>
        <v>0</v>
      </c>
      <c r="L135" s="50">
        <v>10</v>
      </c>
      <c r="M135" s="33">
        <f t="shared" si="24"/>
        <v>1</v>
      </c>
      <c r="N135" s="33">
        <f t="shared" si="25"/>
        <v>0</v>
      </c>
      <c r="O135" s="33">
        <f t="shared" si="26"/>
        <v>0</v>
      </c>
      <c r="P135" s="33"/>
      <c r="Q135" s="47"/>
      <c r="R135" s="76">
        <v>59</v>
      </c>
      <c r="S135" s="30"/>
      <c r="T135" s="30"/>
      <c r="U135" s="30"/>
      <c r="V135" s="30"/>
      <c r="W135" s="30"/>
      <c r="X135" s="30"/>
      <c r="Y135" s="30"/>
      <c r="Z135" s="30"/>
      <c r="AA135" s="30"/>
    </row>
    <row r="136" spans="1:27" ht="15.75" customHeight="1">
      <c r="A136" s="70">
        <v>129</v>
      </c>
      <c r="B136" s="70" t="s">
        <v>364</v>
      </c>
      <c r="C136" s="71" t="s">
        <v>365</v>
      </c>
      <c r="D136" s="50">
        <v>21</v>
      </c>
      <c r="E136" s="33">
        <f t="shared" si="18"/>
        <v>1</v>
      </c>
      <c r="F136" s="33">
        <f t="shared" si="19"/>
        <v>0</v>
      </c>
      <c r="G136" s="33">
        <f t="shared" si="20"/>
        <v>0</v>
      </c>
      <c r="H136" s="50">
        <v>19</v>
      </c>
      <c r="I136" s="33">
        <f t="shared" si="21"/>
        <v>0</v>
      </c>
      <c r="J136" s="33">
        <f t="shared" si="22"/>
        <v>0</v>
      </c>
      <c r="K136" s="33">
        <f t="shared" si="23"/>
        <v>0</v>
      </c>
      <c r="L136" s="50">
        <v>10</v>
      </c>
      <c r="M136" s="33">
        <f t="shared" si="24"/>
        <v>1</v>
      </c>
      <c r="N136" s="33">
        <f t="shared" si="25"/>
        <v>0</v>
      </c>
      <c r="O136" s="33">
        <f t="shared" si="26"/>
        <v>0</v>
      </c>
      <c r="P136" s="33"/>
      <c r="Q136" s="47"/>
      <c r="R136" s="76">
        <v>59</v>
      </c>
      <c r="S136" s="30"/>
      <c r="T136" s="30"/>
      <c r="U136" s="30"/>
      <c r="V136" s="30"/>
      <c r="W136" s="30"/>
      <c r="X136" s="30"/>
      <c r="Y136" s="30"/>
      <c r="Z136" s="30"/>
      <c r="AA136" s="30"/>
    </row>
    <row r="137" spans="1:27" ht="15.75" customHeight="1">
      <c r="A137" s="70">
        <v>130</v>
      </c>
      <c r="B137" s="70" t="s">
        <v>366</v>
      </c>
      <c r="C137" s="71" t="s">
        <v>367</v>
      </c>
      <c r="D137" s="50">
        <v>21</v>
      </c>
      <c r="E137" s="33">
        <f t="shared" si="18"/>
        <v>1</v>
      </c>
      <c r="F137" s="33">
        <f t="shared" si="19"/>
        <v>0</v>
      </c>
      <c r="G137" s="33">
        <f t="shared" si="20"/>
        <v>0</v>
      </c>
      <c r="H137" s="50">
        <v>25</v>
      </c>
      <c r="I137" s="33">
        <f t="shared" si="21"/>
        <v>1</v>
      </c>
      <c r="J137" s="33">
        <f t="shared" si="22"/>
        <v>1</v>
      </c>
      <c r="K137" s="33">
        <f t="shared" si="23"/>
        <v>0</v>
      </c>
      <c r="L137" s="50">
        <v>8</v>
      </c>
      <c r="M137" s="33">
        <f t="shared" si="24"/>
        <v>0</v>
      </c>
      <c r="N137" s="33">
        <f t="shared" si="25"/>
        <v>0</v>
      </c>
      <c r="O137" s="33">
        <f t="shared" si="26"/>
        <v>0</v>
      </c>
      <c r="P137" s="33"/>
      <c r="Q137" s="47"/>
      <c r="R137" s="76">
        <v>61</v>
      </c>
      <c r="S137" s="30"/>
      <c r="T137" s="30"/>
      <c r="U137" s="30"/>
      <c r="V137" s="30"/>
      <c r="W137" s="30"/>
      <c r="X137" s="30"/>
      <c r="Y137" s="30"/>
      <c r="Z137" s="30"/>
      <c r="AA137" s="30"/>
    </row>
    <row r="138" spans="1:27" ht="15.75" customHeight="1">
      <c r="A138" s="70">
        <v>131</v>
      </c>
      <c r="B138" s="70" t="s">
        <v>368</v>
      </c>
      <c r="C138" s="71" t="s">
        <v>369</v>
      </c>
      <c r="D138" s="50">
        <v>22</v>
      </c>
      <c r="E138" s="33">
        <f t="shared" si="18"/>
        <v>1</v>
      </c>
      <c r="F138" s="33">
        <f t="shared" si="19"/>
        <v>0</v>
      </c>
      <c r="G138" s="33">
        <f t="shared" si="20"/>
        <v>0</v>
      </c>
      <c r="H138" s="50">
        <v>25</v>
      </c>
      <c r="I138" s="33">
        <f t="shared" si="21"/>
        <v>1</v>
      </c>
      <c r="J138" s="33">
        <f t="shared" si="22"/>
        <v>1</v>
      </c>
      <c r="K138" s="33">
        <f t="shared" si="23"/>
        <v>0</v>
      </c>
      <c r="L138" s="50">
        <v>10</v>
      </c>
      <c r="M138" s="33">
        <f t="shared" si="24"/>
        <v>1</v>
      </c>
      <c r="N138" s="33">
        <f t="shared" si="25"/>
        <v>0</v>
      </c>
      <c r="O138" s="33">
        <f t="shared" si="26"/>
        <v>0</v>
      </c>
      <c r="P138" s="33"/>
      <c r="Q138" s="47"/>
      <c r="R138" s="76">
        <v>61</v>
      </c>
      <c r="S138" s="30"/>
      <c r="T138" s="30"/>
      <c r="U138" s="30"/>
      <c r="V138" s="30"/>
      <c r="W138" s="30"/>
      <c r="X138" s="30"/>
      <c r="Y138" s="30"/>
      <c r="Z138" s="30"/>
      <c r="AA138" s="30"/>
    </row>
    <row r="139" spans="1:27" ht="15.75" customHeight="1">
      <c r="A139" s="70">
        <v>132</v>
      </c>
      <c r="B139" s="70" t="s">
        <v>370</v>
      </c>
      <c r="C139" s="71" t="s">
        <v>371</v>
      </c>
      <c r="D139" s="50">
        <v>21</v>
      </c>
      <c r="E139" s="33">
        <f t="shared" si="18"/>
        <v>1</v>
      </c>
      <c r="F139" s="33">
        <f t="shared" si="19"/>
        <v>0</v>
      </c>
      <c r="G139" s="33">
        <f t="shared" si="20"/>
        <v>0</v>
      </c>
      <c r="H139" s="50">
        <v>24</v>
      </c>
      <c r="I139" s="33">
        <f t="shared" si="21"/>
        <v>1</v>
      </c>
      <c r="J139" s="33">
        <f t="shared" si="22"/>
        <v>1</v>
      </c>
      <c r="K139" s="33">
        <f t="shared" si="23"/>
        <v>0</v>
      </c>
      <c r="L139" s="50">
        <v>8</v>
      </c>
      <c r="M139" s="33">
        <f t="shared" si="24"/>
        <v>0</v>
      </c>
      <c r="N139" s="33">
        <f t="shared" si="25"/>
        <v>0</v>
      </c>
      <c r="O139" s="33">
        <f t="shared" si="26"/>
        <v>0</v>
      </c>
      <c r="P139" s="33"/>
      <c r="Q139" s="47"/>
      <c r="R139" s="76">
        <v>61</v>
      </c>
      <c r="S139" s="30"/>
      <c r="T139" s="30"/>
      <c r="U139" s="30"/>
      <c r="V139" s="30"/>
      <c r="W139" s="30"/>
      <c r="X139" s="30"/>
      <c r="Y139" s="30"/>
      <c r="Z139" s="30"/>
      <c r="AA139" s="30"/>
    </row>
    <row r="140" spans="1:27" ht="15.75" customHeight="1">
      <c r="A140" s="70">
        <v>133</v>
      </c>
      <c r="B140" s="70" t="s">
        <v>372</v>
      </c>
      <c r="C140" s="71" t="s">
        <v>373</v>
      </c>
      <c r="D140" s="50">
        <v>19</v>
      </c>
      <c r="E140" s="33">
        <f t="shared" si="18"/>
        <v>0</v>
      </c>
      <c r="F140" s="33">
        <f t="shared" si="19"/>
        <v>0</v>
      </c>
      <c r="G140" s="33">
        <f t="shared" si="20"/>
        <v>0</v>
      </c>
      <c r="H140" s="50">
        <v>20</v>
      </c>
      <c r="I140" s="33">
        <f t="shared" si="21"/>
        <v>1</v>
      </c>
      <c r="J140" s="33">
        <f t="shared" si="22"/>
        <v>0</v>
      </c>
      <c r="K140" s="33">
        <f t="shared" si="23"/>
        <v>0</v>
      </c>
      <c r="L140" s="50">
        <v>9</v>
      </c>
      <c r="M140" s="33">
        <f t="shared" si="24"/>
        <v>0</v>
      </c>
      <c r="N140" s="33">
        <f t="shared" si="25"/>
        <v>0</v>
      </c>
      <c r="O140" s="33">
        <f t="shared" si="26"/>
        <v>0</v>
      </c>
      <c r="P140" s="33"/>
      <c r="Q140" s="47"/>
      <c r="R140" s="76">
        <v>61</v>
      </c>
      <c r="S140" s="30"/>
      <c r="T140" s="30"/>
      <c r="U140" s="30"/>
      <c r="V140" s="30"/>
      <c r="W140" s="30"/>
      <c r="X140" s="30"/>
      <c r="Y140" s="30"/>
      <c r="Z140" s="30"/>
      <c r="AA140" s="30"/>
    </row>
    <row r="141" spans="1:27" ht="15.75" customHeight="1">
      <c r="A141" s="70">
        <v>134</v>
      </c>
      <c r="B141" s="70" t="s">
        <v>374</v>
      </c>
      <c r="C141" s="71" t="s">
        <v>375</v>
      </c>
      <c r="D141" s="50">
        <v>16</v>
      </c>
      <c r="E141" s="33">
        <f t="shared" si="18"/>
        <v>0</v>
      </c>
      <c r="F141" s="33">
        <f t="shared" si="19"/>
        <v>0</v>
      </c>
      <c r="G141" s="33">
        <f t="shared" si="20"/>
        <v>0</v>
      </c>
      <c r="H141" s="50">
        <v>11</v>
      </c>
      <c r="I141" s="33">
        <f t="shared" si="21"/>
        <v>0</v>
      </c>
      <c r="J141" s="33">
        <f t="shared" si="22"/>
        <v>0</v>
      </c>
      <c r="K141" s="33">
        <f t="shared" si="23"/>
        <v>0</v>
      </c>
      <c r="L141" s="50">
        <v>8</v>
      </c>
      <c r="M141" s="33">
        <f t="shared" si="24"/>
        <v>0</v>
      </c>
      <c r="N141" s="33">
        <f t="shared" si="25"/>
        <v>0</v>
      </c>
      <c r="O141" s="33">
        <f t="shared" si="26"/>
        <v>0</v>
      </c>
      <c r="P141" s="33"/>
      <c r="Q141" s="47"/>
      <c r="R141" s="76">
        <v>63</v>
      </c>
      <c r="S141" s="30"/>
      <c r="T141" s="30"/>
      <c r="U141" s="30"/>
      <c r="V141" s="30"/>
      <c r="W141" s="30"/>
      <c r="X141" s="30"/>
      <c r="Y141" s="30"/>
      <c r="Z141" s="30"/>
      <c r="AA141" s="30"/>
    </row>
    <row r="142" spans="1:27" ht="15.75" customHeight="1">
      <c r="A142" s="70">
        <v>135</v>
      </c>
      <c r="B142" s="70" t="s">
        <v>376</v>
      </c>
      <c r="C142" s="71" t="s">
        <v>377</v>
      </c>
      <c r="D142" s="50">
        <v>20</v>
      </c>
      <c r="E142" s="33">
        <f t="shared" si="18"/>
        <v>1</v>
      </c>
      <c r="F142" s="33">
        <f t="shared" si="19"/>
        <v>0</v>
      </c>
      <c r="G142" s="33">
        <f t="shared" si="20"/>
        <v>0</v>
      </c>
      <c r="H142" s="50">
        <v>19</v>
      </c>
      <c r="I142" s="33">
        <f t="shared" si="21"/>
        <v>0</v>
      </c>
      <c r="J142" s="33">
        <f t="shared" si="22"/>
        <v>0</v>
      </c>
      <c r="K142" s="33">
        <f t="shared" si="23"/>
        <v>0</v>
      </c>
      <c r="L142" s="50">
        <v>8</v>
      </c>
      <c r="M142" s="33">
        <f t="shared" si="24"/>
        <v>0</v>
      </c>
      <c r="N142" s="33">
        <f t="shared" si="25"/>
        <v>0</v>
      </c>
      <c r="O142" s="33">
        <f t="shared" si="26"/>
        <v>0</v>
      </c>
      <c r="P142" s="33"/>
      <c r="Q142" s="47"/>
      <c r="R142" s="76">
        <v>59</v>
      </c>
      <c r="S142" s="30"/>
      <c r="T142" s="30"/>
      <c r="U142" s="30"/>
      <c r="V142" s="30"/>
      <c r="W142" s="30"/>
      <c r="X142" s="30"/>
      <c r="Y142" s="30"/>
      <c r="Z142" s="30"/>
      <c r="AA142" s="30"/>
    </row>
    <row r="143" spans="1:27" ht="15.75" customHeight="1">
      <c r="A143" s="70">
        <v>136</v>
      </c>
      <c r="B143" s="70" t="s">
        <v>378</v>
      </c>
      <c r="C143" s="71" t="s">
        <v>379</v>
      </c>
      <c r="D143" s="50">
        <v>22</v>
      </c>
      <c r="E143" s="33">
        <f t="shared" si="18"/>
        <v>1</v>
      </c>
      <c r="F143" s="33">
        <f t="shared" si="19"/>
        <v>0</v>
      </c>
      <c r="G143" s="33">
        <f t="shared" si="20"/>
        <v>0</v>
      </c>
      <c r="H143" s="50">
        <v>24</v>
      </c>
      <c r="I143" s="33">
        <f t="shared" si="21"/>
        <v>1</v>
      </c>
      <c r="J143" s="33">
        <f t="shared" si="22"/>
        <v>1</v>
      </c>
      <c r="K143" s="33">
        <f t="shared" si="23"/>
        <v>0</v>
      </c>
      <c r="L143" s="50">
        <v>10</v>
      </c>
      <c r="M143" s="33">
        <f t="shared" si="24"/>
        <v>1</v>
      </c>
      <c r="N143" s="33">
        <f t="shared" si="25"/>
        <v>0</v>
      </c>
      <c r="O143" s="33">
        <f t="shared" si="26"/>
        <v>0</v>
      </c>
      <c r="P143" s="33"/>
      <c r="Q143" s="47"/>
      <c r="R143" s="76">
        <v>63</v>
      </c>
      <c r="S143" s="30"/>
      <c r="T143" s="30"/>
      <c r="U143" s="30"/>
      <c r="V143" s="30"/>
      <c r="W143" s="30"/>
      <c r="X143" s="30"/>
      <c r="Y143" s="30"/>
      <c r="Z143" s="30"/>
      <c r="AA143" s="30"/>
    </row>
    <row r="144" spans="1:27" ht="15.75" customHeight="1">
      <c r="A144" s="70">
        <v>137</v>
      </c>
      <c r="B144" s="70" t="s">
        <v>380</v>
      </c>
      <c r="C144" s="71" t="s">
        <v>381</v>
      </c>
      <c r="D144" s="50">
        <v>23</v>
      </c>
      <c r="E144" s="33">
        <f t="shared" si="18"/>
        <v>1</v>
      </c>
      <c r="F144" s="33">
        <f t="shared" si="19"/>
        <v>1</v>
      </c>
      <c r="G144" s="33">
        <f t="shared" si="20"/>
        <v>0</v>
      </c>
      <c r="H144" s="50">
        <v>25</v>
      </c>
      <c r="I144" s="33">
        <f t="shared" si="21"/>
        <v>1</v>
      </c>
      <c r="J144" s="33">
        <f t="shared" si="22"/>
        <v>1</v>
      </c>
      <c r="K144" s="33">
        <f t="shared" si="23"/>
        <v>0</v>
      </c>
      <c r="L144" s="50">
        <v>10</v>
      </c>
      <c r="M144" s="33">
        <f t="shared" si="24"/>
        <v>1</v>
      </c>
      <c r="N144" s="33">
        <f t="shared" si="25"/>
        <v>0</v>
      </c>
      <c r="O144" s="33">
        <f t="shared" si="26"/>
        <v>0</v>
      </c>
      <c r="P144" s="33"/>
      <c r="Q144" s="47"/>
      <c r="R144" s="76">
        <v>59</v>
      </c>
      <c r="S144" s="30"/>
      <c r="T144" s="30"/>
      <c r="U144" s="30"/>
      <c r="V144" s="30"/>
      <c r="W144" s="30"/>
      <c r="X144" s="30"/>
      <c r="Y144" s="30"/>
      <c r="Z144" s="30"/>
      <c r="AA144" s="30"/>
    </row>
    <row r="145" spans="1:27" ht="15.75" customHeight="1">
      <c r="A145" s="70">
        <v>138</v>
      </c>
      <c r="B145" s="70" t="s">
        <v>382</v>
      </c>
      <c r="C145" s="71" t="s">
        <v>383</v>
      </c>
      <c r="D145" s="50">
        <v>16</v>
      </c>
      <c r="E145" s="33">
        <f t="shared" si="18"/>
        <v>0</v>
      </c>
      <c r="F145" s="33">
        <f t="shared" si="19"/>
        <v>0</v>
      </c>
      <c r="G145" s="33">
        <f t="shared" si="20"/>
        <v>0</v>
      </c>
      <c r="H145" s="50">
        <v>11</v>
      </c>
      <c r="I145" s="33">
        <f t="shared" si="21"/>
        <v>0</v>
      </c>
      <c r="J145" s="33">
        <f t="shared" si="22"/>
        <v>0</v>
      </c>
      <c r="K145" s="33">
        <f t="shared" si="23"/>
        <v>0</v>
      </c>
      <c r="L145" s="50">
        <v>10</v>
      </c>
      <c r="M145" s="33">
        <f t="shared" si="24"/>
        <v>1</v>
      </c>
      <c r="N145" s="33">
        <f t="shared" si="25"/>
        <v>0</v>
      </c>
      <c r="O145" s="33">
        <f t="shared" si="26"/>
        <v>0</v>
      </c>
      <c r="P145" s="33"/>
      <c r="Q145" s="47"/>
      <c r="R145" s="76">
        <v>61</v>
      </c>
      <c r="S145" s="30"/>
      <c r="T145" s="30"/>
      <c r="U145" s="30"/>
      <c r="V145" s="30"/>
      <c r="W145" s="30"/>
      <c r="X145" s="30"/>
      <c r="Y145" s="30"/>
      <c r="Z145" s="30"/>
      <c r="AA145" s="30"/>
    </row>
    <row r="146" spans="1:27" ht="15.75" customHeight="1">
      <c r="A146" s="70">
        <v>139</v>
      </c>
      <c r="B146" s="70" t="s">
        <v>384</v>
      </c>
      <c r="C146" s="71" t="s">
        <v>385</v>
      </c>
      <c r="D146" s="50">
        <v>20</v>
      </c>
      <c r="E146" s="33">
        <f t="shared" si="18"/>
        <v>1</v>
      </c>
      <c r="F146" s="33">
        <f t="shared" si="19"/>
        <v>0</v>
      </c>
      <c r="G146" s="33">
        <f t="shared" si="20"/>
        <v>0</v>
      </c>
      <c r="H146" s="50">
        <v>21</v>
      </c>
      <c r="I146" s="33">
        <f t="shared" si="21"/>
        <v>1</v>
      </c>
      <c r="J146" s="33">
        <f t="shared" si="22"/>
        <v>0</v>
      </c>
      <c r="K146" s="33">
        <f t="shared" si="23"/>
        <v>0</v>
      </c>
      <c r="L146" s="50">
        <v>12</v>
      </c>
      <c r="M146" s="33">
        <f t="shared" si="24"/>
        <v>1</v>
      </c>
      <c r="N146" s="33">
        <f t="shared" si="25"/>
        <v>1</v>
      </c>
      <c r="O146" s="33">
        <f t="shared" si="26"/>
        <v>0</v>
      </c>
      <c r="P146" s="33"/>
      <c r="Q146" s="47"/>
      <c r="R146" s="76">
        <v>59</v>
      </c>
      <c r="S146" s="30"/>
      <c r="T146" s="30"/>
      <c r="U146" s="30"/>
      <c r="V146" s="30"/>
      <c r="W146" s="30"/>
      <c r="X146" s="30"/>
      <c r="Y146" s="30"/>
      <c r="Z146" s="30"/>
      <c r="AA146" s="30"/>
    </row>
    <row r="147" spans="1:27" ht="15.75" customHeight="1">
      <c r="A147" s="70">
        <v>140</v>
      </c>
      <c r="B147" s="70" t="s">
        <v>386</v>
      </c>
      <c r="C147" s="71" t="s">
        <v>387</v>
      </c>
      <c r="D147" s="50">
        <v>24</v>
      </c>
      <c r="E147" s="33">
        <f t="shared" si="18"/>
        <v>1</v>
      </c>
      <c r="F147" s="33">
        <f t="shared" si="19"/>
        <v>1</v>
      </c>
      <c r="G147" s="33">
        <f t="shared" si="20"/>
        <v>0</v>
      </c>
      <c r="H147" s="50">
        <v>24</v>
      </c>
      <c r="I147" s="33">
        <f t="shared" si="21"/>
        <v>1</v>
      </c>
      <c r="J147" s="33">
        <f t="shared" si="22"/>
        <v>1</v>
      </c>
      <c r="K147" s="33">
        <f t="shared" si="23"/>
        <v>0</v>
      </c>
      <c r="L147" s="50">
        <v>8</v>
      </c>
      <c r="M147" s="33">
        <f t="shared" si="24"/>
        <v>0</v>
      </c>
      <c r="N147" s="33">
        <f t="shared" si="25"/>
        <v>0</v>
      </c>
      <c r="O147" s="33">
        <f t="shared" si="26"/>
        <v>0</v>
      </c>
      <c r="P147" s="33"/>
      <c r="Q147" s="47"/>
      <c r="R147" s="76">
        <v>61</v>
      </c>
      <c r="S147" s="30"/>
      <c r="T147" s="30"/>
      <c r="U147" s="30"/>
      <c r="V147" s="30"/>
      <c r="W147" s="30"/>
      <c r="X147" s="30"/>
      <c r="Y147" s="30"/>
      <c r="Z147" s="30"/>
      <c r="AA147" s="30"/>
    </row>
    <row r="148" spans="1:27" ht="15.75" customHeight="1">
      <c r="A148" s="70">
        <v>141</v>
      </c>
      <c r="B148" s="70" t="s">
        <v>388</v>
      </c>
      <c r="C148" s="71" t="s">
        <v>389</v>
      </c>
      <c r="D148" s="50">
        <v>21</v>
      </c>
      <c r="E148" s="33">
        <f t="shared" si="18"/>
        <v>1</v>
      </c>
      <c r="F148" s="33">
        <f t="shared" si="19"/>
        <v>0</v>
      </c>
      <c r="G148" s="33">
        <f t="shared" si="20"/>
        <v>0</v>
      </c>
      <c r="H148" s="50">
        <v>19</v>
      </c>
      <c r="I148" s="33">
        <f t="shared" si="21"/>
        <v>0</v>
      </c>
      <c r="J148" s="33">
        <f t="shared" si="22"/>
        <v>0</v>
      </c>
      <c r="K148" s="33">
        <f t="shared" si="23"/>
        <v>0</v>
      </c>
      <c r="L148" s="50">
        <v>10</v>
      </c>
      <c r="M148" s="33">
        <f t="shared" si="24"/>
        <v>1</v>
      </c>
      <c r="N148" s="33">
        <f t="shared" si="25"/>
        <v>0</v>
      </c>
      <c r="O148" s="33">
        <f t="shared" si="26"/>
        <v>0</v>
      </c>
      <c r="P148" s="33"/>
      <c r="Q148" s="47"/>
      <c r="R148" s="76">
        <v>59</v>
      </c>
      <c r="S148" s="30"/>
      <c r="T148" s="30"/>
      <c r="U148" s="30"/>
      <c r="V148" s="30"/>
      <c r="W148" s="30"/>
      <c r="X148" s="30"/>
      <c r="Y148" s="30"/>
      <c r="Z148" s="30"/>
      <c r="AA148" s="30"/>
    </row>
    <row r="149" spans="1:27" ht="15.75" customHeight="1">
      <c r="A149" s="70">
        <v>142</v>
      </c>
      <c r="B149" s="70" t="s">
        <v>390</v>
      </c>
      <c r="C149" s="71" t="s">
        <v>391</v>
      </c>
      <c r="D149" s="50">
        <v>21</v>
      </c>
      <c r="E149" s="33">
        <f t="shared" si="18"/>
        <v>1</v>
      </c>
      <c r="F149" s="33">
        <f t="shared" si="19"/>
        <v>0</v>
      </c>
      <c r="G149" s="33">
        <f t="shared" si="20"/>
        <v>0</v>
      </c>
      <c r="H149" s="50">
        <v>21</v>
      </c>
      <c r="I149" s="33">
        <f t="shared" si="21"/>
        <v>1</v>
      </c>
      <c r="J149" s="33">
        <f t="shared" si="22"/>
        <v>0</v>
      </c>
      <c r="K149" s="33">
        <f t="shared" si="23"/>
        <v>0</v>
      </c>
      <c r="L149" s="50">
        <v>8</v>
      </c>
      <c r="M149" s="33">
        <f t="shared" si="24"/>
        <v>0</v>
      </c>
      <c r="N149" s="33">
        <f t="shared" si="25"/>
        <v>0</v>
      </c>
      <c r="O149" s="33">
        <f t="shared" si="26"/>
        <v>0</v>
      </c>
      <c r="P149" s="33"/>
      <c r="Q149" s="47"/>
      <c r="R149" s="76">
        <v>61</v>
      </c>
      <c r="S149" s="30"/>
      <c r="T149" s="30"/>
      <c r="U149" s="30"/>
      <c r="V149" s="30"/>
      <c r="W149" s="30"/>
      <c r="X149" s="30"/>
      <c r="Y149" s="30"/>
      <c r="Z149" s="30"/>
      <c r="AA149" s="30"/>
    </row>
    <row r="150" spans="1:27" ht="15.75" customHeight="1">
      <c r="A150" s="70">
        <v>143</v>
      </c>
      <c r="B150" s="70" t="s">
        <v>392</v>
      </c>
      <c r="C150" s="71" t="s">
        <v>393</v>
      </c>
      <c r="D150" s="50">
        <v>24</v>
      </c>
      <c r="E150" s="33">
        <f t="shared" si="18"/>
        <v>1</v>
      </c>
      <c r="F150" s="33">
        <f t="shared" si="19"/>
        <v>1</v>
      </c>
      <c r="G150" s="33">
        <f t="shared" si="20"/>
        <v>0</v>
      </c>
      <c r="H150" s="50">
        <v>26</v>
      </c>
      <c r="I150" s="33">
        <f t="shared" si="21"/>
        <v>1</v>
      </c>
      <c r="J150" s="33">
        <f t="shared" si="22"/>
        <v>1</v>
      </c>
      <c r="K150" s="33">
        <f t="shared" si="23"/>
        <v>1</v>
      </c>
      <c r="L150" s="50">
        <v>10</v>
      </c>
      <c r="M150" s="33">
        <f t="shared" si="24"/>
        <v>1</v>
      </c>
      <c r="N150" s="33">
        <f t="shared" si="25"/>
        <v>0</v>
      </c>
      <c r="O150" s="33">
        <f t="shared" si="26"/>
        <v>0</v>
      </c>
      <c r="P150" s="33"/>
      <c r="Q150" s="47"/>
      <c r="R150" s="76">
        <v>56</v>
      </c>
      <c r="S150" s="30"/>
      <c r="T150" s="30"/>
      <c r="U150" s="30"/>
      <c r="V150" s="30"/>
      <c r="W150" s="30"/>
      <c r="X150" s="30"/>
      <c r="Y150" s="30"/>
      <c r="Z150" s="30"/>
      <c r="AA150" s="30"/>
    </row>
    <row r="151" spans="1:27" ht="15.75" customHeight="1">
      <c r="A151" s="70">
        <v>144</v>
      </c>
      <c r="B151" s="70" t="s">
        <v>394</v>
      </c>
      <c r="C151" s="71" t="s">
        <v>395</v>
      </c>
      <c r="D151" s="50">
        <v>13</v>
      </c>
      <c r="E151" s="33">
        <f t="shared" si="18"/>
        <v>0</v>
      </c>
      <c r="F151" s="33">
        <f t="shared" si="19"/>
        <v>0</v>
      </c>
      <c r="G151" s="33">
        <f t="shared" si="20"/>
        <v>0</v>
      </c>
      <c r="H151" s="50">
        <v>12</v>
      </c>
      <c r="I151" s="33">
        <f t="shared" si="21"/>
        <v>0</v>
      </c>
      <c r="J151" s="33">
        <f t="shared" si="22"/>
        <v>0</v>
      </c>
      <c r="K151" s="33">
        <f t="shared" si="23"/>
        <v>0</v>
      </c>
      <c r="L151" s="50">
        <v>14</v>
      </c>
      <c r="M151" s="33">
        <f t="shared" si="24"/>
        <v>1</v>
      </c>
      <c r="N151" s="33">
        <f t="shared" si="25"/>
        <v>1</v>
      </c>
      <c r="O151" s="33">
        <f t="shared" si="26"/>
        <v>1</v>
      </c>
      <c r="P151" s="33"/>
      <c r="Q151" s="47"/>
      <c r="R151" s="76">
        <v>59</v>
      </c>
      <c r="S151" s="30"/>
      <c r="T151" s="30"/>
      <c r="U151" s="30"/>
      <c r="V151" s="30"/>
      <c r="W151" s="30"/>
      <c r="X151" s="30"/>
      <c r="Y151" s="30"/>
      <c r="Z151" s="30"/>
      <c r="AA151" s="30"/>
    </row>
    <row r="152" spans="1:27" ht="15.75" customHeight="1">
      <c r="A152" s="70">
        <v>145</v>
      </c>
      <c r="B152" s="70" t="s">
        <v>396</v>
      </c>
      <c r="C152" s="71" t="s">
        <v>397</v>
      </c>
      <c r="D152" s="50">
        <v>19</v>
      </c>
      <c r="E152" s="33">
        <f t="shared" si="18"/>
        <v>0</v>
      </c>
      <c r="F152" s="33">
        <f t="shared" si="19"/>
        <v>0</v>
      </c>
      <c r="G152" s="33">
        <f t="shared" si="20"/>
        <v>0</v>
      </c>
      <c r="H152" s="50">
        <v>19</v>
      </c>
      <c r="I152" s="33">
        <f t="shared" si="21"/>
        <v>0</v>
      </c>
      <c r="J152" s="33">
        <f t="shared" si="22"/>
        <v>0</v>
      </c>
      <c r="K152" s="33">
        <f t="shared" si="23"/>
        <v>0</v>
      </c>
      <c r="L152" s="50">
        <v>8</v>
      </c>
      <c r="M152" s="33">
        <f t="shared" si="24"/>
        <v>0</v>
      </c>
      <c r="N152" s="33">
        <f t="shared" si="25"/>
        <v>0</v>
      </c>
      <c r="O152" s="33">
        <f t="shared" si="26"/>
        <v>0</v>
      </c>
      <c r="P152" s="33"/>
      <c r="Q152" s="47"/>
      <c r="R152" s="76">
        <v>61</v>
      </c>
      <c r="S152" s="30"/>
      <c r="T152" s="30"/>
      <c r="U152" s="30"/>
      <c r="V152" s="30"/>
      <c r="W152" s="30"/>
      <c r="X152" s="30"/>
      <c r="Y152" s="30"/>
      <c r="Z152" s="30"/>
      <c r="AA152" s="30"/>
    </row>
    <row r="153" spans="1:27" ht="15.75" customHeight="1">
      <c r="A153" s="70">
        <v>146</v>
      </c>
      <c r="B153" s="70" t="s">
        <v>398</v>
      </c>
      <c r="C153" s="71" t="s">
        <v>399</v>
      </c>
      <c r="D153" s="50">
        <v>25</v>
      </c>
      <c r="E153" s="33">
        <f t="shared" si="18"/>
        <v>1</v>
      </c>
      <c r="F153" s="33">
        <f t="shared" si="19"/>
        <v>1</v>
      </c>
      <c r="G153" s="33">
        <f t="shared" si="20"/>
        <v>0</v>
      </c>
      <c r="H153" s="50">
        <v>23</v>
      </c>
      <c r="I153" s="33">
        <f t="shared" si="21"/>
        <v>1</v>
      </c>
      <c r="J153" s="33">
        <f t="shared" si="22"/>
        <v>1</v>
      </c>
      <c r="K153" s="33">
        <f t="shared" si="23"/>
        <v>0</v>
      </c>
      <c r="L153" s="50">
        <v>12</v>
      </c>
      <c r="M153" s="33">
        <f t="shared" si="24"/>
        <v>1</v>
      </c>
      <c r="N153" s="33">
        <f t="shared" si="25"/>
        <v>1</v>
      </c>
      <c r="O153" s="33">
        <f t="shared" si="26"/>
        <v>0</v>
      </c>
      <c r="P153" s="33"/>
      <c r="Q153" s="47"/>
      <c r="R153" s="76">
        <v>59</v>
      </c>
      <c r="S153" s="30"/>
      <c r="T153" s="30"/>
      <c r="U153" s="30"/>
      <c r="V153" s="30"/>
      <c r="W153" s="30"/>
      <c r="X153" s="30"/>
      <c r="Y153" s="30"/>
      <c r="Z153" s="30"/>
      <c r="AA153" s="30"/>
    </row>
    <row r="154" spans="1:27" ht="15.75" customHeight="1">
      <c r="A154" s="70">
        <v>147</v>
      </c>
      <c r="B154" s="70" t="s">
        <v>400</v>
      </c>
      <c r="C154" s="71" t="s">
        <v>401</v>
      </c>
      <c r="D154" s="50">
        <v>21</v>
      </c>
      <c r="E154" s="33">
        <f t="shared" si="18"/>
        <v>1</v>
      </c>
      <c r="F154" s="33">
        <f t="shared" si="19"/>
        <v>0</v>
      </c>
      <c r="G154" s="33">
        <f t="shared" si="20"/>
        <v>0</v>
      </c>
      <c r="H154" s="50">
        <v>24</v>
      </c>
      <c r="I154" s="33">
        <f t="shared" si="21"/>
        <v>1</v>
      </c>
      <c r="J154" s="33">
        <f t="shared" si="22"/>
        <v>1</v>
      </c>
      <c r="K154" s="33">
        <f t="shared" si="23"/>
        <v>0</v>
      </c>
      <c r="L154" s="50">
        <v>8</v>
      </c>
      <c r="M154" s="33">
        <f t="shared" si="24"/>
        <v>0</v>
      </c>
      <c r="N154" s="33">
        <f t="shared" si="25"/>
        <v>0</v>
      </c>
      <c r="O154" s="33">
        <f t="shared" si="26"/>
        <v>0</v>
      </c>
      <c r="P154" s="33"/>
      <c r="Q154" s="47"/>
      <c r="R154" s="76">
        <v>59</v>
      </c>
      <c r="S154" s="30"/>
      <c r="T154" s="30"/>
      <c r="U154" s="30"/>
      <c r="V154" s="30"/>
      <c r="W154" s="30"/>
      <c r="X154" s="30"/>
      <c r="Y154" s="30"/>
      <c r="Z154" s="30"/>
      <c r="AA154" s="30"/>
    </row>
    <row r="155" spans="1:27" ht="15.75" customHeight="1">
      <c r="A155" s="70">
        <v>148</v>
      </c>
      <c r="B155" s="70" t="s">
        <v>402</v>
      </c>
      <c r="C155" s="71" t="s">
        <v>403</v>
      </c>
      <c r="D155" s="50">
        <v>23</v>
      </c>
      <c r="E155" s="33">
        <f t="shared" si="18"/>
        <v>1</v>
      </c>
      <c r="F155" s="33">
        <f t="shared" si="19"/>
        <v>1</v>
      </c>
      <c r="G155" s="33">
        <f t="shared" si="20"/>
        <v>0</v>
      </c>
      <c r="H155" s="50">
        <v>25</v>
      </c>
      <c r="I155" s="33">
        <f t="shared" si="21"/>
        <v>1</v>
      </c>
      <c r="J155" s="33">
        <f t="shared" si="22"/>
        <v>1</v>
      </c>
      <c r="K155" s="33">
        <f t="shared" si="23"/>
        <v>0</v>
      </c>
      <c r="L155" s="50">
        <v>10</v>
      </c>
      <c r="M155" s="33">
        <f t="shared" si="24"/>
        <v>1</v>
      </c>
      <c r="N155" s="33">
        <f t="shared" si="25"/>
        <v>0</v>
      </c>
      <c r="O155" s="33">
        <f t="shared" si="26"/>
        <v>0</v>
      </c>
      <c r="P155" s="33"/>
      <c r="Q155" s="47"/>
      <c r="R155" s="76">
        <v>61</v>
      </c>
      <c r="S155" s="30"/>
      <c r="T155" s="30"/>
      <c r="U155" s="30"/>
      <c r="V155" s="30"/>
      <c r="W155" s="30"/>
      <c r="X155" s="30"/>
      <c r="Y155" s="30"/>
      <c r="Z155" s="30"/>
      <c r="AA155" s="30"/>
    </row>
    <row r="156" spans="1:27" ht="15.75" customHeight="1">
      <c r="A156" s="70">
        <v>149</v>
      </c>
      <c r="B156" s="70" t="s">
        <v>404</v>
      </c>
      <c r="C156" s="71" t="s">
        <v>405</v>
      </c>
      <c r="D156" s="50">
        <v>23</v>
      </c>
      <c r="E156" s="33">
        <f t="shared" si="18"/>
        <v>1</v>
      </c>
      <c r="F156" s="33">
        <f t="shared" si="19"/>
        <v>1</v>
      </c>
      <c r="G156" s="33">
        <f t="shared" si="20"/>
        <v>0</v>
      </c>
      <c r="H156" s="50">
        <v>20</v>
      </c>
      <c r="I156" s="33">
        <f t="shared" si="21"/>
        <v>1</v>
      </c>
      <c r="J156" s="33">
        <f t="shared" si="22"/>
        <v>0</v>
      </c>
      <c r="K156" s="33">
        <f t="shared" si="23"/>
        <v>0</v>
      </c>
      <c r="L156" s="50">
        <v>9</v>
      </c>
      <c r="M156" s="33">
        <f t="shared" si="24"/>
        <v>0</v>
      </c>
      <c r="N156" s="33">
        <f t="shared" si="25"/>
        <v>0</v>
      </c>
      <c r="O156" s="33">
        <f t="shared" si="26"/>
        <v>0</v>
      </c>
      <c r="P156" s="33"/>
      <c r="Q156" s="47"/>
      <c r="R156" s="76">
        <v>61</v>
      </c>
      <c r="S156" s="30"/>
      <c r="T156" s="30"/>
      <c r="U156" s="30"/>
      <c r="V156" s="30"/>
      <c r="W156" s="30"/>
      <c r="X156" s="30"/>
      <c r="Y156" s="30"/>
      <c r="Z156" s="30"/>
      <c r="AA156" s="30"/>
    </row>
    <row r="157" spans="1:27" ht="15.75" customHeight="1">
      <c r="A157" s="70">
        <v>150</v>
      </c>
      <c r="B157" s="70" t="s">
        <v>406</v>
      </c>
      <c r="C157" s="71" t="s">
        <v>407</v>
      </c>
      <c r="D157" s="50">
        <v>23</v>
      </c>
      <c r="E157" s="33">
        <f t="shared" si="18"/>
        <v>1</v>
      </c>
      <c r="F157" s="33">
        <f t="shared" si="19"/>
        <v>1</v>
      </c>
      <c r="G157" s="33">
        <f t="shared" si="20"/>
        <v>0</v>
      </c>
      <c r="H157" s="50">
        <v>24</v>
      </c>
      <c r="I157" s="33">
        <f t="shared" si="21"/>
        <v>1</v>
      </c>
      <c r="J157" s="33">
        <f t="shared" si="22"/>
        <v>1</v>
      </c>
      <c r="K157" s="33">
        <f t="shared" si="23"/>
        <v>0</v>
      </c>
      <c r="L157" s="50">
        <v>8</v>
      </c>
      <c r="M157" s="33">
        <f t="shared" si="24"/>
        <v>0</v>
      </c>
      <c r="N157" s="33">
        <f t="shared" si="25"/>
        <v>0</v>
      </c>
      <c r="O157" s="33">
        <f t="shared" si="26"/>
        <v>0</v>
      </c>
      <c r="P157" s="33"/>
      <c r="Q157" s="47"/>
      <c r="R157" s="76">
        <v>61</v>
      </c>
      <c r="S157" s="30"/>
      <c r="T157" s="30"/>
      <c r="U157" s="30"/>
      <c r="V157" s="30"/>
      <c r="W157" s="30"/>
      <c r="X157" s="30"/>
      <c r="Y157" s="30"/>
      <c r="Z157" s="30"/>
      <c r="AA157" s="30"/>
    </row>
    <row r="158" spans="1:27" ht="15.75" customHeight="1">
      <c r="A158" s="70">
        <v>151</v>
      </c>
      <c r="B158" s="70" t="s">
        <v>408</v>
      </c>
      <c r="C158" s="71" t="s">
        <v>409</v>
      </c>
      <c r="D158" s="50">
        <v>22</v>
      </c>
      <c r="E158" s="33">
        <f t="shared" si="18"/>
        <v>1</v>
      </c>
      <c r="F158" s="33">
        <f t="shared" si="19"/>
        <v>0</v>
      </c>
      <c r="G158" s="33">
        <f t="shared" si="20"/>
        <v>0</v>
      </c>
      <c r="H158" s="50">
        <v>22</v>
      </c>
      <c r="I158" s="33">
        <f t="shared" si="21"/>
        <v>1</v>
      </c>
      <c r="J158" s="33">
        <f t="shared" si="22"/>
        <v>0</v>
      </c>
      <c r="K158" s="33">
        <f t="shared" si="23"/>
        <v>0</v>
      </c>
      <c r="L158" s="50">
        <v>10</v>
      </c>
      <c r="M158" s="33">
        <f t="shared" si="24"/>
        <v>1</v>
      </c>
      <c r="N158" s="33">
        <f t="shared" si="25"/>
        <v>0</v>
      </c>
      <c r="O158" s="33">
        <f t="shared" si="26"/>
        <v>0</v>
      </c>
      <c r="P158" s="33"/>
      <c r="Q158" s="47"/>
      <c r="R158" s="76">
        <v>61</v>
      </c>
      <c r="S158" s="30"/>
      <c r="T158" s="30"/>
      <c r="U158" s="30"/>
      <c r="V158" s="30"/>
      <c r="W158" s="30"/>
      <c r="X158" s="30"/>
      <c r="Y158" s="30"/>
      <c r="Z158" s="30"/>
      <c r="AA158" s="30"/>
    </row>
    <row r="159" spans="1:27" ht="15.75" customHeight="1">
      <c r="A159" s="70">
        <v>152</v>
      </c>
      <c r="B159" s="70" t="s">
        <v>410</v>
      </c>
      <c r="C159" s="71" t="s">
        <v>411</v>
      </c>
      <c r="D159" s="50">
        <v>18</v>
      </c>
      <c r="E159" s="33">
        <f t="shared" si="18"/>
        <v>0</v>
      </c>
      <c r="F159" s="33">
        <f t="shared" si="19"/>
        <v>0</v>
      </c>
      <c r="G159" s="33">
        <f t="shared" si="20"/>
        <v>0</v>
      </c>
      <c r="H159" s="50">
        <v>19</v>
      </c>
      <c r="I159" s="33">
        <f t="shared" si="21"/>
        <v>0</v>
      </c>
      <c r="J159" s="33">
        <f t="shared" si="22"/>
        <v>0</v>
      </c>
      <c r="K159" s="33">
        <f t="shared" si="23"/>
        <v>0</v>
      </c>
      <c r="L159" s="50">
        <v>11</v>
      </c>
      <c r="M159" s="33">
        <f t="shared" si="24"/>
        <v>1</v>
      </c>
      <c r="N159" s="33">
        <f t="shared" si="25"/>
        <v>0</v>
      </c>
      <c r="O159" s="33">
        <f t="shared" si="26"/>
        <v>0</v>
      </c>
      <c r="P159" s="33"/>
      <c r="Q159" s="47"/>
      <c r="R159" s="76">
        <v>61</v>
      </c>
      <c r="S159" s="30"/>
      <c r="T159" s="30"/>
      <c r="U159" s="30"/>
      <c r="V159" s="30"/>
      <c r="W159" s="30"/>
      <c r="X159" s="30"/>
      <c r="Y159" s="30"/>
      <c r="Z159" s="30"/>
      <c r="AA159" s="30"/>
    </row>
    <row r="160" spans="1:27" ht="15.75" customHeight="1">
      <c r="A160" s="70">
        <v>153</v>
      </c>
      <c r="B160" s="70" t="s">
        <v>412</v>
      </c>
      <c r="C160" s="71" t="s">
        <v>413</v>
      </c>
      <c r="D160" s="50">
        <v>22</v>
      </c>
      <c r="E160" s="33">
        <f t="shared" si="18"/>
        <v>1</v>
      </c>
      <c r="F160" s="33">
        <f t="shared" si="19"/>
        <v>0</v>
      </c>
      <c r="G160" s="33">
        <f t="shared" si="20"/>
        <v>0</v>
      </c>
      <c r="H160" s="50">
        <v>24</v>
      </c>
      <c r="I160" s="33">
        <f t="shared" si="21"/>
        <v>1</v>
      </c>
      <c r="J160" s="33">
        <f t="shared" si="22"/>
        <v>1</v>
      </c>
      <c r="K160" s="33">
        <f t="shared" si="23"/>
        <v>0</v>
      </c>
      <c r="L160" s="50">
        <v>8</v>
      </c>
      <c r="M160" s="33">
        <f t="shared" si="24"/>
        <v>0</v>
      </c>
      <c r="N160" s="33">
        <f t="shared" si="25"/>
        <v>0</v>
      </c>
      <c r="O160" s="33">
        <f t="shared" si="26"/>
        <v>0</v>
      </c>
      <c r="P160" s="33"/>
      <c r="Q160" s="47"/>
      <c r="R160" s="76">
        <v>59</v>
      </c>
      <c r="S160" s="30"/>
      <c r="T160" s="30"/>
      <c r="U160" s="30"/>
      <c r="V160" s="30"/>
      <c r="W160" s="30"/>
      <c r="X160" s="30"/>
      <c r="Y160" s="30"/>
      <c r="Z160" s="30"/>
      <c r="AA160" s="30"/>
    </row>
    <row r="161" spans="1:27" ht="15.75" customHeight="1">
      <c r="A161" s="70">
        <v>154</v>
      </c>
      <c r="B161" s="70" t="s">
        <v>414</v>
      </c>
      <c r="C161" s="71" t="s">
        <v>415</v>
      </c>
      <c r="D161" s="50">
        <v>20</v>
      </c>
      <c r="E161" s="33">
        <f t="shared" si="18"/>
        <v>1</v>
      </c>
      <c r="F161" s="33">
        <f t="shared" si="19"/>
        <v>0</v>
      </c>
      <c r="G161" s="33">
        <f t="shared" si="20"/>
        <v>0</v>
      </c>
      <c r="H161" s="50">
        <v>22</v>
      </c>
      <c r="I161" s="33">
        <f t="shared" si="21"/>
        <v>1</v>
      </c>
      <c r="J161" s="33">
        <f t="shared" si="22"/>
        <v>0</v>
      </c>
      <c r="K161" s="33">
        <f t="shared" si="23"/>
        <v>0</v>
      </c>
      <c r="L161" s="50">
        <v>10</v>
      </c>
      <c r="M161" s="33">
        <f t="shared" si="24"/>
        <v>1</v>
      </c>
      <c r="N161" s="33">
        <f t="shared" si="25"/>
        <v>0</v>
      </c>
      <c r="O161" s="33">
        <f t="shared" si="26"/>
        <v>0</v>
      </c>
      <c r="P161" s="33"/>
      <c r="Q161" s="47"/>
      <c r="R161" s="76">
        <v>59</v>
      </c>
      <c r="S161" s="30"/>
      <c r="T161" s="30"/>
      <c r="U161" s="30"/>
      <c r="V161" s="30"/>
      <c r="W161" s="30"/>
      <c r="X161" s="30"/>
      <c r="Y161" s="30"/>
      <c r="Z161" s="30"/>
      <c r="AA161" s="30"/>
    </row>
    <row r="162" spans="1:27" ht="15.75" customHeight="1">
      <c r="A162" s="70">
        <v>155</v>
      </c>
      <c r="B162" s="70" t="s">
        <v>416</v>
      </c>
      <c r="C162" s="71" t="s">
        <v>417</v>
      </c>
      <c r="D162" s="50">
        <v>17</v>
      </c>
      <c r="E162" s="33">
        <f t="shared" si="18"/>
        <v>0</v>
      </c>
      <c r="F162" s="33">
        <f t="shared" si="19"/>
        <v>0</v>
      </c>
      <c r="G162" s="33">
        <f t="shared" si="20"/>
        <v>0</v>
      </c>
      <c r="H162" s="50">
        <v>10</v>
      </c>
      <c r="I162" s="33">
        <f t="shared" si="21"/>
        <v>0</v>
      </c>
      <c r="J162" s="33">
        <f t="shared" si="22"/>
        <v>0</v>
      </c>
      <c r="K162" s="33">
        <f t="shared" si="23"/>
        <v>0</v>
      </c>
      <c r="L162" s="50">
        <v>8</v>
      </c>
      <c r="M162" s="33">
        <f t="shared" si="24"/>
        <v>0</v>
      </c>
      <c r="N162" s="33">
        <f t="shared" si="25"/>
        <v>0</v>
      </c>
      <c r="O162" s="33">
        <f t="shared" si="26"/>
        <v>0</v>
      </c>
      <c r="P162" s="33"/>
      <c r="Q162" s="47"/>
      <c r="R162" s="76">
        <v>61</v>
      </c>
      <c r="S162" s="30"/>
      <c r="T162" s="30"/>
      <c r="U162" s="30"/>
      <c r="V162" s="30"/>
      <c r="W162" s="30"/>
      <c r="X162" s="30"/>
      <c r="Y162" s="30"/>
      <c r="Z162" s="30"/>
      <c r="AA162" s="30"/>
    </row>
    <row r="163" spans="1:27" ht="15.75" customHeight="1">
      <c r="A163" s="70">
        <v>156</v>
      </c>
      <c r="B163" s="70" t="s">
        <v>418</v>
      </c>
      <c r="C163" s="71" t="s">
        <v>419</v>
      </c>
      <c r="D163" s="50">
        <v>21</v>
      </c>
      <c r="E163" s="33">
        <f t="shared" si="18"/>
        <v>1</v>
      </c>
      <c r="F163" s="33">
        <f t="shared" si="19"/>
        <v>0</v>
      </c>
      <c r="G163" s="33">
        <f t="shared" si="20"/>
        <v>0</v>
      </c>
      <c r="H163" s="50">
        <v>23</v>
      </c>
      <c r="I163" s="33">
        <f t="shared" si="21"/>
        <v>1</v>
      </c>
      <c r="J163" s="33">
        <f t="shared" si="22"/>
        <v>1</v>
      </c>
      <c r="K163" s="33">
        <f t="shared" si="23"/>
        <v>0</v>
      </c>
      <c r="L163" s="50">
        <v>14</v>
      </c>
      <c r="M163" s="33">
        <f t="shared" si="24"/>
        <v>1</v>
      </c>
      <c r="N163" s="33">
        <f t="shared" si="25"/>
        <v>1</v>
      </c>
      <c r="O163" s="33">
        <f t="shared" si="26"/>
        <v>1</v>
      </c>
      <c r="P163" s="33"/>
      <c r="Q163" s="47"/>
      <c r="R163" s="76">
        <v>59</v>
      </c>
      <c r="S163" s="30"/>
      <c r="T163" s="30"/>
      <c r="U163" s="30"/>
      <c r="V163" s="30"/>
      <c r="W163" s="30"/>
      <c r="X163" s="30"/>
      <c r="Y163" s="30"/>
      <c r="Z163" s="30"/>
      <c r="AA163" s="30"/>
    </row>
    <row r="164" spans="1:27" ht="15.75" customHeight="1">
      <c r="A164" s="70">
        <v>157</v>
      </c>
      <c r="B164" s="70" t="s">
        <v>420</v>
      </c>
      <c r="C164" s="71" t="s">
        <v>421</v>
      </c>
      <c r="D164" s="50">
        <v>27</v>
      </c>
      <c r="E164" s="33">
        <f t="shared" si="18"/>
        <v>1</v>
      </c>
      <c r="F164" s="33">
        <f t="shared" si="19"/>
        <v>1</v>
      </c>
      <c r="G164" s="33">
        <f t="shared" si="20"/>
        <v>1</v>
      </c>
      <c r="H164" s="50">
        <v>26</v>
      </c>
      <c r="I164" s="33">
        <f t="shared" si="21"/>
        <v>1</v>
      </c>
      <c r="J164" s="33">
        <f t="shared" si="22"/>
        <v>1</v>
      </c>
      <c r="K164" s="33">
        <f t="shared" si="23"/>
        <v>1</v>
      </c>
      <c r="L164" s="50">
        <v>13</v>
      </c>
      <c r="M164" s="33">
        <f t="shared" si="24"/>
        <v>1</v>
      </c>
      <c r="N164" s="33">
        <f t="shared" si="25"/>
        <v>1</v>
      </c>
      <c r="O164" s="33">
        <f t="shared" si="26"/>
        <v>1</v>
      </c>
      <c r="P164" s="33"/>
      <c r="Q164" s="47"/>
      <c r="R164" s="76">
        <v>61</v>
      </c>
      <c r="S164" s="30"/>
      <c r="T164" s="30"/>
      <c r="U164" s="30"/>
      <c r="V164" s="30"/>
      <c r="W164" s="30"/>
      <c r="X164" s="30"/>
      <c r="Y164" s="30"/>
      <c r="Z164" s="30"/>
      <c r="AA164" s="30"/>
    </row>
    <row r="165" spans="1:27" ht="15.75" customHeight="1">
      <c r="A165" s="70">
        <v>158</v>
      </c>
      <c r="B165" s="70" t="s">
        <v>422</v>
      </c>
      <c r="C165" s="71" t="s">
        <v>423</v>
      </c>
      <c r="D165" s="50">
        <v>23</v>
      </c>
      <c r="E165" s="33">
        <f t="shared" si="18"/>
        <v>1</v>
      </c>
      <c r="F165" s="33">
        <f t="shared" si="19"/>
        <v>1</v>
      </c>
      <c r="G165" s="33">
        <f t="shared" si="20"/>
        <v>0</v>
      </c>
      <c r="H165" s="50">
        <v>25</v>
      </c>
      <c r="I165" s="33">
        <f t="shared" si="21"/>
        <v>1</v>
      </c>
      <c r="J165" s="33">
        <f t="shared" si="22"/>
        <v>1</v>
      </c>
      <c r="K165" s="33">
        <f t="shared" si="23"/>
        <v>0</v>
      </c>
      <c r="L165" s="50">
        <v>8</v>
      </c>
      <c r="M165" s="33">
        <f t="shared" si="24"/>
        <v>0</v>
      </c>
      <c r="N165" s="33">
        <f t="shared" si="25"/>
        <v>0</v>
      </c>
      <c r="O165" s="33">
        <f t="shared" si="26"/>
        <v>0</v>
      </c>
      <c r="P165" s="33"/>
      <c r="Q165" s="47"/>
      <c r="R165" s="76">
        <v>61</v>
      </c>
      <c r="S165" s="30"/>
      <c r="T165" s="30"/>
      <c r="U165" s="30"/>
      <c r="V165" s="30"/>
      <c r="W165" s="30"/>
      <c r="X165" s="30"/>
      <c r="Y165" s="30"/>
      <c r="Z165" s="30"/>
      <c r="AA165" s="30"/>
    </row>
    <row r="166" spans="1:27" ht="15.75" customHeight="1">
      <c r="A166" s="70">
        <v>159</v>
      </c>
      <c r="B166" s="70" t="s">
        <v>424</v>
      </c>
      <c r="C166" s="71" t="s">
        <v>425</v>
      </c>
      <c r="D166" s="50">
        <v>24</v>
      </c>
      <c r="E166" s="33">
        <f t="shared" si="18"/>
        <v>1</v>
      </c>
      <c r="F166" s="33">
        <f t="shared" si="19"/>
        <v>1</v>
      </c>
      <c r="G166" s="33">
        <f t="shared" si="20"/>
        <v>0</v>
      </c>
      <c r="H166" s="50">
        <v>23</v>
      </c>
      <c r="I166" s="33">
        <f t="shared" si="21"/>
        <v>1</v>
      </c>
      <c r="J166" s="33">
        <f t="shared" si="22"/>
        <v>1</v>
      </c>
      <c r="K166" s="33">
        <f t="shared" si="23"/>
        <v>0</v>
      </c>
      <c r="L166" s="50">
        <v>13</v>
      </c>
      <c r="M166" s="33">
        <f t="shared" si="24"/>
        <v>1</v>
      </c>
      <c r="N166" s="33">
        <f t="shared" si="25"/>
        <v>1</v>
      </c>
      <c r="O166" s="33">
        <f t="shared" si="26"/>
        <v>1</v>
      </c>
      <c r="P166" s="33"/>
      <c r="Q166" s="47"/>
      <c r="R166" s="76">
        <v>61</v>
      </c>
      <c r="S166" s="30"/>
      <c r="T166" s="30"/>
      <c r="U166" s="30"/>
      <c r="V166" s="30"/>
      <c r="W166" s="30"/>
      <c r="X166" s="30"/>
      <c r="Y166" s="30"/>
      <c r="Z166" s="30"/>
      <c r="AA166" s="30"/>
    </row>
    <row r="167" spans="1:27" ht="15.75" customHeight="1">
      <c r="A167" s="70">
        <v>160</v>
      </c>
      <c r="B167" s="70" t="s">
        <v>426</v>
      </c>
      <c r="C167" s="71" t="s">
        <v>427</v>
      </c>
      <c r="D167" s="50">
        <v>22</v>
      </c>
      <c r="E167" s="33">
        <f t="shared" si="18"/>
        <v>1</v>
      </c>
      <c r="F167" s="33">
        <f t="shared" si="19"/>
        <v>0</v>
      </c>
      <c r="G167" s="33">
        <f t="shared" si="20"/>
        <v>0</v>
      </c>
      <c r="H167" s="50">
        <v>26</v>
      </c>
      <c r="I167" s="33">
        <f t="shared" si="21"/>
        <v>1</v>
      </c>
      <c r="J167" s="33">
        <f t="shared" si="22"/>
        <v>1</v>
      </c>
      <c r="K167" s="33">
        <f t="shared" si="23"/>
        <v>1</v>
      </c>
      <c r="L167" s="50">
        <v>10</v>
      </c>
      <c r="M167" s="33">
        <f t="shared" si="24"/>
        <v>1</v>
      </c>
      <c r="N167" s="33">
        <f t="shared" si="25"/>
        <v>0</v>
      </c>
      <c r="O167" s="33">
        <f t="shared" si="26"/>
        <v>0</v>
      </c>
      <c r="P167" s="33"/>
      <c r="Q167" s="47"/>
      <c r="R167" s="76">
        <v>59</v>
      </c>
      <c r="S167" s="30"/>
      <c r="T167" s="30"/>
      <c r="U167" s="30"/>
      <c r="V167" s="30"/>
      <c r="W167" s="30"/>
      <c r="X167" s="30"/>
      <c r="Y167" s="30"/>
      <c r="Z167" s="30"/>
      <c r="AA167" s="30"/>
    </row>
    <row r="168" spans="1:27" ht="15.75" customHeight="1">
      <c r="A168" s="70">
        <v>161</v>
      </c>
      <c r="B168" s="70" t="s">
        <v>428</v>
      </c>
      <c r="C168" s="71" t="s">
        <v>429</v>
      </c>
      <c r="D168" s="50">
        <v>23</v>
      </c>
      <c r="E168" s="33">
        <f t="shared" si="18"/>
        <v>1</v>
      </c>
      <c r="F168" s="33">
        <f t="shared" si="19"/>
        <v>1</v>
      </c>
      <c r="G168" s="33">
        <f t="shared" si="20"/>
        <v>0</v>
      </c>
      <c r="H168" s="50">
        <v>26</v>
      </c>
      <c r="I168" s="33">
        <f t="shared" si="21"/>
        <v>1</v>
      </c>
      <c r="J168" s="33">
        <f t="shared" si="22"/>
        <v>1</v>
      </c>
      <c r="K168" s="33">
        <f t="shared" si="23"/>
        <v>1</v>
      </c>
      <c r="L168" s="50">
        <v>10</v>
      </c>
      <c r="M168" s="33">
        <f t="shared" si="24"/>
        <v>1</v>
      </c>
      <c r="N168" s="33">
        <f t="shared" si="25"/>
        <v>0</v>
      </c>
      <c r="O168" s="33">
        <f t="shared" si="26"/>
        <v>0</v>
      </c>
      <c r="P168" s="33"/>
      <c r="Q168" s="47"/>
      <c r="R168" s="76">
        <v>66</v>
      </c>
      <c r="S168" s="30"/>
      <c r="T168" s="30"/>
      <c r="U168" s="30"/>
      <c r="V168" s="30"/>
      <c r="W168" s="30"/>
      <c r="X168" s="30"/>
      <c r="Y168" s="30"/>
      <c r="Z168" s="30"/>
      <c r="AA168" s="30"/>
    </row>
    <row r="169" spans="1:27" ht="15.75" customHeight="1">
      <c r="A169" s="70">
        <v>162</v>
      </c>
      <c r="B169" s="70" t="s">
        <v>430</v>
      </c>
      <c r="C169" s="71" t="s">
        <v>431</v>
      </c>
      <c r="D169" s="50">
        <v>26</v>
      </c>
      <c r="E169" s="33">
        <f t="shared" si="18"/>
        <v>1</v>
      </c>
      <c r="F169" s="33">
        <f t="shared" si="19"/>
        <v>1</v>
      </c>
      <c r="G169" s="33">
        <f t="shared" si="20"/>
        <v>1</v>
      </c>
      <c r="H169" s="50">
        <v>28</v>
      </c>
      <c r="I169" s="33">
        <f t="shared" si="21"/>
        <v>1</v>
      </c>
      <c r="J169" s="33">
        <f t="shared" si="22"/>
        <v>1</v>
      </c>
      <c r="K169" s="33">
        <f t="shared" si="23"/>
        <v>1</v>
      </c>
      <c r="L169" s="50">
        <v>14</v>
      </c>
      <c r="M169" s="33">
        <f t="shared" si="24"/>
        <v>1</v>
      </c>
      <c r="N169" s="33">
        <f t="shared" si="25"/>
        <v>1</v>
      </c>
      <c r="O169" s="33">
        <f t="shared" si="26"/>
        <v>1</v>
      </c>
      <c r="P169" s="33"/>
      <c r="Q169" s="47"/>
      <c r="R169" s="76">
        <v>61</v>
      </c>
      <c r="S169" s="30"/>
      <c r="T169" s="30"/>
      <c r="U169" s="30"/>
      <c r="V169" s="30"/>
      <c r="W169" s="30"/>
      <c r="X169" s="30"/>
      <c r="Y169" s="30"/>
      <c r="Z169" s="30"/>
      <c r="AA169" s="30"/>
    </row>
    <row r="170" spans="1:27" ht="15.75" customHeight="1">
      <c r="A170" s="70">
        <v>163</v>
      </c>
      <c r="B170" s="70" t="s">
        <v>432</v>
      </c>
      <c r="C170" s="71" t="s">
        <v>433</v>
      </c>
      <c r="D170" s="50">
        <v>21</v>
      </c>
      <c r="E170" s="33">
        <f t="shared" si="18"/>
        <v>1</v>
      </c>
      <c r="F170" s="33">
        <f t="shared" si="19"/>
        <v>0</v>
      </c>
      <c r="G170" s="33">
        <f t="shared" si="20"/>
        <v>0</v>
      </c>
      <c r="H170" s="50">
        <v>19</v>
      </c>
      <c r="I170" s="33">
        <f t="shared" si="21"/>
        <v>0</v>
      </c>
      <c r="J170" s="33">
        <f t="shared" si="22"/>
        <v>0</v>
      </c>
      <c r="K170" s="33">
        <f t="shared" si="23"/>
        <v>0</v>
      </c>
      <c r="L170" s="50">
        <v>8</v>
      </c>
      <c r="M170" s="33">
        <f t="shared" si="24"/>
        <v>0</v>
      </c>
      <c r="N170" s="33">
        <f t="shared" si="25"/>
        <v>0</v>
      </c>
      <c r="O170" s="33">
        <f t="shared" si="26"/>
        <v>0</v>
      </c>
      <c r="P170" s="33"/>
      <c r="Q170" s="47"/>
      <c r="R170" s="76">
        <v>59</v>
      </c>
      <c r="S170" s="30"/>
      <c r="T170" s="30"/>
      <c r="U170" s="30"/>
      <c r="V170" s="30"/>
      <c r="W170" s="30"/>
      <c r="X170" s="30"/>
      <c r="Y170" s="30"/>
      <c r="Z170" s="30"/>
      <c r="AA170" s="30"/>
    </row>
    <row r="171" spans="1:27" ht="15.75" customHeight="1">
      <c r="A171" s="70">
        <v>164</v>
      </c>
      <c r="B171" s="70" t="s">
        <v>434</v>
      </c>
      <c r="C171" s="71" t="s">
        <v>435</v>
      </c>
      <c r="D171" s="50">
        <v>23</v>
      </c>
      <c r="E171" s="33">
        <f t="shared" si="18"/>
        <v>1</v>
      </c>
      <c r="F171" s="33">
        <f t="shared" si="19"/>
        <v>1</v>
      </c>
      <c r="G171" s="33">
        <f t="shared" si="20"/>
        <v>0</v>
      </c>
      <c r="H171" s="50">
        <v>21</v>
      </c>
      <c r="I171" s="33">
        <f t="shared" si="21"/>
        <v>1</v>
      </c>
      <c r="J171" s="33">
        <f t="shared" si="22"/>
        <v>0</v>
      </c>
      <c r="K171" s="33">
        <f t="shared" si="23"/>
        <v>0</v>
      </c>
      <c r="L171" s="50">
        <v>9</v>
      </c>
      <c r="M171" s="33">
        <f t="shared" si="24"/>
        <v>0</v>
      </c>
      <c r="N171" s="33">
        <f t="shared" si="25"/>
        <v>0</v>
      </c>
      <c r="O171" s="33">
        <f t="shared" si="26"/>
        <v>0</v>
      </c>
      <c r="P171" s="33"/>
      <c r="Q171" s="47"/>
      <c r="R171" s="76">
        <v>68</v>
      </c>
      <c r="S171" s="30"/>
      <c r="T171" s="30"/>
      <c r="U171" s="30"/>
      <c r="V171" s="30"/>
      <c r="W171" s="30"/>
      <c r="X171" s="30"/>
      <c r="Y171" s="30"/>
      <c r="Z171" s="30"/>
      <c r="AA171" s="30"/>
    </row>
    <row r="172" spans="1:27" ht="15.75" customHeight="1">
      <c r="A172" s="70">
        <v>165</v>
      </c>
      <c r="B172" s="70" t="s">
        <v>436</v>
      </c>
      <c r="C172" s="71" t="s">
        <v>437</v>
      </c>
      <c r="D172" s="50">
        <v>20</v>
      </c>
      <c r="E172" s="33">
        <f t="shared" si="18"/>
        <v>1</v>
      </c>
      <c r="F172" s="33">
        <f t="shared" si="19"/>
        <v>0</v>
      </c>
      <c r="G172" s="33">
        <f t="shared" si="20"/>
        <v>0</v>
      </c>
      <c r="H172" s="50">
        <v>23</v>
      </c>
      <c r="I172" s="33">
        <f t="shared" si="21"/>
        <v>1</v>
      </c>
      <c r="J172" s="33">
        <f t="shared" si="22"/>
        <v>1</v>
      </c>
      <c r="K172" s="33">
        <f t="shared" si="23"/>
        <v>0</v>
      </c>
      <c r="L172" s="50">
        <v>11</v>
      </c>
      <c r="M172" s="33">
        <f t="shared" si="24"/>
        <v>1</v>
      </c>
      <c r="N172" s="33">
        <f t="shared" si="25"/>
        <v>0</v>
      </c>
      <c r="O172" s="33">
        <f t="shared" si="26"/>
        <v>0</v>
      </c>
      <c r="P172" s="33"/>
      <c r="Q172" s="47"/>
      <c r="R172" s="76">
        <v>68</v>
      </c>
      <c r="S172" s="30"/>
      <c r="T172" s="30"/>
      <c r="U172" s="30"/>
      <c r="V172" s="30"/>
      <c r="W172" s="30"/>
      <c r="X172" s="30"/>
      <c r="Y172" s="30"/>
      <c r="Z172" s="30"/>
      <c r="AA172" s="30"/>
    </row>
    <row r="173" spans="1:27" ht="15.75" customHeight="1">
      <c r="A173" s="70">
        <v>166</v>
      </c>
      <c r="B173" s="70" t="s">
        <v>438</v>
      </c>
      <c r="C173" s="71" t="s">
        <v>439</v>
      </c>
      <c r="D173" s="50">
        <v>24</v>
      </c>
      <c r="E173" s="33">
        <f t="shared" si="18"/>
        <v>1</v>
      </c>
      <c r="F173" s="33">
        <f t="shared" si="19"/>
        <v>1</v>
      </c>
      <c r="G173" s="33">
        <f t="shared" si="20"/>
        <v>0</v>
      </c>
      <c r="H173" s="50">
        <v>23</v>
      </c>
      <c r="I173" s="33">
        <f t="shared" si="21"/>
        <v>1</v>
      </c>
      <c r="J173" s="33">
        <f t="shared" si="22"/>
        <v>1</v>
      </c>
      <c r="K173" s="33">
        <f t="shared" si="23"/>
        <v>0</v>
      </c>
      <c r="L173" s="50">
        <v>12</v>
      </c>
      <c r="M173" s="33">
        <f t="shared" si="24"/>
        <v>1</v>
      </c>
      <c r="N173" s="33">
        <f t="shared" si="25"/>
        <v>1</v>
      </c>
      <c r="O173" s="33">
        <f t="shared" si="26"/>
        <v>0</v>
      </c>
      <c r="P173" s="33"/>
      <c r="Q173" s="47"/>
      <c r="R173" s="76">
        <v>61</v>
      </c>
      <c r="S173" s="30"/>
      <c r="T173" s="30"/>
      <c r="U173" s="30"/>
      <c r="V173" s="30"/>
      <c r="W173" s="30"/>
      <c r="X173" s="30"/>
      <c r="Y173" s="30"/>
      <c r="Z173" s="30"/>
      <c r="AA173" s="30"/>
    </row>
    <row r="174" spans="1:27" ht="15.75" customHeight="1">
      <c r="A174" s="70">
        <v>167</v>
      </c>
      <c r="B174" s="70" t="s">
        <v>440</v>
      </c>
      <c r="C174" s="71" t="s">
        <v>441</v>
      </c>
      <c r="D174" s="50">
        <v>26</v>
      </c>
      <c r="E174" s="33">
        <f t="shared" si="18"/>
        <v>1</v>
      </c>
      <c r="F174" s="33">
        <f t="shared" si="19"/>
        <v>1</v>
      </c>
      <c r="G174" s="33">
        <f t="shared" si="20"/>
        <v>1</v>
      </c>
      <c r="H174" s="50">
        <v>26</v>
      </c>
      <c r="I174" s="33">
        <f t="shared" si="21"/>
        <v>1</v>
      </c>
      <c r="J174" s="33">
        <f t="shared" si="22"/>
        <v>1</v>
      </c>
      <c r="K174" s="33">
        <f t="shared" si="23"/>
        <v>1</v>
      </c>
      <c r="L174" s="50">
        <v>12</v>
      </c>
      <c r="M174" s="33">
        <f t="shared" si="24"/>
        <v>1</v>
      </c>
      <c r="N174" s="33">
        <f t="shared" si="25"/>
        <v>1</v>
      </c>
      <c r="O174" s="33">
        <f t="shared" si="26"/>
        <v>0</v>
      </c>
      <c r="P174" s="33"/>
      <c r="Q174" s="47"/>
      <c r="R174" s="76">
        <v>66</v>
      </c>
      <c r="S174" s="30"/>
      <c r="T174" s="30"/>
      <c r="U174" s="30"/>
      <c r="V174" s="30"/>
      <c r="W174" s="30"/>
      <c r="X174" s="30"/>
      <c r="Y174" s="30"/>
      <c r="Z174" s="30"/>
      <c r="AA174" s="30"/>
    </row>
    <row r="175" spans="1:27" ht="15.75" customHeight="1">
      <c r="A175" s="70">
        <v>168</v>
      </c>
      <c r="B175" s="70" t="s">
        <v>442</v>
      </c>
      <c r="C175" s="71" t="s">
        <v>443</v>
      </c>
      <c r="D175" s="50">
        <v>17</v>
      </c>
      <c r="E175" s="33">
        <f t="shared" si="18"/>
        <v>0</v>
      </c>
      <c r="F175" s="33">
        <f t="shared" si="19"/>
        <v>0</v>
      </c>
      <c r="G175" s="33">
        <f t="shared" si="20"/>
        <v>0</v>
      </c>
      <c r="H175" s="50">
        <v>12</v>
      </c>
      <c r="I175" s="33">
        <f t="shared" si="21"/>
        <v>0</v>
      </c>
      <c r="J175" s="33">
        <f t="shared" si="22"/>
        <v>0</v>
      </c>
      <c r="K175" s="33">
        <f t="shared" si="23"/>
        <v>0</v>
      </c>
      <c r="L175" s="50">
        <v>8</v>
      </c>
      <c r="M175" s="33">
        <f t="shared" si="24"/>
        <v>0</v>
      </c>
      <c r="N175" s="33">
        <f t="shared" si="25"/>
        <v>0</v>
      </c>
      <c r="O175" s="33">
        <f t="shared" si="26"/>
        <v>0</v>
      </c>
      <c r="P175" s="33"/>
      <c r="Q175" s="47"/>
      <c r="R175" s="76">
        <v>59</v>
      </c>
      <c r="S175" s="30"/>
      <c r="T175" s="30"/>
      <c r="U175" s="30"/>
      <c r="V175" s="30"/>
      <c r="W175" s="30"/>
      <c r="X175" s="30"/>
      <c r="Y175" s="30"/>
      <c r="Z175" s="30"/>
      <c r="AA175" s="30"/>
    </row>
    <row r="176" spans="1:27" ht="15.75" customHeight="1">
      <c r="A176" s="70">
        <v>169</v>
      </c>
      <c r="B176" s="70" t="s">
        <v>444</v>
      </c>
      <c r="C176" s="71" t="s">
        <v>445</v>
      </c>
      <c r="D176" s="50">
        <v>23</v>
      </c>
      <c r="E176" s="33">
        <f t="shared" si="18"/>
        <v>1</v>
      </c>
      <c r="F176" s="33">
        <f t="shared" si="19"/>
        <v>1</v>
      </c>
      <c r="G176" s="33">
        <f t="shared" si="20"/>
        <v>0</v>
      </c>
      <c r="H176" s="50">
        <v>25</v>
      </c>
      <c r="I176" s="33">
        <f t="shared" si="21"/>
        <v>1</v>
      </c>
      <c r="J176" s="33">
        <f t="shared" si="22"/>
        <v>1</v>
      </c>
      <c r="K176" s="33">
        <f t="shared" si="23"/>
        <v>0</v>
      </c>
      <c r="L176" s="50">
        <v>8</v>
      </c>
      <c r="M176" s="33">
        <f t="shared" si="24"/>
        <v>0</v>
      </c>
      <c r="N176" s="33">
        <f t="shared" si="25"/>
        <v>0</v>
      </c>
      <c r="O176" s="33">
        <f t="shared" si="26"/>
        <v>0</v>
      </c>
      <c r="P176" s="33"/>
      <c r="Q176" s="47"/>
      <c r="R176" s="76">
        <v>66</v>
      </c>
      <c r="S176" s="30"/>
      <c r="T176" s="30"/>
      <c r="U176" s="30"/>
      <c r="V176" s="30"/>
      <c r="W176" s="30"/>
      <c r="X176" s="30"/>
      <c r="Y176" s="30"/>
      <c r="Z176" s="30"/>
      <c r="AA176" s="30"/>
    </row>
    <row r="177" spans="1:27" ht="15.75" customHeight="1">
      <c r="A177" s="70">
        <v>170</v>
      </c>
      <c r="B177" s="70" t="s">
        <v>446</v>
      </c>
      <c r="C177" s="71" t="s">
        <v>447</v>
      </c>
      <c r="D177" s="50">
        <v>18</v>
      </c>
      <c r="E177" s="33">
        <f t="shared" si="18"/>
        <v>0</v>
      </c>
      <c r="F177" s="33">
        <f t="shared" si="19"/>
        <v>0</v>
      </c>
      <c r="G177" s="33">
        <f t="shared" si="20"/>
        <v>0</v>
      </c>
      <c r="H177" s="50">
        <v>11</v>
      </c>
      <c r="I177" s="33">
        <f t="shared" si="21"/>
        <v>0</v>
      </c>
      <c r="J177" s="33">
        <f t="shared" si="22"/>
        <v>0</v>
      </c>
      <c r="K177" s="33">
        <f t="shared" si="23"/>
        <v>0</v>
      </c>
      <c r="L177" s="50">
        <v>10</v>
      </c>
      <c r="M177" s="33">
        <f t="shared" si="24"/>
        <v>1</v>
      </c>
      <c r="N177" s="33">
        <f t="shared" si="25"/>
        <v>0</v>
      </c>
      <c r="O177" s="33">
        <f t="shared" si="26"/>
        <v>0</v>
      </c>
      <c r="P177" s="33"/>
      <c r="Q177" s="47"/>
      <c r="R177" s="76">
        <v>59</v>
      </c>
      <c r="S177" s="30"/>
      <c r="T177" s="30"/>
      <c r="U177" s="30"/>
      <c r="V177" s="30"/>
      <c r="W177" s="30"/>
      <c r="X177" s="30"/>
      <c r="Y177" s="30"/>
      <c r="Z177" s="30"/>
      <c r="AA177" s="30"/>
    </row>
    <row r="178" spans="1:27" ht="15.75" customHeight="1">
      <c r="A178" s="70">
        <v>171</v>
      </c>
      <c r="B178" s="70" t="s">
        <v>448</v>
      </c>
      <c r="C178" s="71" t="s">
        <v>449</v>
      </c>
      <c r="D178" s="50">
        <v>23</v>
      </c>
      <c r="E178" s="33">
        <f t="shared" si="18"/>
        <v>1</v>
      </c>
      <c r="F178" s="33">
        <f t="shared" si="19"/>
        <v>1</v>
      </c>
      <c r="G178" s="33">
        <f t="shared" si="20"/>
        <v>0</v>
      </c>
      <c r="H178" s="50">
        <v>22</v>
      </c>
      <c r="I178" s="33">
        <f t="shared" si="21"/>
        <v>1</v>
      </c>
      <c r="J178" s="33">
        <f t="shared" si="22"/>
        <v>0</v>
      </c>
      <c r="K178" s="33">
        <f t="shared" si="23"/>
        <v>0</v>
      </c>
      <c r="L178" s="50">
        <v>9</v>
      </c>
      <c r="M178" s="33">
        <f t="shared" si="24"/>
        <v>0</v>
      </c>
      <c r="N178" s="33">
        <f t="shared" si="25"/>
        <v>0</v>
      </c>
      <c r="O178" s="33">
        <f t="shared" si="26"/>
        <v>0</v>
      </c>
      <c r="P178" s="33"/>
      <c r="Q178" s="47"/>
      <c r="R178" s="76">
        <v>70</v>
      </c>
      <c r="S178" s="30"/>
      <c r="T178" s="30"/>
      <c r="U178" s="30"/>
      <c r="V178" s="30"/>
      <c r="W178" s="30"/>
      <c r="X178" s="30"/>
      <c r="Y178" s="30"/>
      <c r="Z178" s="30"/>
      <c r="AA178" s="30"/>
    </row>
    <row r="179" spans="1:27" ht="15.75" customHeight="1">
      <c r="A179" s="70">
        <v>172</v>
      </c>
      <c r="B179" s="70" t="s">
        <v>450</v>
      </c>
      <c r="C179" s="71" t="s">
        <v>451</v>
      </c>
      <c r="D179" s="50">
        <v>20</v>
      </c>
      <c r="E179" s="33">
        <f t="shared" si="18"/>
        <v>1</v>
      </c>
      <c r="F179" s="33">
        <f t="shared" si="19"/>
        <v>0</v>
      </c>
      <c r="G179" s="33">
        <f t="shared" si="20"/>
        <v>0</v>
      </c>
      <c r="H179" s="50">
        <v>22</v>
      </c>
      <c r="I179" s="33">
        <f t="shared" si="21"/>
        <v>1</v>
      </c>
      <c r="J179" s="33">
        <f t="shared" si="22"/>
        <v>0</v>
      </c>
      <c r="K179" s="33">
        <f t="shared" si="23"/>
        <v>0</v>
      </c>
      <c r="L179" s="50">
        <v>12</v>
      </c>
      <c r="M179" s="33">
        <f t="shared" si="24"/>
        <v>1</v>
      </c>
      <c r="N179" s="33">
        <f t="shared" si="25"/>
        <v>1</v>
      </c>
      <c r="O179" s="33">
        <f t="shared" si="26"/>
        <v>0</v>
      </c>
      <c r="P179" s="33"/>
      <c r="Q179" s="47"/>
      <c r="R179" s="76">
        <v>61</v>
      </c>
      <c r="S179" s="30"/>
      <c r="T179" s="30"/>
      <c r="U179" s="30"/>
      <c r="V179" s="30"/>
      <c r="W179" s="30"/>
      <c r="X179" s="30"/>
      <c r="Y179" s="30"/>
      <c r="Z179" s="30"/>
      <c r="AA179" s="30"/>
    </row>
    <row r="180" spans="1:27" ht="15.75" customHeight="1">
      <c r="A180" s="70">
        <v>173</v>
      </c>
      <c r="B180" s="70" t="s">
        <v>452</v>
      </c>
      <c r="C180" s="71" t="s">
        <v>453</v>
      </c>
      <c r="D180" s="50">
        <v>20</v>
      </c>
      <c r="E180" s="33">
        <f t="shared" si="18"/>
        <v>1</v>
      </c>
      <c r="F180" s="33">
        <f t="shared" si="19"/>
        <v>0</v>
      </c>
      <c r="G180" s="33">
        <f t="shared" si="20"/>
        <v>0</v>
      </c>
      <c r="H180" s="50">
        <v>20</v>
      </c>
      <c r="I180" s="33">
        <f t="shared" si="21"/>
        <v>1</v>
      </c>
      <c r="J180" s="33">
        <f t="shared" si="22"/>
        <v>0</v>
      </c>
      <c r="K180" s="33">
        <f t="shared" si="23"/>
        <v>0</v>
      </c>
      <c r="L180" s="50">
        <v>10</v>
      </c>
      <c r="M180" s="33">
        <f t="shared" si="24"/>
        <v>1</v>
      </c>
      <c r="N180" s="33">
        <f t="shared" si="25"/>
        <v>0</v>
      </c>
      <c r="O180" s="33">
        <f t="shared" si="26"/>
        <v>0</v>
      </c>
      <c r="P180" s="33"/>
      <c r="Q180" s="47"/>
      <c r="R180" s="76">
        <v>59</v>
      </c>
      <c r="S180" s="30"/>
      <c r="T180" s="30"/>
      <c r="U180" s="30"/>
      <c r="V180" s="30"/>
      <c r="W180" s="30"/>
      <c r="X180" s="30"/>
      <c r="Y180" s="30"/>
      <c r="Z180" s="30"/>
      <c r="AA180" s="30"/>
    </row>
    <row r="181" spans="1:27" ht="15.75" customHeight="1">
      <c r="A181" s="70">
        <v>174</v>
      </c>
      <c r="B181" s="75" t="s">
        <v>454</v>
      </c>
      <c r="C181" s="71" t="s">
        <v>455</v>
      </c>
      <c r="D181" s="50">
        <v>21</v>
      </c>
      <c r="E181" s="33">
        <f t="shared" si="18"/>
        <v>1</v>
      </c>
      <c r="F181" s="33">
        <f t="shared" si="19"/>
        <v>0</v>
      </c>
      <c r="G181" s="33">
        <f t="shared" si="20"/>
        <v>0</v>
      </c>
      <c r="H181" s="50">
        <v>22</v>
      </c>
      <c r="I181" s="33">
        <f t="shared" si="21"/>
        <v>1</v>
      </c>
      <c r="J181" s="33">
        <f t="shared" si="22"/>
        <v>0</v>
      </c>
      <c r="K181" s="33">
        <f t="shared" si="23"/>
        <v>0</v>
      </c>
      <c r="L181" s="50">
        <v>10</v>
      </c>
      <c r="M181" s="33">
        <f t="shared" si="24"/>
        <v>1</v>
      </c>
      <c r="N181" s="33">
        <f t="shared" si="25"/>
        <v>0</v>
      </c>
      <c r="O181" s="33">
        <f t="shared" si="26"/>
        <v>0</v>
      </c>
      <c r="P181" s="33"/>
      <c r="Q181" s="47"/>
      <c r="R181" s="76">
        <v>59</v>
      </c>
      <c r="S181" s="30"/>
      <c r="T181" s="30"/>
      <c r="U181" s="30"/>
      <c r="V181" s="30"/>
      <c r="W181" s="30"/>
      <c r="X181" s="30"/>
      <c r="Y181" s="30"/>
      <c r="Z181" s="30"/>
      <c r="AA181" s="30"/>
    </row>
    <row r="182" spans="1:27" ht="15.75" customHeight="1">
      <c r="A182" s="70">
        <v>175</v>
      </c>
      <c r="B182" s="75" t="s">
        <v>456</v>
      </c>
      <c r="C182" s="71" t="s">
        <v>457</v>
      </c>
      <c r="D182" s="50">
        <v>15</v>
      </c>
      <c r="E182" s="33">
        <f t="shared" ref="E182:E186" si="27">IF(D182&gt;=($D$6*0.7),1,0)</f>
        <v>0</v>
      </c>
      <c r="F182" s="33">
        <f t="shared" ref="F182:F186" si="28">IF(D182&gt;=($D$6*0.8),1,0)</f>
        <v>0</v>
      </c>
      <c r="G182" s="33">
        <f t="shared" ref="G182:G186" si="29">IF(D182&gt;=($D$6*0.9),1,0)</f>
        <v>0</v>
      </c>
      <c r="H182" s="50">
        <v>16</v>
      </c>
      <c r="I182" s="33">
        <f t="shared" ref="I182:I186" si="30">IF(H182&gt;=($D$6*0.7),1,0)</f>
        <v>0</v>
      </c>
      <c r="J182" s="33">
        <f t="shared" ref="J182:J186" si="31">IF(H182&gt;=($D$6*0.8),1,0)</f>
        <v>0</v>
      </c>
      <c r="K182" s="33">
        <f t="shared" ref="K182:K186" si="32">IF(H182&gt;=($D$6*0.9),1,0)</f>
        <v>0</v>
      </c>
      <c r="L182" s="50">
        <v>10</v>
      </c>
      <c r="M182" s="33">
        <f t="shared" ref="M182:M186" si="33">IF(L182&gt;=($L$6*0.7),1,0)</f>
        <v>1</v>
      </c>
      <c r="N182" s="33">
        <f t="shared" ref="N182:N186" si="34">IF(L182&gt;=($L$6*0.8),1,0)</f>
        <v>0</v>
      </c>
      <c r="O182" s="33">
        <f t="shared" ref="O182:O186" si="35">IF(L182&gt;=($L$6*0.9),1,0)</f>
        <v>0</v>
      </c>
      <c r="P182" s="33"/>
      <c r="Q182" s="47"/>
      <c r="R182" s="76">
        <v>61</v>
      </c>
      <c r="S182" s="30"/>
      <c r="T182" s="30"/>
      <c r="U182" s="30"/>
      <c r="V182" s="30"/>
      <c r="W182" s="30"/>
      <c r="X182" s="30"/>
      <c r="Y182" s="30"/>
      <c r="Z182" s="30"/>
      <c r="AA182" s="30"/>
    </row>
    <row r="183" spans="1:27" ht="15.75" customHeight="1">
      <c r="A183" s="70">
        <v>176</v>
      </c>
      <c r="B183" s="75" t="s">
        <v>458</v>
      </c>
      <c r="C183" s="71" t="s">
        <v>459</v>
      </c>
      <c r="D183" s="50">
        <v>20</v>
      </c>
      <c r="E183" s="33">
        <f t="shared" si="27"/>
        <v>1</v>
      </c>
      <c r="F183" s="33">
        <f t="shared" si="28"/>
        <v>0</v>
      </c>
      <c r="G183" s="33">
        <f t="shared" si="29"/>
        <v>0</v>
      </c>
      <c r="H183" s="50">
        <v>19</v>
      </c>
      <c r="I183" s="33">
        <f t="shared" si="30"/>
        <v>0</v>
      </c>
      <c r="J183" s="33">
        <f t="shared" si="31"/>
        <v>0</v>
      </c>
      <c r="K183" s="33">
        <f t="shared" si="32"/>
        <v>0</v>
      </c>
      <c r="L183" s="50">
        <v>11</v>
      </c>
      <c r="M183" s="33">
        <f t="shared" si="33"/>
        <v>1</v>
      </c>
      <c r="N183" s="33">
        <f t="shared" si="34"/>
        <v>0</v>
      </c>
      <c r="O183" s="33">
        <f t="shared" si="35"/>
        <v>0</v>
      </c>
      <c r="P183" s="33"/>
      <c r="Q183" s="47"/>
      <c r="R183" s="76">
        <v>61</v>
      </c>
      <c r="S183" s="30"/>
      <c r="T183" s="30"/>
      <c r="U183" s="30"/>
      <c r="V183" s="30"/>
      <c r="W183" s="30"/>
      <c r="X183" s="30"/>
      <c r="Y183" s="30"/>
      <c r="Z183" s="30"/>
      <c r="AA183" s="30"/>
    </row>
    <row r="184" spans="1:27" ht="15.75" customHeight="1">
      <c r="A184" s="70">
        <v>177</v>
      </c>
      <c r="B184" s="75" t="s">
        <v>460</v>
      </c>
      <c r="C184" s="71" t="s">
        <v>461</v>
      </c>
      <c r="D184" s="50">
        <v>19</v>
      </c>
      <c r="E184" s="33">
        <f t="shared" si="27"/>
        <v>0</v>
      </c>
      <c r="F184" s="33">
        <f t="shared" si="28"/>
        <v>0</v>
      </c>
      <c r="G184" s="33">
        <f t="shared" si="29"/>
        <v>0</v>
      </c>
      <c r="H184" s="50">
        <v>17</v>
      </c>
      <c r="I184" s="33">
        <f t="shared" si="30"/>
        <v>0</v>
      </c>
      <c r="J184" s="33">
        <f t="shared" si="31"/>
        <v>0</v>
      </c>
      <c r="K184" s="33">
        <f t="shared" si="32"/>
        <v>0</v>
      </c>
      <c r="L184" s="50">
        <v>8</v>
      </c>
      <c r="M184" s="33">
        <f t="shared" si="33"/>
        <v>0</v>
      </c>
      <c r="N184" s="33">
        <f t="shared" si="34"/>
        <v>0</v>
      </c>
      <c r="O184" s="33">
        <f t="shared" si="35"/>
        <v>0</v>
      </c>
      <c r="P184" s="33"/>
      <c r="Q184" s="47"/>
      <c r="R184" s="76">
        <v>59</v>
      </c>
      <c r="S184" s="30"/>
      <c r="T184" s="30"/>
      <c r="U184" s="30"/>
      <c r="V184" s="30"/>
      <c r="W184" s="30"/>
      <c r="X184" s="30"/>
      <c r="Y184" s="30"/>
      <c r="Z184" s="30"/>
      <c r="AA184" s="30"/>
    </row>
    <row r="185" spans="1:27" ht="15.75" customHeight="1">
      <c r="A185" s="70">
        <v>178</v>
      </c>
      <c r="B185" s="75" t="s">
        <v>462</v>
      </c>
      <c r="C185" s="71" t="s">
        <v>463</v>
      </c>
      <c r="D185" s="50">
        <v>21</v>
      </c>
      <c r="E185" s="33">
        <f t="shared" si="27"/>
        <v>1</v>
      </c>
      <c r="F185" s="33">
        <f t="shared" si="28"/>
        <v>0</v>
      </c>
      <c r="G185" s="33">
        <f t="shared" si="29"/>
        <v>0</v>
      </c>
      <c r="H185" s="50">
        <v>18</v>
      </c>
      <c r="I185" s="33">
        <f t="shared" si="30"/>
        <v>0</v>
      </c>
      <c r="J185" s="33">
        <f t="shared" si="31"/>
        <v>0</v>
      </c>
      <c r="K185" s="33">
        <f t="shared" si="32"/>
        <v>0</v>
      </c>
      <c r="L185" s="50">
        <v>8</v>
      </c>
      <c r="M185" s="33">
        <f t="shared" si="33"/>
        <v>0</v>
      </c>
      <c r="N185" s="33">
        <f t="shared" si="34"/>
        <v>0</v>
      </c>
      <c r="O185" s="33">
        <f t="shared" si="35"/>
        <v>0</v>
      </c>
      <c r="P185" s="33"/>
      <c r="Q185" s="47"/>
      <c r="R185" s="76">
        <v>59</v>
      </c>
      <c r="S185" s="30"/>
      <c r="T185" s="30"/>
      <c r="U185" s="30"/>
      <c r="V185" s="30"/>
      <c r="W185" s="30"/>
      <c r="X185" s="30"/>
      <c r="Y185" s="30"/>
      <c r="Z185" s="30"/>
      <c r="AA185" s="30"/>
    </row>
    <row r="186" spans="1:27" ht="15.75" customHeight="1">
      <c r="A186" s="75">
        <v>179</v>
      </c>
      <c r="B186" s="75" t="s">
        <v>464</v>
      </c>
      <c r="C186" s="75" t="s">
        <v>465</v>
      </c>
      <c r="D186" s="50">
        <v>21</v>
      </c>
      <c r="E186" s="33">
        <f t="shared" si="27"/>
        <v>1</v>
      </c>
      <c r="F186" s="33">
        <f t="shared" si="28"/>
        <v>0</v>
      </c>
      <c r="G186" s="33">
        <f t="shared" si="29"/>
        <v>0</v>
      </c>
      <c r="H186" s="50">
        <v>21</v>
      </c>
      <c r="I186" s="33">
        <f t="shared" si="30"/>
        <v>1</v>
      </c>
      <c r="J186" s="33">
        <f t="shared" si="31"/>
        <v>0</v>
      </c>
      <c r="K186" s="33">
        <f t="shared" si="32"/>
        <v>0</v>
      </c>
      <c r="L186" s="50">
        <v>10</v>
      </c>
      <c r="M186" s="33">
        <f t="shared" si="33"/>
        <v>1</v>
      </c>
      <c r="N186" s="33">
        <f t="shared" si="34"/>
        <v>0</v>
      </c>
      <c r="O186" s="33">
        <f t="shared" si="35"/>
        <v>0</v>
      </c>
      <c r="P186" s="33"/>
      <c r="Q186" s="47"/>
      <c r="R186" s="78">
        <v>63</v>
      </c>
      <c r="S186" s="30"/>
      <c r="T186" s="30"/>
      <c r="U186" s="30"/>
      <c r="V186" s="30"/>
      <c r="W186" s="30"/>
      <c r="X186" s="30"/>
      <c r="Y186" s="30"/>
      <c r="Z186" s="30"/>
      <c r="AA186" s="30"/>
    </row>
    <row r="187" spans="1:27" ht="15.75" customHeight="1">
      <c r="A187" s="30"/>
      <c r="B187" s="30"/>
      <c r="C187" s="30"/>
      <c r="D187" s="30"/>
      <c r="E187" s="30"/>
      <c r="F187" s="30"/>
      <c r="G187" s="30"/>
      <c r="H187" s="30"/>
      <c r="I187" s="30"/>
      <c r="J187" s="30"/>
      <c r="K187" s="30"/>
      <c r="L187" s="30"/>
      <c r="M187" s="30"/>
      <c r="N187" s="30"/>
      <c r="O187" s="30"/>
      <c r="P187" s="30"/>
      <c r="Q187" s="30"/>
      <c r="R187" s="30"/>
      <c r="S187" s="30"/>
      <c r="T187" s="30"/>
      <c r="U187" s="30"/>
      <c r="V187" s="30"/>
      <c r="W187" s="30"/>
      <c r="X187" s="30"/>
      <c r="Y187" s="30"/>
      <c r="Z187" s="30"/>
      <c r="AA187" s="30"/>
    </row>
    <row r="188" spans="1:27" ht="15.75" customHeight="1">
      <c r="A188" s="30"/>
      <c r="B188" s="30"/>
      <c r="C188" s="30"/>
      <c r="D188" s="30"/>
      <c r="E188" s="30"/>
      <c r="F188" s="30"/>
      <c r="G188" s="30"/>
      <c r="H188" s="30"/>
      <c r="I188" s="30"/>
      <c r="J188" s="30"/>
      <c r="K188" s="30"/>
      <c r="L188" s="30"/>
      <c r="M188" s="30"/>
      <c r="N188" s="30"/>
      <c r="O188" s="30"/>
      <c r="P188" s="30"/>
      <c r="Q188" s="30"/>
      <c r="R188" s="30"/>
      <c r="S188" s="30"/>
      <c r="T188" s="30"/>
      <c r="U188" s="30"/>
      <c r="V188" s="30"/>
      <c r="W188" s="30"/>
      <c r="X188" s="30"/>
      <c r="Y188" s="30"/>
      <c r="Z188" s="30"/>
      <c r="AA188" s="30"/>
    </row>
    <row r="189" spans="1:27" ht="15.75" customHeight="1">
      <c r="A189" s="30"/>
      <c r="B189" s="30"/>
      <c r="C189" s="30"/>
      <c r="D189" s="30"/>
      <c r="E189" s="30"/>
      <c r="F189" s="30"/>
      <c r="G189" s="30"/>
      <c r="H189" s="30"/>
      <c r="I189" s="30"/>
      <c r="J189" s="30"/>
      <c r="K189" s="30"/>
      <c r="L189" s="30"/>
      <c r="M189" s="30"/>
      <c r="N189" s="30"/>
      <c r="O189" s="30"/>
      <c r="P189" s="30"/>
      <c r="Q189" s="30"/>
      <c r="R189" s="30"/>
      <c r="S189" s="30"/>
      <c r="T189" s="30"/>
      <c r="U189" s="30"/>
      <c r="V189" s="30"/>
      <c r="W189" s="30"/>
      <c r="X189" s="30"/>
      <c r="Y189" s="30"/>
      <c r="Z189" s="30"/>
      <c r="AA189" s="30"/>
    </row>
    <row r="190" spans="1:27" ht="15.75" customHeight="1">
      <c r="A190" s="30"/>
      <c r="B190" s="30"/>
      <c r="C190" s="30"/>
      <c r="D190" s="30"/>
      <c r="E190" s="30"/>
      <c r="F190" s="30"/>
      <c r="G190" s="30"/>
      <c r="H190" s="30"/>
      <c r="I190" s="30"/>
      <c r="J190" s="30"/>
      <c r="K190" s="30"/>
      <c r="L190" s="30"/>
      <c r="M190" s="30"/>
      <c r="N190" s="30"/>
      <c r="O190" s="30"/>
      <c r="P190" s="30"/>
      <c r="Q190" s="30"/>
      <c r="R190" s="30"/>
      <c r="S190" s="30"/>
      <c r="T190" s="30"/>
      <c r="U190" s="30"/>
      <c r="V190" s="30"/>
      <c r="W190" s="30"/>
      <c r="X190" s="30"/>
      <c r="Y190" s="30"/>
      <c r="Z190" s="30"/>
      <c r="AA190" s="30"/>
    </row>
    <row r="191" spans="1:27" ht="15.75" customHeight="1">
      <c r="A191" s="30"/>
      <c r="B191" s="30"/>
      <c r="C191" s="30"/>
      <c r="D191" s="30"/>
      <c r="E191" s="30"/>
      <c r="F191" s="30"/>
      <c r="G191" s="30"/>
      <c r="H191" s="30"/>
      <c r="I191" s="30"/>
      <c r="J191" s="30"/>
      <c r="K191" s="30"/>
      <c r="L191" s="30"/>
      <c r="M191" s="30"/>
      <c r="N191" s="30"/>
      <c r="O191" s="30"/>
      <c r="P191" s="30"/>
      <c r="Q191" s="30"/>
      <c r="R191" s="30"/>
      <c r="S191" s="30"/>
      <c r="T191" s="30"/>
      <c r="U191" s="30"/>
      <c r="V191" s="30"/>
      <c r="W191" s="30"/>
      <c r="X191" s="30"/>
      <c r="Y191" s="30"/>
      <c r="Z191" s="30"/>
      <c r="AA191" s="30"/>
    </row>
    <row r="192" spans="1:27" ht="15.75" customHeight="1">
      <c r="A192" s="30"/>
      <c r="B192" s="30"/>
      <c r="C192" s="30"/>
      <c r="D192" s="30"/>
      <c r="E192" s="30"/>
      <c r="F192" s="30"/>
      <c r="G192" s="30"/>
      <c r="H192" s="30"/>
      <c r="I192" s="30"/>
      <c r="J192" s="30"/>
      <c r="K192" s="30"/>
      <c r="L192" s="30"/>
      <c r="M192" s="30"/>
      <c r="N192" s="30"/>
      <c r="O192" s="30"/>
      <c r="P192" s="30"/>
      <c r="Q192" s="30"/>
      <c r="R192" s="30"/>
      <c r="S192" s="30"/>
      <c r="T192" s="30"/>
      <c r="U192" s="30"/>
      <c r="V192" s="30"/>
      <c r="W192" s="30"/>
      <c r="X192" s="30"/>
      <c r="Y192" s="30"/>
      <c r="Z192" s="30"/>
      <c r="AA192" s="30"/>
    </row>
    <row r="193" spans="1:27" ht="15.75" customHeight="1">
      <c r="A193" s="30"/>
      <c r="B193" s="30"/>
      <c r="C193" s="30"/>
      <c r="D193" s="30"/>
      <c r="E193" s="30"/>
      <c r="F193" s="30"/>
      <c r="G193" s="30"/>
      <c r="H193" s="30"/>
      <c r="I193" s="30"/>
      <c r="J193" s="30"/>
      <c r="K193" s="30"/>
      <c r="L193" s="30"/>
      <c r="M193" s="30"/>
      <c r="N193" s="30"/>
      <c r="O193" s="30"/>
      <c r="P193" s="30"/>
      <c r="Q193" s="30"/>
      <c r="R193" s="30"/>
      <c r="S193" s="30"/>
      <c r="T193" s="30"/>
      <c r="U193" s="30"/>
      <c r="V193" s="30"/>
      <c r="W193" s="30"/>
      <c r="X193" s="30"/>
      <c r="Y193" s="30"/>
      <c r="Z193" s="30"/>
      <c r="AA193" s="30"/>
    </row>
    <row r="194" spans="1:27" ht="15.75" customHeight="1">
      <c r="A194" s="30"/>
      <c r="B194" s="30"/>
      <c r="C194" s="30"/>
      <c r="D194" s="30"/>
      <c r="E194" s="30"/>
      <c r="F194" s="30"/>
      <c r="G194" s="30"/>
      <c r="H194" s="30"/>
      <c r="I194" s="30"/>
      <c r="J194" s="30"/>
      <c r="K194" s="30"/>
      <c r="L194" s="30"/>
      <c r="M194" s="30"/>
      <c r="N194" s="30"/>
      <c r="O194" s="30"/>
      <c r="P194" s="30"/>
      <c r="Q194" s="30"/>
      <c r="R194" s="30"/>
      <c r="S194" s="30"/>
      <c r="T194" s="30"/>
      <c r="U194" s="30"/>
      <c r="V194" s="30"/>
      <c r="W194" s="30"/>
      <c r="X194" s="30"/>
      <c r="Y194" s="30"/>
      <c r="Z194" s="30"/>
      <c r="AA194" s="30"/>
    </row>
    <row r="195" spans="1:27" ht="15.75" customHeight="1">
      <c r="A195" s="30"/>
      <c r="B195" s="30"/>
      <c r="C195" s="30"/>
      <c r="D195" s="30"/>
      <c r="E195" s="30"/>
      <c r="F195" s="30"/>
      <c r="G195" s="30"/>
      <c r="H195" s="30"/>
      <c r="I195" s="30"/>
      <c r="J195" s="30"/>
      <c r="K195" s="30"/>
      <c r="L195" s="30"/>
      <c r="M195" s="30"/>
      <c r="N195" s="30"/>
      <c r="O195" s="30"/>
      <c r="P195" s="30"/>
      <c r="Q195" s="30"/>
      <c r="R195" s="30"/>
      <c r="S195" s="30"/>
      <c r="T195" s="30"/>
      <c r="U195" s="30"/>
      <c r="V195" s="30"/>
      <c r="W195" s="30"/>
      <c r="X195" s="30"/>
      <c r="Y195" s="30"/>
      <c r="Z195" s="30"/>
      <c r="AA195" s="30"/>
    </row>
    <row r="196" spans="1:27" ht="15.75" customHeight="1">
      <c r="A196" s="30"/>
      <c r="B196" s="30"/>
      <c r="C196" s="30"/>
      <c r="D196" s="30"/>
      <c r="E196" s="30"/>
      <c r="F196" s="30"/>
      <c r="G196" s="30"/>
      <c r="H196" s="30"/>
      <c r="I196" s="30"/>
      <c r="J196" s="30"/>
      <c r="K196" s="30"/>
      <c r="L196" s="30"/>
      <c r="M196" s="30"/>
      <c r="N196" s="30"/>
      <c r="O196" s="30"/>
      <c r="P196" s="30"/>
      <c r="Q196" s="30"/>
      <c r="R196" s="30"/>
      <c r="S196" s="30"/>
      <c r="T196" s="30"/>
      <c r="U196" s="30"/>
      <c r="V196" s="30"/>
      <c r="W196" s="30"/>
      <c r="X196" s="30"/>
      <c r="Y196" s="30"/>
      <c r="Z196" s="30"/>
      <c r="AA196" s="30"/>
    </row>
    <row r="197" spans="1:27" ht="15.75" customHeight="1">
      <c r="A197" s="30"/>
      <c r="B197" s="30"/>
      <c r="C197" s="30"/>
      <c r="D197" s="30"/>
      <c r="E197" s="30"/>
      <c r="F197" s="30"/>
      <c r="G197" s="30"/>
      <c r="H197" s="30"/>
      <c r="I197" s="30"/>
      <c r="J197" s="30"/>
      <c r="K197" s="30"/>
      <c r="L197" s="30"/>
      <c r="M197" s="30"/>
      <c r="N197" s="30"/>
      <c r="O197" s="30"/>
      <c r="P197" s="30"/>
      <c r="Q197" s="30"/>
      <c r="R197" s="30"/>
      <c r="S197" s="30"/>
      <c r="T197" s="30"/>
      <c r="U197" s="30"/>
      <c r="V197" s="30"/>
      <c r="W197" s="30"/>
      <c r="X197" s="30"/>
      <c r="Y197" s="30"/>
      <c r="Z197" s="30"/>
      <c r="AA197" s="30"/>
    </row>
    <row r="198" spans="1:27" ht="15.75" customHeight="1">
      <c r="A198" s="30"/>
      <c r="B198" s="30"/>
      <c r="C198" s="30"/>
      <c r="D198" s="30"/>
      <c r="E198" s="30"/>
      <c r="F198" s="30"/>
      <c r="G198" s="30"/>
      <c r="H198" s="30"/>
      <c r="I198" s="30"/>
      <c r="J198" s="30"/>
      <c r="K198" s="30"/>
      <c r="L198" s="30"/>
      <c r="M198" s="30"/>
      <c r="N198" s="30"/>
      <c r="O198" s="30"/>
      <c r="P198" s="30"/>
      <c r="Q198" s="30"/>
      <c r="R198" s="30"/>
      <c r="S198" s="30"/>
      <c r="T198" s="30"/>
      <c r="U198" s="30"/>
      <c r="V198" s="30"/>
      <c r="W198" s="30"/>
      <c r="X198" s="30"/>
      <c r="Y198" s="30"/>
      <c r="Z198" s="30"/>
      <c r="AA198" s="30"/>
    </row>
    <row r="199" spans="1:27" ht="15.75" customHeight="1">
      <c r="A199" s="30"/>
      <c r="B199" s="30"/>
      <c r="C199" s="30"/>
      <c r="D199" s="30"/>
      <c r="E199" s="30"/>
      <c r="F199" s="30"/>
      <c r="G199" s="30"/>
      <c r="H199" s="30"/>
      <c r="I199" s="30"/>
      <c r="J199" s="30"/>
      <c r="K199" s="30"/>
      <c r="L199" s="30"/>
      <c r="M199" s="30"/>
      <c r="N199" s="30"/>
      <c r="O199" s="30"/>
      <c r="P199" s="30"/>
      <c r="Q199" s="30"/>
      <c r="R199" s="30"/>
      <c r="S199" s="30"/>
      <c r="T199" s="30"/>
      <c r="U199" s="30"/>
      <c r="V199" s="30"/>
      <c r="W199" s="30"/>
      <c r="X199" s="30"/>
      <c r="Y199" s="30"/>
      <c r="Z199" s="30"/>
      <c r="AA199" s="30"/>
    </row>
    <row r="200" spans="1:27" ht="15.75" customHeight="1">
      <c r="A200" s="30"/>
      <c r="B200" s="30"/>
      <c r="C200" s="30"/>
      <c r="D200" s="30"/>
      <c r="E200" s="30"/>
      <c r="F200" s="30"/>
      <c r="G200" s="30"/>
      <c r="H200" s="30"/>
      <c r="I200" s="30"/>
      <c r="J200" s="30"/>
      <c r="K200" s="30"/>
      <c r="L200" s="30"/>
      <c r="M200" s="30"/>
      <c r="N200" s="30"/>
      <c r="O200" s="30"/>
      <c r="P200" s="30"/>
      <c r="Q200" s="30"/>
      <c r="R200" s="30"/>
      <c r="S200" s="30"/>
      <c r="T200" s="30"/>
      <c r="U200" s="30"/>
      <c r="V200" s="30"/>
      <c r="W200" s="30"/>
      <c r="X200" s="30"/>
      <c r="Y200" s="30"/>
      <c r="Z200" s="30"/>
      <c r="AA200" s="30"/>
    </row>
    <row r="201" spans="1:27" ht="15.75" customHeight="1">
      <c r="A201" s="30"/>
      <c r="B201" s="30"/>
      <c r="C201" s="30"/>
      <c r="D201" s="30"/>
      <c r="E201" s="30"/>
      <c r="F201" s="30"/>
      <c r="G201" s="30"/>
      <c r="H201" s="30"/>
      <c r="I201" s="30"/>
      <c r="J201" s="30"/>
      <c r="K201" s="30"/>
      <c r="L201" s="30"/>
      <c r="M201" s="30"/>
      <c r="N201" s="30"/>
      <c r="O201" s="30"/>
      <c r="P201" s="30"/>
      <c r="Q201" s="30"/>
      <c r="R201" s="30"/>
      <c r="S201" s="30"/>
      <c r="T201" s="30"/>
      <c r="U201" s="30"/>
      <c r="V201" s="30"/>
      <c r="W201" s="30"/>
      <c r="X201" s="30"/>
      <c r="Y201" s="30"/>
      <c r="Z201" s="30"/>
      <c r="AA201" s="30"/>
    </row>
    <row r="202" spans="1:27" ht="15.75" customHeight="1">
      <c r="A202" s="30"/>
      <c r="B202" s="30"/>
      <c r="C202" s="30"/>
      <c r="D202" s="30"/>
      <c r="E202" s="30"/>
      <c r="F202" s="30"/>
      <c r="G202" s="30"/>
      <c r="H202" s="30"/>
      <c r="I202" s="30"/>
      <c r="J202" s="30"/>
      <c r="K202" s="30"/>
      <c r="L202" s="30"/>
      <c r="M202" s="30"/>
      <c r="N202" s="30"/>
      <c r="O202" s="30"/>
      <c r="P202" s="30"/>
      <c r="Q202" s="30"/>
      <c r="R202" s="30"/>
      <c r="S202" s="30"/>
      <c r="T202" s="30"/>
      <c r="U202" s="30"/>
      <c r="V202" s="30"/>
      <c r="W202" s="30"/>
      <c r="X202" s="30"/>
      <c r="Y202" s="30"/>
      <c r="Z202" s="30"/>
      <c r="AA202" s="30"/>
    </row>
    <row r="203" spans="1:27" ht="15.75" customHeight="1">
      <c r="A203" s="30"/>
      <c r="B203" s="30"/>
      <c r="C203" s="30"/>
      <c r="D203" s="30"/>
      <c r="E203" s="30"/>
      <c r="F203" s="30"/>
      <c r="G203" s="30"/>
      <c r="H203" s="30"/>
      <c r="I203" s="30"/>
      <c r="J203" s="30"/>
      <c r="K203" s="30"/>
      <c r="L203" s="30"/>
      <c r="M203" s="30"/>
      <c r="N203" s="30"/>
      <c r="O203" s="30"/>
      <c r="P203" s="30"/>
      <c r="Q203" s="30"/>
      <c r="R203" s="30"/>
      <c r="S203" s="30"/>
      <c r="T203" s="30"/>
      <c r="U203" s="30"/>
      <c r="V203" s="30"/>
      <c r="W203" s="30"/>
      <c r="X203" s="30"/>
      <c r="Y203" s="30"/>
      <c r="Z203" s="30"/>
      <c r="AA203" s="30"/>
    </row>
    <row r="204" spans="1:27" ht="15.75" customHeight="1">
      <c r="A204" s="30"/>
      <c r="B204" s="30"/>
      <c r="C204" s="30"/>
      <c r="D204" s="30"/>
      <c r="E204" s="30"/>
      <c r="F204" s="30"/>
      <c r="G204" s="30"/>
      <c r="H204" s="30"/>
      <c r="I204" s="30"/>
      <c r="J204" s="30"/>
      <c r="K204" s="30"/>
      <c r="L204" s="30"/>
      <c r="M204" s="30"/>
      <c r="N204" s="30"/>
      <c r="O204" s="30"/>
      <c r="P204" s="30"/>
      <c r="Q204" s="30"/>
      <c r="R204" s="30"/>
      <c r="S204" s="30"/>
      <c r="T204" s="30"/>
      <c r="U204" s="30"/>
      <c r="V204" s="30"/>
      <c r="W204" s="30"/>
      <c r="X204" s="30"/>
      <c r="Y204" s="30"/>
      <c r="Z204" s="30"/>
      <c r="AA204" s="30"/>
    </row>
    <row r="205" spans="1:27" ht="15.75" customHeight="1">
      <c r="A205" s="30"/>
      <c r="B205" s="30"/>
      <c r="C205" s="30"/>
      <c r="D205" s="30"/>
      <c r="E205" s="30"/>
      <c r="F205" s="30"/>
      <c r="G205" s="30"/>
      <c r="H205" s="30"/>
      <c r="I205" s="30"/>
      <c r="J205" s="30"/>
      <c r="K205" s="30"/>
      <c r="L205" s="30"/>
      <c r="M205" s="30"/>
      <c r="N205" s="30"/>
      <c r="O205" s="30"/>
      <c r="P205" s="30"/>
      <c r="Q205" s="30"/>
      <c r="R205" s="30"/>
      <c r="S205" s="30"/>
      <c r="T205" s="30"/>
      <c r="U205" s="30"/>
      <c r="V205" s="30"/>
      <c r="W205" s="30"/>
      <c r="X205" s="30"/>
      <c r="Y205" s="30"/>
      <c r="Z205" s="30"/>
      <c r="AA205" s="30"/>
    </row>
    <row r="206" spans="1:27" ht="15.75" customHeight="1">
      <c r="A206" s="30"/>
      <c r="B206" s="30"/>
      <c r="C206" s="30"/>
      <c r="D206" s="30"/>
      <c r="E206" s="30"/>
      <c r="F206" s="30"/>
      <c r="G206" s="30"/>
      <c r="H206" s="30"/>
      <c r="I206" s="30"/>
      <c r="J206" s="30"/>
      <c r="K206" s="30"/>
      <c r="L206" s="30"/>
      <c r="M206" s="30"/>
      <c r="N206" s="30"/>
      <c r="O206" s="30"/>
      <c r="P206" s="30"/>
      <c r="Q206" s="30"/>
      <c r="R206" s="30"/>
      <c r="S206" s="30"/>
      <c r="T206" s="30"/>
      <c r="U206" s="30"/>
      <c r="V206" s="30"/>
      <c r="W206" s="30"/>
      <c r="X206" s="30"/>
      <c r="Y206" s="30"/>
      <c r="Z206" s="30"/>
      <c r="AA206" s="30"/>
    </row>
    <row r="207" spans="1:27" ht="15.75" customHeight="1">
      <c r="A207" s="30"/>
      <c r="B207" s="30"/>
      <c r="C207" s="30"/>
      <c r="D207" s="30"/>
      <c r="E207" s="30"/>
      <c r="F207" s="30"/>
      <c r="G207" s="30"/>
      <c r="H207" s="30"/>
      <c r="I207" s="30"/>
      <c r="J207" s="30"/>
      <c r="K207" s="30"/>
      <c r="L207" s="30"/>
      <c r="M207" s="30"/>
      <c r="N207" s="30"/>
      <c r="O207" s="30"/>
      <c r="P207" s="30"/>
      <c r="Q207" s="30"/>
      <c r="R207" s="30"/>
      <c r="S207" s="30"/>
      <c r="T207" s="30"/>
      <c r="U207" s="30"/>
      <c r="V207" s="30"/>
      <c r="W207" s="30"/>
      <c r="X207" s="30"/>
      <c r="Y207" s="30"/>
      <c r="Z207" s="30"/>
      <c r="AA207" s="30"/>
    </row>
    <row r="208" spans="1:27" ht="15.75" customHeight="1">
      <c r="A208" s="30"/>
      <c r="B208" s="30"/>
      <c r="C208" s="30"/>
      <c r="D208" s="30"/>
      <c r="E208" s="30"/>
      <c r="F208" s="30"/>
      <c r="G208" s="30"/>
      <c r="H208" s="30"/>
      <c r="I208" s="30"/>
      <c r="J208" s="30"/>
      <c r="K208" s="30"/>
      <c r="L208" s="30"/>
      <c r="M208" s="30"/>
      <c r="N208" s="30"/>
      <c r="O208" s="30"/>
      <c r="P208" s="30"/>
      <c r="Q208" s="30"/>
      <c r="R208" s="30"/>
      <c r="S208" s="30"/>
      <c r="T208" s="30"/>
      <c r="U208" s="30"/>
      <c r="V208" s="30"/>
      <c r="W208" s="30"/>
      <c r="X208" s="30"/>
      <c r="Y208" s="30"/>
      <c r="Z208" s="30"/>
      <c r="AA208" s="30"/>
    </row>
    <row r="209" spans="1:27" ht="15.75" customHeight="1">
      <c r="A209" s="30"/>
      <c r="B209" s="30"/>
      <c r="C209" s="30"/>
      <c r="D209" s="30"/>
      <c r="E209" s="30"/>
      <c r="F209" s="30"/>
      <c r="G209" s="30"/>
      <c r="H209" s="30"/>
      <c r="I209" s="30"/>
      <c r="J209" s="30"/>
      <c r="K209" s="30"/>
      <c r="L209" s="30"/>
      <c r="M209" s="30"/>
      <c r="N209" s="30"/>
      <c r="O209" s="30"/>
      <c r="P209" s="30"/>
      <c r="Q209" s="30"/>
      <c r="R209" s="30"/>
      <c r="S209" s="30"/>
      <c r="T209" s="30"/>
      <c r="U209" s="30"/>
      <c r="V209" s="30"/>
      <c r="W209" s="30"/>
      <c r="X209" s="30"/>
      <c r="Y209" s="30"/>
      <c r="Z209" s="30"/>
      <c r="AA209" s="30"/>
    </row>
    <row r="210" spans="1:27" ht="15.75" customHeight="1">
      <c r="A210" s="30"/>
      <c r="B210" s="30"/>
      <c r="C210" s="30"/>
      <c r="D210" s="30"/>
      <c r="E210" s="30"/>
      <c r="F210" s="30"/>
      <c r="G210" s="30"/>
      <c r="H210" s="30"/>
      <c r="I210" s="30"/>
      <c r="J210" s="30"/>
      <c r="K210" s="30"/>
      <c r="L210" s="30"/>
      <c r="M210" s="30"/>
      <c r="N210" s="30"/>
      <c r="O210" s="30"/>
      <c r="P210" s="30"/>
      <c r="Q210" s="30"/>
      <c r="R210" s="30"/>
      <c r="S210" s="30"/>
      <c r="T210" s="30"/>
      <c r="U210" s="30"/>
      <c r="V210" s="30"/>
      <c r="W210" s="30"/>
      <c r="X210" s="30"/>
      <c r="Y210" s="30"/>
      <c r="Z210" s="30"/>
      <c r="AA210" s="30"/>
    </row>
    <row r="211" spans="1:27" ht="15.75" customHeight="1">
      <c r="A211" s="30"/>
      <c r="B211" s="30"/>
      <c r="C211" s="30"/>
      <c r="D211" s="30"/>
      <c r="E211" s="30"/>
      <c r="F211" s="30"/>
      <c r="G211" s="30"/>
      <c r="H211" s="30"/>
      <c r="I211" s="30"/>
      <c r="J211" s="30"/>
      <c r="K211" s="30"/>
      <c r="L211" s="30"/>
      <c r="M211" s="30"/>
      <c r="N211" s="30"/>
      <c r="O211" s="30"/>
      <c r="P211" s="30"/>
      <c r="Q211" s="30"/>
      <c r="R211" s="30"/>
      <c r="S211" s="30"/>
      <c r="T211" s="30"/>
      <c r="U211" s="30"/>
      <c r="V211" s="30"/>
      <c r="W211" s="30"/>
      <c r="X211" s="30"/>
      <c r="Y211" s="30"/>
      <c r="Z211" s="30"/>
      <c r="AA211" s="30"/>
    </row>
    <row r="212" spans="1:27" ht="15.75" customHeight="1">
      <c r="A212" s="30"/>
      <c r="B212" s="30"/>
      <c r="C212" s="30"/>
      <c r="D212" s="30"/>
      <c r="E212" s="30"/>
      <c r="F212" s="30"/>
      <c r="G212" s="30"/>
      <c r="H212" s="30"/>
      <c r="I212" s="30"/>
      <c r="J212" s="30"/>
      <c r="K212" s="30"/>
      <c r="L212" s="30"/>
      <c r="M212" s="30"/>
      <c r="N212" s="30"/>
      <c r="O212" s="30"/>
      <c r="P212" s="30"/>
      <c r="Q212" s="30"/>
      <c r="R212" s="30"/>
      <c r="S212" s="30"/>
      <c r="T212" s="30"/>
      <c r="U212" s="30"/>
      <c r="V212" s="30"/>
      <c r="W212" s="30"/>
      <c r="X212" s="30"/>
      <c r="Y212" s="30"/>
      <c r="Z212" s="30"/>
      <c r="AA212" s="30"/>
    </row>
    <row r="213" spans="1:27" ht="15.75" customHeight="1">
      <c r="A213" s="30"/>
      <c r="B213" s="30"/>
      <c r="C213" s="30"/>
      <c r="D213" s="30"/>
      <c r="E213" s="30"/>
      <c r="F213" s="30"/>
      <c r="G213" s="30"/>
      <c r="H213" s="30"/>
      <c r="I213" s="30"/>
      <c r="J213" s="30"/>
      <c r="K213" s="30"/>
      <c r="L213" s="30"/>
      <c r="M213" s="30"/>
      <c r="N213" s="30"/>
      <c r="O213" s="30"/>
      <c r="P213" s="30"/>
      <c r="Q213" s="30"/>
      <c r="R213" s="30"/>
      <c r="S213" s="30"/>
      <c r="T213" s="30"/>
      <c r="U213" s="30"/>
      <c r="V213" s="30"/>
      <c r="W213" s="30"/>
      <c r="X213" s="30"/>
      <c r="Y213" s="30"/>
      <c r="Z213" s="30"/>
      <c r="AA213" s="30"/>
    </row>
    <row r="214" spans="1:27" ht="15.75" customHeight="1">
      <c r="A214" s="30"/>
      <c r="B214" s="30"/>
      <c r="C214" s="30"/>
      <c r="D214" s="30"/>
      <c r="E214" s="30"/>
      <c r="F214" s="30"/>
      <c r="G214" s="30"/>
      <c r="H214" s="30"/>
      <c r="I214" s="30"/>
      <c r="J214" s="30"/>
      <c r="K214" s="30"/>
      <c r="L214" s="30"/>
      <c r="M214" s="30"/>
      <c r="N214" s="30"/>
      <c r="O214" s="30"/>
      <c r="P214" s="30"/>
      <c r="Q214" s="30"/>
      <c r="R214" s="30"/>
      <c r="S214" s="30"/>
      <c r="T214" s="30"/>
      <c r="U214" s="30"/>
      <c r="V214" s="30"/>
      <c r="W214" s="30"/>
      <c r="X214" s="30"/>
      <c r="Y214" s="30"/>
      <c r="Z214" s="30"/>
      <c r="AA214" s="30"/>
    </row>
    <row r="215" spans="1:27" ht="15.75" customHeight="1">
      <c r="A215" s="30"/>
      <c r="B215" s="30"/>
      <c r="C215" s="30"/>
      <c r="D215" s="30"/>
      <c r="E215" s="30"/>
      <c r="F215" s="30"/>
      <c r="G215" s="30"/>
      <c r="H215" s="30"/>
      <c r="I215" s="30"/>
      <c r="J215" s="30"/>
      <c r="K215" s="30"/>
      <c r="L215" s="30"/>
      <c r="M215" s="30"/>
      <c r="N215" s="30"/>
      <c r="O215" s="30"/>
      <c r="P215" s="30"/>
      <c r="Q215" s="30"/>
      <c r="R215" s="30"/>
      <c r="S215" s="30"/>
      <c r="T215" s="30"/>
      <c r="U215" s="30"/>
      <c r="V215" s="30"/>
      <c r="W215" s="30"/>
      <c r="X215" s="30"/>
      <c r="Y215" s="30"/>
      <c r="Z215" s="30"/>
      <c r="AA215" s="30"/>
    </row>
    <row r="216" spans="1:27" ht="15.75" customHeight="1">
      <c r="A216" s="30"/>
      <c r="B216" s="30"/>
      <c r="C216" s="30"/>
      <c r="D216" s="30"/>
      <c r="E216" s="30"/>
      <c r="F216" s="30"/>
      <c r="G216" s="30"/>
      <c r="H216" s="30"/>
      <c r="I216" s="30"/>
      <c r="J216" s="30"/>
      <c r="K216" s="30"/>
      <c r="L216" s="30"/>
      <c r="M216" s="30"/>
      <c r="N216" s="30"/>
      <c r="O216" s="30"/>
      <c r="P216" s="30"/>
      <c r="Q216" s="30"/>
      <c r="R216" s="30"/>
      <c r="S216" s="30"/>
      <c r="T216" s="30"/>
      <c r="U216" s="30"/>
      <c r="V216" s="30"/>
      <c r="W216" s="30"/>
      <c r="X216" s="30"/>
      <c r="Y216" s="30"/>
      <c r="Z216" s="30"/>
      <c r="AA216" s="30"/>
    </row>
    <row r="217" spans="1:27" ht="15.75" customHeight="1">
      <c r="A217" s="30"/>
      <c r="B217" s="30"/>
      <c r="C217" s="30"/>
      <c r="D217" s="30"/>
      <c r="E217" s="30"/>
      <c r="F217" s="30"/>
      <c r="G217" s="30"/>
      <c r="H217" s="30"/>
      <c r="I217" s="30"/>
      <c r="J217" s="30"/>
      <c r="K217" s="30"/>
      <c r="L217" s="30"/>
      <c r="M217" s="30"/>
      <c r="N217" s="30"/>
      <c r="O217" s="30"/>
      <c r="P217" s="30"/>
      <c r="Q217" s="30"/>
      <c r="R217" s="30"/>
      <c r="S217" s="30"/>
      <c r="T217" s="30"/>
      <c r="U217" s="30"/>
      <c r="V217" s="30"/>
      <c r="W217" s="30"/>
      <c r="X217" s="30"/>
      <c r="Y217" s="30"/>
      <c r="Z217" s="30"/>
      <c r="AA217" s="30"/>
    </row>
    <row r="218" spans="1:27" ht="15.75" customHeight="1">
      <c r="A218" s="30"/>
      <c r="B218" s="30"/>
      <c r="C218" s="30"/>
      <c r="D218" s="30"/>
      <c r="E218" s="30"/>
      <c r="F218" s="30"/>
      <c r="G218" s="30"/>
      <c r="H218" s="30"/>
      <c r="I218" s="30"/>
      <c r="J218" s="30"/>
      <c r="K218" s="30"/>
      <c r="L218" s="30"/>
      <c r="M218" s="30"/>
      <c r="N218" s="30"/>
      <c r="O218" s="30"/>
      <c r="P218" s="30"/>
      <c r="Q218" s="30"/>
      <c r="R218" s="30"/>
      <c r="S218" s="30"/>
      <c r="T218" s="30"/>
      <c r="U218" s="30"/>
      <c r="V218" s="30"/>
      <c r="W218" s="30"/>
      <c r="X218" s="30"/>
      <c r="Y218" s="30"/>
      <c r="Z218" s="30"/>
      <c r="AA218" s="30"/>
    </row>
    <row r="219" spans="1:27" ht="15.75" customHeight="1">
      <c r="A219" s="30"/>
      <c r="B219" s="30"/>
      <c r="C219" s="30"/>
      <c r="D219" s="30"/>
      <c r="E219" s="30"/>
      <c r="F219" s="30"/>
      <c r="G219" s="30"/>
      <c r="H219" s="30"/>
      <c r="I219" s="30"/>
      <c r="J219" s="30"/>
      <c r="K219" s="30"/>
      <c r="L219" s="30"/>
      <c r="M219" s="30"/>
      <c r="N219" s="30"/>
      <c r="O219" s="30"/>
      <c r="P219" s="30"/>
      <c r="Q219" s="30"/>
      <c r="R219" s="30"/>
      <c r="S219" s="30"/>
      <c r="T219" s="30"/>
      <c r="U219" s="30"/>
      <c r="V219" s="30"/>
      <c r="W219" s="30"/>
      <c r="X219" s="30"/>
      <c r="Y219" s="30"/>
      <c r="Z219" s="30"/>
      <c r="AA219" s="30"/>
    </row>
    <row r="220" spans="1:27" ht="15.75" customHeight="1">
      <c r="A220" s="30"/>
      <c r="B220" s="30"/>
      <c r="C220" s="30"/>
      <c r="D220" s="30"/>
      <c r="E220" s="30"/>
      <c r="F220" s="30"/>
      <c r="G220" s="30"/>
      <c r="H220" s="30"/>
      <c r="I220" s="30"/>
      <c r="J220" s="30"/>
      <c r="K220" s="30"/>
      <c r="L220" s="30"/>
      <c r="M220" s="30"/>
      <c r="N220" s="30"/>
      <c r="O220" s="30"/>
      <c r="P220" s="30"/>
      <c r="Q220" s="30"/>
      <c r="R220" s="30"/>
      <c r="S220" s="30"/>
      <c r="T220" s="30"/>
      <c r="U220" s="30"/>
      <c r="V220" s="30"/>
      <c r="W220" s="30"/>
      <c r="X220" s="30"/>
      <c r="Y220" s="30"/>
      <c r="Z220" s="30"/>
      <c r="AA220" s="30"/>
    </row>
    <row r="221" spans="1:27" ht="15.75" customHeight="1">
      <c r="A221" s="30"/>
      <c r="B221" s="30"/>
      <c r="C221" s="30"/>
      <c r="D221" s="30"/>
      <c r="E221" s="30"/>
      <c r="F221" s="30"/>
      <c r="G221" s="30"/>
      <c r="H221" s="30"/>
      <c r="I221" s="30"/>
      <c r="J221" s="30"/>
      <c r="K221" s="30"/>
      <c r="L221" s="30"/>
      <c r="M221" s="30"/>
      <c r="N221" s="30"/>
      <c r="O221" s="30"/>
      <c r="P221" s="30"/>
      <c r="Q221" s="30"/>
      <c r="R221" s="30"/>
      <c r="S221" s="30"/>
      <c r="T221" s="30"/>
      <c r="U221" s="30"/>
      <c r="V221" s="30"/>
      <c r="W221" s="30"/>
      <c r="X221" s="30"/>
      <c r="Y221" s="30"/>
      <c r="Z221" s="30"/>
      <c r="AA221" s="30"/>
    </row>
    <row r="222" spans="1:27" ht="15.75" customHeight="1">
      <c r="A222" s="30"/>
      <c r="B222" s="30"/>
      <c r="C222" s="30"/>
      <c r="D222" s="30"/>
      <c r="E222" s="30"/>
      <c r="F222" s="30"/>
      <c r="G222" s="30"/>
      <c r="H222" s="30"/>
      <c r="I222" s="30"/>
      <c r="J222" s="30"/>
      <c r="K222" s="30"/>
      <c r="L222" s="30"/>
      <c r="M222" s="30"/>
      <c r="N222" s="30"/>
      <c r="O222" s="30"/>
      <c r="P222" s="30"/>
      <c r="Q222" s="30"/>
      <c r="R222" s="30"/>
      <c r="S222" s="30"/>
      <c r="T222" s="30"/>
      <c r="U222" s="30"/>
      <c r="V222" s="30"/>
      <c r="W222" s="30"/>
      <c r="X222" s="30"/>
      <c r="Y222" s="30"/>
      <c r="Z222" s="30"/>
      <c r="AA222" s="30"/>
    </row>
    <row r="223" spans="1:27" ht="15.75" customHeight="1">
      <c r="A223" s="30"/>
      <c r="B223" s="30"/>
      <c r="C223" s="30"/>
      <c r="D223" s="30"/>
      <c r="E223" s="30"/>
      <c r="F223" s="30"/>
      <c r="G223" s="30"/>
      <c r="H223" s="30"/>
      <c r="I223" s="30"/>
      <c r="J223" s="30"/>
      <c r="K223" s="30"/>
      <c r="L223" s="30"/>
      <c r="M223" s="30"/>
      <c r="N223" s="30"/>
      <c r="O223" s="30"/>
      <c r="P223" s="30"/>
      <c r="Q223" s="30"/>
      <c r="R223" s="30"/>
      <c r="S223" s="30"/>
      <c r="T223" s="30"/>
      <c r="U223" s="30"/>
      <c r="V223" s="30"/>
      <c r="W223" s="30"/>
      <c r="X223" s="30"/>
      <c r="Y223" s="30"/>
      <c r="Z223" s="30"/>
      <c r="AA223" s="30"/>
    </row>
    <row r="224" spans="1:27" ht="15.75" customHeight="1">
      <c r="A224" s="30"/>
      <c r="B224" s="30"/>
      <c r="C224" s="30"/>
      <c r="D224" s="30"/>
      <c r="E224" s="30"/>
      <c r="F224" s="30"/>
      <c r="G224" s="30"/>
      <c r="H224" s="30"/>
      <c r="I224" s="30"/>
      <c r="J224" s="30"/>
      <c r="K224" s="30"/>
      <c r="L224" s="30"/>
      <c r="M224" s="30"/>
      <c r="N224" s="30"/>
      <c r="O224" s="30"/>
      <c r="P224" s="30"/>
      <c r="Q224" s="30"/>
      <c r="R224" s="30"/>
      <c r="S224" s="30"/>
      <c r="T224" s="30"/>
      <c r="U224" s="30"/>
      <c r="V224" s="30"/>
      <c r="W224" s="30"/>
      <c r="X224" s="30"/>
      <c r="Y224" s="30"/>
      <c r="Z224" s="30"/>
      <c r="AA224" s="30"/>
    </row>
    <row r="225" spans="1:27" ht="15.75" customHeight="1">
      <c r="A225" s="30"/>
      <c r="B225" s="30"/>
      <c r="C225" s="30"/>
      <c r="D225" s="30"/>
      <c r="E225" s="30"/>
      <c r="F225" s="30"/>
      <c r="G225" s="30"/>
      <c r="H225" s="30"/>
      <c r="I225" s="30"/>
      <c r="J225" s="30"/>
      <c r="K225" s="30"/>
      <c r="L225" s="30"/>
      <c r="M225" s="30"/>
      <c r="N225" s="30"/>
      <c r="O225" s="30"/>
      <c r="P225" s="30"/>
      <c r="Q225" s="30"/>
      <c r="R225" s="30"/>
      <c r="S225" s="30"/>
      <c r="T225" s="30"/>
      <c r="U225" s="30"/>
      <c r="V225" s="30"/>
      <c r="W225" s="30"/>
      <c r="X225" s="30"/>
      <c r="Y225" s="30"/>
      <c r="Z225" s="30"/>
      <c r="AA225" s="30"/>
    </row>
    <row r="226" spans="1:27" ht="15.75" customHeight="1">
      <c r="A226" s="30"/>
      <c r="B226" s="30"/>
      <c r="C226" s="30"/>
      <c r="D226" s="30"/>
      <c r="E226" s="30"/>
      <c r="F226" s="30"/>
      <c r="G226" s="30"/>
      <c r="H226" s="30"/>
      <c r="I226" s="30"/>
      <c r="J226" s="30"/>
      <c r="K226" s="30"/>
      <c r="L226" s="30"/>
      <c r="M226" s="30"/>
      <c r="N226" s="30"/>
      <c r="O226" s="30"/>
      <c r="P226" s="30"/>
      <c r="Q226" s="30"/>
      <c r="R226" s="30"/>
      <c r="S226" s="30"/>
      <c r="T226" s="30"/>
      <c r="U226" s="30"/>
      <c r="V226" s="30"/>
      <c r="W226" s="30"/>
      <c r="X226" s="30"/>
      <c r="Y226" s="30"/>
      <c r="Z226" s="30"/>
      <c r="AA226" s="30"/>
    </row>
    <row r="227" spans="1:27" ht="15.75" customHeight="1">
      <c r="A227" s="30"/>
      <c r="B227" s="30"/>
      <c r="C227" s="30"/>
      <c r="D227" s="30"/>
      <c r="E227" s="30"/>
      <c r="F227" s="30"/>
      <c r="G227" s="30"/>
      <c r="H227" s="30"/>
      <c r="I227" s="30"/>
      <c r="J227" s="30"/>
      <c r="K227" s="30"/>
      <c r="L227" s="30"/>
      <c r="M227" s="30"/>
      <c r="N227" s="30"/>
      <c r="O227" s="30"/>
      <c r="P227" s="30"/>
      <c r="Q227" s="30"/>
      <c r="R227" s="30"/>
      <c r="S227" s="30"/>
      <c r="T227" s="30"/>
      <c r="U227" s="30"/>
      <c r="V227" s="30"/>
      <c r="W227" s="30"/>
      <c r="X227" s="30"/>
      <c r="Y227" s="30"/>
      <c r="Z227" s="30"/>
      <c r="AA227" s="30"/>
    </row>
    <row r="228" spans="1:27" ht="15.75" customHeight="1">
      <c r="A228" s="30"/>
      <c r="B228" s="30"/>
      <c r="C228" s="30"/>
      <c r="D228" s="30"/>
      <c r="E228" s="30"/>
      <c r="F228" s="30"/>
      <c r="G228" s="30"/>
      <c r="H228" s="30"/>
      <c r="I228" s="30"/>
      <c r="J228" s="30"/>
      <c r="K228" s="30"/>
      <c r="L228" s="30"/>
      <c r="M228" s="30"/>
      <c r="N228" s="30"/>
      <c r="O228" s="30"/>
      <c r="P228" s="30"/>
      <c r="Q228" s="30"/>
      <c r="R228" s="30"/>
      <c r="S228" s="30"/>
      <c r="T228" s="30"/>
      <c r="U228" s="30"/>
      <c r="V228" s="30"/>
      <c r="W228" s="30"/>
      <c r="X228" s="30"/>
      <c r="Y228" s="30"/>
      <c r="Z228" s="30"/>
      <c r="AA228" s="30"/>
    </row>
    <row r="229" spans="1:27" ht="15.75" customHeight="1">
      <c r="A229" s="30"/>
      <c r="B229" s="30"/>
      <c r="C229" s="30"/>
      <c r="D229" s="30"/>
      <c r="E229" s="30"/>
      <c r="F229" s="30"/>
      <c r="G229" s="30"/>
      <c r="H229" s="30"/>
      <c r="I229" s="30"/>
      <c r="J229" s="30"/>
      <c r="K229" s="30"/>
      <c r="L229" s="30"/>
      <c r="M229" s="30"/>
      <c r="N229" s="30"/>
      <c r="O229" s="30"/>
      <c r="P229" s="30"/>
      <c r="Q229" s="30"/>
      <c r="R229" s="30"/>
      <c r="S229" s="30"/>
      <c r="T229" s="30"/>
      <c r="U229" s="30"/>
      <c r="V229" s="30"/>
      <c r="W229" s="30"/>
      <c r="X229" s="30"/>
      <c r="Y229" s="30"/>
      <c r="Z229" s="30"/>
      <c r="AA229" s="30"/>
    </row>
    <row r="230" spans="1:27" ht="15.75" customHeight="1">
      <c r="A230" s="30"/>
      <c r="B230" s="30"/>
      <c r="C230" s="30"/>
      <c r="D230" s="30"/>
      <c r="E230" s="30"/>
      <c r="F230" s="30"/>
      <c r="G230" s="30"/>
      <c r="H230" s="30"/>
      <c r="I230" s="30"/>
      <c r="J230" s="30"/>
      <c r="K230" s="30"/>
      <c r="L230" s="30"/>
      <c r="M230" s="30"/>
      <c r="N230" s="30"/>
      <c r="O230" s="30"/>
      <c r="P230" s="30"/>
      <c r="Q230" s="30"/>
      <c r="R230" s="30"/>
      <c r="S230" s="30"/>
      <c r="T230" s="30"/>
      <c r="U230" s="30"/>
      <c r="V230" s="30"/>
      <c r="W230" s="30"/>
      <c r="X230" s="30"/>
      <c r="Y230" s="30"/>
      <c r="Z230" s="30"/>
      <c r="AA230" s="30"/>
    </row>
    <row r="231" spans="1:27" ht="15.75" customHeight="1">
      <c r="A231" s="30"/>
      <c r="B231" s="30"/>
      <c r="C231" s="30"/>
      <c r="D231" s="30"/>
      <c r="E231" s="30"/>
      <c r="F231" s="30"/>
      <c r="G231" s="30"/>
      <c r="H231" s="30"/>
      <c r="I231" s="30"/>
      <c r="J231" s="30"/>
      <c r="K231" s="30"/>
      <c r="L231" s="30"/>
      <c r="M231" s="30"/>
      <c r="N231" s="30"/>
      <c r="O231" s="30"/>
      <c r="P231" s="30"/>
      <c r="Q231" s="30"/>
      <c r="R231" s="30"/>
      <c r="S231" s="30"/>
      <c r="T231" s="30"/>
      <c r="U231" s="30"/>
      <c r="V231" s="30"/>
      <c r="W231" s="30"/>
      <c r="X231" s="30"/>
      <c r="Y231" s="30"/>
      <c r="Z231" s="30"/>
      <c r="AA231" s="30"/>
    </row>
    <row r="232" spans="1:27" ht="15.75" customHeight="1">
      <c r="A232" s="30"/>
      <c r="B232" s="30"/>
      <c r="C232" s="30"/>
      <c r="D232" s="30"/>
      <c r="E232" s="30"/>
      <c r="F232" s="30"/>
      <c r="G232" s="30"/>
      <c r="H232" s="30"/>
      <c r="I232" s="30"/>
      <c r="J232" s="30"/>
      <c r="K232" s="30"/>
      <c r="L232" s="30"/>
      <c r="M232" s="30"/>
      <c r="N232" s="30"/>
      <c r="O232" s="30"/>
      <c r="P232" s="30"/>
      <c r="Q232" s="30"/>
      <c r="R232" s="30"/>
      <c r="S232" s="30"/>
      <c r="T232" s="30"/>
      <c r="U232" s="30"/>
      <c r="V232" s="30"/>
      <c r="W232" s="30"/>
      <c r="X232" s="30"/>
      <c r="Y232" s="30"/>
      <c r="Z232" s="30"/>
      <c r="AA232" s="30"/>
    </row>
    <row r="233" spans="1:27" ht="15.75" customHeight="1">
      <c r="A233" s="30"/>
      <c r="B233" s="30"/>
      <c r="C233" s="30"/>
      <c r="D233" s="30"/>
      <c r="E233" s="30"/>
      <c r="F233" s="30"/>
      <c r="G233" s="30"/>
      <c r="H233" s="30"/>
      <c r="I233" s="30"/>
      <c r="J233" s="30"/>
      <c r="K233" s="30"/>
      <c r="L233" s="30"/>
      <c r="M233" s="30"/>
      <c r="N233" s="30"/>
      <c r="O233" s="30"/>
      <c r="P233" s="30"/>
      <c r="Q233" s="30"/>
      <c r="R233" s="30"/>
      <c r="S233" s="30"/>
      <c r="T233" s="30"/>
      <c r="U233" s="30"/>
      <c r="V233" s="30"/>
      <c r="W233" s="30"/>
      <c r="X233" s="30"/>
      <c r="Y233" s="30"/>
      <c r="Z233" s="30"/>
      <c r="AA233" s="30"/>
    </row>
    <row r="234" spans="1:27" ht="15.75" customHeight="1">
      <c r="A234" s="30"/>
      <c r="B234" s="30"/>
      <c r="C234" s="30"/>
      <c r="D234" s="30"/>
      <c r="E234" s="30"/>
      <c r="F234" s="30"/>
      <c r="G234" s="30"/>
      <c r="H234" s="30"/>
      <c r="I234" s="30"/>
      <c r="J234" s="30"/>
      <c r="K234" s="30"/>
      <c r="L234" s="30"/>
      <c r="M234" s="30"/>
      <c r="N234" s="30"/>
      <c r="O234" s="30"/>
      <c r="P234" s="30"/>
      <c r="Q234" s="30"/>
      <c r="R234" s="30"/>
      <c r="S234" s="30"/>
      <c r="T234" s="30"/>
      <c r="U234" s="30"/>
      <c r="V234" s="30"/>
      <c r="W234" s="30"/>
      <c r="X234" s="30"/>
      <c r="Y234" s="30"/>
      <c r="Z234" s="30"/>
      <c r="AA234" s="30"/>
    </row>
    <row r="235" spans="1:27" ht="15.75" customHeight="1">
      <c r="A235" s="30"/>
      <c r="B235" s="30"/>
      <c r="C235" s="30"/>
      <c r="D235" s="30"/>
      <c r="E235" s="30"/>
      <c r="F235" s="30"/>
      <c r="G235" s="30"/>
      <c r="H235" s="30"/>
      <c r="I235" s="30"/>
      <c r="J235" s="30"/>
      <c r="K235" s="30"/>
      <c r="L235" s="30"/>
      <c r="M235" s="30"/>
      <c r="N235" s="30"/>
      <c r="O235" s="30"/>
      <c r="P235" s="30"/>
      <c r="Q235" s="30"/>
      <c r="R235" s="30"/>
      <c r="S235" s="30"/>
      <c r="T235" s="30"/>
      <c r="U235" s="30"/>
      <c r="V235" s="30"/>
      <c r="W235" s="30"/>
      <c r="X235" s="30"/>
      <c r="Y235" s="30"/>
      <c r="Z235" s="30"/>
      <c r="AA235" s="30"/>
    </row>
    <row r="236" spans="1:27" ht="15.75" customHeight="1">
      <c r="A236" s="30"/>
      <c r="B236" s="30"/>
      <c r="C236" s="30"/>
      <c r="D236" s="30"/>
      <c r="E236" s="30"/>
      <c r="F236" s="30"/>
      <c r="G236" s="30"/>
      <c r="H236" s="30"/>
      <c r="I236" s="30"/>
      <c r="J236" s="30"/>
      <c r="K236" s="30"/>
      <c r="L236" s="30"/>
      <c r="M236" s="30"/>
      <c r="N236" s="30"/>
      <c r="O236" s="30"/>
      <c r="P236" s="30"/>
      <c r="Q236" s="30"/>
      <c r="R236" s="30"/>
      <c r="S236" s="30"/>
      <c r="T236" s="30"/>
      <c r="U236" s="30"/>
      <c r="V236" s="30"/>
      <c r="W236" s="30"/>
      <c r="X236" s="30"/>
      <c r="Y236" s="30"/>
      <c r="Z236" s="30"/>
      <c r="AA236" s="30"/>
    </row>
    <row r="237" spans="1:27" ht="15.75" customHeight="1">
      <c r="A237" s="30"/>
      <c r="B237" s="30"/>
      <c r="C237" s="30"/>
      <c r="D237" s="30"/>
      <c r="E237" s="30"/>
      <c r="F237" s="30"/>
      <c r="G237" s="30"/>
      <c r="H237" s="30"/>
      <c r="I237" s="30"/>
      <c r="J237" s="30"/>
      <c r="K237" s="30"/>
      <c r="L237" s="30"/>
      <c r="M237" s="30"/>
      <c r="N237" s="30"/>
      <c r="O237" s="30"/>
      <c r="P237" s="30"/>
      <c r="Q237" s="30"/>
      <c r="R237" s="30"/>
      <c r="S237" s="30"/>
      <c r="T237" s="30"/>
      <c r="U237" s="30"/>
      <c r="V237" s="30"/>
      <c r="W237" s="30"/>
      <c r="X237" s="30"/>
      <c r="Y237" s="30"/>
      <c r="Z237" s="30"/>
      <c r="AA237" s="30"/>
    </row>
    <row r="238" spans="1:27" ht="15.75" customHeight="1">
      <c r="A238" s="30"/>
      <c r="B238" s="30"/>
      <c r="C238" s="30"/>
      <c r="D238" s="30"/>
      <c r="E238" s="30"/>
      <c r="F238" s="30"/>
      <c r="G238" s="30"/>
      <c r="H238" s="30"/>
      <c r="I238" s="30"/>
      <c r="J238" s="30"/>
      <c r="K238" s="30"/>
      <c r="L238" s="30"/>
      <c r="M238" s="30"/>
      <c r="N238" s="30"/>
      <c r="O238" s="30"/>
      <c r="P238" s="30"/>
      <c r="Q238" s="30"/>
      <c r="R238" s="30"/>
      <c r="S238" s="30"/>
      <c r="T238" s="30"/>
      <c r="U238" s="30"/>
      <c r="V238" s="30"/>
      <c r="W238" s="30"/>
      <c r="X238" s="30"/>
      <c r="Y238" s="30"/>
      <c r="Z238" s="30"/>
      <c r="AA238" s="30"/>
    </row>
    <row r="239" spans="1:27" ht="15.75" customHeight="1">
      <c r="A239" s="30"/>
      <c r="B239" s="30"/>
      <c r="C239" s="30"/>
      <c r="D239" s="30"/>
      <c r="E239" s="30"/>
      <c r="F239" s="30"/>
      <c r="G239" s="30"/>
      <c r="H239" s="30"/>
      <c r="I239" s="30"/>
      <c r="J239" s="30"/>
      <c r="K239" s="30"/>
      <c r="L239" s="30"/>
      <c r="M239" s="30"/>
      <c r="N239" s="30"/>
      <c r="O239" s="30"/>
      <c r="P239" s="30"/>
      <c r="Q239" s="30"/>
      <c r="R239" s="30"/>
      <c r="S239" s="30"/>
      <c r="T239" s="30"/>
      <c r="U239" s="30"/>
      <c r="V239" s="30"/>
      <c r="W239" s="30"/>
      <c r="X239" s="30"/>
      <c r="Y239" s="30"/>
      <c r="Z239" s="30"/>
      <c r="AA239" s="30"/>
    </row>
    <row r="240" spans="1:27" ht="15.75" customHeight="1">
      <c r="A240" s="30"/>
      <c r="B240" s="30"/>
      <c r="C240" s="30"/>
      <c r="D240" s="30"/>
      <c r="E240" s="30"/>
      <c r="F240" s="30"/>
      <c r="G240" s="30"/>
      <c r="H240" s="30"/>
      <c r="I240" s="30"/>
      <c r="J240" s="30"/>
      <c r="K240" s="30"/>
      <c r="L240" s="30"/>
      <c r="M240" s="30"/>
      <c r="N240" s="30"/>
      <c r="O240" s="30"/>
      <c r="P240" s="30"/>
      <c r="Q240" s="30"/>
      <c r="R240" s="30"/>
      <c r="S240" s="30"/>
      <c r="T240" s="30"/>
      <c r="U240" s="30"/>
      <c r="V240" s="30"/>
      <c r="W240" s="30"/>
      <c r="X240" s="30"/>
      <c r="Y240" s="30"/>
      <c r="Z240" s="30"/>
      <c r="AA240" s="30"/>
    </row>
    <row r="241" spans="1:27" ht="15.75" customHeight="1">
      <c r="A241" s="30"/>
      <c r="B241" s="30"/>
      <c r="C241" s="30"/>
      <c r="D241" s="30"/>
      <c r="E241" s="30"/>
      <c r="F241" s="30"/>
      <c r="G241" s="30"/>
      <c r="H241" s="30"/>
      <c r="I241" s="30"/>
      <c r="J241" s="30"/>
      <c r="K241" s="30"/>
      <c r="L241" s="30"/>
      <c r="M241" s="30"/>
      <c r="N241" s="30"/>
      <c r="O241" s="30"/>
      <c r="P241" s="30"/>
      <c r="Q241" s="30"/>
      <c r="R241" s="30"/>
      <c r="S241" s="30"/>
      <c r="T241" s="30"/>
      <c r="U241" s="30"/>
      <c r="V241" s="30"/>
      <c r="W241" s="30"/>
      <c r="X241" s="30"/>
      <c r="Y241" s="30"/>
      <c r="Z241" s="30"/>
      <c r="AA241" s="30"/>
    </row>
    <row r="242" spans="1:27" ht="15.75" customHeight="1">
      <c r="A242" s="30"/>
      <c r="B242" s="30"/>
      <c r="C242" s="30"/>
      <c r="D242" s="30"/>
      <c r="E242" s="30"/>
      <c r="F242" s="30"/>
      <c r="G242" s="30"/>
      <c r="H242" s="30"/>
      <c r="I242" s="30"/>
      <c r="J242" s="30"/>
      <c r="K242" s="30"/>
      <c r="L242" s="30"/>
      <c r="M242" s="30"/>
      <c r="N242" s="30"/>
      <c r="O242" s="30"/>
      <c r="P242" s="30"/>
      <c r="Q242" s="30"/>
      <c r="R242" s="30"/>
      <c r="S242" s="30"/>
      <c r="T242" s="30"/>
      <c r="U242" s="30"/>
      <c r="V242" s="30"/>
      <c r="W242" s="30"/>
      <c r="X242" s="30"/>
      <c r="Y242" s="30"/>
      <c r="Z242" s="30"/>
      <c r="AA242" s="30"/>
    </row>
    <row r="243" spans="1:27" ht="15.75" customHeight="1">
      <c r="A243" s="30"/>
      <c r="B243" s="30"/>
      <c r="C243" s="30"/>
      <c r="D243" s="30"/>
      <c r="E243" s="30"/>
      <c r="F243" s="30"/>
      <c r="G243" s="30"/>
      <c r="H243" s="30"/>
      <c r="I243" s="30"/>
      <c r="J243" s="30"/>
      <c r="K243" s="30"/>
      <c r="L243" s="30"/>
      <c r="M243" s="30"/>
      <c r="N243" s="30"/>
      <c r="O243" s="30"/>
      <c r="P243" s="30"/>
      <c r="Q243" s="30"/>
      <c r="R243" s="30"/>
      <c r="S243" s="30"/>
      <c r="T243" s="30"/>
      <c r="U243" s="30"/>
      <c r="V243" s="30"/>
      <c r="W243" s="30"/>
      <c r="X243" s="30"/>
      <c r="Y243" s="30"/>
      <c r="Z243" s="30"/>
      <c r="AA243" s="30"/>
    </row>
    <row r="244" spans="1:27" ht="15.75" customHeight="1">
      <c r="A244" s="30"/>
      <c r="B244" s="30"/>
      <c r="C244" s="30"/>
      <c r="D244" s="30"/>
      <c r="E244" s="30"/>
      <c r="F244" s="30"/>
      <c r="G244" s="30"/>
      <c r="H244" s="30"/>
      <c r="I244" s="30"/>
      <c r="J244" s="30"/>
      <c r="K244" s="30"/>
      <c r="L244" s="30"/>
      <c r="M244" s="30"/>
      <c r="N244" s="30"/>
      <c r="O244" s="30"/>
      <c r="P244" s="30"/>
      <c r="Q244" s="30"/>
      <c r="R244" s="30"/>
      <c r="S244" s="30"/>
      <c r="T244" s="30"/>
      <c r="U244" s="30"/>
      <c r="V244" s="30"/>
      <c r="W244" s="30"/>
      <c r="X244" s="30"/>
      <c r="Y244" s="30"/>
      <c r="Z244" s="30"/>
      <c r="AA244" s="30"/>
    </row>
    <row r="245" spans="1:27" ht="15.75" customHeight="1">
      <c r="A245" s="30"/>
      <c r="B245" s="30"/>
      <c r="C245" s="30"/>
      <c r="D245" s="30"/>
      <c r="E245" s="30"/>
      <c r="F245" s="30"/>
      <c r="G245" s="30"/>
      <c r="H245" s="30"/>
      <c r="I245" s="30"/>
      <c r="J245" s="30"/>
      <c r="K245" s="30"/>
      <c r="L245" s="30"/>
      <c r="M245" s="30"/>
      <c r="N245" s="30"/>
      <c r="O245" s="30"/>
      <c r="P245" s="30"/>
      <c r="Q245" s="30"/>
      <c r="R245" s="30"/>
      <c r="S245" s="30"/>
      <c r="T245" s="30"/>
      <c r="U245" s="30"/>
      <c r="V245" s="30"/>
      <c r="W245" s="30"/>
      <c r="X245" s="30"/>
      <c r="Y245" s="30"/>
      <c r="Z245" s="30"/>
      <c r="AA245" s="30"/>
    </row>
    <row r="246" spans="1:27" ht="15.75" customHeight="1">
      <c r="A246" s="30"/>
      <c r="B246" s="30"/>
      <c r="C246" s="30"/>
      <c r="D246" s="30"/>
      <c r="E246" s="30"/>
      <c r="F246" s="30"/>
      <c r="G246" s="30"/>
      <c r="H246" s="30"/>
      <c r="I246" s="30"/>
      <c r="J246" s="30"/>
      <c r="K246" s="30"/>
      <c r="L246" s="30"/>
      <c r="M246" s="30"/>
      <c r="N246" s="30"/>
      <c r="O246" s="30"/>
      <c r="P246" s="30"/>
      <c r="Q246" s="30"/>
      <c r="R246" s="30"/>
      <c r="S246" s="30"/>
      <c r="T246" s="30"/>
      <c r="U246" s="30"/>
      <c r="V246" s="30"/>
      <c r="W246" s="30"/>
      <c r="X246" s="30"/>
      <c r="Y246" s="30"/>
      <c r="Z246" s="30"/>
      <c r="AA246" s="30"/>
    </row>
    <row r="247" spans="1:27" ht="15.75" customHeight="1">
      <c r="A247" s="30"/>
      <c r="B247" s="30"/>
      <c r="C247" s="30"/>
      <c r="D247" s="30"/>
      <c r="E247" s="30"/>
      <c r="F247" s="30"/>
      <c r="G247" s="30"/>
      <c r="H247" s="30"/>
      <c r="I247" s="30"/>
      <c r="J247" s="30"/>
      <c r="K247" s="30"/>
      <c r="L247" s="30"/>
      <c r="M247" s="30"/>
      <c r="N247" s="30"/>
      <c r="O247" s="30"/>
      <c r="P247" s="30"/>
      <c r="Q247" s="30"/>
      <c r="R247" s="30"/>
      <c r="S247" s="30"/>
      <c r="T247" s="30"/>
      <c r="U247" s="30"/>
      <c r="V247" s="30"/>
      <c r="W247" s="30"/>
      <c r="X247" s="30"/>
      <c r="Y247" s="30"/>
      <c r="Z247" s="30"/>
      <c r="AA247" s="30"/>
    </row>
    <row r="248" spans="1:27" ht="15.75" customHeight="1">
      <c r="A248" s="30"/>
      <c r="B248" s="30"/>
      <c r="C248" s="30"/>
      <c r="D248" s="30"/>
      <c r="E248" s="30"/>
      <c r="F248" s="30"/>
      <c r="G248" s="30"/>
      <c r="H248" s="30"/>
      <c r="I248" s="30"/>
      <c r="J248" s="30"/>
      <c r="K248" s="30"/>
      <c r="L248" s="30"/>
      <c r="M248" s="30"/>
      <c r="N248" s="30"/>
      <c r="O248" s="30"/>
      <c r="P248" s="30"/>
      <c r="Q248" s="30"/>
      <c r="R248" s="30"/>
      <c r="S248" s="30"/>
      <c r="T248" s="30"/>
      <c r="U248" s="30"/>
      <c r="V248" s="30"/>
      <c r="W248" s="30"/>
      <c r="X248" s="30"/>
      <c r="Y248" s="30"/>
      <c r="Z248" s="30"/>
      <c r="AA248" s="30"/>
    </row>
    <row r="249" spans="1:27" ht="15.75" customHeight="1">
      <c r="A249" s="30"/>
      <c r="B249" s="30"/>
      <c r="C249" s="30"/>
      <c r="D249" s="30"/>
      <c r="E249" s="30"/>
      <c r="F249" s="30"/>
      <c r="G249" s="30"/>
      <c r="H249" s="30"/>
      <c r="I249" s="30"/>
      <c r="J249" s="30"/>
      <c r="K249" s="30"/>
      <c r="L249" s="30"/>
      <c r="M249" s="30"/>
      <c r="N249" s="30"/>
      <c r="O249" s="30"/>
      <c r="P249" s="30"/>
      <c r="Q249" s="30"/>
      <c r="R249" s="30"/>
      <c r="S249" s="30"/>
      <c r="T249" s="30"/>
      <c r="U249" s="30"/>
      <c r="V249" s="30"/>
      <c r="W249" s="30"/>
      <c r="X249" s="30"/>
      <c r="Y249" s="30"/>
      <c r="Z249" s="30"/>
      <c r="AA249" s="30"/>
    </row>
    <row r="250" spans="1:27" ht="15.75" customHeight="1">
      <c r="A250" s="30"/>
      <c r="B250" s="30"/>
      <c r="C250" s="30"/>
      <c r="D250" s="30"/>
      <c r="E250" s="30"/>
      <c r="F250" s="30"/>
      <c r="G250" s="30"/>
      <c r="H250" s="30"/>
      <c r="I250" s="30"/>
      <c r="J250" s="30"/>
      <c r="K250" s="30"/>
      <c r="L250" s="30"/>
      <c r="M250" s="30"/>
      <c r="N250" s="30"/>
      <c r="O250" s="30"/>
      <c r="P250" s="30"/>
      <c r="Q250" s="30"/>
      <c r="R250" s="30"/>
      <c r="S250" s="30"/>
      <c r="T250" s="30"/>
      <c r="U250" s="30"/>
      <c r="V250" s="30"/>
      <c r="W250" s="30"/>
      <c r="X250" s="30"/>
      <c r="Y250" s="30"/>
      <c r="Z250" s="30"/>
      <c r="AA250" s="30"/>
    </row>
    <row r="251" spans="1:27" ht="15.75" customHeight="1">
      <c r="A251" s="30"/>
      <c r="B251" s="30"/>
      <c r="C251" s="30"/>
      <c r="D251" s="30"/>
      <c r="E251" s="30"/>
      <c r="F251" s="30"/>
      <c r="G251" s="30"/>
      <c r="H251" s="30"/>
      <c r="I251" s="30"/>
      <c r="J251" s="30"/>
      <c r="K251" s="30"/>
      <c r="L251" s="30"/>
      <c r="M251" s="30"/>
      <c r="N251" s="30"/>
      <c r="O251" s="30"/>
      <c r="P251" s="30"/>
      <c r="Q251" s="30"/>
      <c r="R251" s="30"/>
      <c r="S251" s="30"/>
      <c r="T251" s="30"/>
      <c r="U251" s="30"/>
      <c r="V251" s="30"/>
      <c r="W251" s="30"/>
      <c r="X251" s="30"/>
      <c r="Y251" s="30"/>
      <c r="Z251" s="30"/>
      <c r="AA251" s="30"/>
    </row>
    <row r="252" spans="1:27" ht="15.75" customHeight="1">
      <c r="A252" s="30"/>
      <c r="B252" s="30"/>
      <c r="C252" s="30"/>
      <c r="D252" s="30"/>
      <c r="E252" s="30"/>
      <c r="F252" s="30"/>
      <c r="G252" s="30"/>
      <c r="H252" s="30"/>
      <c r="I252" s="30"/>
      <c r="J252" s="30"/>
      <c r="K252" s="30"/>
      <c r="L252" s="30"/>
      <c r="M252" s="30"/>
      <c r="N252" s="30"/>
      <c r="O252" s="30"/>
      <c r="P252" s="30"/>
      <c r="Q252" s="30"/>
      <c r="R252" s="30"/>
      <c r="S252" s="30"/>
      <c r="T252" s="30"/>
      <c r="U252" s="30"/>
      <c r="V252" s="30"/>
      <c r="W252" s="30"/>
      <c r="X252" s="30"/>
      <c r="Y252" s="30"/>
      <c r="Z252" s="30"/>
      <c r="AA252" s="30"/>
    </row>
    <row r="253" spans="1:27" ht="15.75" customHeight="1">
      <c r="A253" s="30"/>
      <c r="B253" s="30"/>
      <c r="C253" s="30"/>
      <c r="D253" s="30"/>
      <c r="E253" s="30"/>
      <c r="F253" s="30"/>
      <c r="G253" s="30"/>
      <c r="H253" s="30"/>
      <c r="I253" s="30"/>
      <c r="J253" s="30"/>
      <c r="K253" s="30"/>
      <c r="L253" s="30"/>
      <c r="M253" s="30"/>
      <c r="N253" s="30"/>
      <c r="O253" s="30"/>
      <c r="P253" s="30"/>
      <c r="Q253" s="30"/>
      <c r="R253" s="30"/>
      <c r="S253" s="30"/>
      <c r="T253" s="30"/>
      <c r="U253" s="30"/>
      <c r="V253" s="30"/>
      <c r="W253" s="30"/>
      <c r="X253" s="30"/>
      <c r="Y253" s="30"/>
      <c r="Z253" s="30"/>
      <c r="AA253" s="30"/>
    </row>
    <row r="254" spans="1:27" ht="15.75" customHeight="1">
      <c r="A254" s="30"/>
      <c r="B254" s="30"/>
      <c r="C254" s="30"/>
      <c r="D254" s="30"/>
      <c r="E254" s="30"/>
      <c r="F254" s="30"/>
      <c r="G254" s="30"/>
      <c r="H254" s="30"/>
      <c r="I254" s="30"/>
      <c r="J254" s="30"/>
      <c r="K254" s="30"/>
      <c r="L254" s="30"/>
      <c r="M254" s="30"/>
      <c r="N254" s="30"/>
      <c r="O254" s="30"/>
      <c r="P254" s="30"/>
      <c r="Q254" s="30"/>
      <c r="R254" s="30"/>
      <c r="S254" s="30"/>
      <c r="T254" s="30"/>
      <c r="U254" s="30"/>
      <c r="V254" s="30"/>
      <c r="W254" s="30"/>
      <c r="X254" s="30"/>
      <c r="Y254" s="30"/>
      <c r="Z254" s="30"/>
      <c r="AA254" s="30"/>
    </row>
    <row r="255" spans="1:27" ht="15.75" customHeight="1">
      <c r="A255" s="30"/>
      <c r="B255" s="30"/>
      <c r="C255" s="30"/>
      <c r="D255" s="30"/>
      <c r="E255" s="30"/>
      <c r="F255" s="30"/>
      <c r="G255" s="30"/>
      <c r="H255" s="30"/>
      <c r="I255" s="30"/>
      <c r="J255" s="30"/>
      <c r="K255" s="30"/>
      <c r="L255" s="30"/>
      <c r="M255" s="30"/>
      <c r="N255" s="30"/>
      <c r="O255" s="30"/>
      <c r="P255" s="30"/>
      <c r="Q255" s="30"/>
      <c r="R255" s="30"/>
      <c r="S255" s="30"/>
      <c r="T255" s="30"/>
      <c r="U255" s="30"/>
      <c r="V255" s="30"/>
      <c r="W255" s="30"/>
      <c r="X255" s="30"/>
      <c r="Y255" s="30"/>
      <c r="Z255" s="30"/>
      <c r="AA255" s="30"/>
    </row>
    <row r="256" spans="1:27" ht="15.75" customHeight="1">
      <c r="A256" s="30"/>
      <c r="B256" s="30"/>
      <c r="C256" s="30"/>
      <c r="D256" s="30"/>
      <c r="E256" s="30"/>
      <c r="F256" s="30"/>
      <c r="G256" s="30"/>
      <c r="H256" s="30"/>
      <c r="I256" s="30"/>
      <c r="J256" s="30"/>
      <c r="K256" s="30"/>
      <c r="L256" s="30"/>
      <c r="M256" s="30"/>
      <c r="N256" s="30"/>
      <c r="O256" s="30"/>
      <c r="P256" s="30"/>
      <c r="Q256" s="30"/>
      <c r="R256" s="30"/>
      <c r="S256" s="30"/>
      <c r="T256" s="30"/>
      <c r="U256" s="30"/>
      <c r="V256" s="30"/>
      <c r="W256" s="30"/>
      <c r="X256" s="30"/>
      <c r="Y256" s="30"/>
      <c r="Z256" s="30"/>
      <c r="AA256" s="30"/>
    </row>
    <row r="257" spans="1:27" ht="15.75" customHeight="1">
      <c r="A257" s="30"/>
      <c r="B257" s="30"/>
      <c r="C257" s="30"/>
      <c r="D257" s="30"/>
      <c r="E257" s="30"/>
      <c r="F257" s="30"/>
      <c r="G257" s="30"/>
      <c r="H257" s="30"/>
      <c r="I257" s="30"/>
      <c r="J257" s="30"/>
      <c r="K257" s="30"/>
      <c r="L257" s="30"/>
      <c r="M257" s="30"/>
      <c r="N257" s="30"/>
      <c r="O257" s="30"/>
      <c r="P257" s="30"/>
      <c r="Q257" s="30"/>
      <c r="R257" s="30"/>
      <c r="S257" s="30"/>
      <c r="T257" s="30"/>
      <c r="U257" s="30"/>
      <c r="V257" s="30"/>
      <c r="W257" s="30"/>
      <c r="X257" s="30"/>
      <c r="Y257" s="30"/>
      <c r="Z257" s="30"/>
      <c r="AA257" s="30"/>
    </row>
    <row r="258" spans="1:27" ht="15.75" customHeight="1">
      <c r="A258" s="30"/>
      <c r="B258" s="30"/>
      <c r="C258" s="30"/>
      <c r="D258" s="30"/>
      <c r="E258" s="30"/>
      <c r="F258" s="30"/>
      <c r="G258" s="30"/>
      <c r="H258" s="30"/>
      <c r="I258" s="30"/>
      <c r="J258" s="30"/>
      <c r="K258" s="30"/>
      <c r="L258" s="30"/>
      <c r="M258" s="30"/>
      <c r="N258" s="30"/>
      <c r="O258" s="30"/>
      <c r="P258" s="30"/>
      <c r="Q258" s="30"/>
      <c r="R258" s="30"/>
      <c r="S258" s="30"/>
      <c r="T258" s="30"/>
      <c r="U258" s="30"/>
      <c r="V258" s="30"/>
      <c r="W258" s="30"/>
      <c r="X258" s="30"/>
      <c r="Y258" s="30"/>
      <c r="Z258" s="30"/>
      <c r="AA258" s="30"/>
    </row>
    <row r="259" spans="1:27" ht="15.75" customHeight="1">
      <c r="A259" s="30"/>
      <c r="B259" s="30"/>
      <c r="C259" s="30"/>
      <c r="D259" s="30"/>
      <c r="E259" s="30"/>
      <c r="F259" s="30"/>
      <c r="G259" s="30"/>
      <c r="H259" s="30"/>
      <c r="I259" s="30"/>
      <c r="J259" s="30"/>
      <c r="K259" s="30"/>
      <c r="L259" s="30"/>
      <c r="M259" s="30"/>
      <c r="N259" s="30"/>
      <c r="O259" s="30"/>
      <c r="P259" s="30"/>
      <c r="Q259" s="30"/>
      <c r="R259" s="30"/>
      <c r="S259" s="30"/>
      <c r="T259" s="30"/>
      <c r="U259" s="30"/>
      <c r="V259" s="30"/>
      <c r="W259" s="30"/>
      <c r="X259" s="30"/>
      <c r="Y259" s="30"/>
      <c r="Z259" s="30"/>
      <c r="AA259" s="30"/>
    </row>
    <row r="260" spans="1:27" ht="15.75" customHeight="1">
      <c r="A260" s="30"/>
      <c r="B260" s="30"/>
      <c r="C260" s="30"/>
      <c r="D260" s="30"/>
      <c r="E260" s="30"/>
      <c r="F260" s="30"/>
      <c r="G260" s="30"/>
      <c r="H260" s="30"/>
      <c r="I260" s="30"/>
      <c r="J260" s="30"/>
      <c r="K260" s="30"/>
      <c r="L260" s="30"/>
      <c r="M260" s="30"/>
      <c r="N260" s="30"/>
      <c r="O260" s="30"/>
      <c r="P260" s="30"/>
      <c r="Q260" s="30"/>
      <c r="R260" s="30"/>
      <c r="S260" s="30"/>
      <c r="T260" s="30"/>
      <c r="U260" s="30"/>
      <c r="V260" s="30"/>
      <c r="W260" s="30"/>
      <c r="X260" s="30"/>
      <c r="Y260" s="30"/>
      <c r="Z260" s="30"/>
      <c r="AA260" s="30"/>
    </row>
    <row r="261" spans="1:27" ht="15.75" customHeight="1">
      <c r="A261" s="30"/>
      <c r="B261" s="30"/>
      <c r="C261" s="30"/>
      <c r="D261" s="30"/>
      <c r="E261" s="30"/>
      <c r="F261" s="30"/>
      <c r="G261" s="30"/>
      <c r="H261" s="30"/>
      <c r="I261" s="30"/>
      <c r="J261" s="30"/>
      <c r="K261" s="30"/>
      <c r="L261" s="30"/>
      <c r="M261" s="30"/>
      <c r="N261" s="30"/>
      <c r="O261" s="30"/>
      <c r="P261" s="30"/>
      <c r="Q261" s="30"/>
      <c r="R261" s="30"/>
      <c r="S261" s="30"/>
      <c r="T261" s="30"/>
      <c r="U261" s="30"/>
      <c r="V261" s="30"/>
      <c r="W261" s="30"/>
      <c r="X261" s="30"/>
      <c r="Y261" s="30"/>
      <c r="Z261" s="30"/>
      <c r="AA261" s="30"/>
    </row>
    <row r="262" spans="1:27" ht="15.75" customHeight="1">
      <c r="A262" s="30"/>
      <c r="B262" s="30"/>
      <c r="C262" s="30"/>
      <c r="D262" s="30"/>
      <c r="E262" s="30"/>
      <c r="F262" s="30"/>
      <c r="G262" s="30"/>
      <c r="H262" s="30"/>
      <c r="I262" s="30"/>
      <c r="J262" s="30"/>
      <c r="K262" s="30"/>
      <c r="L262" s="30"/>
      <c r="M262" s="30"/>
      <c r="N262" s="30"/>
      <c r="O262" s="30"/>
      <c r="P262" s="30"/>
      <c r="Q262" s="30"/>
      <c r="R262" s="30"/>
      <c r="S262" s="30"/>
      <c r="T262" s="30"/>
      <c r="U262" s="30"/>
      <c r="V262" s="30"/>
      <c r="W262" s="30"/>
      <c r="X262" s="30"/>
      <c r="Y262" s="30"/>
      <c r="Z262" s="30"/>
      <c r="AA262" s="30"/>
    </row>
    <row r="263" spans="1:27" ht="15.75" customHeight="1">
      <c r="A263" s="30"/>
      <c r="B263" s="30"/>
      <c r="C263" s="30"/>
      <c r="D263" s="30"/>
      <c r="E263" s="30"/>
      <c r="F263" s="30"/>
      <c r="G263" s="30"/>
      <c r="H263" s="30"/>
      <c r="I263" s="30"/>
      <c r="J263" s="30"/>
      <c r="K263" s="30"/>
      <c r="L263" s="30"/>
      <c r="M263" s="30"/>
      <c r="N263" s="30"/>
      <c r="O263" s="30"/>
      <c r="P263" s="30"/>
      <c r="Q263" s="30"/>
      <c r="R263" s="30"/>
      <c r="S263" s="30"/>
      <c r="T263" s="30"/>
      <c r="U263" s="30"/>
      <c r="V263" s="30"/>
      <c r="W263" s="30"/>
      <c r="X263" s="30"/>
      <c r="Y263" s="30"/>
      <c r="Z263" s="30"/>
      <c r="AA263" s="30"/>
    </row>
    <row r="264" spans="1:27" ht="15.75" customHeight="1">
      <c r="A264" s="30"/>
      <c r="B264" s="30"/>
      <c r="C264" s="30"/>
      <c r="D264" s="30"/>
      <c r="E264" s="30"/>
      <c r="F264" s="30"/>
      <c r="G264" s="30"/>
      <c r="H264" s="30"/>
      <c r="I264" s="30"/>
      <c r="J264" s="30"/>
      <c r="K264" s="30"/>
      <c r="L264" s="30"/>
      <c r="M264" s="30"/>
      <c r="N264" s="30"/>
      <c r="O264" s="30"/>
      <c r="P264" s="30"/>
      <c r="Q264" s="30"/>
      <c r="R264" s="30"/>
      <c r="S264" s="30"/>
      <c r="T264" s="30"/>
      <c r="U264" s="30"/>
      <c r="V264" s="30"/>
      <c r="W264" s="30"/>
      <c r="X264" s="30"/>
      <c r="Y264" s="30"/>
      <c r="Z264" s="30"/>
      <c r="AA264" s="30"/>
    </row>
    <row r="265" spans="1:27" ht="15.75" customHeight="1">
      <c r="A265" s="30"/>
      <c r="B265" s="30"/>
      <c r="C265" s="30"/>
      <c r="D265" s="30"/>
      <c r="E265" s="30"/>
      <c r="F265" s="30"/>
      <c r="G265" s="30"/>
      <c r="H265" s="30"/>
      <c r="I265" s="30"/>
      <c r="J265" s="30"/>
      <c r="K265" s="30"/>
      <c r="L265" s="30"/>
      <c r="M265" s="30"/>
      <c r="N265" s="30"/>
      <c r="O265" s="30"/>
      <c r="P265" s="30"/>
      <c r="Q265" s="30"/>
      <c r="R265" s="30"/>
      <c r="S265" s="30"/>
      <c r="T265" s="30"/>
      <c r="U265" s="30"/>
      <c r="V265" s="30"/>
      <c r="W265" s="30"/>
      <c r="X265" s="30"/>
      <c r="Y265" s="30"/>
      <c r="Z265" s="30"/>
      <c r="AA265" s="30"/>
    </row>
    <row r="266" spans="1:27" ht="15.75" customHeight="1">
      <c r="A266" s="30"/>
      <c r="B266" s="30"/>
      <c r="C266" s="30"/>
      <c r="D266" s="30"/>
      <c r="E266" s="30"/>
      <c r="F266" s="30"/>
      <c r="G266" s="30"/>
      <c r="H266" s="30"/>
      <c r="I266" s="30"/>
      <c r="J266" s="30"/>
      <c r="K266" s="30"/>
      <c r="L266" s="30"/>
      <c r="M266" s="30"/>
      <c r="N266" s="30"/>
      <c r="O266" s="30"/>
      <c r="P266" s="30"/>
      <c r="Q266" s="30"/>
      <c r="R266" s="30"/>
      <c r="S266" s="30"/>
      <c r="T266" s="30"/>
      <c r="U266" s="30"/>
      <c r="V266" s="30"/>
      <c r="W266" s="30"/>
      <c r="X266" s="30"/>
      <c r="Y266" s="30"/>
      <c r="Z266" s="30"/>
      <c r="AA266" s="30"/>
    </row>
    <row r="267" spans="1:27" ht="15.75" customHeight="1">
      <c r="A267" s="30"/>
      <c r="B267" s="30"/>
      <c r="C267" s="30"/>
      <c r="D267" s="30"/>
      <c r="E267" s="30"/>
      <c r="F267" s="30"/>
      <c r="G267" s="30"/>
      <c r="H267" s="30"/>
      <c r="I267" s="30"/>
      <c r="J267" s="30"/>
      <c r="K267" s="30"/>
      <c r="L267" s="30"/>
      <c r="M267" s="30"/>
      <c r="N267" s="30"/>
      <c r="O267" s="30"/>
      <c r="P267" s="30"/>
      <c r="Q267" s="30"/>
      <c r="R267" s="30"/>
      <c r="S267" s="30"/>
      <c r="T267" s="30"/>
      <c r="U267" s="30"/>
      <c r="V267" s="30"/>
      <c r="W267" s="30"/>
      <c r="X267" s="30"/>
      <c r="Y267" s="30"/>
      <c r="Z267" s="30"/>
      <c r="AA267" s="30"/>
    </row>
    <row r="268" spans="1:27" ht="15.75" customHeight="1">
      <c r="A268" s="30"/>
      <c r="B268" s="30"/>
      <c r="C268" s="30"/>
      <c r="D268" s="30"/>
      <c r="E268" s="30"/>
      <c r="F268" s="30"/>
      <c r="G268" s="30"/>
      <c r="H268" s="30"/>
      <c r="I268" s="30"/>
      <c r="J268" s="30"/>
      <c r="K268" s="30"/>
      <c r="L268" s="30"/>
      <c r="M268" s="30"/>
      <c r="N268" s="30"/>
      <c r="O268" s="30"/>
      <c r="P268" s="30"/>
      <c r="Q268" s="30"/>
      <c r="R268" s="30"/>
      <c r="S268" s="30"/>
      <c r="T268" s="30"/>
      <c r="U268" s="30"/>
      <c r="V268" s="30"/>
      <c r="W268" s="30"/>
      <c r="X268" s="30"/>
      <c r="Y268" s="30"/>
      <c r="Z268" s="30"/>
      <c r="AA268" s="30"/>
    </row>
    <row r="269" spans="1:27" ht="15.75" customHeight="1">
      <c r="A269" s="30"/>
      <c r="B269" s="30"/>
      <c r="C269" s="30"/>
      <c r="D269" s="30"/>
      <c r="E269" s="30"/>
      <c r="F269" s="30"/>
      <c r="G269" s="30"/>
      <c r="H269" s="30"/>
      <c r="I269" s="30"/>
      <c r="J269" s="30"/>
      <c r="K269" s="30"/>
      <c r="L269" s="30"/>
      <c r="M269" s="30"/>
      <c r="N269" s="30"/>
      <c r="O269" s="30"/>
      <c r="P269" s="30"/>
      <c r="Q269" s="30"/>
      <c r="R269" s="30"/>
      <c r="S269" s="30"/>
      <c r="T269" s="30"/>
      <c r="U269" s="30"/>
      <c r="V269" s="30"/>
      <c r="W269" s="30"/>
      <c r="X269" s="30"/>
      <c r="Y269" s="30"/>
      <c r="Z269" s="30"/>
      <c r="AA269" s="30"/>
    </row>
    <row r="270" spans="1:27" ht="15.75" customHeight="1">
      <c r="A270" s="30"/>
      <c r="B270" s="30"/>
      <c r="C270" s="30"/>
      <c r="D270" s="30"/>
      <c r="E270" s="30"/>
      <c r="F270" s="30"/>
      <c r="G270" s="30"/>
      <c r="H270" s="30"/>
      <c r="I270" s="30"/>
      <c r="J270" s="30"/>
      <c r="K270" s="30"/>
      <c r="L270" s="30"/>
      <c r="M270" s="30"/>
      <c r="N270" s="30"/>
      <c r="O270" s="30"/>
      <c r="P270" s="30"/>
      <c r="Q270" s="30"/>
      <c r="R270" s="30"/>
      <c r="S270" s="30"/>
      <c r="T270" s="30"/>
      <c r="U270" s="30"/>
      <c r="V270" s="30"/>
      <c r="W270" s="30"/>
      <c r="X270" s="30"/>
      <c r="Y270" s="30"/>
      <c r="Z270" s="30"/>
      <c r="AA270" s="30"/>
    </row>
    <row r="271" spans="1:27" ht="15.75" customHeight="1">
      <c r="A271" s="30"/>
      <c r="B271" s="30"/>
      <c r="C271" s="30"/>
      <c r="D271" s="30"/>
      <c r="E271" s="30"/>
      <c r="F271" s="30"/>
      <c r="G271" s="30"/>
      <c r="H271" s="30"/>
      <c r="I271" s="30"/>
      <c r="J271" s="30"/>
      <c r="K271" s="30"/>
      <c r="L271" s="30"/>
      <c r="M271" s="30"/>
      <c r="N271" s="30"/>
      <c r="O271" s="30"/>
      <c r="P271" s="30"/>
      <c r="Q271" s="30"/>
      <c r="R271" s="30"/>
      <c r="S271" s="30"/>
      <c r="T271" s="30"/>
      <c r="U271" s="30"/>
      <c r="V271" s="30"/>
      <c r="W271" s="30"/>
      <c r="X271" s="30"/>
      <c r="Y271" s="30"/>
      <c r="Z271" s="30"/>
      <c r="AA271" s="30"/>
    </row>
    <row r="272" spans="1:27" ht="15.75" customHeight="1">
      <c r="A272" s="30"/>
      <c r="B272" s="30"/>
      <c r="C272" s="30"/>
      <c r="D272" s="30"/>
      <c r="E272" s="30"/>
      <c r="F272" s="30"/>
      <c r="G272" s="30"/>
      <c r="H272" s="30"/>
      <c r="I272" s="30"/>
      <c r="J272" s="30"/>
      <c r="K272" s="30"/>
      <c r="L272" s="30"/>
      <c r="M272" s="30"/>
      <c r="N272" s="30"/>
      <c r="O272" s="30"/>
      <c r="P272" s="30"/>
      <c r="Q272" s="30"/>
      <c r="R272" s="30"/>
      <c r="S272" s="30"/>
      <c r="T272" s="30"/>
      <c r="U272" s="30"/>
      <c r="V272" s="30"/>
      <c r="W272" s="30"/>
      <c r="X272" s="30"/>
      <c r="Y272" s="30"/>
      <c r="Z272" s="30"/>
      <c r="AA272" s="30"/>
    </row>
    <row r="273" spans="1:27" ht="15.75" customHeight="1">
      <c r="A273" s="30"/>
      <c r="B273" s="30"/>
      <c r="C273" s="30"/>
      <c r="D273" s="30"/>
      <c r="E273" s="30"/>
      <c r="F273" s="30"/>
      <c r="G273" s="30"/>
      <c r="H273" s="30"/>
      <c r="I273" s="30"/>
      <c r="J273" s="30"/>
      <c r="K273" s="30"/>
      <c r="L273" s="30"/>
      <c r="M273" s="30"/>
      <c r="N273" s="30"/>
      <c r="O273" s="30"/>
      <c r="P273" s="30"/>
      <c r="Q273" s="30"/>
      <c r="R273" s="30"/>
      <c r="S273" s="30"/>
      <c r="T273" s="30"/>
      <c r="U273" s="30"/>
      <c r="V273" s="30"/>
      <c r="W273" s="30"/>
      <c r="X273" s="30"/>
      <c r="Y273" s="30"/>
      <c r="Z273" s="30"/>
      <c r="AA273" s="30"/>
    </row>
    <row r="274" spans="1:27" ht="15.75" customHeight="1">
      <c r="A274" s="30"/>
      <c r="B274" s="30"/>
      <c r="C274" s="30"/>
      <c r="D274" s="30"/>
      <c r="E274" s="30"/>
      <c r="F274" s="30"/>
      <c r="G274" s="30"/>
      <c r="H274" s="30"/>
      <c r="I274" s="30"/>
      <c r="J274" s="30"/>
      <c r="K274" s="30"/>
      <c r="L274" s="30"/>
      <c r="M274" s="30"/>
      <c r="N274" s="30"/>
      <c r="O274" s="30"/>
      <c r="P274" s="30"/>
      <c r="Q274" s="30"/>
      <c r="R274" s="30"/>
      <c r="S274" s="30"/>
      <c r="T274" s="30"/>
      <c r="U274" s="30"/>
      <c r="V274" s="30"/>
      <c r="W274" s="30"/>
      <c r="X274" s="30"/>
      <c r="Y274" s="30"/>
      <c r="Z274" s="30"/>
      <c r="AA274" s="30"/>
    </row>
    <row r="275" spans="1:27" ht="15.75" customHeight="1">
      <c r="A275" s="30"/>
      <c r="B275" s="30"/>
      <c r="C275" s="30"/>
      <c r="D275" s="30"/>
      <c r="E275" s="30"/>
      <c r="F275" s="30"/>
      <c r="G275" s="30"/>
      <c r="H275" s="30"/>
      <c r="I275" s="30"/>
      <c r="J275" s="30"/>
      <c r="K275" s="30"/>
      <c r="L275" s="30"/>
      <c r="M275" s="30"/>
      <c r="N275" s="30"/>
      <c r="O275" s="30"/>
      <c r="P275" s="30"/>
      <c r="Q275" s="30"/>
      <c r="R275" s="30"/>
      <c r="S275" s="30"/>
      <c r="T275" s="30"/>
      <c r="U275" s="30"/>
      <c r="V275" s="30"/>
      <c r="W275" s="30"/>
      <c r="X275" s="30"/>
      <c r="Y275" s="30"/>
      <c r="Z275" s="30"/>
      <c r="AA275" s="30"/>
    </row>
    <row r="276" spans="1:27" ht="15.75" customHeight="1">
      <c r="A276" s="30"/>
      <c r="B276" s="30"/>
      <c r="C276" s="30"/>
      <c r="D276" s="30"/>
      <c r="E276" s="30"/>
      <c r="F276" s="30"/>
      <c r="G276" s="30"/>
      <c r="H276" s="30"/>
      <c r="I276" s="30"/>
      <c r="J276" s="30"/>
      <c r="K276" s="30"/>
      <c r="L276" s="30"/>
      <c r="M276" s="30"/>
      <c r="N276" s="30"/>
      <c r="O276" s="30"/>
      <c r="P276" s="30"/>
      <c r="Q276" s="30"/>
      <c r="R276" s="30"/>
      <c r="S276" s="30"/>
      <c r="T276" s="30"/>
      <c r="U276" s="30"/>
      <c r="V276" s="30"/>
      <c r="W276" s="30"/>
      <c r="X276" s="30"/>
      <c r="Y276" s="30"/>
      <c r="Z276" s="30"/>
      <c r="AA276" s="30"/>
    </row>
    <row r="277" spans="1:27" ht="15.75" customHeight="1">
      <c r="A277" s="30"/>
      <c r="B277" s="30"/>
      <c r="C277" s="30"/>
      <c r="D277" s="30"/>
      <c r="E277" s="30"/>
      <c r="F277" s="30"/>
      <c r="G277" s="30"/>
      <c r="H277" s="30"/>
      <c r="I277" s="30"/>
      <c r="J277" s="30"/>
      <c r="K277" s="30"/>
      <c r="L277" s="30"/>
      <c r="M277" s="30"/>
      <c r="N277" s="30"/>
      <c r="O277" s="30"/>
      <c r="P277" s="30"/>
      <c r="Q277" s="30"/>
      <c r="R277" s="30"/>
      <c r="S277" s="30"/>
      <c r="T277" s="30"/>
      <c r="U277" s="30"/>
      <c r="V277" s="30"/>
      <c r="W277" s="30"/>
      <c r="X277" s="30"/>
      <c r="Y277" s="30"/>
      <c r="Z277" s="30"/>
      <c r="AA277" s="30"/>
    </row>
    <row r="278" spans="1:27" ht="15.75" customHeight="1">
      <c r="A278" s="30"/>
      <c r="B278" s="30"/>
      <c r="C278" s="30"/>
      <c r="D278" s="30"/>
      <c r="E278" s="30"/>
      <c r="F278" s="30"/>
      <c r="G278" s="30"/>
      <c r="H278" s="30"/>
      <c r="I278" s="30"/>
      <c r="J278" s="30"/>
      <c r="K278" s="30"/>
      <c r="L278" s="30"/>
      <c r="M278" s="30"/>
      <c r="N278" s="30"/>
      <c r="O278" s="30"/>
      <c r="P278" s="30"/>
      <c r="Q278" s="30"/>
      <c r="R278" s="30"/>
      <c r="S278" s="30"/>
      <c r="T278" s="30"/>
      <c r="U278" s="30"/>
      <c r="V278" s="30"/>
      <c r="W278" s="30"/>
      <c r="X278" s="30"/>
      <c r="Y278" s="30"/>
      <c r="Z278" s="30"/>
      <c r="AA278" s="30"/>
    </row>
    <row r="279" spans="1:27" ht="15.75" customHeight="1">
      <c r="A279" s="30"/>
      <c r="B279" s="30"/>
      <c r="C279" s="30"/>
      <c r="D279" s="30"/>
      <c r="E279" s="30"/>
      <c r="F279" s="30"/>
      <c r="G279" s="30"/>
      <c r="H279" s="30"/>
      <c r="I279" s="30"/>
      <c r="J279" s="30"/>
      <c r="K279" s="30"/>
      <c r="L279" s="30"/>
      <c r="M279" s="30"/>
      <c r="N279" s="30"/>
      <c r="O279" s="30"/>
      <c r="P279" s="30"/>
      <c r="Q279" s="30"/>
      <c r="R279" s="30"/>
      <c r="S279" s="30"/>
      <c r="T279" s="30"/>
      <c r="U279" s="30"/>
      <c r="V279" s="30"/>
      <c r="W279" s="30"/>
      <c r="X279" s="30"/>
      <c r="Y279" s="30"/>
      <c r="Z279" s="30"/>
      <c r="AA279" s="30"/>
    </row>
    <row r="280" spans="1:27" ht="15.75" customHeight="1">
      <c r="A280" s="30"/>
      <c r="B280" s="30"/>
      <c r="C280" s="30"/>
      <c r="D280" s="30"/>
      <c r="E280" s="30"/>
      <c r="F280" s="30"/>
      <c r="G280" s="30"/>
      <c r="H280" s="30"/>
      <c r="I280" s="30"/>
      <c r="J280" s="30"/>
      <c r="K280" s="30"/>
      <c r="L280" s="30"/>
      <c r="M280" s="30"/>
      <c r="N280" s="30"/>
      <c r="O280" s="30"/>
      <c r="P280" s="30"/>
      <c r="Q280" s="30"/>
      <c r="R280" s="30"/>
      <c r="S280" s="30"/>
      <c r="T280" s="30"/>
      <c r="U280" s="30"/>
      <c r="V280" s="30"/>
      <c r="W280" s="30"/>
      <c r="X280" s="30"/>
      <c r="Y280" s="30"/>
      <c r="Z280" s="30"/>
      <c r="AA280" s="30"/>
    </row>
    <row r="281" spans="1:27" ht="15.75" customHeight="1">
      <c r="A281" s="30"/>
      <c r="B281" s="30"/>
      <c r="C281" s="30"/>
      <c r="D281" s="30"/>
      <c r="E281" s="30"/>
      <c r="F281" s="30"/>
      <c r="G281" s="30"/>
      <c r="H281" s="30"/>
      <c r="I281" s="30"/>
      <c r="J281" s="30"/>
      <c r="K281" s="30"/>
      <c r="L281" s="30"/>
      <c r="M281" s="30"/>
      <c r="N281" s="30"/>
      <c r="O281" s="30"/>
      <c r="P281" s="30"/>
      <c r="Q281" s="30"/>
      <c r="R281" s="30"/>
      <c r="S281" s="30"/>
      <c r="T281" s="30"/>
      <c r="U281" s="30"/>
      <c r="V281" s="30"/>
      <c r="W281" s="30"/>
      <c r="X281" s="30"/>
      <c r="Y281" s="30"/>
      <c r="Z281" s="30"/>
      <c r="AA281" s="30"/>
    </row>
    <row r="282" spans="1:27" ht="15.75" customHeight="1">
      <c r="A282" s="30"/>
      <c r="B282" s="30"/>
      <c r="C282" s="30"/>
      <c r="D282" s="30"/>
      <c r="E282" s="30"/>
      <c r="F282" s="30"/>
      <c r="G282" s="30"/>
      <c r="H282" s="30"/>
      <c r="I282" s="30"/>
      <c r="J282" s="30"/>
      <c r="K282" s="30"/>
      <c r="L282" s="30"/>
      <c r="M282" s="30"/>
      <c r="N282" s="30"/>
      <c r="O282" s="30"/>
      <c r="P282" s="30"/>
      <c r="Q282" s="30"/>
      <c r="R282" s="30"/>
      <c r="S282" s="30"/>
      <c r="T282" s="30"/>
      <c r="U282" s="30"/>
      <c r="V282" s="30"/>
      <c r="W282" s="30"/>
      <c r="X282" s="30"/>
      <c r="Y282" s="30"/>
      <c r="Z282" s="30"/>
      <c r="AA282" s="30"/>
    </row>
    <row r="283" spans="1:27" ht="15.75" customHeight="1">
      <c r="A283" s="30"/>
      <c r="B283" s="30"/>
      <c r="C283" s="30"/>
      <c r="D283" s="30"/>
      <c r="E283" s="30"/>
      <c r="F283" s="30"/>
      <c r="G283" s="30"/>
      <c r="H283" s="30"/>
      <c r="I283" s="30"/>
      <c r="J283" s="30"/>
      <c r="K283" s="30"/>
      <c r="L283" s="30"/>
      <c r="M283" s="30"/>
      <c r="N283" s="30"/>
      <c r="O283" s="30"/>
      <c r="P283" s="30"/>
      <c r="Q283" s="30"/>
      <c r="R283" s="30"/>
      <c r="S283" s="30"/>
      <c r="T283" s="30"/>
      <c r="U283" s="30"/>
      <c r="V283" s="30"/>
      <c r="W283" s="30"/>
      <c r="X283" s="30"/>
      <c r="Y283" s="30"/>
      <c r="Z283" s="30"/>
      <c r="AA283" s="30"/>
    </row>
    <row r="284" spans="1:27" ht="15.75" customHeight="1">
      <c r="A284" s="30"/>
      <c r="B284" s="30"/>
      <c r="C284" s="30"/>
      <c r="D284" s="30"/>
      <c r="E284" s="30"/>
      <c r="F284" s="30"/>
      <c r="G284" s="30"/>
      <c r="H284" s="30"/>
      <c r="I284" s="30"/>
      <c r="J284" s="30"/>
      <c r="K284" s="30"/>
      <c r="L284" s="30"/>
      <c r="M284" s="30"/>
      <c r="N284" s="30"/>
      <c r="O284" s="30"/>
      <c r="P284" s="30"/>
      <c r="Q284" s="30"/>
      <c r="R284" s="30"/>
      <c r="S284" s="30"/>
      <c r="T284" s="30"/>
      <c r="U284" s="30"/>
      <c r="V284" s="30"/>
      <c r="W284" s="30"/>
      <c r="X284" s="30"/>
      <c r="Y284" s="30"/>
      <c r="Z284" s="30"/>
      <c r="AA284" s="30"/>
    </row>
    <row r="285" spans="1:27" ht="15.75" customHeight="1">
      <c r="A285" s="30"/>
      <c r="B285" s="30"/>
      <c r="C285" s="30"/>
      <c r="D285" s="30"/>
      <c r="E285" s="30"/>
      <c r="F285" s="30"/>
      <c r="G285" s="30"/>
      <c r="H285" s="30"/>
      <c r="I285" s="30"/>
      <c r="J285" s="30"/>
      <c r="K285" s="30"/>
      <c r="L285" s="30"/>
      <c r="M285" s="30"/>
      <c r="N285" s="30"/>
      <c r="O285" s="30"/>
      <c r="P285" s="30"/>
      <c r="Q285" s="30"/>
      <c r="R285" s="30"/>
      <c r="S285" s="30"/>
      <c r="T285" s="30"/>
      <c r="U285" s="30"/>
      <c r="V285" s="30"/>
      <c r="W285" s="30"/>
      <c r="X285" s="30"/>
      <c r="Y285" s="30"/>
      <c r="Z285" s="30"/>
      <c r="AA285" s="30"/>
    </row>
    <row r="286" spans="1:27" ht="15.75" customHeight="1">
      <c r="A286" s="30"/>
      <c r="B286" s="30"/>
      <c r="C286" s="30"/>
      <c r="D286" s="30"/>
      <c r="E286" s="30"/>
      <c r="F286" s="30"/>
      <c r="G286" s="30"/>
      <c r="H286" s="30"/>
      <c r="I286" s="30"/>
      <c r="J286" s="30"/>
      <c r="K286" s="30"/>
      <c r="L286" s="30"/>
      <c r="M286" s="30"/>
      <c r="N286" s="30"/>
      <c r="O286" s="30"/>
      <c r="P286" s="30"/>
      <c r="Q286" s="30"/>
      <c r="R286" s="30"/>
      <c r="S286" s="30"/>
      <c r="T286" s="30"/>
      <c r="U286" s="30"/>
      <c r="V286" s="30"/>
      <c r="W286" s="30"/>
      <c r="X286" s="30"/>
      <c r="Y286" s="30"/>
      <c r="Z286" s="30"/>
      <c r="AA286" s="30"/>
    </row>
    <row r="287" spans="1:27" ht="15.75" customHeight="1">
      <c r="A287" s="30"/>
      <c r="B287" s="30"/>
      <c r="C287" s="30"/>
      <c r="D287" s="30"/>
      <c r="E287" s="30"/>
      <c r="F287" s="30"/>
      <c r="G287" s="30"/>
      <c r="H287" s="30"/>
      <c r="I287" s="30"/>
      <c r="J287" s="30"/>
      <c r="K287" s="30"/>
      <c r="L287" s="30"/>
      <c r="M287" s="30"/>
      <c r="N287" s="30"/>
      <c r="O287" s="30"/>
      <c r="P287" s="30"/>
      <c r="Q287" s="30"/>
      <c r="R287" s="30"/>
      <c r="S287" s="30"/>
      <c r="T287" s="30"/>
      <c r="U287" s="30"/>
      <c r="V287" s="30"/>
      <c r="W287" s="30"/>
      <c r="X287" s="30"/>
      <c r="Y287" s="30"/>
      <c r="Z287" s="30"/>
      <c r="AA287" s="30"/>
    </row>
    <row r="288" spans="1:27" ht="15.75" customHeight="1">
      <c r="A288" s="30"/>
      <c r="B288" s="30"/>
      <c r="C288" s="30"/>
      <c r="D288" s="30"/>
      <c r="E288" s="30"/>
      <c r="F288" s="30"/>
      <c r="G288" s="30"/>
      <c r="H288" s="30"/>
      <c r="I288" s="30"/>
      <c r="J288" s="30"/>
      <c r="K288" s="30"/>
      <c r="L288" s="30"/>
      <c r="M288" s="30"/>
      <c r="N288" s="30"/>
      <c r="O288" s="30"/>
      <c r="P288" s="30"/>
      <c r="Q288" s="30"/>
      <c r="R288" s="30"/>
      <c r="S288" s="30"/>
      <c r="T288" s="30"/>
      <c r="U288" s="30"/>
      <c r="V288" s="30"/>
      <c r="W288" s="30"/>
      <c r="X288" s="30"/>
      <c r="Y288" s="30"/>
      <c r="Z288" s="30"/>
      <c r="AA288" s="30"/>
    </row>
    <row r="289" spans="1:27" ht="15.75" customHeight="1">
      <c r="A289" s="30"/>
      <c r="B289" s="30"/>
      <c r="C289" s="30"/>
      <c r="D289" s="30"/>
      <c r="E289" s="30"/>
      <c r="F289" s="30"/>
      <c r="G289" s="30"/>
      <c r="H289" s="30"/>
      <c r="I289" s="30"/>
      <c r="J289" s="30"/>
      <c r="K289" s="30"/>
      <c r="L289" s="30"/>
      <c r="M289" s="30"/>
      <c r="N289" s="30"/>
      <c r="O289" s="30"/>
      <c r="P289" s="30"/>
      <c r="Q289" s="30"/>
      <c r="R289" s="30"/>
      <c r="S289" s="30"/>
      <c r="T289" s="30"/>
      <c r="U289" s="30"/>
      <c r="V289" s="30"/>
      <c r="W289" s="30"/>
      <c r="X289" s="30"/>
      <c r="Y289" s="30"/>
      <c r="Z289" s="30"/>
      <c r="AA289" s="30"/>
    </row>
    <row r="290" spans="1:27" ht="15.75" customHeight="1">
      <c r="A290" s="30"/>
      <c r="B290" s="30"/>
      <c r="C290" s="30"/>
      <c r="D290" s="30"/>
      <c r="E290" s="30"/>
      <c r="F290" s="30"/>
      <c r="G290" s="30"/>
      <c r="H290" s="30"/>
      <c r="I290" s="30"/>
      <c r="J290" s="30"/>
      <c r="K290" s="30"/>
      <c r="L290" s="30"/>
      <c r="M290" s="30"/>
      <c r="N290" s="30"/>
      <c r="O290" s="30"/>
      <c r="P290" s="30"/>
      <c r="Q290" s="30"/>
      <c r="R290" s="30"/>
      <c r="S290" s="30"/>
      <c r="T290" s="30"/>
      <c r="U290" s="30"/>
      <c r="V290" s="30"/>
      <c r="W290" s="30"/>
      <c r="X290" s="30"/>
      <c r="Y290" s="30"/>
      <c r="Z290" s="30"/>
      <c r="AA290" s="30"/>
    </row>
    <row r="291" spans="1:27" ht="15.75" customHeight="1">
      <c r="A291" s="30"/>
      <c r="B291" s="30"/>
      <c r="C291" s="30"/>
      <c r="D291" s="30"/>
      <c r="E291" s="30"/>
      <c r="F291" s="30"/>
      <c r="G291" s="30"/>
      <c r="H291" s="30"/>
      <c r="I291" s="30"/>
      <c r="J291" s="30"/>
      <c r="K291" s="30"/>
      <c r="L291" s="30"/>
      <c r="M291" s="30"/>
      <c r="N291" s="30"/>
      <c r="O291" s="30"/>
      <c r="P291" s="30"/>
      <c r="Q291" s="30"/>
      <c r="R291" s="30"/>
      <c r="S291" s="30"/>
      <c r="T291" s="30"/>
      <c r="U291" s="30"/>
      <c r="V291" s="30"/>
      <c r="W291" s="30"/>
      <c r="X291" s="30"/>
      <c r="Y291" s="30"/>
      <c r="Z291" s="30"/>
      <c r="AA291" s="30"/>
    </row>
    <row r="292" spans="1:27" ht="15.75" customHeight="1">
      <c r="A292" s="30"/>
      <c r="B292" s="30"/>
      <c r="C292" s="30"/>
      <c r="D292" s="30"/>
      <c r="E292" s="30"/>
      <c r="F292" s="30"/>
      <c r="G292" s="30"/>
      <c r="H292" s="30"/>
      <c r="I292" s="30"/>
      <c r="J292" s="30"/>
      <c r="K292" s="30"/>
      <c r="L292" s="30"/>
      <c r="M292" s="30"/>
      <c r="N292" s="30"/>
      <c r="O292" s="30"/>
      <c r="P292" s="30"/>
      <c r="Q292" s="30"/>
      <c r="R292" s="30"/>
      <c r="S292" s="30"/>
      <c r="T292" s="30"/>
      <c r="U292" s="30"/>
      <c r="V292" s="30"/>
      <c r="W292" s="30"/>
      <c r="X292" s="30"/>
      <c r="Y292" s="30"/>
      <c r="Z292" s="30"/>
      <c r="AA292" s="30"/>
    </row>
    <row r="293" spans="1:27" ht="15.75" customHeight="1">
      <c r="A293" s="30"/>
      <c r="B293" s="30"/>
      <c r="C293" s="30"/>
      <c r="D293" s="30"/>
      <c r="E293" s="30"/>
      <c r="F293" s="30"/>
      <c r="G293" s="30"/>
      <c r="H293" s="30"/>
      <c r="I293" s="30"/>
      <c r="J293" s="30"/>
      <c r="K293" s="30"/>
      <c r="L293" s="30"/>
      <c r="M293" s="30"/>
      <c r="N293" s="30"/>
      <c r="O293" s="30"/>
      <c r="P293" s="30"/>
      <c r="Q293" s="30"/>
      <c r="R293" s="30"/>
      <c r="S293" s="30"/>
      <c r="T293" s="30"/>
      <c r="U293" s="30"/>
      <c r="V293" s="30"/>
      <c r="W293" s="30"/>
      <c r="X293" s="30"/>
      <c r="Y293" s="30"/>
      <c r="Z293" s="30"/>
      <c r="AA293" s="30"/>
    </row>
    <row r="294" spans="1:27" ht="15.75" customHeight="1">
      <c r="A294" s="30"/>
      <c r="B294" s="30"/>
      <c r="C294" s="30"/>
      <c r="D294" s="30"/>
      <c r="E294" s="30"/>
      <c r="F294" s="30"/>
      <c r="G294" s="30"/>
      <c r="H294" s="30"/>
      <c r="I294" s="30"/>
      <c r="J294" s="30"/>
      <c r="K294" s="30"/>
      <c r="L294" s="30"/>
      <c r="M294" s="30"/>
      <c r="N294" s="30"/>
      <c r="O294" s="30"/>
      <c r="P294" s="30"/>
      <c r="Q294" s="30"/>
      <c r="R294" s="30"/>
      <c r="S294" s="30"/>
      <c r="T294" s="30"/>
      <c r="U294" s="30"/>
      <c r="V294" s="30"/>
      <c r="W294" s="30"/>
      <c r="X294" s="30"/>
      <c r="Y294" s="30"/>
      <c r="Z294" s="30"/>
      <c r="AA294" s="30"/>
    </row>
    <row r="295" spans="1:27" ht="15.75" customHeight="1">
      <c r="A295" s="30"/>
      <c r="B295" s="30"/>
      <c r="C295" s="30"/>
      <c r="D295" s="30"/>
      <c r="E295" s="30"/>
      <c r="F295" s="30"/>
      <c r="G295" s="30"/>
      <c r="H295" s="30"/>
      <c r="I295" s="30"/>
      <c r="J295" s="30"/>
      <c r="K295" s="30"/>
      <c r="L295" s="30"/>
      <c r="M295" s="30"/>
      <c r="N295" s="30"/>
      <c r="O295" s="30"/>
      <c r="P295" s="30"/>
      <c r="Q295" s="30"/>
      <c r="R295" s="30"/>
      <c r="S295" s="30"/>
      <c r="T295" s="30"/>
      <c r="U295" s="30"/>
      <c r="V295" s="30"/>
      <c r="W295" s="30"/>
      <c r="X295" s="30"/>
      <c r="Y295" s="30"/>
      <c r="Z295" s="30"/>
      <c r="AA295" s="30"/>
    </row>
    <row r="296" spans="1:27" ht="15.75" customHeight="1">
      <c r="A296" s="30"/>
      <c r="B296" s="30"/>
      <c r="C296" s="30"/>
      <c r="D296" s="30"/>
      <c r="E296" s="30"/>
      <c r="F296" s="30"/>
      <c r="G296" s="30"/>
      <c r="H296" s="30"/>
      <c r="I296" s="30"/>
      <c r="J296" s="30"/>
      <c r="K296" s="30"/>
      <c r="L296" s="30"/>
      <c r="M296" s="30"/>
      <c r="N296" s="30"/>
      <c r="O296" s="30"/>
      <c r="P296" s="30"/>
      <c r="Q296" s="30"/>
      <c r="R296" s="30"/>
      <c r="S296" s="30"/>
      <c r="T296" s="30"/>
      <c r="U296" s="30"/>
      <c r="V296" s="30"/>
      <c r="W296" s="30"/>
      <c r="X296" s="30"/>
      <c r="Y296" s="30"/>
      <c r="Z296" s="30"/>
      <c r="AA296" s="30"/>
    </row>
    <row r="297" spans="1:27" ht="15.75" customHeight="1">
      <c r="A297" s="30"/>
      <c r="B297" s="30"/>
      <c r="C297" s="30"/>
      <c r="D297" s="30"/>
      <c r="E297" s="30"/>
      <c r="F297" s="30"/>
      <c r="G297" s="30"/>
      <c r="H297" s="30"/>
      <c r="I297" s="30"/>
      <c r="J297" s="30"/>
      <c r="K297" s="30"/>
      <c r="L297" s="30"/>
      <c r="M297" s="30"/>
      <c r="N297" s="30"/>
      <c r="O297" s="30"/>
      <c r="P297" s="30"/>
      <c r="Q297" s="30"/>
      <c r="R297" s="30"/>
      <c r="S297" s="30"/>
      <c r="T297" s="30"/>
      <c r="U297" s="30"/>
      <c r="V297" s="30"/>
      <c r="W297" s="30"/>
      <c r="X297" s="30"/>
      <c r="Y297" s="30"/>
      <c r="Z297" s="30"/>
      <c r="AA297" s="30"/>
    </row>
    <row r="298" spans="1:27" ht="15.75" customHeight="1">
      <c r="A298" s="30"/>
      <c r="B298" s="30"/>
      <c r="C298" s="30"/>
      <c r="D298" s="30"/>
      <c r="E298" s="30"/>
      <c r="F298" s="30"/>
      <c r="G298" s="30"/>
      <c r="H298" s="30"/>
      <c r="I298" s="30"/>
      <c r="J298" s="30"/>
      <c r="K298" s="30"/>
      <c r="L298" s="30"/>
      <c r="M298" s="30"/>
      <c r="N298" s="30"/>
      <c r="O298" s="30"/>
      <c r="P298" s="30"/>
      <c r="Q298" s="30"/>
      <c r="R298" s="30"/>
      <c r="S298" s="30"/>
      <c r="T298" s="30"/>
      <c r="U298" s="30"/>
      <c r="V298" s="30"/>
      <c r="W298" s="30"/>
      <c r="X298" s="30"/>
      <c r="Y298" s="30"/>
      <c r="Z298" s="30"/>
      <c r="AA298" s="30"/>
    </row>
    <row r="299" spans="1:27" ht="15.75" customHeight="1">
      <c r="A299" s="30"/>
      <c r="B299" s="30"/>
      <c r="C299" s="30"/>
      <c r="D299" s="30"/>
      <c r="E299" s="30"/>
      <c r="F299" s="30"/>
      <c r="G299" s="30"/>
      <c r="H299" s="30"/>
      <c r="I299" s="30"/>
      <c r="J299" s="30"/>
      <c r="K299" s="30"/>
      <c r="L299" s="30"/>
      <c r="M299" s="30"/>
      <c r="N299" s="30"/>
      <c r="O299" s="30"/>
      <c r="P299" s="30"/>
      <c r="Q299" s="30"/>
      <c r="R299" s="30"/>
      <c r="S299" s="30"/>
      <c r="T299" s="30"/>
      <c r="U299" s="30"/>
      <c r="V299" s="30"/>
      <c r="W299" s="30"/>
      <c r="X299" s="30"/>
      <c r="Y299" s="30"/>
      <c r="Z299" s="30"/>
      <c r="AA299" s="30"/>
    </row>
    <row r="300" spans="1:27" ht="15.75" customHeight="1">
      <c r="A300" s="30"/>
      <c r="B300" s="30"/>
      <c r="C300" s="30"/>
      <c r="D300" s="30"/>
      <c r="E300" s="30"/>
      <c r="F300" s="30"/>
      <c r="G300" s="30"/>
      <c r="H300" s="30"/>
      <c r="I300" s="30"/>
      <c r="J300" s="30"/>
      <c r="K300" s="30"/>
      <c r="L300" s="30"/>
      <c r="M300" s="30"/>
      <c r="N300" s="30"/>
      <c r="O300" s="30"/>
      <c r="P300" s="30"/>
      <c r="Q300" s="30"/>
      <c r="R300" s="30"/>
      <c r="S300" s="30"/>
      <c r="T300" s="30"/>
      <c r="U300" s="30"/>
      <c r="V300" s="30"/>
      <c r="W300" s="30"/>
      <c r="X300" s="30"/>
      <c r="Y300" s="30"/>
      <c r="Z300" s="30"/>
      <c r="AA300" s="30"/>
    </row>
    <row r="301" spans="1:27" ht="15.75" customHeight="1">
      <c r="A301" s="30"/>
      <c r="B301" s="30"/>
      <c r="C301" s="30"/>
      <c r="D301" s="30"/>
      <c r="E301" s="30"/>
      <c r="F301" s="30"/>
      <c r="G301" s="30"/>
      <c r="H301" s="30"/>
      <c r="I301" s="30"/>
      <c r="J301" s="30"/>
      <c r="K301" s="30"/>
      <c r="L301" s="30"/>
      <c r="M301" s="30"/>
      <c r="N301" s="30"/>
      <c r="O301" s="30"/>
      <c r="P301" s="30"/>
      <c r="Q301" s="30"/>
      <c r="R301" s="30"/>
      <c r="S301" s="30"/>
      <c r="T301" s="30"/>
      <c r="U301" s="30"/>
      <c r="V301" s="30"/>
      <c r="W301" s="30"/>
      <c r="X301" s="30"/>
      <c r="Y301" s="30"/>
      <c r="Z301" s="30"/>
      <c r="AA301" s="30"/>
    </row>
    <row r="302" spans="1:27" ht="15.75" customHeight="1">
      <c r="A302" s="30"/>
      <c r="B302" s="30"/>
      <c r="C302" s="30"/>
      <c r="D302" s="30"/>
      <c r="E302" s="30"/>
      <c r="F302" s="30"/>
      <c r="G302" s="30"/>
      <c r="H302" s="30"/>
      <c r="I302" s="30"/>
      <c r="J302" s="30"/>
      <c r="K302" s="30"/>
      <c r="L302" s="30"/>
      <c r="M302" s="30"/>
      <c r="N302" s="30"/>
      <c r="O302" s="30"/>
      <c r="P302" s="30"/>
      <c r="Q302" s="30"/>
      <c r="R302" s="30"/>
      <c r="S302" s="30"/>
      <c r="T302" s="30"/>
      <c r="U302" s="30"/>
      <c r="V302" s="30"/>
      <c r="W302" s="30"/>
      <c r="X302" s="30"/>
      <c r="Y302" s="30"/>
      <c r="Z302" s="30"/>
      <c r="AA302" s="30"/>
    </row>
    <row r="303" spans="1:27" ht="15.75" customHeight="1">
      <c r="A303" s="30"/>
      <c r="B303" s="30"/>
      <c r="C303" s="30"/>
      <c r="D303" s="30"/>
      <c r="E303" s="30"/>
      <c r="F303" s="30"/>
      <c r="G303" s="30"/>
      <c r="H303" s="30"/>
      <c r="I303" s="30"/>
      <c r="J303" s="30"/>
      <c r="K303" s="30"/>
      <c r="L303" s="30"/>
      <c r="M303" s="30"/>
      <c r="N303" s="30"/>
      <c r="O303" s="30"/>
      <c r="P303" s="30"/>
      <c r="Q303" s="30"/>
      <c r="R303" s="30"/>
      <c r="S303" s="30"/>
      <c r="T303" s="30"/>
      <c r="U303" s="30"/>
      <c r="V303" s="30"/>
      <c r="W303" s="30"/>
      <c r="X303" s="30"/>
      <c r="Y303" s="30"/>
      <c r="Z303" s="30"/>
      <c r="AA303" s="30"/>
    </row>
    <row r="304" spans="1:27" ht="15.75" customHeight="1">
      <c r="A304" s="30"/>
      <c r="B304" s="30"/>
      <c r="C304" s="30"/>
      <c r="D304" s="30"/>
      <c r="E304" s="30"/>
      <c r="F304" s="30"/>
      <c r="G304" s="30"/>
      <c r="H304" s="30"/>
      <c r="I304" s="30"/>
      <c r="J304" s="30"/>
      <c r="K304" s="30"/>
      <c r="L304" s="30"/>
      <c r="M304" s="30"/>
      <c r="N304" s="30"/>
      <c r="O304" s="30"/>
      <c r="P304" s="30"/>
      <c r="Q304" s="30"/>
      <c r="R304" s="30"/>
      <c r="S304" s="30"/>
      <c r="T304" s="30"/>
      <c r="U304" s="30"/>
      <c r="V304" s="30"/>
      <c r="W304" s="30"/>
      <c r="X304" s="30"/>
      <c r="Y304" s="30"/>
      <c r="Z304" s="30"/>
      <c r="AA304" s="30"/>
    </row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</sheetData>
  <sortState ref="A7:I124">
    <sortCondition ref="A7:A124"/>
  </sortState>
  <mergeCells count="16">
    <mergeCell ref="A1:R1"/>
    <mergeCell ref="A2:R2"/>
    <mergeCell ref="A3:R3"/>
    <mergeCell ref="A4:A6"/>
    <mergeCell ref="B4:B6"/>
    <mergeCell ref="D4:Q4"/>
    <mergeCell ref="R4:R5"/>
    <mergeCell ref="E5:E6"/>
    <mergeCell ref="F5:F6"/>
    <mergeCell ref="G5:G6"/>
    <mergeCell ref="I5:I6"/>
    <mergeCell ref="J5:J6"/>
    <mergeCell ref="K5:K6"/>
    <mergeCell ref="M5:M6"/>
    <mergeCell ref="N5:N6"/>
    <mergeCell ref="O5:O6"/>
  </mergeCells>
  <conditionalFormatting sqref="E7:G186 I7:K186 M7:O186">
    <cfRule type="cellIs" dxfId="6" priority="5" operator="equal">
      <formula>0</formula>
    </cfRule>
  </conditionalFormatting>
  <pageMargins left="0.7" right="0.7" top="0.75" bottom="0.75" header="0" footer="0"/>
  <pageSetup paperSize="9" orientation="landscape"/>
  <rowBreaks count="2" manualBreakCount="2">
    <brk id="90" man="1"/>
    <brk id="64" man="1"/>
  </rowBreaks>
</worksheet>
</file>

<file path=xl/worksheets/sheet6.xml><?xml version="1.0" encoding="utf-8"?>
<worksheet xmlns="http://schemas.openxmlformats.org/spreadsheetml/2006/main" xmlns:r="http://schemas.openxmlformats.org/officeDocument/2006/relationships">
  <dimension ref="A1:E181"/>
  <sheetViews>
    <sheetView topLeftCell="A50" workbookViewId="0">
      <selection activeCell="A3" sqref="A3:A59"/>
    </sheetView>
  </sheetViews>
  <sheetFormatPr defaultRowHeight="14.25"/>
  <cols>
    <col min="1" max="1" width="8.75" customWidth="1"/>
    <col min="2" max="2" width="24.875" customWidth="1"/>
    <col min="3" max="3" width="30.875" customWidth="1"/>
    <col min="4" max="4" width="13.25" customWidth="1"/>
    <col min="5" max="5" width="10.875" customWidth="1"/>
  </cols>
  <sheetData>
    <row r="1" spans="1:5" ht="18.75">
      <c r="A1" s="113" t="s">
        <v>97</v>
      </c>
      <c r="B1" s="98"/>
      <c r="C1" s="98"/>
      <c r="D1" s="98"/>
      <c r="E1" s="98"/>
    </row>
    <row r="2" spans="1:5" ht="75">
      <c r="A2" s="63" t="s">
        <v>98</v>
      </c>
      <c r="B2" s="63" t="s">
        <v>99</v>
      </c>
      <c r="C2" s="63" t="s">
        <v>100</v>
      </c>
      <c r="D2" s="64" t="s">
        <v>101</v>
      </c>
      <c r="E2" s="77" t="s">
        <v>102</v>
      </c>
    </row>
    <row r="3" spans="1:5">
      <c r="A3" s="68">
        <v>1</v>
      </c>
      <c r="B3" s="68" t="s">
        <v>108</v>
      </c>
      <c r="C3" s="69" t="s">
        <v>109</v>
      </c>
      <c r="D3" s="76">
        <v>61</v>
      </c>
      <c r="E3" s="50" t="str">
        <f>IF(D3&lt;=60,"Y","N")</f>
        <v>N</v>
      </c>
    </row>
    <row r="4" spans="1:5">
      <c r="A4" s="70">
        <v>2</v>
      </c>
      <c r="B4" s="70" t="s">
        <v>110</v>
      </c>
      <c r="C4" s="71" t="s">
        <v>111</v>
      </c>
      <c r="D4" s="76">
        <v>61</v>
      </c>
      <c r="E4" s="50" t="str">
        <f t="shared" ref="E4:E67" si="0">IF(D4&lt;=60,"Y","N")</f>
        <v>N</v>
      </c>
    </row>
    <row r="5" spans="1:5">
      <c r="A5" s="70">
        <v>3</v>
      </c>
      <c r="B5" s="70" t="s">
        <v>112</v>
      </c>
      <c r="C5" s="71" t="s">
        <v>113</v>
      </c>
      <c r="D5" s="76">
        <v>59</v>
      </c>
      <c r="E5" s="50" t="str">
        <f t="shared" si="0"/>
        <v>Y</v>
      </c>
    </row>
    <row r="6" spans="1:5">
      <c r="A6" s="72">
        <v>4</v>
      </c>
      <c r="B6" s="72" t="s">
        <v>114</v>
      </c>
      <c r="C6" s="73" t="s">
        <v>115</v>
      </c>
      <c r="D6" s="76">
        <v>70</v>
      </c>
      <c r="E6" s="50" t="str">
        <f t="shared" si="0"/>
        <v>N</v>
      </c>
    </row>
    <row r="7" spans="1:5">
      <c r="A7" s="70">
        <v>5</v>
      </c>
      <c r="B7" s="70" t="s">
        <v>116</v>
      </c>
      <c r="C7" s="71" t="s">
        <v>117</v>
      </c>
      <c r="D7" s="76">
        <v>63</v>
      </c>
      <c r="E7" s="50" t="str">
        <f t="shared" si="0"/>
        <v>N</v>
      </c>
    </row>
    <row r="8" spans="1:5">
      <c r="A8" s="70">
        <v>6</v>
      </c>
      <c r="B8" s="70" t="s">
        <v>118</v>
      </c>
      <c r="C8" s="71" t="s">
        <v>119</v>
      </c>
      <c r="D8" s="76">
        <v>68</v>
      </c>
      <c r="E8" s="50" t="str">
        <f t="shared" si="0"/>
        <v>N</v>
      </c>
    </row>
    <row r="9" spans="1:5">
      <c r="A9" s="70">
        <v>7</v>
      </c>
      <c r="B9" s="70" t="s">
        <v>120</v>
      </c>
      <c r="C9" s="71" t="s">
        <v>121</v>
      </c>
      <c r="D9" s="76">
        <v>63</v>
      </c>
      <c r="E9" s="50" t="str">
        <f t="shared" si="0"/>
        <v>N</v>
      </c>
    </row>
    <row r="10" spans="1:5">
      <c r="A10" s="70">
        <v>8</v>
      </c>
      <c r="B10" s="70" t="s">
        <v>122</v>
      </c>
      <c r="C10" s="71" t="s">
        <v>123</v>
      </c>
      <c r="D10" s="76">
        <v>61</v>
      </c>
      <c r="E10" s="50" t="str">
        <f t="shared" si="0"/>
        <v>N</v>
      </c>
    </row>
    <row r="11" spans="1:5">
      <c r="A11" s="70">
        <v>9</v>
      </c>
      <c r="B11" s="70" t="s">
        <v>124</v>
      </c>
      <c r="C11" s="71" t="s">
        <v>125</v>
      </c>
      <c r="D11" s="76">
        <v>68</v>
      </c>
      <c r="E11" s="50" t="str">
        <f t="shared" si="0"/>
        <v>N</v>
      </c>
    </row>
    <row r="12" spans="1:5">
      <c r="A12" s="70">
        <v>10</v>
      </c>
      <c r="B12" s="70" t="s">
        <v>126</v>
      </c>
      <c r="C12" s="71" t="s">
        <v>127</v>
      </c>
      <c r="D12" s="76">
        <v>61</v>
      </c>
      <c r="E12" s="50" t="str">
        <f t="shared" si="0"/>
        <v>N</v>
      </c>
    </row>
    <row r="13" spans="1:5">
      <c r="A13" s="70">
        <v>11</v>
      </c>
      <c r="B13" s="70" t="s">
        <v>128</v>
      </c>
      <c r="C13" s="71" t="s">
        <v>129</v>
      </c>
      <c r="D13" s="76">
        <v>63</v>
      </c>
      <c r="E13" s="50" t="str">
        <f t="shared" si="0"/>
        <v>N</v>
      </c>
    </row>
    <row r="14" spans="1:5">
      <c r="A14" s="70">
        <v>12</v>
      </c>
      <c r="B14" s="70" t="s">
        <v>130</v>
      </c>
      <c r="C14" s="71" t="s">
        <v>131</v>
      </c>
      <c r="D14" s="76">
        <v>63</v>
      </c>
      <c r="E14" s="50" t="str">
        <f t="shared" si="0"/>
        <v>N</v>
      </c>
    </row>
    <row r="15" spans="1:5">
      <c r="A15" s="70">
        <v>13</v>
      </c>
      <c r="B15" s="70" t="s">
        <v>132</v>
      </c>
      <c r="C15" s="71" t="s">
        <v>133</v>
      </c>
      <c r="D15" s="76">
        <v>61</v>
      </c>
      <c r="E15" s="50" t="str">
        <f t="shared" si="0"/>
        <v>N</v>
      </c>
    </row>
    <row r="16" spans="1:5">
      <c r="A16" s="70">
        <v>14</v>
      </c>
      <c r="B16" s="70" t="s">
        <v>134</v>
      </c>
      <c r="C16" s="71" t="s">
        <v>135</v>
      </c>
      <c r="D16" s="76">
        <v>61</v>
      </c>
      <c r="E16" s="50" t="str">
        <f t="shared" si="0"/>
        <v>N</v>
      </c>
    </row>
    <row r="17" spans="1:5">
      <c r="A17" s="70">
        <v>15</v>
      </c>
      <c r="B17" s="70" t="s">
        <v>136</v>
      </c>
      <c r="C17" s="71" t="s">
        <v>137</v>
      </c>
      <c r="D17" s="76">
        <v>61</v>
      </c>
      <c r="E17" s="50" t="str">
        <f t="shared" si="0"/>
        <v>N</v>
      </c>
    </row>
    <row r="18" spans="1:5">
      <c r="A18" s="70">
        <v>16</v>
      </c>
      <c r="B18" s="70" t="s">
        <v>138</v>
      </c>
      <c r="C18" s="71" t="s">
        <v>139</v>
      </c>
      <c r="D18" s="76">
        <v>66</v>
      </c>
      <c r="E18" s="50" t="str">
        <f t="shared" si="0"/>
        <v>N</v>
      </c>
    </row>
    <row r="19" spans="1:5">
      <c r="A19" s="70">
        <v>17</v>
      </c>
      <c r="B19" s="70" t="s">
        <v>140</v>
      </c>
      <c r="C19" s="71" t="s">
        <v>141</v>
      </c>
      <c r="D19" s="76">
        <v>61</v>
      </c>
      <c r="E19" s="50" t="str">
        <f t="shared" si="0"/>
        <v>N</v>
      </c>
    </row>
    <row r="20" spans="1:5">
      <c r="A20" s="70">
        <v>18</v>
      </c>
      <c r="B20" s="70" t="s">
        <v>142</v>
      </c>
      <c r="C20" s="71" t="s">
        <v>143</v>
      </c>
      <c r="D20" s="76">
        <v>68</v>
      </c>
      <c r="E20" s="50" t="str">
        <f t="shared" si="0"/>
        <v>N</v>
      </c>
    </row>
    <row r="21" spans="1:5">
      <c r="A21" s="70">
        <v>19</v>
      </c>
      <c r="B21" s="70" t="s">
        <v>144</v>
      </c>
      <c r="C21" s="71" t="s">
        <v>145</v>
      </c>
      <c r="D21" s="76">
        <v>59</v>
      </c>
      <c r="E21" s="50" t="str">
        <f t="shared" si="0"/>
        <v>Y</v>
      </c>
    </row>
    <row r="22" spans="1:5">
      <c r="A22" s="70">
        <v>20</v>
      </c>
      <c r="B22" s="70" t="s">
        <v>146</v>
      </c>
      <c r="C22" s="71" t="s">
        <v>147</v>
      </c>
      <c r="D22" s="76">
        <v>59</v>
      </c>
      <c r="E22" s="50" t="str">
        <f t="shared" si="0"/>
        <v>Y</v>
      </c>
    </row>
    <row r="23" spans="1:5">
      <c r="A23" s="70">
        <v>21</v>
      </c>
      <c r="B23" s="70" t="s">
        <v>148</v>
      </c>
      <c r="C23" s="71" t="s">
        <v>149</v>
      </c>
      <c r="D23" s="76">
        <v>70</v>
      </c>
      <c r="E23" s="50" t="str">
        <f t="shared" si="0"/>
        <v>N</v>
      </c>
    </row>
    <row r="24" spans="1:5">
      <c r="A24" s="70">
        <v>22</v>
      </c>
      <c r="B24" s="70" t="s">
        <v>150</v>
      </c>
      <c r="C24" s="71" t="s">
        <v>151</v>
      </c>
      <c r="D24" s="76">
        <v>61</v>
      </c>
      <c r="E24" s="50" t="str">
        <f t="shared" si="0"/>
        <v>N</v>
      </c>
    </row>
    <row r="25" spans="1:5">
      <c r="A25" s="70">
        <v>23</v>
      </c>
      <c r="B25" s="70" t="s">
        <v>152</v>
      </c>
      <c r="C25" s="71" t="s">
        <v>153</v>
      </c>
      <c r="D25" s="76">
        <v>61</v>
      </c>
      <c r="E25" s="50" t="str">
        <f t="shared" si="0"/>
        <v>N</v>
      </c>
    </row>
    <row r="26" spans="1:5">
      <c r="A26" s="70">
        <v>24</v>
      </c>
      <c r="B26" s="70" t="s">
        <v>154</v>
      </c>
      <c r="C26" s="71" t="s">
        <v>155</v>
      </c>
      <c r="D26" s="76">
        <v>63</v>
      </c>
      <c r="E26" s="50" t="str">
        <f t="shared" si="0"/>
        <v>N</v>
      </c>
    </row>
    <row r="27" spans="1:5">
      <c r="A27" s="70">
        <v>25</v>
      </c>
      <c r="B27" s="70" t="s">
        <v>156</v>
      </c>
      <c r="C27" s="71" t="s">
        <v>157</v>
      </c>
      <c r="D27" s="76">
        <v>61</v>
      </c>
      <c r="E27" s="50" t="str">
        <f t="shared" si="0"/>
        <v>N</v>
      </c>
    </row>
    <row r="28" spans="1:5">
      <c r="A28" s="70">
        <v>26</v>
      </c>
      <c r="B28" s="70" t="s">
        <v>158</v>
      </c>
      <c r="C28" s="71" t="s">
        <v>159</v>
      </c>
      <c r="D28" s="76">
        <v>59</v>
      </c>
      <c r="E28" s="50" t="str">
        <f t="shared" si="0"/>
        <v>Y</v>
      </c>
    </row>
    <row r="29" spans="1:5">
      <c r="A29" s="70">
        <v>27</v>
      </c>
      <c r="B29" s="70" t="s">
        <v>160</v>
      </c>
      <c r="C29" s="71" t="s">
        <v>161</v>
      </c>
      <c r="D29" s="76">
        <v>56</v>
      </c>
      <c r="E29" s="50" t="str">
        <f t="shared" si="0"/>
        <v>Y</v>
      </c>
    </row>
    <row r="30" spans="1:5">
      <c r="A30" s="70">
        <v>28</v>
      </c>
      <c r="B30" s="70" t="s">
        <v>162</v>
      </c>
      <c r="C30" s="71" t="s">
        <v>163</v>
      </c>
      <c r="D30" s="76">
        <v>59</v>
      </c>
      <c r="E30" s="50" t="str">
        <f t="shared" si="0"/>
        <v>Y</v>
      </c>
    </row>
    <row r="31" spans="1:5">
      <c r="A31" s="70">
        <v>29</v>
      </c>
      <c r="B31" s="70" t="s">
        <v>164</v>
      </c>
      <c r="C31" s="74" t="s">
        <v>165</v>
      </c>
      <c r="D31" s="76">
        <v>68</v>
      </c>
      <c r="E31" s="50" t="str">
        <f t="shared" si="0"/>
        <v>N</v>
      </c>
    </row>
    <row r="32" spans="1:5">
      <c r="A32" s="70">
        <v>30</v>
      </c>
      <c r="B32" s="70" t="s">
        <v>166</v>
      </c>
      <c r="C32" s="71" t="s">
        <v>167</v>
      </c>
      <c r="D32" s="76">
        <v>59</v>
      </c>
      <c r="E32" s="50" t="str">
        <f t="shared" si="0"/>
        <v>Y</v>
      </c>
    </row>
    <row r="33" spans="1:5">
      <c r="A33" s="70">
        <v>31</v>
      </c>
      <c r="B33" s="70" t="s">
        <v>168</v>
      </c>
      <c r="C33" s="71" t="s">
        <v>169</v>
      </c>
      <c r="D33" s="76">
        <v>61</v>
      </c>
      <c r="E33" s="50" t="str">
        <f t="shared" si="0"/>
        <v>N</v>
      </c>
    </row>
    <row r="34" spans="1:5">
      <c r="A34" s="70">
        <v>32</v>
      </c>
      <c r="B34" s="70" t="s">
        <v>170</v>
      </c>
      <c r="C34" s="71" t="s">
        <v>171</v>
      </c>
      <c r="D34" s="76">
        <v>61</v>
      </c>
      <c r="E34" s="50" t="str">
        <f t="shared" si="0"/>
        <v>N</v>
      </c>
    </row>
    <row r="35" spans="1:5">
      <c r="A35" s="70">
        <v>33</v>
      </c>
      <c r="B35" s="70" t="s">
        <v>172</v>
      </c>
      <c r="C35" s="71" t="s">
        <v>173</v>
      </c>
      <c r="D35" s="76">
        <v>63</v>
      </c>
      <c r="E35" s="50" t="str">
        <f t="shared" si="0"/>
        <v>N</v>
      </c>
    </row>
    <row r="36" spans="1:5">
      <c r="A36" s="70">
        <v>34</v>
      </c>
      <c r="B36" s="70" t="s">
        <v>174</v>
      </c>
      <c r="C36" s="71" t="s">
        <v>175</v>
      </c>
      <c r="D36" s="76">
        <v>63</v>
      </c>
      <c r="E36" s="50" t="str">
        <f t="shared" si="0"/>
        <v>N</v>
      </c>
    </row>
    <row r="37" spans="1:5">
      <c r="A37" s="70">
        <v>35</v>
      </c>
      <c r="B37" s="70" t="s">
        <v>176</v>
      </c>
      <c r="C37" s="71" t="s">
        <v>177</v>
      </c>
      <c r="D37" s="76">
        <v>56</v>
      </c>
      <c r="E37" s="50" t="str">
        <f t="shared" si="0"/>
        <v>Y</v>
      </c>
    </row>
    <row r="38" spans="1:5">
      <c r="A38" s="70">
        <v>36</v>
      </c>
      <c r="B38" s="70" t="s">
        <v>178</v>
      </c>
      <c r="C38" s="71" t="s">
        <v>179</v>
      </c>
      <c r="D38" s="76">
        <v>70</v>
      </c>
      <c r="E38" s="50" t="str">
        <f t="shared" si="0"/>
        <v>N</v>
      </c>
    </row>
    <row r="39" spans="1:5">
      <c r="A39" s="70">
        <v>37</v>
      </c>
      <c r="B39" s="70" t="s">
        <v>180</v>
      </c>
      <c r="C39" s="71" t="s">
        <v>181</v>
      </c>
      <c r="D39" s="76">
        <v>61</v>
      </c>
      <c r="E39" s="50" t="str">
        <f t="shared" si="0"/>
        <v>N</v>
      </c>
    </row>
    <row r="40" spans="1:5">
      <c r="A40" s="70">
        <v>38</v>
      </c>
      <c r="B40" s="70" t="s">
        <v>182</v>
      </c>
      <c r="C40" s="74" t="s">
        <v>183</v>
      </c>
      <c r="D40" s="76">
        <v>63</v>
      </c>
      <c r="E40" s="50" t="str">
        <f t="shared" si="0"/>
        <v>N</v>
      </c>
    </row>
    <row r="41" spans="1:5">
      <c r="A41" s="70">
        <v>39</v>
      </c>
      <c r="B41" s="70" t="s">
        <v>184</v>
      </c>
      <c r="C41" s="71" t="s">
        <v>185</v>
      </c>
      <c r="D41" s="76">
        <v>63</v>
      </c>
      <c r="E41" s="50" t="str">
        <f t="shared" si="0"/>
        <v>N</v>
      </c>
    </row>
    <row r="42" spans="1:5">
      <c r="A42" s="70">
        <v>40</v>
      </c>
      <c r="B42" s="70" t="s">
        <v>186</v>
      </c>
      <c r="C42" s="71" t="s">
        <v>187</v>
      </c>
      <c r="D42" s="76">
        <v>59</v>
      </c>
      <c r="E42" s="50" t="str">
        <f t="shared" si="0"/>
        <v>Y</v>
      </c>
    </row>
    <row r="43" spans="1:5">
      <c r="A43" s="70">
        <v>41</v>
      </c>
      <c r="B43" s="70" t="s">
        <v>188</v>
      </c>
      <c r="C43" s="71" t="s">
        <v>189</v>
      </c>
      <c r="D43" s="76">
        <v>59</v>
      </c>
      <c r="E43" s="50" t="str">
        <f t="shared" si="0"/>
        <v>Y</v>
      </c>
    </row>
    <row r="44" spans="1:5">
      <c r="A44" s="70">
        <v>42</v>
      </c>
      <c r="B44" s="70" t="s">
        <v>190</v>
      </c>
      <c r="C44" s="71" t="s">
        <v>191</v>
      </c>
      <c r="D44" s="76">
        <v>61</v>
      </c>
      <c r="E44" s="50" t="str">
        <f t="shared" si="0"/>
        <v>N</v>
      </c>
    </row>
    <row r="45" spans="1:5">
      <c r="A45" s="70">
        <v>43</v>
      </c>
      <c r="B45" s="70" t="s">
        <v>192</v>
      </c>
      <c r="C45" s="71" t="s">
        <v>193</v>
      </c>
      <c r="D45" s="76">
        <v>63</v>
      </c>
      <c r="E45" s="50" t="str">
        <f t="shared" si="0"/>
        <v>N</v>
      </c>
    </row>
    <row r="46" spans="1:5">
      <c r="A46" s="70">
        <v>44</v>
      </c>
      <c r="B46" s="70" t="s">
        <v>194</v>
      </c>
      <c r="C46" s="71" t="s">
        <v>195</v>
      </c>
      <c r="D46" s="76">
        <v>70</v>
      </c>
      <c r="E46" s="50" t="str">
        <f t="shared" si="0"/>
        <v>N</v>
      </c>
    </row>
    <row r="47" spans="1:5">
      <c r="A47" s="70">
        <v>45</v>
      </c>
      <c r="B47" s="70" t="s">
        <v>196</v>
      </c>
      <c r="C47" s="71" t="s">
        <v>197</v>
      </c>
      <c r="D47" s="76">
        <v>61</v>
      </c>
      <c r="E47" s="50" t="str">
        <f t="shared" si="0"/>
        <v>N</v>
      </c>
    </row>
    <row r="48" spans="1:5">
      <c r="A48" s="70">
        <v>46</v>
      </c>
      <c r="B48" s="70" t="s">
        <v>198</v>
      </c>
      <c r="C48" s="71" t="s">
        <v>199</v>
      </c>
      <c r="D48" s="76">
        <v>61</v>
      </c>
      <c r="E48" s="50" t="str">
        <f t="shared" si="0"/>
        <v>N</v>
      </c>
    </row>
    <row r="49" spans="1:5">
      <c r="A49" s="70">
        <v>47</v>
      </c>
      <c r="B49" s="70" t="s">
        <v>200</v>
      </c>
      <c r="C49" s="71" t="s">
        <v>201</v>
      </c>
      <c r="D49" s="76">
        <v>56</v>
      </c>
      <c r="E49" s="50" t="str">
        <f t="shared" si="0"/>
        <v>Y</v>
      </c>
    </row>
    <row r="50" spans="1:5">
      <c r="A50" s="70">
        <v>48</v>
      </c>
      <c r="B50" s="70" t="s">
        <v>202</v>
      </c>
      <c r="C50" s="71" t="s">
        <v>203</v>
      </c>
      <c r="D50" s="76">
        <v>61</v>
      </c>
      <c r="E50" s="50" t="str">
        <f t="shared" si="0"/>
        <v>N</v>
      </c>
    </row>
    <row r="51" spans="1:5">
      <c r="A51" s="70">
        <v>49</v>
      </c>
      <c r="B51" s="70" t="s">
        <v>204</v>
      </c>
      <c r="C51" s="71" t="s">
        <v>205</v>
      </c>
      <c r="D51" s="76">
        <v>61</v>
      </c>
      <c r="E51" s="50" t="str">
        <f t="shared" si="0"/>
        <v>N</v>
      </c>
    </row>
    <row r="52" spans="1:5">
      <c r="A52" s="70">
        <v>50</v>
      </c>
      <c r="B52" s="70" t="s">
        <v>206</v>
      </c>
      <c r="C52" s="71" t="s">
        <v>207</v>
      </c>
      <c r="D52" s="76">
        <v>68</v>
      </c>
      <c r="E52" s="50" t="str">
        <f t="shared" si="0"/>
        <v>N</v>
      </c>
    </row>
    <row r="53" spans="1:5">
      <c r="A53" s="70">
        <v>51</v>
      </c>
      <c r="B53" s="70" t="s">
        <v>208</v>
      </c>
      <c r="C53" s="71" t="s">
        <v>209</v>
      </c>
      <c r="D53" s="76">
        <v>56</v>
      </c>
      <c r="E53" s="50" t="str">
        <f t="shared" si="0"/>
        <v>Y</v>
      </c>
    </row>
    <row r="54" spans="1:5">
      <c r="A54" s="70">
        <v>52</v>
      </c>
      <c r="B54" s="70" t="s">
        <v>210</v>
      </c>
      <c r="C54" s="71" t="s">
        <v>211</v>
      </c>
      <c r="D54" s="76">
        <v>63</v>
      </c>
      <c r="E54" s="50" t="str">
        <f t="shared" si="0"/>
        <v>N</v>
      </c>
    </row>
    <row r="55" spans="1:5">
      <c r="A55" s="70">
        <v>53</v>
      </c>
      <c r="B55" s="70" t="s">
        <v>212</v>
      </c>
      <c r="C55" s="71" t="s">
        <v>213</v>
      </c>
      <c r="D55" s="76">
        <v>61</v>
      </c>
      <c r="E55" s="50" t="str">
        <f t="shared" si="0"/>
        <v>N</v>
      </c>
    </row>
    <row r="56" spans="1:5">
      <c r="A56" s="70">
        <v>54</v>
      </c>
      <c r="B56" s="70" t="s">
        <v>214</v>
      </c>
      <c r="C56" s="71" t="s">
        <v>215</v>
      </c>
      <c r="D56" s="76">
        <v>61</v>
      </c>
      <c r="E56" s="50" t="str">
        <f t="shared" si="0"/>
        <v>N</v>
      </c>
    </row>
    <row r="57" spans="1:5">
      <c r="A57" s="70">
        <v>55</v>
      </c>
      <c r="B57" s="70" t="s">
        <v>216</v>
      </c>
      <c r="C57" s="71" t="s">
        <v>217</v>
      </c>
      <c r="D57" s="76">
        <v>61</v>
      </c>
      <c r="E57" s="50" t="str">
        <f t="shared" si="0"/>
        <v>N</v>
      </c>
    </row>
    <row r="58" spans="1:5">
      <c r="A58" s="70">
        <v>56</v>
      </c>
      <c r="B58" s="70" t="s">
        <v>218</v>
      </c>
      <c r="C58" s="71" t="s">
        <v>219</v>
      </c>
      <c r="D58" s="76">
        <v>59</v>
      </c>
      <c r="E58" s="50" t="str">
        <f t="shared" si="0"/>
        <v>Y</v>
      </c>
    </row>
    <row r="59" spans="1:5">
      <c r="A59" s="70">
        <v>57</v>
      </c>
      <c r="B59" s="70" t="s">
        <v>220</v>
      </c>
      <c r="C59" s="71" t="s">
        <v>221</v>
      </c>
      <c r="D59" s="76">
        <v>61</v>
      </c>
      <c r="E59" s="50" t="str">
        <f t="shared" si="0"/>
        <v>N</v>
      </c>
    </row>
    <row r="60" spans="1:5">
      <c r="A60" s="70">
        <v>58</v>
      </c>
      <c r="B60" s="70" t="s">
        <v>222</v>
      </c>
      <c r="C60" s="71" t="s">
        <v>223</v>
      </c>
      <c r="D60" s="76">
        <v>61</v>
      </c>
      <c r="E60" s="50" t="str">
        <f t="shared" si="0"/>
        <v>N</v>
      </c>
    </row>
    <row r="61" spans="1:5">
      <c r="A61" s="70">
        <v>59</v>
      </c>
      <c r="B61" s="70" t="s">
        <v>224</v>
      </c>
      <c r="C61" s="71" t="s">
        <v>225</v>
      </c>
      <c r="D61" s="76">
        <v>59</v>
      </c>
      <c r="E61" s="50" t="str">
        <f t="shared" si="0"/>
        <v>Y</v>
      </c>
    </row>
    <row r="62" spans="1:5">
      <c r="A62" s="70">
        <v>60</v>
      </c>
      <c r="B62" s="70" t="s">
        <v>226</v>
      </c>
      <c r="C62" s="71" t="s">
        <v>227</v>
      </c>
      <c r="D62" s="76">
        <v>63</v>
      </c>
      <c r="E62" s="50" t="str">
        <f t="shared" si="0"/>
        <v>N</v>
      </c>
    </row>
    <row r="63" spans="1:5">
      <c r="A63" s="70">
        <v>61</v>
      </c>
      <c r="B63" s="70" t="s">
        <v>228</v>
      </c>
      <c r="C63" s="71" t="s">
        <v>229</v>
      </c>
      <c r="D63" s="76">
        <v>61</v>
      </c>
      <c r="E63" s="50" t="str">
        <f t="shared" si="0"/>
        <v>N</v>
      </c>
    </row>
    <row r="64" spans="1:5">
      <c r="A64" s="70">
        <v>62</v>
      </c>
      <c r="B64" s="70" t="s">
        <v>230</v>
      </c>
      <c r="C64" s="71" t="s">
        <v>231</v>
      </c>
      <c r="D64" s="76">
        <v>70</v>
      </c>
      <c r="E64" s="50" t="str">
        <f t="shared" si="0"/>
        <v>N</v>
      </c>
    </row>
    <row r="65" spans="1:5">
      <c r="A65" s="70">
        <v>63</v>
      </c>
      <c r="B65" s="70" t="s">
        <v>232</v>
      </c>
      <c r="C65" s="71" t="s">
        <v>233</v>
      </c>
      <c r="D65" s="76">
        <v>59</v>
      </c>
      <c r="E65" s="50" t="str">
        <f t="shared" si="0"/>
        <v>Y</v>
      </c>
    </row>
    <row r="66" spans="1:5">
      <c r="A66" s="70">
        <v>64</v>
      </c>
      <c r="B66" s="70" t="s">
        <v>234</v>
      </c>
      <c r="C66" s="71" t="s">
        <v>235</v>
      </c>
      <c r="D66" s="76">
        <v>56</v>
      </c>
      <c r="E66" s="50" t="str">
        <f t="shared" si="0"/>
        <v>Y</v>
      </c>
    </row>
    <row r="67" spans="1:5">
      <c r="A67" s="70">
        <v>65</v>
      </c>
      <c r="B67" s="70" t="s">
        <v>236</v>
      </c>
      <c r="C67" s="71" t="s">
        <v>237</v>
      </c>
      <c r="D67" s="76">
        <v>59</v>
      </c>
      <c r="E67" s="50" t="str">
        <f t="shared" si="0"/>
        <v>Y</v>
      </c>
    </row>
    <row r="68" spans="1:5">
      <c r="A68" s="70">
        <v>66</v>
      </c>
      <c r="B68" s="70" t="s">
        <v>238</v>
      </c>
      <c r="C68" s="71" t="s">
        <v>239</v>
      </c>
      <c r="D68" s="76">
        <v>61</v>
      </c>
      <c r="E68" s="50" t="str">
        <f t="shared" ref="E68:E131" si="1">IF(D68&lt;=60,"Y","N")</f>
        <v>N</v>
      </c>
    </row>
    <row r="69" spans="1:5">
      <c r="A69" s="70">
        <v>67</v>
      </c>
      <c r="B69" s="70" t="s">
        <v>240</v>
      </c>
      <c r="C69" s="71" t="s">
        <v>241</v>
      </c>
      <c r="D69" s="76">
        <v>61</v>
      </c>
      <c r="E69" s="50" t="str">
        <f t="shared" si="1"/>
        <v>N</v>
      </c>
    </row>
    <row r="70" spans="1:5">
      <c r="A70" s="70">
        <v>68</v>
      </c>
      <c r="B70" s="70" t="s">
        <v>242</v>
      </c>
      <c r="C70" s="71" t="s">
        <v>243</v>
      </c>
      <c r="D70" s="76">
        <v>59</v>
      </c>
      <c r="E70" s="50" t="str">
        <f t="shared" si="1"/>
        <v>Y</v>
      </c>
    </row>
    <row r="71" spans="1:5">
      <c r="A71" s="70">
        <v>69</v>
      </c>
      <c r="B71" s="70" t="s">
        <v>244</v>
      </c>
      <c r="C71" s="71" t="s">
        <v>245</v>
      </c>
      <c r="D71" s="76">
        <v>59</v>
      </c>
      <c r="E71" s="50" t="str">
        <f t="shared" si="1"/>
        <v>Y</v>
      </c>
    </row>
    <row r="72" spans="1:5">
      <c r="A72" s="70">
        <v>70</v>
      </c>
      <c r="B72" s="70" t="s">
        <v>246</v>
      </c>
      <c r="C72" s="71" t="s">
        <v>247</v>
      </c>
      <c r="D72" s="76">
        <v>61</v>
      </c>
      <c r="E72" s="50" t="str">
        <f t="shared" si="1"/>
        <v>N</v>
      </c>
    </row>
    <row r="73" spans="1:5">
      <c r="A73" s="70">
        <v>71</v>
      </c>
      <c r="B73" s="70" t="s">
        <v>248</v>
      </c>
      <c r="C73" s="71" t="s">
        <v>249</v>
      </c>
      <c r="D73" s="76">
        <v>59</v>
      </c>
      <c r="E73" s="50" t="str">
        <f t="shared" si="1"/>
        <v>Y</v>
      </c>
    </row>
    <row r="74" spans="1:5">
      <c r="A74" s="70">
        <v>72</v>
      </c>
      <c r="B74" s="70" t="s">
        <v>250</v>
      </c>
      <c r="C74" s="71" t="s">
        <v>251</v>
      </c>
      <c r="D74" s="76">
        <v>61</v>
      </c>
      <c r="E74" s="50" t="str">
        <f t="shared" si="1"/>
        <v>N</v>
      </c>
    </row>
    <row r="75" spans="1:5">
      <c r="A75" s="70">
        <v>73</v>
      </c>
      <c r="B75" s="70" t="s">
        <v>252</v>
      </c>
      <c r="C75" s="71" t="s">
        <v>253</v>
      </c>
      <c r="D75" s="76">
        <v>59</v>
      </c>
      <c r="E75" s="50" t="str">
        <f t="shared" si="1"/>
        <v>Y</v>
      </c>
    </row>
    <row r="76" spans="1:5">
      <c r="A76" s="70">
        <v>74</v>
      </c>
      <c r="B76" s="70" t="s">
        <v>254</v>
      </c>
      <c r="C76" s="71" t="s">
        <v>255</v>
      </c>
      <c r="D76" s="76">
        <v>68</v>
      </c>
      <c r="E76" s="50" t="str">
        <f t="shared" si="1"/>
        <v>N</v>
      </c>
    </row>
    <row r="77" spans="1:5">
      <c r="A77" s="70">
        <v>75</v>
      </c>
      <c r="B77" s="70" t="s">
        <v>256</v>
      </c>
      <c r="C77" s="71" t="s">
        <v>257</v>
      </c>
      <c r="D77" s="76">
        <v>61</v>
      </c>
      <c r="E77" s="50" t="str">
        <f t="shared" si="1"/>
        <v>N</v>
      </c>
    </row>
    <row r="78" spans="1:5">
      <c r="A78" s="70">
        <v>76</v>
      </c>
      <c r="B78" s="70" t="s">
        <v>258</v>
      </c>
      <c r="C78" s="71" t="s">
        <v>259</v>
      </c>
      <c r="D78" s="76">
        <v>61</v>
      </c>
      <c r="E78" s="50" t="str">
        <f t="shared" si="1"/>
        <v>N</v>
      </c>
    </row>
    <row r="79" spans="1:5">
      <c r="A79" s="70">
        <v>77</v>
      </c>
      <c r="B79" s="70" t="s">
        <v>260</v>
      </c>
      <c r="C79" s="71" t="s">
        <v>261</v>
      </c>
      <c r="D79" s="76">
        <v>59</v>
      </c>
      <c r="E79" s="50" t="str">
        <f t="shared" si="1"/>
        <v>Y</v>
      </c>
    </row>
    <row r="80" spans="1:5">
      <c r="A80" s="70">
        <v>78</v>
      </c>
      <c r="B80" s="70" t="s">
        <v>262</v>
      </c>
      <c r="C80" s="71" t="s">
        <v>263</v>
      </c>
      <c r="D80" s="76">
        <v>68</v>
      </c>
      <c r="E80" s="50" t="str">
        <f t="shared" si="1"/>
        <v>N</v>
      </c>
    </row>
    <row r="81" spans="1:5">
      <c r="A81" s="70">
        <v>79</v>
      </c>
      <c r="B81" s="70" t="s">
        <v>264</v>
      </c>
      <c r="C81" s="71" t="s">
        <v>265</v>
      </c>
      <c r="D81" s="76">
        <v>61</v>
      </c>
      <c r="E81" s="50" t="str">
        <f t="shared" si="1"/>
        <v>N</v>
      </c>
    </row>
    <row r="82" spans="1:5">
      <c r="A82" s="70">
        <v>80</v>
      </c>
      <c r="B82" s="70" t="s">
        <v>266</v>
      </c>
      <c r="C82" s="71" t="s">
        <v>267</v>
      </c>
      <c r="D82" s="76">
        <v>61</v>
      </c>
      <c r="E82" s="50" t="str">
        <f t="shared" si="1"/>
        <v>N</v>
      </c>
    </row>
    <row r="83" spans="1:5">
      <c r="A83" s="70">
        <v>81</v>
      </c>
      <c r="B83" s="70" t="s">
        <v>268</v>
      </c>
      <c r="C83" s="71" t="s">
        <v>269</v>
      </c>
      <c r="D83" s="76">
        <v>66</v>
      </c>
      <c r="E83" s="50" t="str">
        <f t="shared" si="1"/>
        <v>N</v>
      </c>
    </row>
    <row r="84" spans="1:5">
      <c r="A84" s="70">
        <v>82</v>
      </c>
      <c r="B84" s="70" t="s">
        <v>270</v>
      </c>
      <c r="C84" s="71" t="s">
        <v>271</v>
      </c>
      <c r="D84" s="76">
        <v>68</v>
      </c>
      <c r="E84" s="50" t="str">
        <f t="shared" si="1"/>
        <v>N</v>
      </c>
    </row>
    <row r="85" spans="1:5">
      <c r="A85" s="70">
        <v>83</v>
      </c>
      <c r="B85" s="70" t="s">
        <v>272</v>
      </c>
      <c r="C85" s="71" t="s">
        <v>273</v>
      </c>
      <c r="D85" s="76">
        <v>63</v>
      </c>
      <c r="E85" s="50" t="str">
        <f t="shared" si="1"/>
        <v>N</v>
      </c>
    </row>
    <row r="86" spans="1:5">
      <c r="A86" s="70">
        <v>84</v>
      </c>
      <c r="B86" s="70" t="s">
        <v>274</v>
      </c>
      <c r="C86" s="71" t="s">
        <v>275</v>
      </c>
      <c r="D86" s="76">
        <v>61</v>
      </c>
      <c r="E86" s="50" t="str">
        <f t="shared" si="1"/>
        <v>N</v>
      </c>
    </row>
    <row r="87" spans="1:5">
      <c r="A87" s="70">
        <v>85</v>
      </c>
      <c r="B87" s="70" t="s">
        <v>276</v>
      </c>
      <c r="C87" s="71" t="s">
        <v>277</v>
      </c>
      <c r="D87" s="76">
        <v>61</v>
      </c>
      <c r="E87" s="50" t="str">
        <f t="shared" si="1"/>
        <v>N</v>
      </c>
    </row>
    <row r="88" spans="1:5">
      <c r="A88" s="70">
        <v>86</v>
      </c>
      <c r="B88" s="70" t="s">
        <v>278</v>
      </c>
      <c r="C88" s="71" t="s">
        <v>279</v>
      </c>
      <c r="D88" s="76">
        <v>61</v>
      </c>
      <c r="E88" s="50" t="str">
        <f t="shared" si="1"/>
        <v>N</v>
      </c>
    </row>
    <row r="89" spans="1:5">
      <c r="A89" s="70">
        <v>87</v>
      </c>
      <c r="B89" s="70" t="s">
        <v>280</v>
      </c>
      <c r="C89" s="71" t="s">
        <v>281</v>
      </c>
      <c r="D89" s="76">
        <v>61</v>
      </c>
      <c r="E89" s="50" t="str">
        <f t="shared" si="1"/>
        <v>N</v>
      </c>
    </row>
    <row r="90" spans="1:5">
      <c r="A90" s="70">
        <v>88</v>
      </c>
      <c r="B90" s="70" t="s">
        <v>282</v>
      </c>
      <c r="C90" s="71" t="s">
        <v>283</v>
      </c>
      <c r="D90" s="76">
        <v>56</v>
      </c>
      <c r="E90" s="50" t="str">
        <f t="shared" si="1"/>
        <v>Y</v>
      </c>
    </row>
    <row r="91" spans="1:5">
      <c r="A91" s="70">
        <v>89</v>
      </c>
      <c r="B91" s="70" t="s">
        <v>284</v>
      </c>
      <c r="C91" s="71" t="s">
        <v>285</v>
      </c>
      <c r="D91" s="76">
        <v>59</v>
      </c>
      <c r="E91" s="50" t="str">
        <f t="shared" si="1"/>
        <v>Y</v>
      </c>
    </row>
    <row r="92" spans="1:5">
      <c r="A92" s="70">
        <v>90</v>
      </c>
      <c r="B92" s="70" t="s">
        <v>286</v>
      </c>
      <c r="C92" s="71" t="s">
        <v>287</v>
      </c>
      <c r="D92" s="76">
        <v>61</v>
      </c>
      <c r="E92" s="50" t="str">
        <f t="shared" si="1"/>
        <v>N</v>
      </c>
    </row>
    <row r="93" spans="1:5">
      <c r="A93" s="70">
        <v>91</v>
      </c>
      <c r="B93" s="70" t="s">
        <v>288</v>
      </c>
      <c r="C93" s="71" t="s">
        <v>289</v>
      </c>
      <c r="D93" s="76">
        <v>61</v>
      </c>
      <c r="E93" s="50" t="str">
        <f t="shared" si="1"/>
        <v>N</v>
      </c>
    </row>
    <row r="94" spans="1:5">
      <c r="A94" s="70">
        <v>92</v>
      </c>
      <c r="B94" s="70" t="s">
        <v>290</v>
      </c>
      <c r="C94" s="71" t="s">
        <v>291</v>
      </c>
      <c r="D94" s="76">
        <v>59</v>
      </c>
      <c r="E94" s="50" t="str">
        <f t="shared" si="1"/>
        <v>Y</v>
      </c>
    </row>
    <row r="95" spans="1:5">
      <c r="A95" s="70">
        <v>93</v>
      </c>
      <c r="B95" s="70" t="s">
        <v>292</v>
      </c>
      <c r="C95" s="71" t="s">
        <v>293</v>
      </c>
      <c r="D95" s="76">
        <v>59</v>
      </c>
      <c r="E95" s="50" t="str">
        <f t="shared" si="1"/>
        <v>Y</v>
      </c>
    </row>
    <row r="96" spans="1:5">
      <c r="A96" s="70">
        <v>94</v>
      </c>
      <c r="B96" s="70" t="s">
        <v>294</v>
      </c>
      <c r="C96" s="71" t="s">
        <v>295</v>
      </c>
      <c r="D96" s="76">
        <v>61</v>
      </c>
      <c r="E96" s="50" t="str">
        <f t="shared" si="1"/>
        <v>N</v>
      </c>
    </row>
    <row r="97" spans="1:5">
      <c r="A97" s="70">
        <v>95</v>
      </c>
      <c r="B97" s="70" t="s">
        <v>296</v>
      </c>
      <c r="C97" s="71" t="s">
        <v>297</v>
      </c>
      <c r="D97" s="76">
        <v>61</v>
      </c>
      <c r="E97" s="50" t="str">
        <f t="shared" si="1"/>
        <v>N</v>
      </c>
    </row>
    <row r="98" spans="1:5">
      <c r="A98" s="70">
        <v>96</v>
      </c>
      <c r="B98" s="70" t="s">
        <v>298</v>
      </c>
      <c r="C98" s="71" t="s">
        <v>299</v>
      </c>
      <c r="D98" s="76">
        <v>63</v>
      </c>
      <c r="E98" s="50" t="str">
        <f t="shared" si="1"/>
        <v>N</v>
      </c>
    </row>
    <row r="99" spans="1:5">
      <c r="A99" s="70">
        <v>97</v>
      </c>
      <c r="B99" s="70" t="s">
        <v>300</v>
      </c>
      <c r="C99" s="71" t="s">
        <v>301</v>
      </c>
      <c r="D99" s="76">
        <v>61</v>
      </c>
      <c r="E99" s="50" t="str">
        <f t="shared" si="1"/>
        <v>N</v>
      </c>
    </row>
    <row r="100" spans="1:5">
      <c r="A100" s="70">
        <v>98</v>
      </c>
      <c r="B100" s="70" t="s">
        <v>302</v>
      </c>
      <c r="C100" s="71" t="s">
        <v>303</v>
      </c>
      <c r="D100" s="76">
        <v>70</v>
      </c>
      <c r="E100" s="50" t="str">
        <f t="shared" si="1"/>
        <v>N</v>
      </c>
    </row>
    <row r="101" spans="1:5">
      <c r="A101" s="70">
        <v>99</v>
      </c>
      <c r="B101" s="70" t="s">
        <v>304</v>
      </c>
      <c r="C101" s="71" t="s">
        <v>305</v>
      </c>
      <c r="D101" s="76">
        <v>59</v>
      </c>
      <c r="E101" s="50" t="str">
        <f t="shared" si="1"/>
        <v>Y</v>
      </c>
    </row>
    <row r="102" spans="1:5">
      <c r="A102" s="70">
        <v>100</v>
      </c>
      <c r="B102" s="70" t="s">
        <v>306</v>
      </c>
      <c r="C102" s="71" t="s">
        <v>307</v>
      </c>
      <c r="D102" s="76">
        <v>59</v>
      </c>
      <c r="E102" s="50" t="str">
        <f t="shared" si="1"/>
        <v>Y</v>
      </c>
    </row>
    <row r="103" spans="1:5">
      <c r="A103" s="70">
        <v>101</v>
      </c>
      <c r="B103" s="70" t="s">
        <v>308</v>
      </c>
      <c r="C103" s="71" t="s">
        <v>309</v>
      </c>
      <c r="D103" s="76">
        <v>61</v>
      </c>
      <c r="E103" s="50" t="str">
        <f t="shared" si="1"/>
        <v>N</v>
      </c>
    </row>
    <row r="104" spans="1:5">
      <c r="A104" s="70">
        <v>102</v>
      </c>
      <c r="B104" s="70" t="s">
        <v>310</v>
      </c>
      <c r="C104" s="71" t="s">
        <v>311</v>
      </c>
      <c r="D104" s="76">
        <v>61</v>
      </c>
      <c r="E104" s="50" t="str">
        <f t="shared" si="1"/>
        <v>N</v>
      </c>
    </row>
    <row r="105" spans="1:5">
      <c r="A105" s="70">
        <v>103</v>
      </c>
      <c r="B105" s="70" t="s">
        <v>312</v>
      </c>
      <c r="C105" s="71" t="s">
        <v>313</v>
      </c>
      <c r="D105" s="76">
        <v>61</v>
      </c>
      <c r="E105" s="50" t="str">
        <f t="shared" si="1"/>
        <v>N</v>
      </c>
    </row>
    <row r="106" spans="1:5">
      <c r="A106" s="70">
        <v>104</v>
      </c>
      <c r="B106" s="70" t="s">
        <v>314</v>
      </c>
      <c r="C106" s="71" t="s">
        <v>315</v>
      </c>
      <c r="D106" s="76">
        <v>56</v>
      </c>
      <c r="E106" s="50" t="str">
        <f t="shared" si="1"/>
        <v>Y</v>
      </c>
    </row>
    <row r="107" spans="1:5">
      <c r="A107" s="70">
        <v>105</v>
      </c>
      <c r="B107" s="70" t="s">
        <v>316</v>
      </c>
      <c r="C107" s="71" t="s">
        <v>317</v>
      </c>
      <c r="D107" s="76">
        <v>59</v>
      </c>
      <c r="E107" s="50" t="str">
        <f t="shared" si="1"/>
        <v>Y</v>
      </c>
    </row>
    <row r="108" spans="1:5">
      <c r="A108" s="70">
        <v>106</v>
      </c>
      <c r="B108" s="70" t="s">
        <v>318</v>
      </c>
      <c r="C108" s="71" t="s">
        <v>319</v>
      </c>
      <c r="D108" s="76">
        <v>61</v>
      </c>
      <c r="E108" s="50" t="str">
        <f t="shared" si="1"/>
        <v>N</v>
      </c>
    </row>
    <row r="109" spans="1:5">
      <c r="A109" s="70">
        <v>107</v>
      </c>
      <c r="B109" s="70" t="s">
        <v>320</v>
      </c>
      <c r="C109" s="71" t="s">
        <v>321</v>
      </c>
      <c r="D109" s="76">
        <v>59</v>
      </c>
      <c r="E109" s="50" t="str">
        <f t="shared" si="1"/>
        <v>Y</v>
      </c>
    </row>
    <row r="110" spans="1:5">
      <c r="A110" s="70">
        <v>108</v>
      </c>
      <c r="B110" s="70" t="s">
        <v>322</v>
      </c>
      <c r="C110" s="71" t="s">
        <v>323</v>
      </c>
      <c r="D110" s="76">
        <v>61</v>
      </c>
      <c r="E110" s="50" t="str">
        <f t="shared" si="1"/>
        <v>N</v>
      </c>
    </row>
    <row r="111" spans="1:5">
      <c r="A111" s="70">
        <v>109</v>
      </c>
      <c r="B111" s="70" t="s">
        <v>324</v>
      </c>
      <c r="C111" s="71" t="s">
        <v>325</v>
      </c>
      <c r="D111" s="76">
        <v>59</v>
      </c>
      <c r="E111" s="50" t="str">
        <f t="shared" si="1"/>
        <v>Y</v>
      </c>
    </row>
    <row r="112" spans="1:5">
      <c r="A112" s="70">
        <v>110</v>
      </c>
      <c r="B112" s="70" t="s">
        <v>326</v>
      </c>
      <c r="C112" s="71" t="s">
        <v>327</v>
      </c>
      <c r="D112" s="76">
        <v>61</v>
      </c>
      <c r="E112" s="50" t="str">
        <f t="shared" si="1"/>
        <v>N</v>
      </c>
    </row>
    <row r="113" spans="1:5">
      <c r="A113" s="70">
        <v>111</v>
      </c>
      <c r="B113" s="70" t="s">
        <v>328</v>
      </c>
      <c r="C113" s="71" t="s">
        <v>329</v>
      </c>
      <c r="D113" s="76">
        <v>61</v>
      </c>
      <c r="E113" s="50" t="str">
        <f t="shared" si="1"/>
        <v>N</v>
      </c>
    </row>
    <row r="114" spans="1:5">
      <c r="A114" s="70">
        <v>112</v>
      </c>
      <c r="B114" s="70" t="s">
        <v>330</v>
      </c>
      <c r="C114" s="71" t="s">
        <v>331</v>
      </c>
      <c r="D114" s="76">
        <v>59</v>
      </c>
      <c r="E114" s="50" t="str">
        <f t="shared" si="1"/>
        <v>Y</v>
      </c>
    </row>
    <row r="115" spans="1:5">
      <c r="A115" s="70">
        <v>113</v>
      </c>
      <c r="B115" s="70" t="s">
        <v>332</v>
      </c>
      <c r="C115" s="71" t="s">
        <v>333</v>
      </c>
      <c r="D115" s="76">
        <v>63</v>
      </c>
      <c r="E115" s="50" t="str">
        <f t="shared" si="1"/>
        <v>N</v>
      </c>
    </row>
    <row r="116" spans="1:5">
      <c r="A116" s="70">
        <v>114</v>
      </c>
      <c r="B116" s="70" t="s">
        <v>334</v>
      </c>
      <c r="C116" s="71" t="s">
        <v>335</v>
      </c>
      <c r="D116" s="76">
        <v>59</v>
      </c>
      <c r="E116" s="50" t="str">
        <f t="shared" si="1"/>
        <v>Y</v>
      </c>
    </row>
    <row r="117" spans="1:5">
      <c r="A117" s="70">
        <v>115</v>
      </c>
      <c r="B117" s="70" t="s">
        <v>336</v>
      </c>
      <c r="C117" s="71" t="s">
        <v>337</v>
      </c>
      <c r="D117" s="76">
        <v>61</v>
      </c>
      <c r="E117" s="50" t="str">
        <f t="shared" si="1"/>
        <v>N</v>
      </c>
    </row>
    <row r="118" spans="1:5">
      <c r="A118" s="70">
        <v>116</v>
      </c>
      <c r="B118" s="70" t="s">
        <v>338</v>
      </c>
      <c r="C118" s="71" t="s">
        <v>339</v>
      </c>
      <c r="D118" s="76">
        <v>61</v>
      </c>
      <c r="E118" s="50" t="str">
        <f t="shared" si="1"/>
        <v>N</v>
      </c>
    </row>
    <row r="119" spans="1:5">
      <c r="A119" s="70">
        <v>117</v>
      </c>
      <c r="B119" s="70" t="s">
        <v>340</v>
      </c>
      <c r="C119" s="71" t="s">
        <v>341</v>
      </c>
      <c r="D119" s="76">
        <v>63</v>
      </c>
      <c r="E119" s="50" t="str">
        <f t="shared" si="1"/>
        <v>N</v>
      </c>
    </row>
    <row r="120" spans="1:5">
      <c r="A120" s="70">
        <v>118</v>
      </c>
      <c r="B120" s="70" t="s">
        <v>342</v>
      </c>
      <c r="C120" s="71" t="s">
        <v>343</v>
      </c>
      <c r="D120" s="76">
        <v>59</v>
      </c>
      <c r="E120" s="50" t="str">
        <f t="shared" si="1"/>
        <v>Y</v>
      </c>
    </row>
    <row r="121" spans="1:5">
      <c r="A121" s="70">
        <v>119</v>
      </c>
      <c r="B121" s="70" t="s">
        <v>344</v>
      </c>
      <c r="C121" s="71" t="s">
        <v>345</v>
      </c>
      <c r="D121" s="76">
        <v>63</v>
      </c>
      <c r="E121" s="50" t="str">
        <f t="shared" si="1"/>
        <v>N</v>
      </c>
    </row>
    <row r="122" spans="1:5">
      <c r="A122" s="70">
        <v>120</v>
      </c>
      <c r="B122" s="70" t="s">
        <v>346</v>
      </c>
      <c r="C122" s="71" t="s">
        <v>347</v>
      </c>
      <c r="D122" s="76">
        <v>59</v>
      </c>
      <c r="E122" s="50" t="str">
        <f t="shared" si="1"/>
        <v>Y</v>
      </c>
    </row>
    <row r="123" spans="1:5">
      <c r="A123" s="70">
        <v>121</v>
      </c>
      <c r="B123" s="70" t="s">
        <v>348</v>
      </c>
      <c r="C123" s="71" t="s">
        <v>349</v>
      </c>
      <c r="D123" s="76">
        <v>61</v>
      </c>
      <c r="E123" s="50" t="str">
        <f t="shared" si="1"/>
        <v>N</v>
      </c>
    </row>
    <row r="124" spans="1:5">
      <c r="A124" s="70">
        <v>122</v>
      </c>
      <c r="B124" s="70" t="s">
        <v>350</v>
      </c>
      <c r="C124" s="71" t="s">
        <v>351</v>
      </c>
      <c r="D124" s="76">
        <v>68</v>
      </c>
      <c r="E124" s="50" t="str">
        <f t="shared" si="1"/>
        <v>N</v>
      </c>
    </row>
    <row r="125" spans="1:5">
      <c r="A125" s="70">
        <v>123</v>
      </c>
      <c r="B125" s="70" t="s">
        <v>352</v>
      </c>
      <c r="C125" s="71" t="s">
        <v>353</v>
      </c>
      <c r="D125" s="76">
        <v>61</v>
      </c>
      <c r="E125" s="50" t="str">
        <f t="shared" si="1"/>
        <v>N</v>
      </c>
    </row>
    <row r="126" spans="1:5">
      <c r="A126" s="70">
        <v>124</v>
      </c>
      <c r="B126" s="70" t="s">
        <v>354</v>
      </c>
      <c r="C126" s="71" t="s">
        <v>355</v>
      </c>
      <c r="D126" s="76">
        <v>61</v>
      </c>
      <c r="E126" s="50" t="str">
        <f t="shared" si="1"/>
        <v>N</v>
      </c>
    </row>
    <row r="127" spans="1:5">
      <c r="A127" s="70">
        <v>125</v>
      </c>
      <c r="B127" s="70" t="s">
        <v>356</v>
      </c>
      <c r="C127" s="71" t="s">
        <v>357</v>
      </c>
      <c r="D127" s="76">
        <v>61</v>
      </c>
      <c r="E127" s="50" t="str">
        <f t="shared" si="1"/>
        <v>N</v>
      </c>
    </row>
    <row r="128" spans="1:5">
      <c r="A128" s="70">
        <v>126</v>
      </c>
      <c r="B128" s="70" t="s">
        <v>358</v>
      </c>
      <c r="C128" s="71" t="s">
        <v>359</v>
      </c>
      <c r="D128" s="76">
        <v>63</v>
      </c>
      <c r="E128" s="50" t="str">
        <f t="shared" si="1"/>
        <v>N</v>
      </c>
    </row>
    <row r="129" spans="1:5">
      <c r="A129" s="70">
        <v>127</v>
      </c>
      <c r="B129" s="70" t="s">
        <v>360</v>
      </c>
      <c r="C129" s="71" t="s">
        <v>361</v>
      </c>
      <c r="D129" s="76">
        <v>61</v>
      </c>
      <c r="E129" s="50" t="str">
        <f t="shared" si="1"/>
        <v>N</v>
      </c>
    </row>
    <row r="130" spans="1:5">
      <c r="A130" s="70">
        <v>128</v>
      </c>
      <c r="B130" s="70" t="s">
        <v>362</v>
      </c>
      <c r="C130" s="71" t="s">
        <v>363</v>
      </c>
      <c r="D130" s="76">
        <v>59</v>
      </c>
      <c r="E130" s="50" t="str">
        <f t="shared" si="1"/>
        <v>Y</v>
      </c>
    </row>
    <row r="131" spans="1:5">
      <c r="A131" s="70">
        <v>129</v>
      </c>
      <c r="B131" s="70" t="s">
        <v>364</v>
      </c>
      <c r="C131" s="71" t="s">
        <v>365</v>
      </c>
      <c r="D131" s="76">
        <v>59</v>
      </c>
      <c r="E131" s="50" t="str">
        <f t="shared" si="1"/>
        <v>Y</v>
      </c>
    </row>
    <row r="132" spans="1:5">
      <c r="A132" s="70">
        <v>130</v>
      </c>
      <c r="B132" s="70" t="s">
        <v>366</v>
      </c>
      <c r="C132" s="71" t="s">
        <v>367</v>
      </c>
      <c r="D132" s="76">
        <v>61</v>
      </c>
      <c r="E132" s="50" t="str">
        <f t="shared" ref="E132:E181" si="2">IF(D132&lt;=60,"Y","N")</f>
        <v>N</v>
      </c>
    </row>
    <row r="133" spans="1:5">
      <c r="A133" s="70">
        <v>131</v>
      </c>
      <c r="B133" s="70" t="s">
        <v>368</v>
      </c>
      <c r="C133" s="71" t="s">
        <v>369</v>
      </c>
      <c r="D133" s="76">
        <v>61</v>
      </c>
      <c r="E133" s="50" t="str">
        <f t="shared" si="2"/>
        <v>N</v>
      </c>
    </row>
    <row r="134" spans="1:5">
      <c r="A134" s="70">
        <v>132</v>
      </c>
      <c r="B134" s="70" t="s">
        <v>370</v>
      </c>
      <c r="C134" s="71" t="s">
        <v>371</v>
      </c>
      <c r="D134" s="76">
        <v>61</v>
      </c>
      <c r="E134" s="50" t="str">
        <f t="shared" si="2"/>
        <v>N</v>
      </c>
    </row>
    <row r="135" spans="1:5">
      <c r="A135" s="70">
        <v>133</v>
      </c>
      <c r="B135" s="70" t="s">
        <v>372</v>
      </c>
      <c r="C135" s="71" t="s">
        <v>373</v>
      </c>
      <c r="D135" s="76">
        <v>61</v>
      </c>
      <c r="E135" s="50" t="str">
        <f t="shared" si="2"/>
        <v>N</v>
      </c>
    </row>
    <row r="136" spans="1:5">
      <c r="A136" s="70">
        <v>134</v>
      </c>
      <c r="B136" s="70" t="s">
        <v>374</v>
      </c>
      <c r="C136" s="71" t="s">
        <v>375</v>
      </c>
      <c r="D136" s="76">
        <v>63</v>
      </c>
      <c r="E136" s="50" t="str">
        <f t="shared" si="2"/>
        <v>N</v>
      </c>
    </row>
    <row r="137" spans="1:5">
      <c r="A137" s="70">
        <v>135</v>
      </c>
      <c r="B137" s="70" t="s">
        <v>376</v>
      </c>
      <c r="C137" s="71" t="s">
        <v>377</v>
      </c>
      <c r="D137" s="76">
        <v>59</v>
      </c>
      <c r="E137" s="50" t="str">
        <f t="shared" si="2"/>
        <v>Y</v>
      </c>
    </row>
    <row r="138" spans="1:5">
      <c r="A138" s="70">
        <v>136</v>
      </c>
      <c r="B138" s="70" t="s">
        <v>378</v>
      </c>
      <c r="C138" s="71" t="s">
        <v>379</v>
      </c>
      <c r="D138" s="76">
        <v>63</v>
      </c>
      <c r="E138" s="50" t="str">
        <f t="shared" si="2"/>
        <v>N</v>
      </c>
    </row>
    <row r="139" spans="1:5">
      <c r="A139" s="70">
        <v>137</v>
      </c>
      <c r="B139" s="70" t="s">
        <v>380</v>
      </c>
      <c r="C139" s="71" t="s">
        <v>381</v>
      </c>
      <c r="D139" s="76">
        <v>59</v>
      </c>
      <c r="E139" s="50" t="str">
        <f t="shared" si="2"/>
        <v>Y</v>
      </c>
    </row>
    <row r="140" spans="1:5">
      <c r="A140" s="70">
        <v>138</v>
      </c>
      <c r="B140" s="70" t="s">
        <v>382</v>
      </c>
      <c r="C140" s="71" t="s">
        <v>383</v>
      </c>
      <c r="D140" s="76">
        <v>61</v>
      </c>
      <c r="E140" s="50" t="str">
        <f t="shared" si="2"/>
        <v>N</v>
      </c>
    </row>
    <row r="141" spans="1:5">
      <c r="A141" s="70">
        <v>139</v>
      </c>
      <c r="B141" s="70" t="s">
        <v>384</v>
      </c>
      <c r="C141" s="71" t="s">
        <v>385</v>
      </c>
      <c r="D141" s="76">
        <v>59</v>
      </c>
      <c r="E141" s="50" t="str">
        <f t="shared" si="2"/>
        <v>Y</v>
      </c>
    </row>
    <row r="142" spans="1:5">
      <c r="A142" s="70">
        <v>140</v>
      </c>
      <c r="B142" s="70" t="s">
        <v>386</v>
      </c>
      <c r="C142" s="71" t="s">
        <v>387</v>
      </c>
      <c r="D142" s="76">
        <v>61</v>
      </c>
      <c r="E142" s="50" t="str">
        <f t="shared" si="2"/>
        <v>N</v>
      </c>
    </row>
    <row r="143" spans="1:5">
      <c r="A143" s="70">
        <v>141</v>
      </c>
      <c r="B143" s="70" t="s">
        <v>388</v>
      </c>
      <c r="C143" s="71" t="s">
        <v>389</v>
      </c>
      <c r="D143" s="76">
        <v>59</v>
      </c>
      <c r="E143" s="50" t="str">
        <f t="shared" si="2"/>
        <v>Y</v>
      </c>
    </row>
    <row r="144" spans="1:5">
      <c r="A144" s="70">
        <v>142</v>
      </c>
      <c r="B144" s="70" t="s">
        <v>390</v>
      </c>
      <c r="C144" s="71" t="s">
        <v>391</v>
      </c>
      <c r="D144" s="76">
        <v>61</v>
      </c>
      <c r="E144" s="50" t="str">
        <f t="shared" si="2"/>
        <v>N</v>
      </c>
    </row>
    <row r="145" spans="1:5">
      <c r="A145" s="70">
        <v>143</v>
      </c>
      <c r="B145" s="70" t="s">
        <v>392</v>
      </c>
      <c r="C145" s="71" t="s">
        <v>393</v>
      </c>
      <c r="D145" s="76">
        <v>56</v>
      </c>
      <c r="E145" s="50" t="str">
        <f t="shared" si="2"/>
        <v>Y</v>
      </c>
    </row>
    <row r="146" spans="1:5">
      <c r="A146" s="70">
        <v>144</v>
      </c>
      <c r="B146" s="70" t="s">
        <v>394</v>
      </c>
      <c r="C146" s="71" t="s">
        <v>395</v>
      </c>
      <c r="D146" s="76">
        <v>59</v>
      </c>
      <c r="E146" s="50" t="str">
        <f t="shared" si="2"/>
        <v>Y</v>
      </c>
    </row>
    <row r="147" spans="1:5">
      <c r="A147" s="70">
        <v>145</v>
      </c>
      <c r="B147" s="70" t="s">
        <v>396</v>
      </c>
      <c r="C147" s="71" t="s">
        <v>397</v>
      </c>
      <c r="D147" s="76">
        <v>61</v>
      </c>
      <c r="E147" s="50" t="str">
        <f t="shared" si="2"/>
        <v>N</v>
      </c>
    </row>
    <row r="148" spans="1:5">
      <c r="A148" s="70">
        <v>146</v>
      </c>
      <c r="B148" s="70" t="s">
        <v>398</v>
      </c>
      <c r="C148" s="71" t="s">
        <v>399</v>
      </c>
      <c r="D148" s="76">
        <v>59</v>
      </c>
      <c r="E148" s="50" t="str">
        <f t="shared" si="2"/>
        <v>Y</v>
      </c>
    </row>
    <row r="149" spans="1:5">
      <c r="A149" s="70">
        <v>147</v>
      </c>
      <c r="B149" s="70" t="s">
        <v>400</v>
      </c>
      <c r="C149" s="71" t="s">
        <v>401</v>
      </c>
      <c r="D149" s="76">
        <v>59</v>
      </c>
      <c r="E149" s="50" t="str">
        <f t="shared" si="2"/>
        <v>Y</v>
      </c>
    </row>
    <row r="150" spans="1:5">
      <c r="A150" s="70">
        <v>148</v>
      </c>
      <c r="B150" s="70" t="s">
        <v>402</v>
      </c>
      <c r="C150" s="71" t="s">
        <v>403</v>
      </c>
      <c r="D150" s="76">
        <v>61</v>
      </c>
      <c r="E150" s="50" t="str">
        <f t="shared" si="2"/>
        <v>N</v>
      </c>
    </row>
    <row r="151" spans="1:5">
      <c r="A151" s="70">
        <v>149</v>
      </c>
      <c r="B151" s="70" t="s">
        <v>404</v>
      </c>
      <c r="C151" s="71" t="s">
        <v>405</v>
      </c>
      <c r="D151" s="76">
        <v>61</v>
      </c>
      <c r="E151" s="50" t="str">
        <f t="shared" si="2"/>
        <v>N</v>
      </c>
    </row>
    <row r="152" spans="1:5">
      <c r="A152" s="70">
        <v>150</v>
      </c>
      <c r="B152" s="70" t="s">
        <v>406</v>
      </c>
      <c r="C152" s="71" t="s">
        <v>407</v>
      </c>
      <c r="D152" s="76">
        <v>61</v>
      </c>
      <c r="E152" s="50" t="str">
        <f t="shared" si="2"/>
        <v>N</v>
      </c>
    </row>
    <row r="153" spans="1:5">
      <c r="A153" s="70">
        <v>151</v>
      </c>
      <c r="B153" s="70" t="s">
        <v>408</v>
      </c>
      <c r="C153" s="71" t="s">
        <v>409</v>
      </c>
      <c r="D153" s="76">
        <v>61</v>
      </c>
      <c r="E153" s="50" t="str">
        <f t="shared" si="2"/>
        <v>N</v>
      </c>
    </row>
    <row r="154" spans="1:5">
      <c r="A154" s="70">
        <v>152</v>
      </c>
      <c r="B154" s="70" t="s">
        <v>410</v>
      </c>
      <c r="C154" s="71" t="s">
        <v>411</v>
      </c>
      <c r="D154" s="76">
        <v>61</v>
      </c>
      <c r="E154" s="50" t="str">
        <f t="shared" si="2"/>
        <v>N</v>
      </c>
    </row>
    <row r="155" spans="1:5">
      <c r="A155" s="70">
        <v>153</v>
      </c>
      <c r="B155" s="70" t="s">
        <v>412</v>
      </c>
      <c r="C155" s="71" t="s">
        <v>413</v>
      </c>
      <c r="D155" s="76">
        <v>59</v>
      </c>
      <c r="E155" s="50" t="str">
        <f t="shared" si="2"/>
        <v>Y</v>
      </c>
    </row>
    <row r="156" spans="1:5">
      <c r="A156" s="70">
        <v>154</v>
      </c>
      <c r="B156" s="70" t="s">
        <v>414</v>
      </c>
      <c r="C156" s="71" t="s">
        <v>415</v>
      </c>
      <c r="D156" s="76">
        <v>59</v>
      </c>
      <c r="E156" s="50" t="str">
        <f t="shared" si="2"/>
        <v>Y</v>
      </c>
    </row>
    <row r="157" spans="1:5">
      <c r="A157" s="70">
        <v>155</v>
      </c>
      <c r="B157" s="70" t="s">
        <v>416</v>
      </c>
      <c r="C157" s="71" t="s">
        <v>417</v>
      </c>
      <c r="D157" s="76">
        <v>61</v>
      </c>
      <c r="E157" s="50" t="str">
        <f t="shared" si="2"/>
        <v>N</v>
      </c>
    </row>
    <row r="158" spans="1:5">
      <c r="A158" s="70">
        <v>156</v>
      </c>
      <c r="B158" s="70" t="s">
        <v>418</v>
      </c>
      <c r="C158" s="71" t="s">
        <v>419</v>
      </c>
      <c r="D158" s="76">
        <v>59</v>
      </c>
      <c r="E158" s="50" t="str">
        <f t="shared" si="2"/>
        <v>Y</v>
      </c>
    </row>
    <row r="159" spans="1:5">
      <c r="A159" s="70">
        <v>157</v>
      </c>
      <c r="B159" s="70" t="s">
        <v>420</v>
      </c>
      <c r="C159" s="71" t="s">
        <v>421</v>
      </c>
      <c r="D159" s="76">
        <v>61</v>
      </c>
      <c r="E159" s="50" t="str">
        <f t="shared" si="2"/>
        <v>N</v>
      </c>
    </row>
    <row r="160" spans="1:5">
      <c r="A160" s="70">
        <v>158</v>
      </c>
      <c r="B160" s="70" t="s">
        <v>422</v>
      </c>
      <c r="C160" s="71" t="s">
        <v>423</v>
      </c>
      <c r="D160" s="76">
        <v>61</v>
      </c>
      <c r="E160" s="50" t="str">
        <f t="shared" si="2"/>
        <v>N</v>
      </c>
    </row>
    <row r="161" spans="1:5">
      <c r="A161" s="70">
        <v>159</v>
      </c>
      <c r="B161" s="70" t="s">
        <v>424</v>
      </c>
      <c r="C161" s="71" t="s">
        <v>425</v>
      </c>
      <c r="D161" s="76">
        <v>61</v>
      </c>
      <c r="E161" s="50" t="str">
        <f t="shared" si="2"/>
        <v>N</v>
      </c>
    </row>
    <row r="162" spans="1:5">
      <c r="A162" s="70">
        <v>160</v>
      </c>
      <c r="B162" s="70" t="s">
        <v>426</v>
      </c>
      <c r="C162" s="71" t="s">
        <v>427</v>
      </c>
      <c r="D162" s="76">
        <v>59</v>
      </c>
      <c r="E162" s="50" t="str">
        <f t="shared" si="2"/>
        <v>Y</v>
      </c>
    </row>
    <row r="163" spans="1:5">
      <c r="A163" s="70">
        <v>161</v>
      </c>
      <c r="B163" s="70" t="s">
        <v>428</v>
      </c>
      <c r="C163" s="71" t="s">
        <v>429</v>
      </c>
      <c r="D163" s="76">
        <v>66</v>
      </c>
      <c r="E163" s="50" t="str">
        <f t="shared" si="2"/>
        <v>N</v>
      </c>
    </row>
    <row r="164" spans="1:5">
      <c r="A164" s="70">
        <v>162</v>
      </c>
      <c r="B164" s="70" t="s">
        <v>430</v>
      </c>
      <c r="C164" s="71" t="s">
        <v>431</v>
      </c>
      <c r="D164" s="76">
        <v>61</v>
      </c>
      <c r="E164" s="50" t="str">
        <f t="shared" si="2"/>
        <v>N</v>
      </c>
    </row>
    <row r="165" spans="1:5">
      <c r="A165" s="70">
        <v>163</v>
      </c>
      <c r="B165" s="70" t="s">
        <v>432</v>
      </c>
      <c r="C165" s="71" t="s">
        <v>433</v>
      </c>
      <c r="D165" s="76">
        <v>59</v>
      </c>
      <c r="E165" s="50" t="str">
        <f t="shared" si="2"/>
        <v>Y</v>
      </c>
    </row>
    <row r="166" spans="1:5">
      <c r="A166" s="70">
        <v>164</v>
      </c>
      <c r="B166" s="70" t="s">
        <v>434</v>
      </c>
      <c r="C166" s="71" t="s">
        <v>435</v>
      </c>
      <c r="D166" s="76">
        <v>68</v>
      </c>
      <c r="E166" s="50" t="str">
        <f t="shared" si="2"/>
        <v>N</v>
      </c>
    </row>
    <row r="167" spans="1:5">
      <c r="A167" s="70">
        <v>165</v>
      </c>
      <c r="B167" s="70" t="s">
        <v>436</v>
      </c>
      <c r="C167" s="71" t="s">
        <v>437</v>
      </c>
      <c r="D167" s="76">
        <v>68</v>
      </c>
      <c r="E167" s="50" t="str">
        <f t="shared" si="2"/>
        <v>N</v>
      </c>
    </row>
    <row r="168" spans="1:5">
      <c r="A168" s="70">
        <v>166</v>
      </c>
      <c r="B168" s="70" t="s">
        <v>438</v>
      </c>
      <c r="C168" s="71" t="s">
        <v>439</v>
      </c>
      <c r="D168" s="76">
        <v>61</v>
      </c>
      <c r="E168" s="50" t="str">
        <f t="shared" si="2"/>
        <v>N</v>
      </c>
    </row>
    <row r="169" spans="1:5">
      <c r="A169" s="70">
        <v>167</v>
      </c>
      <c r="B169" s="70" t="s">
        <v>440</v>
      </c>
      <c r="C169" s="71" t="s">
        <v>441</v>
      </c>
      <c r="D169" s="76">
        <v>66</v>
      </c>
      <c r="E169" s="50" t="str">
        <f t="shared" si="2"/>
        <v>N</v>
      </c>
    </row>
    <row r="170" spans="1:5">
      <c r="A170" s="70">
        <v>168</v>
      </c>
      <c r="B170" s="70" t="s">
        <v>442</v>
      </c>
      <c r="C170" s="71" t="s">
        <v>443</v>
      </c>
      <c r="D170" s="76">
        <v>59</v>
      </c>
      <c r="E170" s="50" t="str">
        <f t="shared" si="2"/>
        <v>Y</v>
      </c>
    </row>
    <row r="171" spans="1:5">
      <c r="A171" s="70">
        <v>169</v>
      </c>
      <c r="B171" s="70" t="s">
        <v>444</v>
      </c>
      <c r="C171" s="71" t="s">
        <v>445</v>
      </c>
      <c r="D171" s="76">
        <v>66</v>
      </c>
      <c r="E171" s="50" t="str">
        <f t="shared" si="2"/>
        <v>N</v>
      </c>
    </row>
    <row r="172" spans="1:5">
      <c r="A172" s="70">
        <v>170</v>
      </c>
      <c r="B172" s="70" t="s">
        <v>446</v>
      </c>
      <c r="C172" s="71" t="s">
        <v>447</v>
      </c>
      <c r="D172" s="76">
        <v>59</v>
      </c>
      <c r="E172" s="50" t="str">
        <f t="shared" si="2"/>
        <v>Y</v>
      </c>
    </row>
    <row r="173" spans="1:5">
      <c r="A173" s="70">
        <v>171</v>
      </c>
      <c r="B173" s="70" t="s">
        <v>448</v>
      </c>
      <c r="C173" s="71" t="s">
        <v>449</v>
      </c>
      <c r="D173" s="76">
        <v>70</v>
      </c>
      <c r="E173" s="50" t="str">
        <f t="shared" si="2"/>
        <v>N</v>
      </c>
    </row>
    <row r="174" spans="1:5">
      <c r="A174" s="70">
        <v>172</v>
      </c>
      <c r="B174" s="70" t="s">
        <v>450</v>
      </c>
      <c r="C174" s="71" t="s">
        <v>451</v>
      </c>
      <c r="D174" s="76">
        <v>61</v>
      </c>
      <c r="E174" s="50" t="str">
        <f t="shared" si="2"/>
        <v>N</v>
      </c>
    </row>
    <row r="175" spans="1:5">
      <c r="A175" s="70">
        <v>173</v>
      </c>
      <c r="B175" s="70" t="s">
        <v>452</v>
      </c>
      <c r="C175" s="71" t="s">
        <v>453</v>
      </c>
      <c r="D175" s="76">
        <v>59</v>
      </c>
      <c r="E175" s="50" t="str">
        <f t="shared" si="2"/>
        <v>Y</v>
      </c>
    </row>
    <row r="176" spans="1:5">
      <c r="A176" s="70">
        <v>174</v>
      </c>
      <c r="B176" s="75" t="s">
        <v>454</v>
      </c>
      <c r="C176" s="71" t="s">
        <v>455</v>
      </c>
      <c r="D176" s="76">
        <v>59</v>
      </c>
      <c r="E176" s="50" t="str">
        <f t="shared" si="2"/>
        <v>Y</v>
      </c>
    </row>
    <row r="177" spans="1:5">
      <c r="A177" s="70">
        <v>175</v>
      </c>
      <c r="B177" s="75" t="s">
        <v>456</v>
      </c>
      <c r="C177" s="71" t="s">
        <v>457</v>
      </c>
      <c r="D177" s="76">
        <v>61</v>
      </c>
      <c r="E177" s="50" t="str">
        <f t="shared" si="2"/>
        <v>N</v>
      </c>
    </row>
    <row r="178" spans="1:5">
      <c r="A178" s="70">
        <v>176</v>
      </c>
      <c r="B178" s="75" t="s">
        <v>458</v>
      </c>
      <c r="C178" s="71" t="s">
        <v>459</v>
      </c>
      <c r="D178" s="76">
        <v>61</v>
      </c>
      <c r="E178" s="50" t="str">
        <f t="shared" si="2"/>
        <v>N</v>
      </c>
    </row>
    <row r="179" spans="1:5">
      <c r="A179" s="70">
        <v>177</v>
      </c>
      <c r="B179" s="75" t="s">
        <v>460</v>
      </c>
      <c r="C179" s="71" t="s">
        <v>461</v>
      </c>
      <c r="D179" s="76">
        <v>59</v>
      </c>
      <c r="E179" s="50" t="str">
        <f t="shared" si="2"/>
        <v>Y</v>
      </c>
    </row>
    <row r="180" spans="1:5">
      <c r="A180" s="70">
        <v>178</v>
      </c>
      <c r="B180" s="75" t="s">
        <v>462</v>
      </c>
      <c r="C180" s="71" t="s">
        <v>463</v>
      </c>
      <c r="D180" s="76">
        <v>59</v>
      </c>
      <c r="E180" s="50" t="str">
        <f t="shared" si="2"/>
        <v>Y</v>
      </c>
    </row>
    <row r="181" spans="1:5">
      <c r="A181" s="75">
        <v>179</v>
      </c>
      <c r="B181" s="75" t="s">
        <v>464</v>
      </c>
      <c r="C181" s="75" t="s">
        <v>465</v>
      </c>
      <c r="D181" s="78">
        <v>63</v>
      </c>
      <c r="E181" s="50" t="str">
        <f t="shared" si="2"/>
        <v>N</v>
      </c>
    </row>
  </sheetData>
  <mergeCells count="1">
    <mergeCell ref="A1:E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G986"/>
  <sheetViews>
    <sheetView topLeftCell="F1" workbookViewId="0">
      <selection activeCell="F7" sqref="F7"/>
    </sheetView>
  </sheetViews>
  <sheetFormatPr defaultColWidth="12.625" defaultRowHeight="15" customHeight="1"/>
  <cols>
    <col min="1" max="1" width="5.75" customWidth="1"/>
    <col min="2" max="2" width="14.25" customWidth="1"/>
    <col min="3" max="3" width="27.875" customWidth="1"/>
    <col min="4" max="6" width="13.25" customWidth="1"/>
    <col min="7" max="9" width="13.25" style="51" customWidth="1"/>
    <col min="10" max="10" width="13.25" customWidth="1"/>
    <col min="11" max="13" width="13.25" style="51" customWidth="1"/>
    <col min="14" max="14" width="13.25" customWidth="1"/>
    <col min="15" max="17" width="13.25" style="51" customWidth="1"/>
    <col min="18" max="18" width="6.375" customWidth="1"/>
    <col min="19" max="33" width="8" customWidth="1"/>
  </cols>
  <sheetData>
    <row r="1" spans="1:33" ht="19.5" customHeight="1">
      <c r="A1" s="100" t="s">
        <v>0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4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</row>
    <row r="2" spans="1:33" ht="19.5" customHeight="1">
      <c r="A2" s="100" t="s">
        <v>58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4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</row>
    <row r="3" spans="1:33" ht="19.5" customHeight="1">
      <c r="A3" s="100" t="s">
        <v>66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4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</row>
    <row r="4" spans="1:33" ht="19.5" customHeight="1">
      <c r="A4" s="26" t="s">
        <v>20</v>
      </c>
      <c r="B4" s="24" t="s">
        <v>51</v>
      </c>
      <c r="C4" s="26" t="s">
        <v>22</v>
      </c>
      <c r="D4" s="114"/>
      <c r="E4" s="115"/>
      <c r="F4" s="115"/>
      <c r="G4" s="115"/>
      <c r="H4" s="115"/>
      <c r="I4" s="115"/>
      <c r="J4" s="115"/>
      <c r="K4" s="115"/>
      <c r="L4" s="115"/>
      <c r="M4" s="115"/>
      <c r="N4" s="115"/>
      <c r="O4" s="115"/>
      <c r="P4" s="115"/>
      <c r="Q4" s="116"/>
      <c r="R4" s="107" t="s">
        <v>25</v>
      </c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</row>
    <row r="5" spans="1:33" ht="28.5" customHeight="1">
      <c r="A5" s="26"/>
      <c r="B5" s="24"/>
      <c r="C5" s="26" t="s">
        <v>52</v>
      </c>
      <c r="D5" s="26" t="s">
        <v>53</v>
      </c>
      <c r="E5" s="26" t="s">
        <v>54</v>
      </c>
      <c r="F5" s="26" t="s">
        <v>55</v>
      </c>
      <c r="G5" s="111" t="s">
        <v>94</v>
      </c>
      <c r="H5" s="111" t="s">
        <v>95</v>
      </c>
      <c r="I5" s="111" t="s">
        <v>96</v>
      </c>
      <c r="J5" s="26" t="s">
        <v>56</v>
      </c>
      <c r="K5" s="111" t="s">
        <v>94</v>
      </c>
      <c r="L5" s="111" t="s">
        <v>95</v>
      </c>
      <c r="M5" s="111" t="s">
        <v>96</v>
      </c>
      <c r="N5" s="26" t="s">
        <v>57</v>
      </c>
      <c r="O5" s="111" t="s">
        <v>94</v>
      </c>
      <c r="P5" s="111" t="s">
        <v>95</v>
      </c>
      <c r="Q5" s="111" t="s">
        <v>96</v>
      </c>
      <c r="R5" s="87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</row>
    <row r="6" spans="1:33" ht="19.5" customHeight="1">
      <c r="A6" s="36"/>
      <c r="B6" s="37"/>
      <c r="C6" s="36" t="s">
        <v>27</v>
      </c>
      <c r="D6" s="26"/>
      <c r="E6" s="26"/>
      <c r="F6" s="26">
        <v>14</v>
      </c>
      <c r="G6" s="117"/>
      <c r="H6" s="117"/>
      <c r="I6" s="117"/>
      <c r="J6" s="26">
        <v>28</v>
      </c>
      <c r="K6" s="117"/>
      <c r="L6" s="117"/>
      <c r="M6" s="117"/>
      <c r="N6" s="26">
        <v>28</v>
      </c>
      <c r="O6" s="117"/>
      <c r="P6" s="117"/>
      <c r="Q6" s="117"/>
      <c r="R6" s="36">
        <v>70</v>
      </c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</row>
    <row r="7" spans="1:33" ht="19.5" customHeight="1">
      <c r="A7" s="68">
        <v>1</v>
      </c>
      <c r="B7" s="68" t="s">
        <v>108</v>
      </c>
      <c r="C7" s="69" t="s">
        <v>109</v>
      </c>
      <c r="D7" s="65"/>
      <c r="E7" s="38"/>
      <c r="F7" s="50">
        <v>11</v>
      </c>
      <c r="G7" s="33">
        <f>IF(F7&gt;=($F$6*0.7),1,0)</f>
        <v>1</v>
      </c>
      <c r="H7" s="33">
        <f>IF(F7&gt;=($F$6*0.8),1,0)</f>
        <v>0</v>
      </c>
      <c r="I7" s="33">
        <f>IF(F7&gt;=($F$6*0.9),1,0)</f>
        <v>0</v>
      </c>
      <c r="J7" s="50">
        <v>23</v>
      </c>
      <c r="K7" s="33">
        <f>IF(J7&gt;=($F$6*0.7),1,0)</f>
        <v>1</v>
      </c>
      <c r="L7" s="33">
        <f>IF(J7&gt;=($F$6*0.8),1,0)</f>
        <v>1</v>
      </c>
      <c r="M7" s="33">
        <f>IF(J7&gt;=($F$6*0.9),1,0)</f>
        <v>1</v>
      </c>
      <c r="N7" s="50">
        <v>25</v>
      </c>
      <c r="O7" s="33">
        <f>IF(N7&gt;=($N$6*0.7),1,0)</f>
        <v>1</v>
      </c>
      <c r="P7" s="33">
        <f>IF(N7&gt;=($N$6*0.8),1,0)</f>
        <v>1</v>
      </c>
      <c r="Q7" s="33">
        <f>IF(N7&gt;=($N$6*0.9),1,0)</f>
        <v>0</v>
      </c>
      <c r="R7" s="49">
        <v>63</v>
      </c>
      <c r="S7" s="30"/>
      <c r="T7" s="30"/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  <c r="AF7" s="30"/>
      <c r="AG7" s="30"/>
    </row>
    <row r="8" spans="1:33" ht="19.5" customHeight="1">
      <c r="A8" s="70">
        <v>2</v>
      </c>
      <c r="B8" s="70" t="s">
        <v>110</v>
      </c>
      <c r="C8" s="71" t="s">
        <v>111</v>
      </c>
      <c r="D8" s="65"/>
      <c r="E8" s="38"/>
      <c r="F8" s="50">
        <v>12</v>
      </c>
      <c r="G8" s="33">
        <f t="shared" ref="G8:G71" si="0">IF(F8&gt;=($F$6*0.7),1,0)</f>
        <v>1</v>
      </c>
      <c r="H8" s="33">
        <f t="shared" ref="H8:H71" si="1">IF(F8&gt;=($F$6*0.8),1,0)</f>
        <v>1</v>
      </c>
      <c r="I8" s="33">
        <f t="shared" ref="I8:I71" si="2">IF(F8&gt;=($F$6*0.9),1,0)</f>
        <v>0</v>
      </c>
      <c r="J8" s="50">
        <v>27</v>
      </c>
      <c r="K8" s="33">
        <f t="shared" ref="K8:K71" si="3">IF(J8&gt;=($F$6*0.7),1,0)</f>
        <v>1</v>
      </c>
      <c r="L8" s="33">
        <f t="shared" ref="L8:L71" si="4">IF(J8&gt;=($F$6*0.8),1,0)</f>
        <v>1</v>
      </c>
      <c r="M8" s="33">
        <f t="shared" ref="M8:M71" si="5">IF(J8&gt;=($F$6*0.9),1,0)</f>
        <v>1</v>
      </c>
      <c r="N8" s="50">
        <v>23</v>
      </c>
      <c r="O8" s="33">
        <f t="shared" ref="O8:O71" si="6">IF(N8&gt;=($N$6*0.7),1,0)</f>
        <v>1</v>
      </c>
      <c r="P8" s="33">
        <f t="shared" ref="P8:P71" si="7">IF(N8&gt;=($N$6*0.8),1,0)</f>
        <v>1</v>
      </c>
      <c r="Q8" s="33">
        <f t="shared" ref="Q8:Q71" si="8">IF(N8&gt;=($N$6*0.9),1,0)</f>
        <v>0</v>
      </c>
      <c r="R8" s="49">
        <v>56</v>
      </c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  <c r="AG8" s="30"/>
    </row>
    <row r="9" spans="1:33" ht="19.5" customHeight="1">
      <c r="A9" s="70">
        <v>3</v>
      </c>
      <c r="B9" s="70" t="s">
        <v>112</v>
      </c>
      <c r="C9" s="71" t="s">
        <v>113</v>
      </c>
      <c r="D9" s="65"/>
      <c r="E9" s="38"/>
      <c r="F9" s="50">
        <v>10</v>
      </c>
      <c r="G9" s="33">
        <f t="shared" si="0"/>
        <v>1</v>
      </c>
      <c r="H9" s="33">
        <f t="shared" si="1"/>
        <v>0</v>
      </c>
      <c r="I9" s="33">
        <f t="shared" si="2"/>
        <v>0</v>
      </c>
      <c r="J9" s="50">
        <v>27</v>
      </c>
      <c r="K9" s="33">
        <f t="shared" si="3"/>
        <v>1</v>
      </c>
      <c r="L9" s="33">
        <f t="shared" si="4"/>
        <v>1</v>
      </c>
      <c r="M9" s="33">
        <f t="shared" si="5"/>
        <v>1</v>
      </c>
      <c r="N9" s="50">
        <v>23</v>
      </c>
      <c r="O9" s="33">
        <f t="shared" si="6"/>
        <v>1</v>
      </c>
      <c r="P9" s="33">
        <f t="shared" si="7"/>
        <v>1</v>
      </c>
      <c r="Q9" s="33">
        <f t="shared" si="8"/>
        <v>0</v>
      </c>
      <c r="R9" s="49">
        <v>63</v>
      </c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</row>
    <row r="10" spans="1:33" ht="19.5" customHeight="1">
      <c r="A10" s="72">
        <v>4</v>
      </c>
      <c r="B10" s="72" t="s">
        <v>114</v>
      </c>
      <c r="C10" s="73" t="s">
        <v>115</v>
      </c>
      <c r="D10" s="65"/>
      <c r="E10" s="38"/>
      <c r="F10" s="50">
        <v>8</v>
      </c>
      <c r="G10" s="33">
        <f t="shared" si="0"/>
        <v>0</v>
      </c>
      <c r="H10" s="33">
        <f t="shared" si="1"/>
        <v>0</v>
      </c>
      <c r="I10" s="33">
        <f t="shared" si="2"/>
        <v>0</v>
      </c>
      <c r="J10" s="50">
        <v>23</v>
      </c>
      <c r="K10" s="33">
        <f t="shared" si="3"/>
        <v>1</v>
      </c>
      <c r="L10" s="33">
        <f t="shared" si="4"/>
        <v>1</v>
      </c>
      <c r="M10" s="33">
        <f t="shared" si="5"/>
        <v>1</v>
      </c>
      <c r="N10" s="50">
        <v>21</v>
      </c>
      <c r="O10" s="33">
        <f t="shared" si="6"/>
        <v>1</v>
      </c>
      <c r="P10" s="33">
        <f t="shared" si="7"/>
        <v>0</v>
      </c>
      <c r="Q10" s="33">
        <f t="shared" si="8"/>
        <v>0</v>
      </c>
      <c r="R10" s="49">
        <v>68</v>
      </c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</row>
    <row r="11" spans="1:33" ht="19.5" customHeight="1">
      <c r="A11" s="70">
        <v>5</v>
      </c>
      <c r="B11" s="70" t="s">
        <v>116</v>
      </c>
      <c r="C11" s="71" t="s">
        <v>117</v>
      </c>
      <c r="D11" s="65"/>
      <c r="E11" s="38"/>
      <c r="F11" s="50">
        <v>10</v>
      </c>
      <c r="G11" s="33">
        <f t="shared" si="0"/>
        <v>1</v>
      </c>
      <c r="H11" s="33">
        <f t="shared" si="1"/>
        <v>0</v>
      </c>
      <c r="I11" s="33">
        <f t="shared" si="2"/>
        <v>0</v>
      </c>
      <c r="J11" s="50">
        <v>20</v>
      </c>
      <c r="K11" s="33">
        <f t="shared" si="3"/>
        <v>1</v>
      </c>
      <c r="L11" s="33">
        <f t="shared" si="4"/>
        <v>1</v>
      </c>
      <c r="M11" s="33">
        <f t="shared" si="5"/>
        <v>1</v>
      </c>
      <c r="N11" s="50">
        <v>21</v>
      </c>
      <c r="O11" s="33">
        <f t="shared" si="6"/>
        <v>1</v>
      </c>
      <c r="P11" s="33">
        <f t="shared" si="7"/>
        <v>0</v>
      </c>
      <c r="Q11" s="33">
        <f t="shared" si="8"/>
        <v>0</v>
      </c>
      <c r="R11" s="49">
        <v>63</v>
      </c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</row>
    <row r="12" spans="1:33" ht="19.5" customHeight="1">
      <c r="A12" s="70">
        <v>6</v>
      </c>
      <c r="B12" s="70" t="s">
        <v>118</v>
      </c>
      <c r="C12" s="71" t="s">
        <v>119</v>
      </c>
      <c r="D12" s="65"/>
      <c r="E12" s="38"/>
      <c r="F12" s="50">
        <v>11</v>
      </c>
      <c r="G12" s="33">
        <f t="shared" si="0"/>
        <v>1</v>
      </c>
      <c r="H12" s="33">
        <f t="shared" si="1"/>
        <v>0</v>
      </c>
      <c r="I12" s="33">
        <f t="shared" si="2"/>
        <v>0</v>
      </c>
      <c r="J12" s="50">
        <v>19</v>
      </c>
      <c r="K12" s="33">
        <f t="shared" si="3"/>
        <v>1</v>
      </c>
      <c r="L12" s="33">
        <f t="shared" si="4"/>
        <v>1</v>
      </c>
      <c r="M12" s="33">
        <f t="shared" si="5"/>
        <v>1</v>
      </c>
      <c r="N12" s="50">
        <v>18</v>
      </c>
      <c r="O12" s="33">
        <f t="shared" si="6"/>
        <v>0</v>
      </c>
      <c r="P12" s="33">
        <f t="shared" si="7"/>
        <v>0</v>
      </c>
      <c r="Q12" s="33">
        <f t="shared" si="8"/>
        <v>0</v>
      </c>
      <c r="R12" s="49">
        <v>68</v>
      </c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</row>
    <row r="13" spans="1:33" ht="19.5" customHeight="1">
      <c r="A13" s="70">
        <v>7</v>
      </c>
      <c r="B13" s="70" t="s">
        <v>120</v>
      </c>
      <c r="C13" s="71" t="s">
        <v>121</v>
      </c>
      <c r="D13" s="65"/>
      <c r="E13" s="38"/>
      <c r="F13" s="50">
        <v>9</v>
      </c>
      <c r="G13" s="33">
        <f t="shared" si="0"/>
        <v>0</v>
      </c>
      <c r="H13" s="33">
        <f t="shared" si="1"/>
        <v>0</v>
      </c>
      <c r="I13" s="33">
        <f t="shared" si="2"/>
        <v>0</v>
      </c>
      <c r="J13" s="50">
        <v>21</v>
      </c>
      <c r="K13" s="33">
        <f t="shared" si="3"/>
        <v>1</v>
      </c>
      <c r="L13" s="33">
        <f t="shared" si="4"/>
        <v>1</v>
      </c>
      <c r="M13" s="33">
        <f t="shared" si="5"/>
        <v>1</v>
      </c>
      <c r="N13" s="50">
        <v>19</v>
      </c>
      <c r="O13" s="33">
        <f t="shared" si="6"/>
        <v>0</v>
      </c>
      <c r="P13" s="33">
        <f t="shared" si="7"/>
        <v>0</v>
      </c>
      <c r="Q13" s="33">
        <f t="shared" si="8"/>
        <v>0</v>
      </c>
      <c r="R13" s="49">
        <v>61</v>
      </c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0"/>
    </row>
    <row r="14" spans="1:33" ht="19.5" customHeight="1">
      <c r="A14" s="70">
        <v>8</v>
      </c>
      <c r="B14" s="70" t="s">
        <v>122</v>
      </c>
      <c r="C14" s="71" t="s">
        <v>123</v>
      </c>
      <c r="D14" s="65"/>
      <c r="E14" s="38"/>
      <c r="F14" s="50">
        <v>9</v>
      </c>
      <c r="G14" s="33">
        <f t="shared" si="0"/>
        <v>0</v>
      </c>
      <c r="H14" s="33">
        <f t="shared" si="1"/>
        <v>0</v>
      </c>
      <c r="I14" s="33">
        <f t="shared" si="2"/>
        <v>0</v>
      </c>
      <c r="J14" s="50">
        <v>20</v>
      </c>
      <c r="K14" s="33">
        <f t="shared" si="3"/>
        <v>1</v>
      </c>
      <c r="L14" s="33">
        <f t="shared" si="4"/>
        <v>1</v>
      </c>
      <c r="M14" s="33">
        <f t="shared" si="5"/>
        <v>1</v>
      </c>
      <c r="N14" s="50">
        <v>23</v>
      </c>
      <c r="O14" s="33">
        <f t="shared" si="6"/>
        <v>1</v>
      </c>
      <c r="P14" s="33">
        <f t="shared" si="7"/>
        <v>1</v>
      </c>
      <c r="Q14" s="33">
        <f t="shared" si="8"/>
        <v>0</v>
      </c>
      <c r="R14" s="49">
        <v>59</v>
      </c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</row>
    <row r="15" spans="1:33" ht="19.5" customHeight="1">
      <c r="A15" s="70">
        <v>9</v>
      </c>
      <c r="B15" s="70" t="s">
        <v>124</v>
      </c>
      <c r="C15" s="71" t="s">
        <v>125</v>
      </c>
      <c r="D15" s="65"/>
      <c r="E15" s="38"/>
      <c r="F15" s="50">
        <v>10</v>
      </c>
      <c r="G15" s="33">
        <f t="shared" si="0"/>
        <v>1</v>
      </c>
      <c r="H15" s="33">
        <f t="shared" si="1"/>
        <v>0</v>
      </c>
      <c r="I15" s="33">
        <f t="shared" si="2"/>
        <v>0</v>
      </c>
      <c r="J15" s="50">
        <v>18</v>
      </c>
      <c r="K15" s="33">
        <f t="shared" si="3"/>
        <v>1</v>
      </c>
      <c r="L15" s="33">
        <f t="shared" si="4"/>
        <v>1</v>
      </c>
      <c r="M15" s="33">
        <f t="shared" si="5"/>
        <v>1</v>
      </c>
      <c r="N15" s="50">
        <v>17</v>
      </c>
      <c r="O15" s="33">
        <f t="shared" si="6"/>
        <v>0</v>
      </c>
      <c r="P15" s="33">
        <f t="shared" si="7"/>
        <v>0</v>
      </c>
      <c r="Q15" s="33">
        <f t="shared" si="8"/>
        <v>0</v>
      </c>
      <c r="R15" s="49">
        <v>66</v>
      </c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</row>
    <row r="16" spans="1:33" ht="19.5" customHeight="1">
      <c r="A16" s="70">
        <v>10</v>
      </c>
      <c r="B16" s="70" t="s">
        <v>126</v>
      </c>
      <c r="C16" s="71" t="s">
        <v>127</v>
      </c>
      <c r="D16" s="65"/>
      <c r="E16" s="38"/>
      <c r="F16" s="50">
        <v>9</v>
      </c>
      <c r="G16" s="33">
        <f t="shared" si="0"/>
        <v>0</v>
      </c>
      <c r="H16" s="33">
        <f t="shared" si="1"/>
        <v>0</v>
      </c>
      <c r="I16" s="33">
        <f t="shared" si="2"/>
        <v>0</v>
      </c>
      <c r="J16" s="50">
        <v>20</v>
      </c>
      <c r="K16" s="33">
        <f t="shared" si="3"/>
        <v>1</v>
      </c>
      <c r="L16" s="33">
        <f t="shared" si="4"/>
        <v>1</v>
      </c>
      <c r="M16" s="33">
        <f t="shared" si="5"/>
        <v>1</v>
      </c>
      <c r="N16" s="50">
        <v>20</v>
      </c>
      <c r="O16" s="33">
        <f t="shared" si="6"/>
        <v>1</v>
      </c>
      <c r="P16" s="33">
        <f t="shared" si="7"/>
        <v>0</v>
      </c>
      <c r="Q16" s="33">
        <f t="shared" si="8"/>
        <v>0</v>
      </c>
      <c r="R16" s="49">
        <v>63</v>
      </c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</row>
    <row r="17" spans="1:33" ht="19.5" customHeight="1">
      <c r="A17" s="70">
        <v>11</v>
      </c>
      <c r="B17" s="70" t="s">
        <v>128</v>
      </c>
      <c r="C17" s="71" t="s">
        <v>129</v>
      </c>
      <c r="D17" s="65"/>
      <c r="E17" s="38"/>
      <c r="F17" s="50">
        <v>8</v>
      </c>
      <c r="G17" s="33">
        <f t="shared" si="0"/>
        <v>0</v>
      </c>
      <c r="H17" s="33">
        <f t="shared" si="1"/>
        <v>0</v>
      </c>
      <c r="I17" s="33">
        <f t="shared" si="2"/>
        <v>0</v>
      </c>
      <c r="J17" s="50">
        <v>26</v>
      </c>
      <c r="K17" s="33">
        <f t="shared" si="3"/>
        <v>1</v>
      </c>
      <c r="L17" s="33">
        <f t="shared" si="4"/>
        <v>1</v>
      </c>
      <c r="M17" s="33">
        <f t="shared" si="5"/>
        <v>1</v>
      </c>
      <c r="N17" s="50">
        <v>24</v>
      </c>
      <c r="O17" s="33">
        <f t="shared" si="6"/>
        <v>1</v>
      </c>
      <c r="P17" s="33">
        <f t="shared" si="7"/>
        <v>1</v>
      </c>
      <c r="Q17" s="33">
        <f t="shared" si="8"/>
        <v>0</v>
      </c>
      <c r="R17" s="49">
        <v>61</v>
      </c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</row>
    <row r="18" spans="1:33" ht="19.5" customHeight="1">
      <c r="A18" s="70">
        <v>12</v>
      </c>
      <c r="B18" s="70" t="s">
        <v>130</v>
      </c>
      <c r="C18" s="71" t="s">
        <v>131</v>
      </c>
      <c r="D18" s="65"/>
      <c r="E18" s="38"/>
      <c r="F18" s="50">
        <v>10</v>
      </c>
      <c r="G18" s="33">
        <f t="shared" si="0"/>
        <v>1</v>
      </c>
      <c r="H18" s="33">
        <f t="shared" si="1"/>
        <v>0</v>
      </c>
      <c r="I18" s="33">
        <f t="shared" si="2"/>
        <v>0</v>
      </c>
      <c r="J18" s="50">
        <v>26</v>
      </c>
      <c r="K18" s="33">
        <f t="shared" si="3"/>
        <v>1</v>
      </c>
      <c r="L18" s="33">
        <f t="shared" si="4"/>
        <v>1</v>
      </c>
      <c r="M18" s="33">
        <f t="shared" si="5"/>
        <v>1</v>
      </c>
      <c r="N18" s="50">
        <v>24</v>
      </c>
      <c r="O18" s="33">
        <f t="shared" si="6"/>
        <v>1</v>
      </c>
      <c r="P18" s="33">
        <f t="shared" si="7"/>
        <v>1</v>
      </c>
      <c r="Q18" s="33">
        <f t="shared" si="8"/>
        <v>0</v>
      </c>
      <c r="R18" s="49">
        <v>59</v>
      </c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</row>
    <row r="19" spans="1:33" ht="19.5" customHeight="1">
      <c r="A19" s="70">
        <v>13</v>
      </c>
      <c r="B19" s="70" t="s">
        <v>132</v>
      </c>
      <c r="C19" s="71" t="s">
        <v>133</v>
      </c>
      <c r="D19" s="65"/>
      <c r="E19" s="38"/>
      <c r="F19" s="50">
        <v>11</v>
      </c>
      <c r="G19" s="33">
        <f t="shared" si="0"/>
        <v>1</v>
      </c>
      <c r="H19" s="33">
        <f t="shared" si="1"/>
        <v>0</v>
      </c>
      <c r="I19" s="33">
        <f t="shared" si="2"/>
        <v>0</v>
      </c>
      <c r="J19" s="50">
        <v>12</v>
      </c>
      <c r="K19" s="33">
        <f t="shared" si="3"/>
        <v>1</v>
      </c>
      <c r="L19" s="33">
        <f t="shared" si="4"/>
        <v>1</v>
      </c>
      <c r="M19" s="33">
        <f t="shared" si="5"/>
        <v>0</v>
      </c>
      <c r="N19" s="50">
        <v>13</v>
      </c>
      <c r="O19" s="33">
        <f t="shared" si="6"/>
        <v>0</v>
      </c>
      <c r="P19" s="33">
        <f t="shared" si="7"/>
        <v>0</v>
      </c>
      <c r="Q19" s="33">
        <f t="shared" si="8"/>
        <v>0</v>
      </c>
      <c r="R19" s="49">
        <v>59</v>
      </c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</row>
    <row r="20" spans="1:33" ht="19.5" customHeight="1">
      <c r="A20" s="70">
        <v>14</v>
      </c>
      <c r="B20" s="70" t="s">
        <v>134</v>
      </c>
      <c r="C20" s="71" t="s">
        <v>135</v>
      </c>
      <c r="D20" s="65"/>
      <c r="E20" s="38"/>
      <c r="F20" s="50">
        <v>8</v>
      </c>
      <c r="G20" s="33">
        <f t="shared" si="0"/>
        <v>0</v>
      </c>
      <c r="H20" s="33">
        <f t="shared" si="1"/>
        <v>0</v>
      </c>
      <c r="I20" s="33">
        <f t="shared" si="2"/>
        <v>0</v>
      </c>
      <c r="J20" s="50">
        <v>25</v>
      </c>
      <c r="K20" s="33">
        <f t="shared" si="3"/>
        <v>1</v>
      </c>
      <c r="L20" s="33">
        <f t="shared" si="4"/>
        <v>1</v>
      </c>
      <c r="M20" s="33">
        <f t="shared" si="5"/>
        <v>1</v>
      </c>
      <c r="N20" s="50">
        <v>21</v>
      </c>
      <c r="O20" s="33">
        <f t="shared" si="6"/>
        <v>1</v>
      </c>
      <c r="P20" s="33">
        <f t="shared" si="7"/>
        <v>0</v>
      </c>
      <c r="Q20" s="33">
        <f t="shared" si="8"/>
        <v>0</v>
      </c>
      <c r="R20" s="49">
        <v>61</v>
      </c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</row>
    <row r="21" spans="1:33" ht="19.5" customHeight="1">
      <c r="A21" s="70">
        <v>15</v>
      </c>
      <c r="B21" s="70" t="s">
        <v>136</v>
      </c>
      <c r="C21" s="71" t="s">
        <v>137</v>
      </c>
      <c r="D21" s="65"/>
      <c r="E21" s="38"/>
      <c r="F21" s="50">
        <v>10</v>
      </c>
      <c r="G21" s="33">
        <f t="shared" si="0"/>
        <v>1</v>
      </c>
      <c r="H21" s="33">
        <f t="shared" si="1"/>
        <v>0</v>
      </c>
      <c r="I21" s="33">
        <f t="shared" si="2"/>
        <v>0</v>
      </c>
      <c r="J21" s="50">
        <v>24</v>
      </c>
      <c r="K21" s="33">
        <f t="shared" si="3"/>
        <v>1</v>
      </c>
      <c r="L21" s="33">
        <f t="shared" si="4"/>
        <v>1</v>
      </c>
      <c r="M21" s="33">
        <f t="shared" si="5"/>
        <v>1</v>
      </c>
      <c r="N21" s="50">
        <v>23</v>
      </c>
      <c r="O21" s="33">
        <f t="shared" si="6"/>
        <v>1</v>
      </c>
      <c r="P21" s="33">
        <f t="shared" si="7"/>
        <v>1</v>
      </c>
      <c r="Q21" s="33">
        <f t="shared" si="8"/>
        <v>0</v>
      </c>
      <c r="R21" s="49">
        <v>59</v>
      </c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</row>
    <row r="22" spans="1:33" ht="19.5" customHeight="1">
      <c r="A22" s="70">
        <v>16</v>
      </c>
      <c r="B22" s="70" t="s">
        <v>138</v>
      </c>
      <c r="C22" s="71" t="s">
        <v>139</v>
      </c>
      <c r="D22" s="65"/>
      <c r="E22" s="38"/>
      <c r="F22" s="50">
        <v>10</v>
      </c>
      <c r="G22" s="33">
        <f t="shared" si="0"/>
        <v>1</v>
      </c>
      <c r="H22" s="33">
        <f t="shared" si="1"/>
        <v>0</v>
      </c>
      <c r="I22" s="33">
        <f t="shared" si="2"/>
        <v>0</v>
      </c>
      <c r="J22" s="50">
        <v>18</v>
      </c>
      <c r="K22" s="33">
        <f t="shared" si="3"/>
        <v>1</v>
      </c>
      <c r="L22" s="33">
        <f t="shared" si="4"/>
        <v>1</v>
      </c>
      <c r="M22" s="33">
        <f t="shared" si="5"/>
        <v>1</v>
      </c>
      <c r="N22" s="50">
        <v>21</v>
      </c>
      <c r="O22" s="33">
        <f t="shared" si="6"/>
        <v>1</v>
      </c>
      <c r="P22" s="33">
        <f t="shared" si="7"/>
        <v>0</v>
      </c>
      <c r="Q22" s="33">
        <f t="shared" si="8"/>
        <v>0</v>
      </c>
      <c r="R22" s="49">
        <v>66</v>
      </c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</row>
    <row r="23" spans="1:33" ht="19.5" customHeight="1">
      <c r="A23" s="70">
        <v>17</v>
      </c>
      <c r="B23" s="70" t="s">
        <v>140</v>
      </c>
      <c r="C23" s="71" t="s">
        <v>141</v>
      </c>
      <c r="D23" s="65"/>
      <c r="E23" s="38"/>
      <c r="F23" s="50">
        <v>10</v>
      </c>
      <c r="G23" s="33">
        <f t="shared" si="0"/>
        <v>1</v>
      </c>
      <c r="H23" s="33">
        <f t="shared" si="1"/>
        <v>0</v>
      </c>
      <c r="I23" s="33">
        <f t="shared" si="2"/>
        <v>0</v>
      </c>
      <c r="J23" s="50">
        <v>22</v>
      </c>
      <c r="K23" s="33">
        <f t="shared" si="3"/>
        <v>1</v>
      </c>
      <c r="L23" s="33">
        <f t="shared" si="4"/>
        <v>1</v>
      </c>
      <c r="M23" s="33">
        <f t="shared" si="5"/>
        <v>1</v>
      </c>
      <c r="N23" s="50">
        <v>22</v>
      </c>
      <c r="O23" s="33">
        <f t="shared" si="6"/>
        <v>1</v>
      </c>
      <c r="P23" s="33">
        <f t="shared" si="7"/>
        <v>0</v>
      </c>
      <c r="Q23" s="33">
        <f t="shared" si="8"/>
        <v>0</v>
      </c>
      <c r="R23" s="49">
        <v>61</v>
      </c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</row>
    <row r="24" spans="1:33" ht="19.5" customHeight="1">
      <c r="A24" s="70">
        <v>18</v>
      </c>
      <c r="B24" s="70" t="s">
        <v>142</v>
      </c>
      <c r="C24" s="71" t="s">
        <v>143</v>
      </c>
      <c r="D24" s="65"/>
      <c r="E24" s="38"/>
      <c r="F24" s="50">
        <v>13</v>
      </c>
      <c r="G24" s="33">
        <f t="shared" si="0"/>
        <v>1</v>
      </c>
      <c r="H24" s="33">
        <f t="shared" si="1"/>
        <v>1</v>
      </c>
      <c r="I24" s="33">
        <f t="shared" si="2"/>
        <v>1</v>
      </c>
      <c r="J24" s="50">
        <v>12</v>
      </c>
      <c r="K24" s="33">
        <f t="shared" si="3"/>
        <v>1</v>
      </c>
      <c r="L24" s="33">
        <f t="shared" si="4"/>
        <v>1</v>
      </c>
      <c r="M24" s="33">
        <f t="shared" si="5"/>
        <v>0</v>
      </c>
      <c r="N24" s="50">
        <v>13</v>
      </c>
      <c r="O24" s="33">
        <f t="shared" si="6"/>
        <v>0</v>
      </c>
      <c r="P24" s="33">
        <f t="shared" si="7"/>
        <v>0</v>
      </c>
      <c r="Q24" s="33">
        <f t="shared" si="8"/>
        <v>0</v>
      </c>
      <c r="R24" s="49">
        <v>66</v>
      </c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</row>
    <row r="25" spans="1:33" ht="19.5" customHeight="1">
      <c r="A25" s="70">
        <v>19</v>
      </c>
      <c r="B25" s="70" t="s">
        <v>144</v>
      </c>
      <c r="C25" s="71" t="s">
        <v>145</v>
      </c>
      <c r="D25" s="65"/>
      <c r="E25" s="38"/>
      <c r="F25" s="50">
        <v>8</v>
      </c>
      <c r="G25" s="33">
        <f t="shared" si="0"/>
        <v>0</v>
      </c>
      <c r="H25" s="33">
        <f t="shared" si="1"/>
        <v>0</v>
      </c>
      <c r="I25" s="33">
        <f t="shared" si="2"/>
        <v>0</v>
      </c>
      <c r="J25" s="50">
        <v>24</v>
      </c>
      <c r="K25" s="33">
        <f t="shared" si="3"/>
        <v>1</v>
      </c>
      <c r="L25" s="33">
        <f t="shared" si="4"/>
        <v>1</v>
      </c>
      <c r="M25" s="33">
        <f t="shared" si="5"/>
        <v>1</v>
      </c>
      <c r="N25" s="50">
        <v>23</v>
      </c>
      <c r="O25" s="33">
        <f t="shared" si="6"/>
        <v>1</v>
      </c>
      <c r="P25" s="33">
        <f t="shared" si="7"/>
        <v>1</v>
      </c>
      <c r="Q25" s="33">
        <f t="shared" si="8"/>
        <v>0</v>
      </c>
      <c r="R25" s="49">
        <v>56</v>
      </c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</row>
    <row r="26" spans="1:33" ht="19.5" customHeight="1">
      <c r="A26" s="70">
        <v>20</v>
      </c>
      <c r="B26" s="70" t="s">
        <v>146</v>
      </c>
      <c r="C26" s="71" t="s">
        <v>147</v>
      </c>
      <c r="D26" s="65"/>
      <c r="E26" s="38"/>
      <c r="F26" s="50">
        <v>10</v>
      </c>
      <c r="G26" s="33">
        <f t="shared" si="0"/>
        <v>1</v>
      </c>
      <c r="H26" s="33">
        <f t="shared" si="1"/>
        <v>0</v>
      </c>
      <c r="I26" s="33">
        <f t="shared" si="2"/>
        <v>0</v>
      </c>
      <c r="J26" s="50">
        <v>22</v>
      </c>
      <c r="K26" s="33">
        <f t="shared" si="3"/>
        <v>1</v>
      </c>
      <c r="L26" s="33">
        <f t="shared" si="4"/>
        <v>1</v>
      </c>
      <c r="M26" s="33">
        <f t="shared" si="5"/>
        <v>1</v>
      </c>
      <c r="N26" s="50">
        <v>20</v>
      </c>
      <c r="O26" s="33">
        <f t="shared" si="6"/>
        <v>1</v>
      </c>
      <c r="P26" s="33">
        <f t="shared" si="7"/>
        <v>0</v>
      </c>
      <c r="Q26" s="33">
        <f t="shared" si="8"/>
        <v>0</v>
      </c>
      <c r="R26" s="49">
        <v>56</v>
      </c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</row>
    <row r="27" spans="1:33" ht="19.5" customHeight="1">
      <c r="A27" s="70">
        <v>21</v>
      </c>
      <c r="B27" s="70" t="s">
        <v>148</v>
      </c>
      <c r="C27" s="71" t="s">
        <v>149</v>
      </c>
      <c r="D27" s="65"/>
      <c r="E27" s="38"/>
      <c r="F27" s="50">
        <v>9</v>
      </c>
      <c r="G27" s="33">
        <f t="shared" si="0"/>
        <v>0</v>
      </c>
      <c r="H27" s="33">
        <f t="shared" si="1"/>
        <v>0</v>
      </c>
      <c r="I27" s="33">
        <f t="shared" si="2"/>
        <v>0</v>
      </c>
      <c r="J27" s="50">
        <v>15</v>
      </c>
      <c r="K27" s="33">
        <f t="shared" si="3"/>
        <v>1</v>
      </c>
      <c r="L27" s="33">
        <f t="shared" si="4"/>
        <v>1</v>
      </c>
      <c r="M27" s="33">
        <f t="shared" si="5"/>
        <v>1</v>
      </c>
      <c r="N27" s="50">
        <v>16</v>
      </c>
      <c r="O27" s="33">
        <f t="shared" si="6"/>
        <v>0</v>
      </c>
      <c r="P27" s="33">
        <f t="shared" si="7"/>
        <v>0</v>
      </c>
      <c r="Q27" s="33">
        <f t="shared" si="8"/>
        <v>0</v>
      </c>
      <c r="R27" s="49">
        <v>68</v>
      </c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</row>
    <row r="28" spans="1:33" ht="19.5" customHeight="1">
      <c r="A28" s="70">
        <v>22</v>
      </c>
      <c r="B28" s="70" t="s">
        <v>150</v>
      </c>
      <c r="C28" s="71" t="s">
        <v>151</v>
      </c>
      <c r="D28" s="65"/>
      <c r="E28" s="38"/>
      <c r="F28" s="50">
        <v>10</v>
      </c>
      <c r="G28" s="33">
        <f t="shared" si="0"/>
        <v>1</v>
      </c>
      <c r="H28" s="33">
        <f t="shared" si="1"/>
        <v>0</v>
      </c>
      <c r="I28" s="33">
        <f t="shared" si="2"/>
        <v>0</v>
      </c>
      <c r="J28" s="50">
        <v>20</v>
      </c>
      <c r="K28" s="33">
        <f t="shared" si="3"/>
        <v>1</v>
      </c>
      <c r="L28" s="33">
        <f t="shared" si="4"/>
        <v>1</v>
      </c>
      <c r="M28" s="33">
        <f t="shared" si="5"/>
        <v>1</v>
      </c>
      <c r="N28" s="50">
        <v>21</v>
      </c>
      <c r="O28" s="33">
        <f t="shared" si="6"/>
        <v>1</v>
      </c>
      <c r="P28" s="33">
        <f t="shared" si="7"/>
        <v>0</v>
      </c>
      <c r="Q28" s="33">
        <f t="shared" si="8"/>
        <v>0</v>
      </c>
      <c r="R28" s="49">
        <v>61</v>
      </c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</row>
    <row r="29" spans="1:33" ht="19.5" customHeight="1">
      <c r="A29" s="70">
        <v>23</v>
      </c>
      <c r="B29" s="70" t="s">
        <v>152</v>
      </c>
      <c r="C29" s="71" t="s">
        <v>153</v>
      </c>
      <c r="D29" s="65"/>
      <c r="E29" s="38"/>
      <c r="F29" s="50">
        <v>9</v>
      </c>
      <c r="G29" s="33">
        <f t="shared" si="0"/>
        <v>0</v>
      </c>
      <c r="H29" s="33">
        <f t="shared" si="1"/>
        <v>0</v>
      </c>
      <c r="I29" s="33">
        <f t="shared" si="2"/>
        <v>0</v>
      </c>
      <c r="J29" s="50">
        <v>19</v>
      </c>
      <c r="K29" s="33">
        <f t="shared" si="3"/>
        <v>1</v>
      </c>
      <c r="L29" s="33">
        <f t="shared" si="4"/>
        <v>1</v>
      </c>
      <c r="M29" s="33">
        <f t="shared" si="5"/>
        <v>1</v>
      </c>
      <c r="N29" s="50">
        <v>21</v>
      </c>
      <c r="O29" s="33">
        <f t="shared" si="6"/>
        <v>1</v>
      </c>
      <c r="P29" s="33">
        <f t="shared" si="7"/>
        <v>0</v>
      </c>
      <c r="Q29" s="33">
        <f t="shared" si="8"/>
        <v>0</v>
      </c>
      <c r="R29" s="49">
        <v>61</v>
      </c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0"/>
    </row>
    <row r="30" spans="1:33" ht="19.5" customHeight="1">
      <c r="A30" s="70">
        <v>24</v>
      </c>
      <c r="B30" s="70" t="s">
        <v>154</v>
      </c>
      <c r="C30" s="71" t="s">
        <v>155</v>
      </c>
      <c r="D30" s="65"/>
      <c r="E30" s="38"/>
      <c r="F30" s="50">
        <v>8</v>
      </c>
      <c r="G30" s="33">
        <f t="shared" si="0"/>
        <v>0</v>
      </c>
      <c r="H30" s="33">
        <f t="shared" si="1"/>
        <v>0</v>
      </c>
      <c r="I30" s="33">
        <f t="shared" si="2"/>
        <v>0</v>
      </c>
      <c r="J30" s="50">
        <v>24</v>
      </c>
      <c r="K30" s="33">
        <f t="shared" si="3"/>
        <v>1</v>
      </c>
      <c r="L30" s="33">
        <f t="shared" si="4"/>
        <v>1</v>
      </c>
      <c r="M30" s="33">
        <f t="shared" si="5"/>
        <v>1</v>
      </c>
      <c r="N30" s="50">
        <v>22</v>
      </c>
      <c r="O30" s="33">
        <f t="shared" si="6"/>
        <v>1</v>
      </c>
      <c r="P30" s="33">
        <f t="shared" si="7"/>
        <v>0</v>
      </c>
      <c r="Q30" s="33">
        <f t="shared" si="8"/>
        <v>0</v>
      </c>
      <c r="R30" s="49">
        <v>66</v>
      </c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</row>
    <row r="31" spans="1:33" ht="19.5" customHeight="1">
      <c r="A31" s="70">
        <v>25</v>
      </c>
      <c r="B31" s="70" t="s">
        <v>156</v>
      </c>
      <c r="C31" s="71" t="s">
        <v>157</v>
      </c>
      <c r="D31" s="65"/>
      <c r="E31" s="38"/>
      <c r="F31" s="50">
        <v>10</v>
      </c>
      <c r="G31" s="33">
        <f t="shared" si="0"/>
        <v>1</v>
      </c>
      <c r="H31" s="33">
        <f t="shared" si="1"/>
        <v>0</v>
      </c>
      <c r="I31" s="33">
        <f t="shared" si="2"/>
        <v>0</v>
      </c>
      <c r="J31" s="50">
        <v>26</v>
      </c>
      <c r="K31" s="33">
        <f t="shared" si="3"/>
        <v>1</v>
      </c>
      <c r="L31" s="33">
        <f t="shared" si="4"/>
        <v>1</v>
      </c>
      <c r="M31" s="33">
        <f t="shared" si="5"/>
        <v>1</v>
      </c>
      <c r="N31" s="50">
        <v>23</v>
      </c>
      <c r="O31" s="33">
        <f t="shared" si="6"/>
        <v>1</v>
      </c>
      <c r="P31" s="33">
        <f t="shared" si="7"/>
        <v>1</v>
      </c>
      <c r="Q31" s="33">
        <f t="shared" si="8"/>
        <v>0</v>
      </c>
      <c r="R31" s="49">
        <v>61</v>
      </c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30"/>
    </row>
    <row r="32" spans="1:33" ht="19.5" customHeight="1">
      <c r="A32" s="70">
        <v>26</v>
      </c>
      <c r="B32" s="70" t="s">
        <v>158</v>
      </c>
      <c r="C32" s="71" t="s">
        <v>159</v>
      </c>
      <c r="D32" s="65"/>
      <c r="E32" s="38"/>
      <c r="F32" s="50">
        <v>9</v>
      </c>
      <c r="G32" s="33">
        <f t="shared" si="0"/>
        <v>0</v>
      </c>
      <c r="H32" s="33">
        <f t="shared" si="1"/>
        <v>0</v>
      </c>
      <c r="I32" s="33">
        <f t="shared" si="2"/>
        <v>0</v>
      </c>
      <c r="J32" s="50">
        <v>21</v>
      </c>
      <c r="K32" s="33">
        <f t="shared" si="3"/>
        <v>1</v>
      </c>
      <c r="L32" s="33">
        <f t="shared" si="4"/>
        <v>1</v>
      </c>
      <c r="M32" s="33">
        <f t="shared" si="5"/>
        <v>1</v>
      </c>
      <c r="N32" s="50">
        <v>21</v>
      </c>
      <c r="O32" s="33">
        <f t="shared" si="6"/>
        <v>1</v>
      </c>
      <c r="P32" s="33">
        <f t="shared" si="7"/>
        <v>0</v>
      </c>
      <c r="Q32" s="33">
        <f t="shared" si="8"/>
        <v>0</v>
      </c>
      <c r="R32" s="49">
        <v>56</v>
      </c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</row>
    <row r="33" spans="1:33" ht="19.5" customHeight="1">
      <c r="A33" s="70">
        <v>27</v>
      </c>
      <c r="B33" s="70" t="s">
        <v>160</v>
      </c>
      <c r="C33" s="71" t="s">
        <v>161</v>
      </c>
      <c r="D33" s="65"/>
      <c r="E33" s="38"/>
      <c r="F33" s="50">
        <v>12</v>
      </c>
      <c r="G33" s="33">
        <f t="shared" si="0"/>
        <v>1</v>
      </c>
      <c r="H33" s="33">
        <f t="shared" si="1"/>
        <v>1</v>
      </c>
      <c r="I33" s="33">
        <f t="shared" si="2"/>
        <v>0</v>
      </c>
      <c r="J33" s="50">
        <v>23</v>
      </c>
      <c r="K33" s="33">
        <f t="shared" si="3"/>
        <v>1</v>
      </c>
      <c r="L33" s="33">
        <f t="shared" si="4"/>
        <v>1</v>
      </c>
      <c r="M33" s="33">
        <f t="shared" si="5"/>
        <v>1</v>
      </c>
      <c r="N33" s="50">
        <v>25</v>
      </c>
      <c r="O33" s="33">
        <f t="shared" si="6"/>
        <v>1</v>
      </c>
      <c r="P33" s="33">
        <f t="shared" si="7"/>
        <v>1</v>
      </c>
      <c r="Q33" s="33">
        <f t="shared" si="8"/>
        <v>0</v>
      </c>
      <c r="R33" s="49">
        <v>59</v>
      </c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30"/>
    </row>
    <row r="34" spans="1:33" ht="19.5" customHeight="1">
      <c r="A34" s="70">
        <v>28</v>
      </c>
      <c r="B34" s="70" t="s">
        <v>162</v>
      </c>
      <c r="C34" s="71" t="s">
        <v>163</v>
      </c>
      <c r="D34" s="65"/>
      <c r="E34" s="38"/>
      <c r="F34" s="50">
        <v>9</v>
      </c>
      <c r="G34" s="33">
        <f t="shared" si="0"/>
        <v>0</v>
      </c>
      <c r="H34" s="33">
        <f t="shared" si="1"/>
        <v>0</v>
      </c>
      <c r="I34" s="33">
        <f t="shared" si="2"/>
        <v>0</v>
      </c>
      <c r="J34" s="50">
        <v>11</v>
      </c>
      <c r="K34" s="33">
        <f t="shared" si="3"/>
        <v>1</v>
      </c>
      <c r="L34" s="33">
        <f t="shared" si="4"/>
        <v>0</v>
      </c>
      <c r="M34" s="33">
        <f t="shared" si="5"/>
        <v>0</v>
      </c>
      <c r="N34" s="50">
        <v>16</v>
      </c>
      <c r="O34" s="33">
        <f t="shared" si="6"/>
        <v>0</v>
      </c>
      <c r="P34" s="33">
        <f t="shared" si="7"/>
        <v>0</v>
      </c>
      <c r="Q34" s="33">
        <f t="shared" si="8"/>
        <v>0</v>
      </c>
      <c r="R34" s="49">
        <v>56</v>
      </c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</row>
    <row r="35" spans="1:33" ht="19.5" customHeight="1">
      <c r="A35" s="70">
        <v>29</v>
      </c>
      <c r="B35" s="70" t="s">
        <v>164</v>
      </c>
      <c r="C35" s="74" t="s">
        <v>165</v>
      </c>
      <c r="D35" s="65"/>
      <c r="E35" s="38"/>
      <c r="F35" s="50">
        <v>13</v>
      </c>
      <c r="G35" s="33">
        <f t="shared" si="0"/>
        <v>1</v>
      </c>
      <c r="H35" s="33">
        <f t="shared" si="1"/>
        <v>1</v>
      </c>
      <c r="I35" s="33">
        <f t="shared" si="2"/>
        <v>1</v>
      </c>
      <c r="J35" s="50">
        <v>23</v>
      </c>
      <c r="K35" s="33">
        <f t="shared" si="3"/>
        <v>1</v>
      </c>
      <c r="L35" s="33">
        <f t="shared" si="4"/>
        <v>1</v>
      </c>
      <c r="M35" s="33">
        <f t="shared" si="5"/>
        <v>1</v>
      </c>
      <c r="N35" s="50">
        <v>21</v>
      </c>
      <c r="O35" s="33">
        <f t="shared" si="6"/>
        <v>1</v>
      </c>
      <c r="P35" s="33">
        <f t="shared" si="7"/>
        <v>0</v>
      </c>
      <c r="Q35" s="33">
        <f t="shared" si="8"/>
        <v>0</v>
      </c>
      <c r="R35" s="49">
        <v>66</v>
      </c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</row>
    <row r="36" spans="1:33" ht="19.5" customHeight="1">
      <c r="A36" s="70">
        <v>30</v>
      </c>
      <c r="B36" s="70" t="s">
        <v>166</v>
      </c>
      <c r="C36" s="71" t="s">
        <v>167</v>
      </c>
      <c r="D36" s="65"/>
      <c r="E36" s="38"/>
      <c r="F36" s="50">
        <v>9</v>
      </c>
      <c r="G36" s="33">
        <f t="shared" si="0"/>
        <v>0</v>
      </c>
      <c r="H36" s="33">
        <f t="shared" si="1"/>
        <v>0</v>
      </c>
      <c r="I36" s="33">
        <f t="shared" si="2"/>
        <v>0</v>
      </c>
      <c r="J36" s="50">
        <v>20</v>
      </c>
      <c r="K36" s="33">
        <f t="shared" si="3"/>
        <v>1</v>
      </c>
      <c r="L36" s="33">
        <f t="shared" si="4"/>
        <v>1</v>
      </c>
      <c r="M36" s="33">
        <f t="shared" si="5"/>
        <v>1</v>
      </c>
      <c r="N36" s="50">
        <v>20</v>
      </c>
      <c r="O36" s="33">
        <f t="shared" si="6"/>
        <v>1</v>
      </c>
      <c r="P36" s="33">
        <f t="shared" si="7"/>
        <v>0</v>
      </c>
      <c r="Q36" s="33">
        <f t="shared" si="8"/>
        <v>0</v>
      </c>
      <c r="R36" s="49">
        <v>56</v>
      </c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  <c r="AF36" s="30"/>
      <c r="AG36" s="30"/>
    </row>
    <row r="37" spans="1:33" ht="19.5" customHeight="1">
      <c r="A37" s="70">
        <v>31</v>
      </c>
      <c r="B37" s="70" t="s">
        <v>168</v>
      </c>
      <c r="C37" s="71" t="s">
        <v>169</v>
      </c>
      <c r="D37" s="65"/>
      <c r="E37" s="38"/>
      <c r="F37" s="50">
        <v>12</v>
      </c>
      <c r="G37" s="33">
        <f t="shared" si="0"/>
        <v>1</v>
      </c>
      <c r="H37" s="33">
        <f t="shared" si="1"/>
        <v>1</v>
      </c>
      <c r="I37" s="33">
        <f t="shared" si="2"/>
        <v>0</v>
      </c>
      <c r="J37" s="50">
        <v>12</v>
      </c>
      <c r="K37" s="33">
        <f t="shared" si="3"/>
        <v>1</v>
      </c>
      <c r="L37" s="33">
        <f t="shared" si="4"/>
        <v>1</v>
      </c>
      <c r="M37" s="33">
        <f t="shared" si="5"/>
        <v>0</v>
      </c>
      <c r="N37" s="50">
        <v>14</v>
      </c>
      <c r="O37" s="33">
        <f t="shared" si="6"/>
        <v>0</v>
      </c>
      <c r="P37" s="33">
        <f t="shared" si="7"/>
        <v>0</v>
      </c>
      <c r="Q37" s="33">
        <f t="shared" si="8"/>
        <v>0</v>
      </c>
      <c r="R37" s="49">
        <v>63</v>
      </c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</row>
    <row r="38" spans="1:33" ht="19.5" customHeight="1">
      <c r="A38" s="70">
        <v>32</v>
      </c>
      <c r="B38" s="70" t="s">
        <v>170</v>
      </c>
      <c r="C38" s="71" t="s">
        <v>171</v>
      </c>
      <c r="D38" s="65"/>
      <c r="E38" s="38"/>
      <c r="F38" s="50">
        <v>8</v>
      </c>
      <c r="G38" s="33">
        <f t="shared" si="0"/>
        <v>0</v>
      </c>
      <c r="H38" s="33">
        <f t="shared" si="1"/>
        <v>0</v>
      </c>
      <c r="I38" s="33">
        <f t="shared" si="2"/>
        <v>0</v>
      </c>
      <c r="J38" s="50">
        <v>19</v>
      </c>
      <c r="K38" s="33">
        <f t="shared" si="3"/>
        <v>1</v>
      </c>
      <c r="L38" s="33">
        <f t="shared" si="4"/>
        <v>1</v>
      </c>
      <c r="M38" s="33">
        <f t="shared" si="5"/>
        <v>1</v>
      </c>
      <c r="N38" s="50">
        <v>21</v>
      </c>
      <c r="O38" s="33">
        <f t="shared" si="6"/>
        <v>1</v>
      </c>
      <c r="P38" s="33">
        <f t="shared" si="7"/>
        <v>0</v>
      </c>
      <c r="Q38" s="33">
        <f t="shared" si="8"/>
        <v>0</v>
      </c>
      <c r="R38" s="49">
        <v>56</v>
      </c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30"/>
      <c r="AG38" s="30"/>
    </row>
    <row r="39" spans="1:33" ht="19.5" customHeight="1">
      <c r="A39" s="70">
        <v>33</v>
      </c>
      <c r="B39" s="70" t="s">
        <v>172</v>
      </c>
      <c r="C39" s="71" t="s">
        <v>173</v>
      </c>
      <c r="D39" s="65"/>
      <c r="E39" s="38"/>
      <c r="F39" s="50">
        <v>10</v>
      </c>
      <c r="G39" s="33">
        <f t="shared" si="0"/>
        <v>1</v>
      </c>
      <c r="H39" s="33">
        <f t="shared" si="1"/>
        <v>0</v>
      </c>
      <c r="I39" s="33">
        <f t="shared" si="2"/>
        <v>0</v>
      </c>
      <c r="J39" s="50">
        <v>21</v>
      </c>
      <c r="K39" s="33">
        <f t="shared" si="3"/>
        <v>1</v>
      </c>
      <c r="L39" s="33">
        <f t="shared" si="4"/>
        <v>1</v>
      </c>
      <c r="M39" s="33">
        <f t="shared" si="5"/>
        <v>1</v>
      </c>
      <c r="N39" s="50">
        <v>21</v>
      </c>
      <c r="O39" s="33">
        <f t="shared" si="6"/>
        <v>1</v>
      </c>
      <c r="P39" s="33">
        <f t="shared" si="7"/>
        <v>0</v>
      </c>
      <c r="Q39" s="33">
        <f t="shared" si="8"/>
        <v>0</v>
      </c>
      <c r="R39" s="49">
        <v>61</v>
      </c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30"/>
      <c r="AG39" s="30"/>
    </row>
    <row r="40" spans="1:33" ht="19.5" customHeight="1">
      <c r="A40" s="70">
        <v>34</v>
      </c>
      <c r="B40" s="70" t="s">
        <v>174</v>
      </c>
      <c r="C40" s="71" t="s">
        <v>175</v>
      </c>
      <c r="D40" s="65"/>
      <c r="E40" s="38"/>
      <c r="F40" s="50">
        <v>14</v>
      </c>
      <c r="G40" s="33">
        <f t="shared" si="0"/>
        <v>1</v>
      </c>
      <c r="H40" s="33">
        <f t="shared" si="1"/>
        <v>1</v>
      </c>
      <c r="I40" s="33">
        <f t="shared" si="2"/>
        <v>1</v>
      </c>
      <c r="J40" s="50">
        <v>28</v>
      </c>
      <c r="K40" s="33">
        <f t="shared" si="3"/>
        <v>1</v>
      </c>
      <c r="L40" s="33">
        <f t="shared" si="4"/>
        <v>1</v>
      </c>
      <c r="M40" s="33">
        <f t="shared" si="5"/>
        <v>1</v>
      </c>
      <c r="N40" s="50">
        <v>28</v>
      </c>
      <c r="O40" s="33">
        <f t="shared" si="6"/>
        <v>1</v>
      </c>
      <c r="P40" s="33">
        <f t="shared" si="7"/>
        <v>1</v>
      </c>
      <c r="Q40" s="33">
        <f t="shared" si="8"/>
        <v>1</v>
      </c>
      <c r="R40" s="49">
        <v>66</v>
      </c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30"/>
      <c r="AG40" s="30"/>
    </row>
    <row r="41" spans="1:33" ht="19.5" customHeight="1">
      <c r="A41" s="70">
        <v>35</v>
      </c>
      <c r="B41" s="70" t="s">
        <v>176</v>
      </c>
      <c r="C41" s="71" t="s">
        <v>177</v>
      </c>
      <c r="D41" s="65"/>
      <c r="E41" s="38"/>
      <c r="F41" s="50">
        <v>12</v>
      </c>
      <c r="G41" s="33">
        <f t="shared" si="0"/>
        <v>1</v>
      </c>
      <c r="H41" s="33">
        <f t="shared" si="1"/>
        <v>1</v>
      </c>
      <c r="I41" s="33">
        <f t="shared" si="2"/>
        <v>0</v>
      </c>
      <c r="J41" s="50">
        <v>23</v>
      </c>
      <c r="K41" s="33">
        <f t="shared" si="3"/>
        <v>1</v>
      </c>
      <c r="L41" s="33">
        <f t="shared" si="4"/>
        <v>1</v>
      </c>
      <c r="M41" s="33">
        <f t="shared" si="5"/>
        <v>1</v>
      </c>
      <c r="N41" s="50">
        <v>20</v>
      </c>
      <c r="O41" s="33">
        <f t="shared" si="6"/>
        <v>1</v>
      </c>
      <c r="P41" s="33">
        <f t="shared" si="7"/>
        <v>0</v>
      </c>
      <c r="Q41" s="33">
        <f t="shared" si="8"/>
        <v>0</v>
      </c>
      <c r="R41" s="49">
        <v>61</v>
      </c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30"/>
      <c r="AG41" s="30"/>
    </row>
    <row r="42" spans="1:33" ht="19.5" customHeight="1">
      <c r="A42" s="70">
        <v>36</v>
      </c>
      <c r="B42" s="70" t="s">
        <v>178</v>
      </c>
      <c r="C42" s="71" t="s">
        <v>179</v>
      </c>
      <c r="D42" s="65"/>
      <c r="E42" s="38"/>
      <c r="F42" s="50">
        <v>12</v>
      </c>
      <c r="G42" s="33">
        <f t="shared" si="0"/>
        <v>1</v>
      </c>
      <c r="H42" s="33">
        <f t="shared" si="1"/>
        <v>1</v>
      </c>
      <c r="I42" s="33">
        <f t="shared" si="2"/>
        <v>0</v>
      </c>
      <c r="J42" s="50">
        <v>19</v>
      </c>
      <c r="K42" s="33">
        <f t="shared" si="3"/>
        <v>1</v>
      </c>
      <c r="L42" s="33">
        <f t="shared" si="4"/>
        <v>1</v>
      </c>
      <c r="M42" s="33">
        <f t="shared" si="5"/>
        <v>1</v>
      </c>
      <c r="N42" s="50">
        <v>21</v>
      </c>
      <c r="O42" s="33">
        <f t="shared" si="6"/>
        <v>1</v>
      </c>
      <c r="P42" s="33">
        <f t="shared" si="7"/>
        <v>0</v>
      </c>
      <c r="Q42" s="33">
        <f t="shared" si="8"/>
        <v>0</v>
      </c>
      <c r="R42" s="49">
        <v>68</v>
      </c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30"/>
      <c r="AG42" s="30"/>
    </row>
    <row r="43" spans="1:33" ht="19.5" customHeight="1">
      <c r="A43" s="70">
        <v>37</v>
      </c>
      <c r="B43" s="70" t="s">
        <v>180</v>
      </c>
      <c r="C43" s="71" t="s">
        <v>181</v>
      </c>
      <c r="D43" s="65"/>
      <c r="E43" s="38"/>
      <c r="F43" s="50">
        <v>9</v>
      </c>
      <c r="G43" s="33">
        <f t="shared" si="0"/>
        <v>0</v>
      </c>
      <c r="H43" s="33">
        <f t="shared" si="1"/>
        <v>0</v>
      </c>
      <c r="I43" s="33">
        <f t="shared" si="2"/>
        <v>0</v>
      </c>
      <c r="J43" s="50">
        <v>21</v>
      </c>
      <c r="K43" s="33">
        <f t="shared" si="3"/>
        <v>1</v>
      </c>
      <c r="L43" s="33">
        <f t="shared" si="4"/>
        <v>1</v>
      </c>
      <c r="M43" s="33">
        <f t="shared" si="5"/>
        <v>1</v>
      </c>
      <c r="N43" s="50">
        <v>22</v>
      </c>
      <c r="O43" s="33">
        <f t="shared" si="6"/>
        <v>1</v>
      </c>
      <c r="P43" s="33">
        <f t="shared" si="7"/>
        <v>0</v>
      </c>
      <c r="Q43" s="33">
        <f t="shared" si="8"/>
        <v>0</v>
      </c>
      <c r="R43" s="49">
        <v>61</v>
      </c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0"/>
      <c r="AG43" s="30"/>
    </row>
    <row r="44" spans="1:33" ht="19.5" customHeight="1">
      <c r="A44" s="70">
        <v>38</v>
      </c>
      <c r="B44" s="70" t="s">
        <v>182</v>
      </c>
      <c r="C44" s="74" t="s">
        <v>183</v>
      </c>
      <c r="D44" s="65"/>
      <c r="E44" s="38"/>
      <c r="F44" s="50">
        <v>10</v>
      </c>
      <c r="G44" s="33">
        <f t="shared" si="0"/>
        <v>1</v>
      </c>
      <c r="H44" s="33">
        <f t="shared" si="1"/>
        <v>0</v>
      </c>
      <c r="I44" s="33">
        <f t="shared" si="2"/>
        <v>0</v>
      </c>
      <c r="J44" s="50">
        <v>18</v>
      </c>
      <c r="K44" s="33">
        <f t="shared" si="3"/>
        <v>1</v>
      </c>
      <c r="L44" s="33">
        <f t="shared" si="4"/>
        <v>1</v>
      </c>
      <c r="M44" s="33">
        <f t="shared" si="5"/>
        <v>1</v>
      </c>
      <c r="N44" s="50">
        <v>21</v>
      </c>
      <c r="O44" s="33">
        <f t="shared" si="6"/>
        <v>1</v>
      </c>
      <c r="P44" s="33">
        <f t="shared" si="7"/>
        <v>0</v>
      </c>
      <c r="Q44" s="33">
        <f t="shared" si="8"/>
        <v>0</v>
      </c>
      <c r="R44" s="49">
        <v>63</v>
      </c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30"/>
      <c r="AG44" s="30"/>
    </row>
    <row r="45" spans="1:33" ht="19.5" customHeight="1">
      <c r="A45" s="70">
        <v>39</v>
      </c>
      <c r="B45" s="70" t="s">
        <v>184</v>
      </c>
      <c r="C45" s="71" t="s">
        <v>185</v>
      </c>
      <c r="D45" s="65"/>
      <c r="E45" s="38"/>
      <c r="F45" s="50">
        <v>11</v>
      </c>
      <c r="G45" s="33">
        <f t="shared" si="0"/>
        <v>1</v>
      </c>
      <c r="H45" s="33">
        <f t="shared" si="1"/>
        <v>0</v>
      </c>
      <c r="I45" s="33">
        <f t="shared" si="2"/>
        <v>0</v>
      </c>
      <c r="J45" s="50">
        <v>23</v>
      </c>
      <c r="K45" s="33">
        <f t="shared" si="3"/>
        <v>1</v>
      </c>
      <c r="L45" s="33">
        <f t="shared" si="4"/>
        <v>1</v>
      </c>
      <c r="M45" s="33">
        <f t="shared" si="5"/>
        <v>1</v>
      </c>
      <c r="N45" s="50">
        <v>20</v>
      </c>
      <c r="O45" s="33">
        <f t="shared" si="6"/>
        <v>1</v>
      </c>
      <c r="P45" s="33">
        <f t="shared" si="7"/>
        <v>0</v>
      </c>
      <c r="Q45" s="33">
        <f t="shared" si="8"/>
        <v>0</v>
      </c>
      <c r="R45" s="49">
        <v>61</v>
      </c>
      <c r="S45" s="30"/>
      <c r="T45" s="30"/>
      <c r="U45" s="30"/>
      <c r="V45" s="30"/>
      <c r="W45" s="30"/>
      <c r="X45" s="30"/>
      <c r="Y45" s="30"/>
      <c r="Z45" s="30"/>
      <c r="AA45" s="30"/>
      <c r="AB45" s="30"/>
      <c r="AC45" s="30"/>
      <c r="AD45" s="30"/>
      <c r="AE45" s="30"/>
      <c r="AF45" s="30"/>
      <c r="AG45" s="30"/>
    </row>
    <row r="46" spans="1:33" ht="19.5" customHeight="1">
      <c r="A46" s="70">
        <v>40</v>
      </c>
      <c r="B46" s="70" t="s">
        <v>186</v>
      </c>
      <c r="C46" s="71" t="s">
        <v>187</v>
      </c>
      <c r="D46" s="65"/>
      <c r="E46" s="38"/>
      <c r="F46" s="50">
        <v>12</v>
      </c>
      <c r="G46" s="33">
        <f t="shared" si="0"/>
        <v>1</v>
      </c>
      <c r="H46" s="33">
        <f t="shared" si="1"/>
        <v>1</v>
      </c>
      <c r="I46" s="33">
        <f t="shared" si="2"/>
        <v>0</v>
      </c>
      <c r="J46" s="50">
        <v>23</v>
      </c>
      <c r="K46" s="33">
        <f t="shared" si="3"/>
        <v>1</v>
      </c>
      <c r="L46" s="33">
        <f t="shared" si="4"/>
        <v>1</v>
      </c>
      <c r="M46" s="33">
        <f t="shared" si="5"/>
        <v>1</v>
      </c>
      <c r="N46" s="50">
        <v>21</v>
      </c>
      <c r="O46" s="33">
        <f t="shared" si="6"/>
        <v>1</v>
      </c>
      <c r="P46" s="33">
        <f t="shared" si="7"/>
        <v>0</v>
      </c>
      <c r="Q46" s="33">
        <f t="shared" si="8"/>
        <v>0</v>
      </c>
      <c r="R46" s="49">
        <v>59</v>
      </c>
      <c r="S46" s="30"/>
      <c r="T46" s="30"/>
      <c r="U46" s="30"/>
      <c r="V46" s="30"/>
      <c r="W46" s="30"/>
      <c r="X46" s="30"/>
      <c r="Y46" s="30"/>
      <c r="Z46" s="30"/>
      <c r="AA46" s="30"/>
      <c r="AB46" s="30"/>
      <c r="AC46" s="30"/>
      <c r="AD46" s="30"/>
      <c r="AE46" s="30"/>
      <c r="AF46" s="30"/>
      <c r="AG46" s="30"/>
    </row>
    <row r="47" spans="1:33" ht="19.5" customHeight="1">
      <c r="A47" s="70">
        <v>41</v>
      </c>
      <c r="B47" s="70" t="s">
        <v>188</v>
      </c>
      <c r="C47" s="71" t="s">
        <v>189</v>
      </c>
      <c r="D47" s="65"/>
      <c r="E47" s="38"/>
      <c r="F47" s="50">
        <v>10</v>
      </c>
      <c r="G47" s="33">
        <f t="shared" si="0"/>
        <v>1</v>
      </c>
      <c r="H47" s="33">
        <f t="shared" si="1"/>
        <v>0</v>
      </c>
      <c r="I47" s="33">
        <f t="shared" si="2"/>
        <v>0</v>
      </c>
      <c r="J47" s="50">
        <v>22</v>
      </c>
      <c r="K47" s="33">
        <f t="shared" si="3"/>
        <v>1</v>
      </c>
      <c r="L47" s="33">
        <f t="shared" si="4"/>
        <v>1</v>
      </c>
      <c r="M47" s="33">
        <f t="shared" si="5"/>
        <v>1</v>
      </c>
      <c r="N47" s="50">
        <v>21</v>
      </c>
      <c r="O47" s="33">
        <f t="shared" si="6"/>
        <v>1</v>
      </c>
      <c r="P47" s="33">
        <f t="shared" si="7"/>
        <v>0</v>
      </c>
      <c r="Q47" s="33">
        <f t="shared" si="8"/>
        <v>0</v>
      </c>
      <c r="R47" s="49">
        <v>61</v>
      </c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30"/>
      <c r="AG47" s="30"/>
    </row>
    <row r="48" spans="1:33" ht="19.5" customHeight="1">
      <c r="A48" s="70">
        <v>42</v>
      </c>
      <c r="B48" s="70" t="s">
        <v>190</v>
      </c>
      <c r="C48" s="71" t="s">
        <v>191</v>
      </c>
      <c r="D48" s="65"/>
      <c r="E48" s="38"/>
      <c r="F48" s="50">
        <v>11</v>
      </c>
      <c r="G48" s="33">
        <f t="shared" si="0"/>
        <v>1</v>
      </c>
      <c r="H48" s="33">
        <f t="shared" si="1"/>
        <v>0</v>
      </c>
      <c r="I48" s="33">
        <f t="shared" si="2"/>
        <v>0</v>
      </c>
      <c r="J48" s="50">
        <v>14</v>
      </c>
      <c r="K48" s="33">
        <f t="shared" si="3"/>
        <v>1</v>
      </c>
      <c r="L48" s="33">
        <f t="shared" si="4"/>
        <v>1</v>
      </c>
      <c r="M48" s="33">
        <f t="shared" si="5"/>
        <v>1</v>
      </c>
      <c r="N48" s="50">
        <v>15</v>
      </c>
      <c r="O48" s="33">
        <f t="shared" si="6"/>
        <v>0</v>
      </c>
      <c r="P48" s="33">
        <f t="shared" si="7"/>
        <v>0</v>
      </c>
      <c r="Q48" s="33">
        <f t="shared" si="8"/>
        <v>0</v>
      </c>
      <c r="R48" s="49">
        <v>59</v>
      </c>
      <c r="S48" s="30"/>
      <c r="T48" s="30"/>
      <c r="U48" s="30"/>
      <c r="V48" s="30"/>
      <c r="W48" s="30"/>
      <c r="X48" s="30"/>
      <c r="Y48" s="30"/>
      <c r="Z48" s="30"/>
      <c r="AA48" s="30"/>
      <c r="AB48" s="30"/>
      <c r="AC48" s="30"/>
      <c r="AD48" s="30"/>
      <c r="AE48" s="30"/>
      <c r="AF48" s="30"/>
      <c r="AG48" s="30"/>
    </row>
    <row r="49" spans="1:33" ht="19.5" customHeight="1">
      <c r="A49" s="70">
        <v>43</v>
      </c>
      <c r="B49" s="70" t="s">
        <v>192</v>
      </c>
      <c r="C49" s="71" t="s">
        <v>193</v>
      </c>
      <c r="D49" s="65"/>
      <c r="E49" s="38"/>
      <c r="F49" s="50">
        <v>9</v>
      </c>
      <c r="G49" s="33">
        <f t="shared" si="0"/>
        <v>0</v>
      </c>
      <c r="H49" s="33">
        <f t="shared" si="1"/>
        <v>0</v>
      </c>
      <c r="I49" s="33">
        <f t="shared" si="2"/>
        <v>0</v>
      </c>
      <c r="J49" s="50">
        <v>22</v>
      </c>
      <c r="K49" s="33">
        <f t="shared" si="3"/>
        <v>1</v>
      </c>
      <c r="L49" s="33">
        <f t="shared" si="4"/>
        <v>1</v>
      </c>
      <c r="M49" s="33">
        <f t="shared" si="5"/>
        <v>1</v>
      </c>
      <c r="N49" s="50">
        <v>23</v>
      </c>
      <c r="O49" s="33">
        <f t="shared" si="6"/>
        <v>1</v>
      </c>
      <c r="P49" s="33">
        <f t="shared" si="7"/>
        <v>1</v>
      </c>
      <c r="Q49" s="33">
        <f t="shared" si="8"/>
        <v>0</v>
      </c>
      <c r="R49" s="49">
        <v>63</v>
      </c>
      <c r="S49" s="30"/>
      <c r="T49" s="30"/>
      <c r="U49" s="30"/>
      <c r="V49" s="30"/>
      <c r="W49" s="30"/>
      <c r="X49" s="30"/>
      <c r="Y49" s="30"/>
      <c r="Z49" s="30"/>
      <c r="AA49" s="30"/>
      <c r="AB49" s="30"/>
      <c r="AC49" s="30"/>
      <c r="AD49" s="30"/>
      <c r="AE49" s="30"/>
      <c r="AF49" s="30"/>
      <c r="AG49" s="30"/>
    </row>
    <row r="50" spans="1:33" ht="19.5" customHeight="1">
      <c r="A50" s="70">
        <v>44</v>
      </c>
      <c r="B50" s="70" t="s">
        <v>194</v>
      </c>
      <c r="C50" s="71" t="s">
        <v>195</v>
      </c>
      <c r="D50" s="65"/>
      <c r="E50" s="38"/>
      <c r="F50" s="50">
        <v>10</v>
      </c>
      <c r="G50" s="33">
        <f t="shared" si="0"/>
        <v>1</v>
      </c>
      <c r="H50" s="33">
        <f t="shared" si="1"/>
        <v>0</v>
      </c>
      <c r="I50" s="33">
        <f t="shared" si="2"/>
        <v>0</v>
      </c>
      <c r="J50" s="50">
        <v>25</v>
      </c>
      <c r="K50" s="33">
        <f t="shared" si="3"/>
        <v>1</v>
      </c>
      <c r="L50" s="33">
        <f t="shared" si="4"/>
        <v>1</v>
      </c>
      <c r="M50" s="33">
        <f t="shared" si="5"/>
        <v>1</v>
      </c>
      <c r="N50" s="50">
        <v>23</v>
      </c>
      <c r="O50" s="33">
        <f t="shared" si="6"/>
        <v>1</v>
      </c>
      <c r="P50" s="33">
        <f t="shared" si="7"/>
        <v>1</v>
      </c>
      <c r="Q50" s="33">
        <f t="shared" si="8"/>
        <v>0</v>
      </c>
      <c r="R50" s="49">
        <v>70</v>
      </c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30"/>
      <c r="AG50" s="30"/>
    </row>
    <row r="51" spans="1:33" ht="19.5" customHeight="1">
      <c r="A51" s="70">
        <v>45</v>
      </c>
      <c r="B51" s="70" t="s">
        <v>196</v>
      </c>
      <c r="C51" s="71" t="s">
        <v>197</v>
      </c>
      <c r="D51" s="65"/>
      <c r="E51" s="38"/>
      <c r="F51" s="50">
        <v>13</v>
      </c>
      <c r="G51" s="33">
        <f t="shared" si="0"/>
        <v>1</v>
      </c>
      <c r="H51" s="33">
        <f t="shared" si="1"/>
        <v>1</v>
      </c>
      <c r="I51" s="33">
        <f t="shared" si="2"/>
        <v>1</v>
      </c>
      <c r="J51" s="50">
        <v>23</v>
      </c>
      <c r="K51" s="33">
        <f t="shared" si="3"/>
        <v>1</v>
      </c>
      <c r="L51" s="33">
        <f t="shared" si="4"/>
        <v>1</v>
      </c>
      <c r="M51" s="33">
        <f t="shared" si="5"/>
        <v>1</v>
      </c>
      <c r="N51" s="50">
        <v>24</v>
      </c>
      <c r="O51" s="33">
        <f t="shared" si="6"/>
        <v>1</v>
      </c>
      <c r="P51" s="33">
        <f t="shared" si="7"/>
        <v>1</v>
      </c>
      <c r="Q51" s="33">
        <f t="shared" si="8"/>
        <v>0</v>
      </c>
      <c r="R51" s="49">
        <v>59</v>
      </c>
      <c r="S51" s="30"/>
      <c r="T51" s="30"/>
      <c r="U51" s="30"/>
      <c r="V51" s="30"/>
      <c r="W51" s="30"/>
      <c r="X51" s="30"/>
      <c r="Y51" s="30"/>
      <c r="Z51" s="30"/>
      <c r="AA51" s="30"/>
      <c r="AB51" s="30"/>
      <c r="AC51" s="30"/>
      <c r="AD51" s="30"/>
      <c r="AE51" s="30"/>
      <c r="AF51" s="30"/>
      <c r="AG51" s="30"/>
    </row>
    <row r="52" spans="1:33" ht="19.5" customHeight="1">
      <c r="A52" s="70">
        <v>46</v>
      </c>
      <c r="B52" s="70" t="s">
        <v>198</v>
      </c>
      <c r="C52" s="71" t="s">
        <v>199</v>
      </c>
      <c r="D52" s="65"/>
      <c r="E52" s="38"/>
      <c r="F52" s="50">
        <v>12</v>
      </c>
      <c r="G52" s="33">
        <f t="shared" si="0"/>
        <v>1</v>
      </c>
      <c r="H52" s="33">
        <f t="shared" si="1"/>
        <v>1</v>
      </c>
      <c r="I52" s="33">
        <f t="shared" si="2"/>
        <v>0</v>
      </c>
      <c r="J52" s="50">
        <v>23</v>
      </c>
      <c r="K52" s="33">
        <f t="shared" si="3"/>
        <v>1</v>
      </c>
      <c r="L52" s="33">
        <f t="shared" si="4"/>
        <v>1</v>
      </c>
      <c r="M52" s="33">
        <f t="shared" si="5"/>
        <v>1</v>
      </c>
      <c r="N52" s="50">
        <v>24</v>
      </c>
      <c r="O52" s="33">
        <f t="shared" si="6"/>
        <v>1</v>
      </c>
      <c r="P52" s="33">
        <f t="shared" si="7"/>
        <v>1</v>
      </c>
      <c r="Q52" s="33">
        <f t="shared" si="8"/>
        <v>0</v>
      </c>
      <c r="R52" s="49">
        <v>61</v>
      </c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30"/>
      <c r="AG52" s="30"/>
    </row>
    <row r="53" spans="1:33" ht="19.5" customHeight="1">
      <c r="A53" s="70">
        <v>47</v>
      </c>
      <c r="B53" s="70" t="s">
        <v>200</v>
      </c>
      <c r="C53" s="71" t="s">
        <v>201</v>
      </c>
      <c r="D53" s="65"/>
      <c r="E53" s="38"/>
      <c r="F53" s="50">
        <v>9</v>
      </c>
      <c r="G53" s="33">
        <f t="shared" si="0"/>
        <v>0</v>
      </c>
      <c r="H53" s="33">
        <f t="shared" si="1"/>
        <v>0</v>
      </c>
      <c r="I53" s="33">
        <f t="shared" si="2"/>
        <v>0</v>
      </c>
      <c r="J53" s="50">
        <v>10</v>
      </c>
      <c r="K53" s="33">
        <f t="shared" si="3"/>
        <v>1</v>
      </c>
      <c r="L53" s="33">
        <f t="shared" si="4"/>
        <v>0</v>
      </c>
      <c r="M53" s="33">
        <f t="shared" si="5"/>
        <v>0</v>
      </c>
      <c r="N53" s="50">
        <v>17</v>
      </c>
      <c r="O53" s="33">
        <f t="shared" si="6"/>
        <v>0</v>
      </c>
      <c r="P53" s="33">
        <f t="shared" si="7"/>
        <v>0</v>
      </c>
      <c r="Q53" s="33">
        <f t="shared" si="8"/>
        <v>0</v>
      </c>
      <c r="R53" s="49">
        <v>61</v>
      </c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30"/>
      <c r="AG53" s="30"/>
    </row>
    <row r="54" spans="1:33" ht="19.5" customHeight="1">
      <c r="A54" s="70">
        <v>48</v>
      </c>
      <c r="B54" s="70" t="s">
        <v>202</v>
      </c>
      <c r="C54" s="71" t="s">
        <v>203</v>
      </c>
      <c r="D54" s="65"/>
      <c r="E54" s="38"/>
      <c r="F54" s="50">
        <v>14</v>
      </c>
      <c r="G54" s="33">
        <f t="shared" si="0"/>
        <v>1</v>
      </c>
      <c r="H54" s="33">
        <f t="shared" si="1"/>
        <v>1</v>
      </c>
      <c r="I54" s="33">
        <f t="shared" si="2"/>
        <v>1</v>
      </c>
      <c r="J54" s="50">
        <v>28</v>
      </c>
      <c r="K54" s="33">
        <f t="shared" si="3"/>
        <v>1</v>
      </c>
      <c r="L54" s="33">
        <f t="shared" si="4"/>
        <v>1</v>
      </c>
      <c r="M54" s="33">
        <f t="shared" si="5"/>
        <v>1</v>
      </c>
      <c r="N54" s="50">
        <v>28</v>
      </c>
      <c r="O54" s="33">
        <f t="shared" si="6"/>
        <v>1</v>
      </c>
      <c r="P54" s="33">
        <f t="shared" si="7"/>
        <v>1</v>
      </c>
      <c r="Q54" s="33">
        <f t="shared" si="8"/>
        <v>1</v>
      </c>
      <c r="R54" s="49">
        <v>61</v>
      </c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30"/>
      <c r="AG54" s="30"/>
    </row>
    <row r="55" spans="1:33" ht="19.5" customHeight="1">
      <c r="A55" s="70">
        <v>49</v>
      </c>
      <c r="B55" s="70" t="s">
        <v>204</v>
      </c>
      <c r="C55" s="71" t="s">
        <v>205</v>
      </c>
      <c r="D55" s="65"/>
      <c r="E55" s="38"/>
      <c r="F55" s="50">
        <v>13</v>
      </c>
      <c r="G55" s="33">
        <f t="shared" si="0"/>
        <v>1</v>
      </c>
      <c r="H55" s="33">
        <f t="shared" si="1"/>
        <v>1</v>
      </c>
      <c r="I55" s="33">
        <f t="shared" si="2"/>
        <v>1</v>
      </c>
      <c r="J55" s="50">
        <v>26</v>
      </c>
      <c r="K55" s="33">
        <f t="shared" si="3"/>
        <v>1</v>
      </c>
      <c r="L55" s="33">
        <f t="shared" si="4"/>
        <v>1</v>
      </c>
      <c r="M55" s="33">
        <f t="shared" si="5"/>
        <v>1</v>
      </c>
      <c r="N55" s="50">
        <v>27</v>
      </c>
      <c r="O55" s="33">
        <f t="shared" si="6"/>
        <v>1</v>
      </c>
      <c r="P55" s="33">
        <f t="shared" si="7"/>
        <v>1</v>
      </c>
      <c r="Q55" s="33">
        <f t="shared" si="8"/>
        <v>1</v>
      </c>
      <c r="R55" s="49">
        <v>61</v>
      </c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30"/>
      <c r="AG55" s="30"/>
    </row>
    <row r="56" spans="1:33" ht="19.5" customHeight="1">
      <c r="A56" s="70">
        <v>50</v>
      </c>
      <c r="B56" s="70" t="s">
        <v>206</v>
      </c>
      <c r="C56" s="71" t="s">
        <v>207</v>
      </c>
      <c r="D56" s="65"/>
      <c r="E56" s="38"/>
      <c r="F56" s="50">
        <v>11</v>
      </c>
      <c r="G56" s="33">
        <f t="shared" si="0"/>
        <v>1</v>
      </c>
      <c r="H56" s="33">
        <f t="shared" si="1"/>
        <v>0</v>
      </c>
      <c r="I56" s="33">
        <f t="shared" si="2"/>
        <v>0</v>
      </c>
      <c r="J56" s="50">
        <v>21</v>
      </c>
      <c r="K56" s="33">
        <f t="shared" si="3"/>
        <v>1</v>
      </c>
      <c r="L56" s="33">
        <f t="shared" si="4"/>
        <v>1</v>
      </c>
      <c r="M56" s="33">
        <f t="shared" si="5"/>
        <v>1</v>
      </c>
      <c r="N56" s="50">
        <v>20</v>
      </c>
      <c r="O56" s="33">
        <f t="shared" si="6"/>
        <v>1</v>
      </c>
      <c r="P56" s="33">
        <f t="shared" si="7"/>
        <v>0</v>
      </c>
      <c r="Q56" s="33">
        <f t="shared" si="8"/>
        <v>0</v>
      </c>
      <c r="R56" s="49">
        <v>70</v>
      </c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30"/>
      <c r="AG56" s="30"/>
    </row>
    <row r="57" spans="1:33" ht="19.5" customHeight="1">
      <c r="A57" s="70">
        <v>51</v>
      </c>
      <c r="B57" s="70" t="s">
        <v>208</v>
      </c>
      <c r="C57" s="71" t="s">
        <v>209</v>
      </c>
      <c r="D57" s="65"/>
      <c r="E57" s="38"/>
      <c r="F57" s="50">
        <v>12</v>
      </c>
      <c r="G57" s="33">
        <f t="shared" si="0"/>
        <v>1</v>
      </c>
      <c r="H57" s="33">
        <f t="shared" si="1"/>
        <v>1</v>
      </c>
      <c r="I57" s="33">
        <f t="shared" si="2"/>
        <v>0</v>
      </c>
      <c r="J57" s="50">
        <v>22</v>
      </c>
      <c r="K57" s="33">
        <f t="shared" si="3"/>
        <v>1</v>
      </c>
      <c r="L57" s="33">
        <f t="shared" si="4"/>
        <v>1</v>
      </c>
      <c r="M57" s="33">
        <f t="shared" si="5"/>
        <v>1</v>
      </c>
      <c r="N57" s="50">
        <v>20</v>
      </c>
      <c r="O57" s="33">
        <f t="shared" si="6"/>
        <v>1</v>
      </c>
      <c r="P57" s="33">
        <f t="shared" si="7"/>
        <v>0</v>
      </c>
      <c r="Q57" s="33">
        <f t="shared" si="8"/>
        <v>0</v>
      </c>
      <c r="R57" s="49">
        <v>59</v>
      </c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30"/>
      <c r="AG57" s="30"/>
    </row>
    <row r="58" spans="1:33" ht="19.5" customHeight="1">
      <c r="A58" s="70">
        <v>52</v>
      </c>
      <c r="B58" s="70" t="s">
        <v>210</v>
      </c>
      <c r="C58" s="71" t="s">
        <v>211</v>
      </c>
      <c r="D58" s="65"/>
      <c r="E58" s="38"/>
      <c r="F58" s="50">
        <v>10</v>
      </c>
      <c r="G58" s="33">
        <f t="shared" si="0"/>
        <v>1</v>
      </c>
      <c r="H58" s="33">
        <f t="shared" si="1"/>
        <v>0</v>
      </c>
      <c r="I58" s="33">
        <f t="shared" si="2"/>
        <v>0</v>
      </c>
      <c r="J58" s="50">
        <v>25</v>
      </c>
      <c r="K58" s="33">
        <f t="shared" si="3"/>
        <v>1</v>
      </c>
      <c r="L58" s="33">
        <f t="shared" si="4"/>
        <v>1</v>
      </c>
      <c r="M58" s="33">
        <f t="shared" si="5"/>
        <v>1</v>
      </c>
      <c r="N58" s="50">
        <v>22</v>
      </c>
      <c r="O58" s="33">
        <f t="shared" si="6"/>
        <v>1</v>
      </c>
      <c r="P58" s="33">
        <f t="shared" si="7"/>
        <v>0</v>
      </c>
      <c r="Q58" s="33">
        <f t="shared" si="8"/>
        <v>0</v>
      </c>
      <c r="R58" s="49">
        <v>63</v>
      </c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30"/>
      <c r="AG58" s="30"/>
    </row>
    <row r="59" spans="1:33" ht="19.5" customHeight="1">
      <c r="A59" s="70">
        <v>53</v>
      </c>
      <c r="B59" s="70" t="s">
        <v>212</v>
      </c>
      <c r="C59" s="71" t="s">
        <v>213</v>
      </c>
      <c r="D59" s="65"/>
      <c r="E59" s="38"/>
      <c r="F59" s="50">
        <v>10</v>
      </c>
      <c r="G59" s="33">
        <f t="shared" si="0"/>
        <v>1</v>
      </c>
      <c r="H59" s="33">
        <f t="shared" si="1"/>
        <v>0</v>
      </c>
      <c r="I59" s="33">
        <f t="shared" si="2"/>
        <v>0</v>
      </c>
      <c r="J59" s="50">
        <v>26</v>
      </c>
      <c r="K59" s="33">
        <f t="shared" si="3"/>
        <v>1</v>
      </c>
      <c r="L59" s="33">
        <f t="shared" si="4"/>
        <v>1</v>
      </c>
      <c r="M59" s="33">
        <f t="shared" si="5"/>
        <v>1</v>
      </c>
      <c r="N59" s="50">
        <v>26</v>
      </c>
      <c r="O59" s="33">
        <f t="shared" si="6"/>
        <v>1</v>
      </c>
      <c r="P59" s="33">
        <f t="shared" si="7"/>
        <v>1</v>
      </c>
      <c r="Q59" s="33">
        <f t="shared" si="8"/>
        <v>1</v>
      </c>
      <c r="R59" s="49">
        <v>61</v>
      </c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30"/>
      <c r="AG59" s="30"/>
    </row>
    <row r="60" spans="1:33" ht="19.5" customHeight="1">
      <c r="A60" s="70">
        <v>54</v>
      </c>
      <c r="B60" s="70" t="s">
        <v>214</v>
      </c>
      <c r="C60" s="71" t="s">
        <v>215</v>
      </c>
      <c r="D60" s="65"/>
      <c r="E60" s="38"/>
      <c r="F60" s="50">
        <v>12</v>
      </c>
      <c r="G60" s="33">
        <f t="shared" si="0"/>
        <v>1</v>
      </c>
      <c r="H60" s="33">
        <f t="shared" si="1"/>
        <v>1</v>
      </c>
      <c r="I60" s="33">
        <f t="shared" si="2"/>
        <v>0</v>
      </c>
      <c r="J60" s="50">
        <v>23</v>
      </c>
      <c r="K60" s="33">
        <f t="shared" si="3"/>
        <v>1</v>
      </c>
      <c r="L60" s="33">
        <f t="shared" si="4"/>
        <v>1</v>
      </c>
      <c r="M60" s="33">
        <f t="shared" si="5"/>
        <v>1</v>
      </c>
      <c r="N60" s="50">
        <v>25</v>
      </c>
      <c r="O60" s="33">
        <f t="shared" si="6"/>
        <v>1</v>
      </c>
      <c r="P60" s="33">
        <f t="shared" si="7"/>
        <v>1</v>
      </c>
      <c r="Q60" s="33">
        <f t="shared" si="8"/>
        <v>0</v>
      </c>
      <c r="R60" s="49">
        <v>63</v>
      </c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30"/>
      <c r="AG60" s="30"/>
    </row>
    <row r="61" spans="1:33" ht="19.5" customHeight="1">
      <c r="A61" s="70">
        <v>55</v>
      </c>
      <c r="B61" s="70" t="s">
        <v>216</v>
      </c>
      <c r="C61" s="71" t="s">
        <v>217</v>
      </c>
      <c r="D61" s="65"/>
      <c r="E61" s="38"/>
      <c r="F61" s="50">
        <v>8</v>
      </c>
      <c r="G61" s="33">
        <f t="shared" si="0"/>
        <v>0</v>
      </c>
      <c r="H61" s="33">
        <f t="shared" si="1"/>
        <v>0</v>
      </c>
      <c r="I61" s="33">
        <f t="shared" si="2"/>
        <v>0</v>
      </c>
      <c r="J61" s="50">
        <v>18</v>
      </c>
      <c r="K61" s="33">
        <f t="shared" si="3"/>
        <v>1</v>
      </c>
      <c r="L61" s="33">
        <f t="shared" si="4"/>
        <v>1</v>
      </c>
      <c r="M61" s="33">
        <f t="shared" si="5"/>
        <v>1</v>
      </c>
      <c r="N61" s="50">
        <v>19</v>
      </c>
      <c r="O61" s="33">
        <f t="shared" si="6"/>
        <v>0</v>
      </c>
      <c r="P61" s="33">
        <f t="shared" si="7"/>
        <v>0</v>
      </c>
      <c r="Q61" s="33">
        <f t="shared" si="8"/>
        <v>0</v>
      </c>
      <c r="R61" s="49">
        <v>61</v>
      </c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  <c r="AF61" s="30"/>
      <c r="AG61" s="30"/>
    </row>
    <row r="62" spans="1:33" ht="19.5" customHeight="1">
      <c r="A62" s="70">
        <v>56</v>
      </c>
      <c r="B62" s="70" t="s">
        <v>218</v>
      </c>
      <c r="C62" s="71" t="s">
        <v>219</v>
      </c>
      <c r="D62" s="65"/>
      <c r="E62" s="38"/>
      <c r="F62" s="50">
        <v>14</v>
      </c>
      <c r="G62" s="33">
        <f t="shared" si="0"/>
        <v>1</v>
      </c>
      <c r="H62" s="33">
        <f t="shared" si="1"/>
        <v>1</v>
      </c>
      <c r="I62" s="33">
        <f t="shared" si="2"/>
        <v>1</v>
      </c>
      <c r="J62" s="50">
        <v>23</v>
      </c>
      <c r="K62" s="33">
        <f t="shared" si="3"/>
        <v>1</v>
      </c>
      <c r="L62" s="33">
        <f t="shared" si="4"/>
        <v>1</v>
      </c>
      <c r="M62" s="33">
        <f t="shared" si="5"/>
        <v>1</v>
      </c>
      <c r="N62" s="50">
        <v>25</v>
      </c>
      <c r="O62" s="33">
        <f t="shared" si="6"/>
        <v>1</v>
      </c>
      <c r="P62" s="33">
        <f t="shared" si="7"/>
        <v>1</v>
      </c>
      <c r="Q62" s="33">
        <f t="shared" si="8"/>
        <v>0</v>
      </c>
      <c r="R62" s="49">
        <v>61</v>
      </c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30"/>
      <c r="AG62" s="30"/>
    </row>
    <row r="63" spans="1:33" ht="19.5" customHeight="1">
      <c r="A63" s="70">
        <v>57</v>
      </c>
      <c r="B63" s="70" t="s">
        <v>220</v>
      </c>
      <c r="C63" s="71" t="s">
        <v>221</v>
      </c>
      <c r="D63" s="65"/>
      <c r="E63" s="38"/>
      <c r="F63" s="50">
        <v>9</v>
      </c>
      <c r="G63" s="33">
        <f t="shared" si="0"/>
        <v>0</v>
      </c>
      <c r="H63" s="33">
        <f t="shared" si="1"/>
        <v>0</v>
      </c>
      <c r="I63" s="33">
        <f t="shared" si="2"/>
        <v>0</v>
      </c>
      <c r="J63" s="50">
        <v>19</v>
      </c>
      <c r="K63" s="33">
        <f t="shared" si="3"/>
        <v>1</v>
      </c>
      <c r="L63" s="33">
        <f t="shared" si="4"/>
        <v>1</v>
      </c>
      <c r="M63" s="33">
        <f t="shared" si="5"/>
        <v>1</v>
      </c>
      <c r="N63" s="50">
        <v>21</v>
      </c>
      <c r="O63" s="33">
        <f t="shared" si="6"/>
        <v>1</v>
      </c>
      <c r="P63" s="33">
        <f t="shared" si="7"/>
        <v>0</v>
      </c>
      <c r="Q63" s="33">
        <f t="shared" si="8"/>
        <v>0</v>
      </c>
      <c r="R63" s="49">
        <v>61</v>
      </c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F63" s="30"/>
      <c r="AG63" s="30"/>
    </row>
    <row r="64" spans="1:33" ht="19.5" customHeight="1">
      <c r="A64" s="70">
        <v>58</v>
      </c>
      <c r="B64" s="70" t="s">
        <v>222</v>
      </c>
      <c r="C64" s="71" t="s">
        <v>223</v>
      </c>
      <c r="D64" s="65"/>
      <c r="E64" s="38"/>
      <c r="F64" s="50">
        <v>9</v>
      </c>
      <c r="G64" s="33">
        <f t="shared" si="0"/>
        <v>0</v>
      </c>
      <c r="H64" s="33">
        <f t="shared" si="1"/>
        <v>0</v>
      </c>
      <c r="I64" s="33">
        <f t="shared" si="2"/>
        <v>0</v>
      </c>
      <c r="J64" s="50">
        <v>21</v>
      </c>
      <c r="K64" s="33">
        <f t="shared" si="3"/>
        <v>1</v>
      </c>
      <c r="L64" s="33">
        <f t="shared" si="4"/>
        <v>1</v>
      </c>
      <c r="M64" s="33">
        <f t="shared" si="5"/>
        <v>1</v>
      </c>
      <c r="N64" s="50">
        <v>22</v>
      </c>
      <c r="O64" s="33">
        <f t="shared" si="6"/>
        <v>1</v>
      </c>
      <c r="P64" s="33">
        <f t="shared" si="7"/>
        <v>0</v>
      </c>
      <c r="Q64" s="33">
        <f t="shared" si="8"/>
        <v>0</v>
      </c>
      <c r="R64" s="49">
        <v>59</v>
      </c>
      <c r="S64" s="30"/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30"/>
      <c r="AG64" s="30"/>
    </row>
    <row r="65" spans="1:33" ht="19.5" customHeight="1">
      <c r="A65" s="70">
        <v>59</v>
      </c>
      <c r="B65" s="70" t="s">
        <v>224</v>
      </c>
      <c r="C65" s="71" t="s">
        <v>225</v>
      </c>
      <c r="D65" s="65"/>
      <c r="E65" s="38"/>
      <c r="F65" s="50">
        <v>11</v>
      </c>
      <c r="G65" s="33">
        <f t="shared" si="0"/>
        <v>1</v>
      </c>
      <c r="H65" s="33">
        <f t="shared" si="1"/>
        <v>0</v>
      </c>
      <c r="I65" s="33">
        <f t="shared" si="2"/>
        <v>0</v>
      </c>
      <c r="J65" s="50">
        <v>22</v>
      </c>
      <c r="K65" s="33">
        <f t="shared" si="3"/>
        <v>1</v>
      </c>
      <c r="L65" s="33">
        <f t="shared" si="4"/>
        <v>1</v>
      </c>
      <c r="M65" s="33">
        <f t="shared" si="5"/>
        <v>1</v>
      </c>
      <c r="N65" s="50">
        <v>24</v>
      </c>
      <c r="O65" s="33">
        <f t="shared" si="6"/>
        <v>1</v>
      </c>
      <c r="P65" s="33">
        <f t="shared" si="7"/>
        <v>1</v>
      </c>
      <c r="Q65" s="33">
        <f t="shared" si="8"/>
        <v>0</v>
      </c>
      <c r="R65" s="49">
        <v>61</v>
      </c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  <c r="AF65" s="30"/>
      <c r="AG65" s="30"/>
    </row>
    <row r="66" spans="1:33" ht="19.5" customHeight="1">
      <c r="A66" s="70">
        <v>60</v>
      </c>
      <c r="B66" s="70" t="s">
        <v>226</v>
      </c>
      <c r="C66" s="71" t="s">
        <v>227</v>
      </c>
      <c r="D66" s="65"/>
      <c r="E66" s="38"/>
      <c r="F66" s="50">
        <v>10</v>
      </c>
      <c r="G66" s="33">
        <f t="shared" si="0"/>
        <v>1</v>
      </c>
      <c r="H66" s="33">
        <f t="shared" si="1"/>
        <v>0</v>
      </c>
      <c r="I66" s="33">
        <f t="shared" si="2"/>
        <v>0</v>
      </c>
      <c r="J66" s="50">
        <v>12</v>
      </c>
      <c r="K66" s="33">
        <f t="shared" si="3"/>
        <v>1</v>
      </c>
      <c r="L66" s="33">
        <f t="shared" si="4"/>
        <v>1</v>
      </c>
      <c r="M66" s="33">
        <f t="shared" si="5"/>
        <v>0</v>
      </c>
      <c r="N66" s="50">
        <v>16</v>
      </c>
      <c r="O66" s="33">
        <f t="shared" si="6"/>
        <v>0</v>
      </c>
      <c r="P66" s="33">
        <f t="shared" si="7"/>
        <v>0</v>
      </c>
      <c r="Q66" s="33">
        <f t="shared" si="8"/>
        <v>0</v>
      </c>
      <c r="R66" s="49">
        <v>66</v>
      </c>
      <c r="S66" s="30"/>
      <c r="T66" s="30"/>
      <c r="U66" s="30"/>
      <c r="V66" s="30"/>
      <c r="W66" s="30"/>
      <c r="X66" s="30"/>
      <c r="Y66" s="30"/>
      <c r="Z66" s="30"/>
      <c r="AA66" s="30"/>
      <c r="AB66" s="30"/>
      <c r="AC66" s="30"/>
      <c r="AD66" s="30"/>
      <c r="AE66" s="30"/>
      <c r="AF66" s="30"/>
      <c r="AG66" s="30"/>
    </row>
    <row r="67" spans="1:33" ht="19.5" customHeight="1">
      <c r="A67" s="70">
        <v>61</v>
      </c>
      <c r="B67" s="70" t="s">
        <v>228</v>
      </c>
      <c r="C67" s="71" t="s">
        <v>229</v>
      </c>
      <c r="D67" s="65"/>
      <c r="E67" s="38"/>
      <c r="F67" s="50">
        <v>12</v>
      </c>
      <c r="G67" s="33">
        <f t="shared" si="0"/>
        <v>1</v>
      </c>
      <c r="H67" s="33">
        <f t="shared" si="1"/>
        <v>1</v>
      </c>
      <c r="I67" s="33">
        <f t="shared" si="2"/>
        <v>0</v>
      </c>
      <c r="J67" s="50">
        <v>23</v>
      </c>
      <c r="K67" s="33">
        <f t="shared" si="3"/>
        <v>1</v>
      </c>
      <c r="L67" s="33">
        <f t="shared" si="4"/>
        <v>1</v>
      </c>
      <c r="M67" s="33">
        <f t="shared" si="5"/>
        <v>1</v>
      </c>
      <c r="N67" s="50">
        <v>20</v>
      </c>
      <c r="O67" s="33">
        <f t="shared" si="6"/>
        <v>1</v>
      </c>
      <c r="P67" s="33">
        <f t="shared" si="7"/>
        <v>0</v>
      </c>
      <c r="Q67" s="33">
        <f t="shared" si="8"/>
        <v>0</v>
      </c>
      <c r="R67" s="49">
        <v>61</v>
      </c>
      <c r="S67" s="30"/>
      <c r="T67" s="30"/>
      <c r="U67" s="30"/>
      <c r="V67" s="30"/>
      <c r="W67" s="30"/>
      <c r="X67" s="30"/>
      <c r="Y67" s="30"/>
      <c r="Z67" s="30"/>
      <c r="AA67" s="30"/>
      <c r="AB67" s="30"/>
      <c r="AC67" s="30"/>
      <c r="AD67" s="30"/>
      <c r="AE67" s="30"/>
      <c r="AF67" s="30"/>
      <c r="AG67" s="30"/>
    </row>
    <row r="68" spans="1:33" ht="19.5" customHeight="1">
      <c r="A68" s="70">
        <v>62</v>
      </c>
      <c r="B68" s="70" t="s">
        <v>230</v>
      </c>
      <c r="C68" s="71" t="s">
        <v>231</v>
      </c>
      <c r="D68" s="65"/>
      <c r="E68" s="38"/>
      <c r="F68" s="50">
        <v>10</v>
      </c>
      <c r="G68" s="33">
        <f t="shared" si="0"/>
        <v>1</v>
      </c>
      <c r="H68" s="33">
        <f t="shared" si="1"/>
        <v>0</v>
      </c>
      <c r="I68" s="33">
        <f t="shared" si="2"/>
        <v>0</v>
      </c>
      <c r="J68" s="50">
        <v>16</v>
      </c>
      <c r="K68" s="33">
        <f t="shared" si="3"/>
        <v>1</v>
      </c>
      <c r="L68" s="33">
        <f t="shared" si="4"/>
        <v>1</v>
      </c>
      <c r="M68" s="33">
        <f t="shared" si="5"/>
        <v>1</v>
      </c>
      <c r="N68" s="50">
        <v>14</v>
      </c>
      <c r="O68" s="33">
        <f t="shared" si="6"/>
        <v>0</v>
      </c>
      <c r="P68" s="33">
        <f t="shared" si="7"/>
        <v>0</v>
      </c>
      <c r="Q68" s="33">
        <f t="shared" si="8"/>
        <v>0</v>
      </c>
      <c r="R68" s="49">
        <v>70</v>
      </c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30"/>
      <c r="AG68" s="30"/>
    </row>
    <row r="69" spans="1:33" ht="19.5" customHeight="1">
      <c r="A69" s="70">
        <v>63</v>
      </c>
      <c r="B69" s="70" t="s">
        <v>232</v>
      </c>
      <c r="C69" s="71" t="s">
        <v>233</v>
      </c>
      <c r="D69" s="65"/>
      <c r="E69" s="38"/>
      <c r="F69" s="50">
        <v>10</v>
      </c>
      <c r="G69" s="33">
        <f t="shared" si="0"/>
        <v>1</v>
      </c>
      <c r="H69" s="33">
        <f t="shared" si="1"/>
        <v>0</v>
      </c>
      <c r="I69" s="33">
        <f t="shared" si="2"/>
        <v>0</v>
      </c>
      <c r="J69" s="50">
        <v>25</v>
      </c>
      <c r="K69" s="33">
        <f t="shared" si="3"/>
        <v>1</v>
      </c>
      <c r="L69" s="33">
        <f t="shared" si="4"/>
        <v>1</v>
      </c>
      <c r="M69" s="33">
        <f t="shared" si="5"/>
        <v>1</v>
      </c>
      <c r="N69" s="50">
        <v>23</v>
      </c>
      <c r="O69" s="33">
        <f t="shared" si="6"/>
        <v>1</v>
      </c>
      <c r="P69" s="33">
        <f t="shared" si="7"/>
        <v>1</v>
      </c>
      <c r="Q69" s="33">
        <f t="shared" si="8"/>
        <v>0</v>
      </c>
      <c r="R69" s="49">
        <v>61</v>
      </c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30"/>
      <c r="AG69" s="30"/>
    </row>
    <row r="70" spans="1:33" ht="19.5" customHeight="1">
      <c r="A70" s="70">
        <v>64</v>
      </c>
      <c r="B70" s="70" t="s">
        <v>234</v>
      </c>
      <c r="C70" s="71" t="s">
        <v>235</v>
      </c>
      <c r="D70" s="65"/>
      <c r="E70" s="38"/>
      <c r="F70" s="50">
        <v>14</v>
      </c>
      <c r="G70" s="33">
        <f t="shared" si="0"/>
        <v>1</v>
      </c>
      <c r="H70" s="33">
        <f t="shared" si="1"/>
        <v>1</v>
      </c>
      <c r="I70" s="33">
        <f t="shared" si="2"/>
        <v>1</v>
      </c>
      <c r="J70" s="50">
        <v>23</v>
      </c>
      <c r="K70" s="33">
        <f t="shared" si="3"/>
        <v>1</v>
      </c>
      <c r="L70" s="33">
        <f t="shared" si="4"/>
        <v>1</v>
      </c>
      <c r="M70" s="33">
        <f t="shared" si="5"/>
        <v>1</v>
      </c>
      <c r="N70" s="50">
        <v>21</v>
      </c>
      <c r="O70" s="33">
        <f t="shared" si="6"/>
        <v>1</v>
      </c>
      <c r="P70" s="33">
        <f t="shared" si="7"/>
        <v>0</v>
      </c>
      <c r="Q70" s="33">
        <f t="shared" si="8"/>
        <v>0</v>
      </c>
      <c r="R70" s="49">
        <v>63</v>
      </c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30"/>
      <c r="AG70" s="30"/>
    </row>
    <row r="71" spans="1:33" ht="19.5" customHeight="1">
      <c r="A71" s="70">
        <v>65</v>
      </c>
      <c r="B71" s="70" t="s">
        <v>236</v>
      </c>
      <c r="C71" s="71" t="s">
        <v>237</v>
      </c>
      <c r="D71" s="65"/>
      <c r="E71" s="38"/>
      <c r="F71" s="50">
        <v>10</v>
      </c>
      <c r="G71" s="33">
        <f t="shared" si="0"/>
        <v>1</v>
      </c>
      <c r="H71" s="33">
        <f t="shared" si="1"/>
        <v>0</v>
      </c>
      <c r="I71" s="33">
        <f t="shared" si="2"/>
        <v>0</v>
      </c>
      <c r="J71" s="50">
        <v>20</v>
      </c>
      <c r="K71" s="33">
        <f t="shared" si="3"/>
        <v>1</v>
      </c>
      <c r="L71" s="33">
        <f t="shared" si="4"/>
        <v>1</v>
      </c>
      <c r="M71" s="33">
        <f t="shared" si="5"/>
        <v>1</v>
      </c>
      <c r="N71" s="50">
        <v>19</v>
      </c>
      <c r="O71" s="33">
        <f t="shared" si="6"/>
        <v>0</v>
      </c>
      <c r="P71" s="33">
        <f t="shared" si="7"/>
        <v>0</v>
      </c>
      <c r="Q71" s="33">
        <f t="shared" si="8"/>
        <v>0</v>
      </c>
      <c r="R71" s="49">
        <v>61</v>
      </c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/>
      <c r="AE71" s="30"/>
      <c r="AF71" s="30"/>
      <c r="AG71" s="30"/>
    </row>
    <row r="72" spans="1:33" ht="19.5" customHeight="1">
      <c r="A72" s="70">
        <v>66</v>
      </c>
      <c r="B72" s="70" t="s">
        <v>238</v>
      </c>
      <c r="C72" s="71" t="s">
        <v>239</v>
      </c>
      <c r="D72" s="65"/>
      <c r="E72" s="38"/>
      <c r="F72" s="50">
        <v>10</v>
      </c>
      <c r="G72" s="33">
        <f t="shared" ref="G72:G117" si="9">IF(F72&gt;=($F$6*0.7),1,0)</f>
        <v>1</v>
      </c>
      <c r="H72" s="33">
        <f t="shared" ref="H72:H117" si="10">IF(F72&gt;=($F$6*0.8),1,0)</f>
        <v>0</v>
      </c>
      <c r="I72" s="33">
        <f t="shared" ref="I72:I117" si="11">IF(F72&gt;=($F$6*0.9),1,0)</f>
        <v>0</v>
      </c>
      <c r="J72" s="50">
        <v>23</v>
      </c>
      <c r="K72" s="33">
        <f t="shared" ref="K72:K117" si="12">IF(J72&gt;=($F$6*0.7),1,0)</f>
        <v>1</v>
      </c>
      <c r="L72" s="33">
        <f t="shared" ref="L72:L117" si="13">IF(J72&gt;=($F$6*0.8),1,0)</f>
        <v>1</v>
      </c>
      <c r="M72" s="33">
        <f t="shared" ref="M72:M117" si="14">IF(J72&gt;=($F$6*0.9),1,0)</f>
        <v>1</v>
      </c>
      <c r="N72" s="50">
        <v>20</v>
      </c>
      <c r="O72" s="33">
        <f t="shared" ref="O72:O117" si="15">IF(N72&gt;=($N$6*0.7),1,0)</f>
        <v>1</v>
      </c>
      <c r="P72" s="33">
        <f t="shared" ref="P72:P117" si="16">IF(N72&gt;=($N$6*0.8),1,0)</f>
        <v>0</v>
      </c>
      <c r="Q72" s="33">
        <f t="shared" ref="Q72:Q117" si="17">IF(N72&gt;=($N$6*0.9),1,0)</f>
        <v>0</v>
      </c>
      <c r="R72" s="49">
        <v>59</v>
      </c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0"/>
      <c r="AD72" s="30"/>
      <c r="AE72" s="30"/>
      <c r="AF72" s="30"/>
      <c r="AG72" s="30"/>
    </row>
    <row r="73" spans="1:33" ht="19.5" customHeight="1">
      <c r="A73" s="70">
        <v>67</v>
      </c>
      <c r="B73" s="70" t="s">
        <v>240</v>
      </c>
      <c r="C73" s="71" t="s">
        <v>241</v>
      </c>
      <c r="D73" s="65"/>
      <c r="E73" s="38"/>
      <c r="F73" s="50">
        <v>13</v>
      </c>
      <c r="G73" s="33">
        <f t="shared" si="9"/>
        <v>1</v>
      </c>
      <c r="H73" s="33">
        <f t="shared" si="10"/>
        <v>1</v>
      </c>
      <c r="I73" s="33">
        <f t="shared" si="11"/>
        <v>1</v>
      </c>
      <c r="J73" s="50">
        <v>25</v>
      </c>
      <c r="K73" s="33">
        <f t="shared" si="12"/>
        <v>1</v>
      </c>
      <c r="L73" s="33">
        <f t="shared" si="13"/>
        <v>1</v>
      </c>
      <c r="M73" s="33">
        <f t="shared" si="14"/>
        <v>1</v>
      </c>
      <c r="N73" s="50">
        <v>24</v>
      </c>
      <c r="O73" s="33">
        <f t="shared" si="15"/>
        <v>1</v>
      </c>
      <c r="P73" s="33">
        <f t="shared" si="16"/>
        <v>1</v>
      </c>
      <c r="Q73" s="33">
        <f t="shared" si="17"/>
        <v>0</v>
      </c>
      <c r="R73" s="49">
        <v>61</v>
      </c>
      <c r="S73" s="30"/>
      <c r="T73" s="30"/>
      <c r="U73" s="30"/>
      <c r="V73" s="30"/>
      <c r="W73" s="30"/>
      <c r="X73" s="30"/>
      <c r="Y73" s="30"/>
      <c r="Z73" s="30"/>
      <c r="AA73" s="30"/>
      <c r="AB73" s="30"/>
      <c r="AC73" s="30"/>
      <c r="AD73" s="30"/>
      <c r="AE73" s="30"/>
      <c r="AF73" s="30"/>
      <c r="AG73" s="30"/>
    </row>
    <row r="74" spans="1:33" ht="19.5" customHeight="1">
      <c r="A74" s="70">
        <v>68</v>
      </c>
      <c r="B74" s="70" t="s">
        <v>242</v>
      </c>
      <c r="C74" s="71" t="s">
        <v>243</v>
      </c>
      <c r="D74" s="65"/>
      <c r="E74" s="38"/>
      <c r="F74" s="50">
        <v>13</v>
      </c>
      <c r="G74" s="33">
        <f t="shared" si="9"/>
        <v>1</v>
      </c>
      <c r="H74" s="33">
        <f t="shared" si="10"/>
        <v>1</v>
      </c>
      <c r="I74" s="33">
        <f t="shared" si="11"/>
        <v>1</v>
      </c>
      <c r="J74" s="50">
        <v>20</v>
      </c>
      <c r="K74" s="33">
        <f t="shared" si="12"/>
        <v>1</v>
      </c>
      <c r="L74" s="33">
        <f t="shared" si="13"/>
        <v>1</v>
      </c>
      <c r="M74" s="33">
        <f t="shared" si="14"/>
        <v>1</v>
      </c>
      <c r="N74" s="50">
        <v>21</v>
      </c>
      <c r="O74" s="33">
        <f t="shared" si="15"/>
        <v>1</v>
      </c>
      <c r="P74" s="33">
        <f t="shared" si="16"/>
        <v>0</v>
      </c>
      <c r="Q74" s="33">
        <f t="shared" si="17"/>
        <v>0</v>
      </c>
      <c r="R74" s="49">
        <v>56</v>
      </c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  <c r="AF74" s="30"/>
      <c r="AG74" s="30"/>
    </row>
    <row r="75" spans="1:33" ht="19.5" customHeight="1">
      <c r="A75" s="70">
        <v>69</v>
      </c>
      <c r="B75" s="70" t="s">
        <v>244</v>
      </c>
      <c r="C75" s="71" t="s">
        <v>245</v>
      </c>
      <c r="D75" s="65"/>
      <c r="E75" s="38"/>
      <c r="F75" s="50">
        <v>10</v>
      </c>
      <c r="G75" s="33">
        <f t="shared" si="9"/>
        <v>1</v>
      </c>
      <c r="H75" s="33">
        <f t="shared" si="10"/>
        <v>0</v>
      </c>
      <c r="I75" s="33">
        <f t="shared" si="11"/>
        <v>0</v>
      </c>
      <c r="J75" s="50">
        <v>20</v>
      </c>
      <c r="K75" s="33">
        <f t="shared" si="12"/>
        <v>1</v>
      </c>
      <c r="L75" s="33">
        <f t="shared" si="13"/>
        <v>1</v>
      </c>
      <c r="M75" s="33">
        <f t="shared" si="14"/>
        <v>1</v>
      </c>
      <c r="N75" s="50">
        <v>21</v>
      </c>
      <c r="O75" s="33">
        <f t="shared" si="15"/>
        <v>1</v>
      </c>
      <c r="P75" s="33">
        <f t="shared" si="16"/>
        <v>0</v>
      </c>
      <c r="Q75" s="33">
        <f t="shared" si="17"/>
        <v>0</v>
      </c>
      <c r="R75" s="49">
        <v>61</v>
      </c>
      <c r="S75" s="30"/>
      <c r="T75" s="30"/>
      <c r="U75" s="30"/>
      <c r="V75" s="30"/>
      <c r="W75" s="30"/>
      <c r="X75" s="30"/>
      <c r="Y75" s="30"/>
      <c r="Z75" s="30"/>
      <c r="AA75" s="30"/>
      <c r="AB75" s="30"/>
      <c r="AC75" s="30"/>
      <c r="AD75" s="30"/>
      <c r="AE75" s="30"/>
      <c r="AF75" s="30"/>
      <c r="AG75" s="30"/>
    </row>
    <row r="76" spans="1:33" ht="19.5" customHeight="1">
      <c r="A76" s="70">
        <v>70</v>
      </c>
      <c r="B76" s="70" t="s">
        <v>246</v>
      </c>
      <c r="C76" s="71" t="s">
        <v>247</v>
      </c>
      <c r="D76" s="65"/>
      <c r="E76" s="38"/>
      <c r="F76" s="50">
        <v>9</v>
      </c>
      <c r="G76" s="33">
        <f t="shared" si="9"/>
        <v>0</v>
      </c>
      <c r="H76" s="33">
        <f t="shared" si="10"/>
        <v>0</v>
      </c>
      <c r="I76" s="33">
        <f t="shared" si="11"/>
        <v>0</v>
      </c>
      <c r="J76" s="50">
        <v>16</v>
      </c>
      <c r="K76" s="33">
        <f t="shared" si="12"/>
        <v>1</v>
      </c>
      <c r="L76" s="33">
        <f t="shared" si="13"/>
        <v>1</v>
      </c>
      <c r="M76" s="33">
        <f t="shared" si="14"/>
        <v>1</v>
      </c>
      <c r="N76" s="50">
        <v>17</v>
      </c>
      <c r="O76" s="33">
        <f t="shared" si="15"/>
        <v>0</v>
      </c>
      <c r="P76" s="33">
        <f t="shared" si="16"/>
        <v>0</v>
      </c>
      <c r="Q76" s="33">
        <f t="shared" si="17"/>
        <v>0</v>
      </c>
      <c r="R76" s="49">
        <v>61</v>
      </c>
      <c r="S76" s="30"/>
      <c r="T76" s="30"/>
      <c r="U76" s="30"/>
      <c r="V76" s="30"/>
      <c r="W76" s="30"/>
      <c r="X76" s="30"/>
      <c r="Y76" s="30"/>
      <c r="Z76" s="30"/>
      <c r="AA76" s="30"/>
      <c r="AB76" s="30"/>
      <c r="AC76" s="30"/>
      <c r="AD76" s="30"/>
      <c r="AE76" s="30"/>
      <c r="AF76" s="30"/>
      <c r="AG76" s="30"/>
    </row>
    <row r="77" spans="1:33" ht="19.5" customHeight="1">
      <c r="A77" s="70">
        <v>71</v>
      </c>
      <c r="B77" s="70" t="s">
        <v>248</v>
      </c>
      <c r="C77" s="71" t="s">
        <v>249</v>
      </c>
      <c r="D77" s="65"/>
      <c r="E77" s="38"/>
      <c r="F77" s="50">
        <v>11</v>
      </c>
      <c r="G77" s="33">
        <f t="shared" si="9"/>
        <v>1</v>
      </c>
      <c r="H77" s="33">
        <f t="shared" si="10"/>
        <v>0</v>
      </c>
      <c r="I77" s="33">
        <f t="shared" si="11"/>
        <v>0</v>
      </c>
      <c r="J77" s="50">
        <v>19</v>
      </c>
      <c r="K77" s="33">
        <f t="shared" si="12"/>
        <v>1</v>
      </c>
      <c r="L77" s="33">
        <f t="shared" si="13"/>
        <v>1</v>
      </c>
      <c r="M77" s="33">
        <f t="shared" si="14"/>
        <v>1</v>
      </c>
      <c r="N77" s="50">
        <v>21</v>
      </c>
      <c r="O77" s="33">
        <f t="shared" si="15"/>
        <v>1</v>
      </c>
      <c r="P77" s="33">
        <f t="shared" si="16"/>
        <v>0</v>
      </c>
      <c r="Q77" s="33">
        <f t="shared" si="17"/>
        <v>0</v>
      </c>
      <c r="R77" s="49">
        <v>61</v>
      </c>
      <c r="S77" s="30"/>
      <c r="T77" s="30"/>
      <c r="U77" s="30"/>
      <c r="V77" s="30"/>
      <c r="W77" s="30"/>
      <c r="X77" s="30"/>
      <c r="Y77" s="30"/>
      <c r="Z77" s="30"/>
      <c r="AA77" s="30"/>
      <c r="AB77" s="30"/>
      <c r="AC77" s="30"/>
      <c r="AD77" s="30"/>
      <c r="AE77" s="30"/>
      <c r="AF77" s="30"/>
      <c r="AG77" s="30"/>
    </row>
    <row r="78" spans="1:33" ht="19.5" customHeight="1">
      <c r="A78" s="70">
        <v>72</v>
      </c>
      <c r="B78" s="70" t="s">
        <v>250</v>
      </c>
      <c r="C78" s="71" t="s">
        <v>251</v>
      </c>
      <c r="D78" s="65"/>
      <c r="E78" s="38"/>
      <c r="F78" s="50">
        <v>10</v>
      </c>
      <c r="G78" s="33">
        <f t="shared" si="9"/>
        <v>1</v>
      </c>
      <c r="H78" s="33">
        <f t="shared" si="10"/>
        <v>0</v>
      </c>
      <c r="I78" s="33">
        <f t="shared" si="11"/>
        <v>0</v>
      </c>
      <c r="J78" s="50">
        <v>20</v>
      </c>
      <c r="K78" s="33">
        <f t="shared" si="12"/>
        <v>1</v>
      </c>
      <c r="L78" s="33">
        <f t="shared" si="13"/>
        <v>1</v>
      </c>
      <c r="M78" s="33">
        <f t="shared" si="14"/>
        <v>1</v>
      </c>
      <c r="N78" s="50">
        <v>18</v>
      </c>
      <c r="O78" s="33">
        <f t="shared" si="15"/>
        <v>0</v>
      </c>
      <c r="P78" s="33">
        <f t="shared" si="16"/>
        <v>0</v>
      </c>
      <c r="Q78" s="33">
        <f t="shared" si="17"/>
        <v>0</v>
      </c>
      <c r="R78" s="49">
        <v>63</v>
      </c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0"/>
      <c r="AD78" s="30"/>
      <c r="AE78" s="30"/>
      <c r="AF78" s="30"/>
      <c r="AG78" s="30"/>
    </row>
    <row r="79" spans="1:33" ht="19.5" customHeight="1">
      <c r="A79" s="70">
        <v>73</v>
      </c>
      <c r="B79" s="70" t="s">
        <v>252</v>
      </c>
      <c r="C79" s="71" t="s">
        <v>253</v>
      </c>
      <c r="D79" s="65"/>
      <c r="E79" s="38"/>
      <c r="F79" s="50">
        <v>9</v>
      </c>
      <c r="G79" s="33">
        <f t="shared" si="9"/>
        <v>0</v>
      </c>
      <c r="H79" s="33">
        <f t="shared" si="10"/>
        <v>0</v>
      </c>
      <c r="I79" s="33">
        <f t="shared" si="11"/>
        <v>0</v>
      </c>
      <c r="J79" s="50">
        <v>21</v>
      </c>
      <c r="K79" s="33">
        <f t="shared" si="12"/>
        <v>1</v>
      </c>
      <c r="L79" s="33">
        <f t="shared" si="13"/>
        <v>1</v>
      </c>
      <c r="M79" s="33">
        <f t="shared" si="14"/>
        <v>1</v>
      </c>
      <c r="N79" s="50">
        <v>21</v>
      </c>
      <c r="O79" s="33">
        <f t="shared" si="15"/>
        <v>1</v>
      </c>
      <c r="P79" s="33">
        <f t="shared" si="16"/>
        <v>0</v>
      </c>
      <c r="Q79" s="33">
        <f t="shared" si="17"/>
        <v>0</v>
      </c>
      <c r="R79" s="49">
        <v>61</v>
      </c>
      <c r="S79" s="30"/>
      <c r="T79" s="30"/>
      <c r="U79" s="30"/>
      <c r="V79" s="30"/>
      <c r="W79" s="30"/>
      <c r="X79" s="30"/>
      <c r="Y79" s="30"/>
      <c r="Z79" s="30"/>
      <c r="AA79" s="30"/>
      <c r="AB79" s="30"/>
      <c r="AC79" s="30"/>
      <c r="AD79" s="30"/>
      <c r="AE79" s="30"/>
      <c r="AF79" s="30"/>
      <c r="AG79" s="30"/>
    </row>
    <row r="80" spans="1:33" ht="19.5" customHeight="1">
      <c r="A80" s="70">
        <v>74</v>
      </c>
      <c r="B80" s="70" t="s">
        <v>254</v>
      </c>
      <c r="C80" s="71" t="s">
        <v>255</v>
      </c>
      <c r="D80" s="65"/>
      <c r="E80" s="38"/>
      <c r="F80" s="50">
        <v>8</v>
      </c>
      <c r="G80" s="33">
        <f t="shared" si="9"/>
        <v>0</v>
      </c>
      <c r="H80" s="33">
        <f t="shared" si="10"/>
        <v>0</v>
      </c>
      <c r="I80" s="33">
        <f t="shared" si="11"/>
        <v>0</v>
      </c>
      <c r="J80" s="50">
        <v>17</v>
      </c>
      <c r="K80" s="33">
        <f t="shared" si="12"/>
        <v>1</v>
      </c>
      <c r="L80" s="33">
        <f t="shared" si="13"/>
        <v>1</v>
      </c>
      <c r="M80" s="33">
        <f t="shared" si="14"/>
        <v>1</v>
      </c>
      <c r="N80" s="50">
        <v>19</v>
      </c>
      <c r="O80" s="33">
        <f t="shared" si="15"/>
        <v>0</v>
      </c>
      <c r="P80" s="33">
        <f t="shared" si="16"/>
        <v>0</v>
      </c>
      <c r="Q80" s="33">
        <f t="shared" si="17"/>
        <v>0</v>
      </c>
      <c r="R80" s="49">
        <v>66</v>
      </c>
      <c r="S80" s="30"/>
      <c r="T80" s="30"/>
      <c r="U80" s="30"/>
      <c r="V80" s="30"/>
      <c r="W80" s="30"/>
      <c r="X80" s="30"/>
      <c r="Y80" s="30"/>
      <c r="Z80" s="30"/>
      <c r="AA80" s="30"/>
      <c r="AB80" s="30"/>
      <c r="AC80" s="30"/>
      <c r="AD80" s="30"/>
      <c r="AE80" s="30"/>
      <c r="AF80" s="30"/>
      <c r="AG80" s="30"/>
    </row>
    <row r="81" spans="1:33" ht="19.5" customHeight="1">
      <c r="A81" s="70">
        <v>75</v>
      </c>
      <c r="B81" s="70" t="s">
        <v>256</v>
      </c>
      <c r="C81" s="71" t="s">
        <v>257</v>
      </c>
      <c r="D81" s="65"/>
      <c r="E81" s="38"/>
      <c r="F81" s="50">
        <v>10</v>
      </c>
      <c r="G81" s="33">
        <f t="shared" si="9"/>
        <v>1</v>
      </c>
      <c r="H81" s="33">
        <f t="shared" si="10"/>
        <v>0</v>
      </c>
      <c r="I81" s="33">
        <f t="shared" si="11"/>
        <v>0</v>
      </c>
      <c r="J81" s="50">
        <v>24</v>
      </c>
      <c r="K81" s="33">
        <f t="shared" si="12"/>
        <v>1</v>
      </c>
      <c r="L81" s="33">
        <f t="shared" si="13"/>
        <v>1</v>
      </c>
      <c r="M81" s="33">
        <f t="shared" si="14"/>
        <v>1</v>
      </c>
      <c r="N81" s="50">
        <v>22</v>
      </c>
      <c r="O81" s="33">
        <f t="shared" si="15"/>
        <v>1</v>
      </c>
      <c r="P81" s="33">
        <f t="shared" si="16"/>
        <v>0</v>
      </c>
      <c r="Q81" s="33">
        <f t="shared" si="17"/>
        <v>0</v>
      </c>
      <c r="R81" s="49">
        <v>61</v>
      </c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  <c r="AF81" s="30"/>
      <c r="AG81" s="30"/>
    </row>
    <row r="82" spans="1:33" ht="19.5" customHeight="1">
      <c r="A82" s="70">
        <v>76</v>
      </c>
      <c r="B82" s="70" t="s">
        <v>258</v>
      </c>
      <c r="C82" s="71" t="s">
        <v>259</v>
      </c>
      <c r="D82" s="65"/>
      <c r="E82" s="38"/>
      <c r="F82" s="50">
        <v>10</v>
      </c>
      <c r="G82" s="33">
        <f t="shared" si="9"/>
        <v>1</v>
      </c>
      <c r="H82" s="33">
        <f t="shared" si="10"/>
        <v>0</v>
      </c>
      <c r="I82" s="33">
        <f t="shared" si="11"/>
        <v>0</v>
      </c>
      <c r="J82" s="50">
        <v>26</v>
      </c>
      <c r="K82" s="33">
        <f t="shared" si="12"/>
        <v>1</v>
      </c>
      <c r="L82" s="33">
        <f t="shared" si="13"/>
        <v>1</v>
      </c>
      <c r="M82" s="33">
        <f t="shared" si="14"/>
        <v>1</v>
      </c>
      <c r="N82" s="50">
        <v>22</v>
      </c>
      <c r="O82" s="33">
        <f t="shared" si="15"/>
        <v>1</v>
      </c>
      <c r="P82" s="33">
        <f t="shared" si="16"/>
        <v>0</v>
      </c>
      <c r="Q82" s="33">
        <f t="shared" si="17"/>
        <v>0</v>
      </c>
      <c r="R82" s="49">
        <v>61</v>
      </c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30"/>
      <c r="AG82" s="30"/>
    </row>
    <row r="83" spans="1:33" ht="19.5" customHeight="1">
      <c r="A83" s="70">
        <v>77</v>
      </c>
      <c r="B83" s="70" t="s">
        <v>260</v>
      </c>
      <c r="C83" s="71" t="s">
        <v>261</v>
      </c>
      <c r="D83" s="65"/>
      <c r="E83" s="38"/>
      <c r="F83" s="50">
        <v>8</v>
      </c>
      <c r="G83" s="33">
        <f t="shared" si="9"/>
        <v>0</v>
      </c>
      <c r="H83" s="33">
        <f t="shared" si="10"/>
        <v>0</v>
      </c>
      <c r="I83" s="33">
        <f t="shared" si="11"/>
        <v>0</v>
      </c>
      <c r="J83" s="50">
        <v>21</v>
      </c>
      <c r="K83" s="33">
        <f t="shared" si="12"/>
        <v>1</v>
      </c>
      <c r="L83" s="33">
        <f t="shared" si="13"/>
        <v>1</v>
      </c>
      <c r="M83" s="33">
        <f t="shared" si="14"/>
        <v>1</v>
      </c>
      <c r="N83" s="50">
        <v>24</v>
      </c>
      <c r="O83" s="33">
        <f t="shared" si="15"/>
        <v>1</v>
      </c>
      <c r="P83" s="33">
        <f t="shared" si="16"/>
        <v>1</v>
      </c>
      <c r="Q83" s="33">
        <f t="shared" si="17"/>
        <v>0</v>
      </c>
      <c r="R83" s="49">
        <v>56</v>
      </c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  <c r="AF83" s="30"/>
      <c r="AG83" s="30"/>
    </row>
    <row r="84" spans="1:33" ht="19.5" customHeight="1">
      <c r="A84" s="70">
        <v>78</v>
      </c>
      <c r="B84" s="70" t="s">
        <v>262</v>
      </c>
      <c r="C84" s="71" t="s">
        <v>263</v>
      </c>
      <c r="D84" s="65"/>
      <c r="E84" s="38"/>
      <c r="F84" s="50">
        <v>9</v>
      </c>
      <c r="G84" s="33">
        <f t="shared" si="9"/>
        <v>0</v>
      </c>
      <c r="H84" s="33">
        <f t="shared" si="10"/>
        <v>0</v>
      </c>
      <c r="I84" s="33">
        <f t="shared" si="11"/>
        <v>0</v>
      </c>
      <c r="J84" s="50">
        <v>12</v>
      </c>
      <c r="K84" s="33">
        <f t="shared" si="12"/>
        <v>1</v>
      </c>
      <c r="L84" s="33">
        <f t="shared" si="13"/>
        <v>1</v>
      </c>
      <c r="M84" s="33">
        <f t="shared" si="14"/>
        <v>0</v>
      </c>
      <c r="N84" s="50">
        <v>17</v>
      </c>
      <c r="O84" s="33">
        <f t="shared" si="15"/>
        <v>0</v>
      </c>
      <c r="P84" s="33">
        <f t="shared" si="16"/>
        <v>0</v>
      </c>
      <c r="Q84" s="33">
        <f t="shared" si="17"/>
        <v>0</v>
      </c>
      <c r="R84" s="49">
        <v>68</v>
      </c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  <c r="AF84" s="30"/>
      <c r="AG84" s="30"/>
    </row>
    <row r="85" spans="1:33" ht="19.5" customHeight="1">
      <c r="A85" s="70">
        <v>79</v>
      </c>
      <c r="B85" s="70" t="s">
        <v>264</v>
      </c>
      <c r="C85" s="71" t="s">
        <v>265</v>
      </c>
      <c r="D85" s="65"/>
      <c r="E85" s="38"/>
      <c r="F85" s="50">
        <v>11</v>
      </c>
      <c r="G85" s="33">
        <f t="shared" si="9"/>
        <v>1</v>
      </c>
      <c r="H85" s="33">
        <f t="shared" si="10"/>
        <v>0</v>
      </c>
      <c r="I85" s="33">
        <f t="shared" si="11"/>
        <v>0</v>
      </c>
      <c r="J85" s="50">
        <v>26</v>
      </c>
      <c r="K85" s="33">
        <f t="shared" si="12"/>
        <v>1</v>
      </c>
      <c r="L85" s="33">
        <f t="shared" si="13"/>
        <v>1</v>
      </c>
      <c r="M85" s="33">
        <f t="shared" si="14"/>
        <v>1</v>
      </c>
      <c r="N85" s="50">
        <v>23</v>
      </c>
      <c r="O85" s="33">
        <f t="shared" si="15"/>
        <v>1</v>
      </c>
      <c r="P85" s="33">
        <f t="shared" si="16"/>
        <v>1</v>
      </c>
      <c r="Q85" s="33">
        <f t="shared" si="17"/>
        <v>0</v>
      </c>
      <c r="R85" s="49">
        <v>61</v>
      </c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  <c r="AF85" s="30"/>
      <c r="AG85" s="30"/>
    </row>
    <row r="86" spans="1:33" ht="19.5" customHeight="1">
      <c r="A86" s="70">
        <v>80</v>
      </c>
      <c r="B86" s="70" t="s">
        <v>266</v>
      </c>
      <c r="C86" s="71" t="s">
        <v>267</v>
      </c>
      <c r="D86" s="65"/>
      <c r="E86" s="38"/>
      <c r="F86" s="50">
        <v>8</v>
      </c>
      <c r="G86" s="33">
        <f t="shared" si="9"/>
        <v>0</v>
      </c>
      <c r="H86" s="33">
        <f t="shared" si="10"/>
        <v>0</v>
      </c>
      <c r="I86" s="33">
        <f t="shared" si="11"/>
        <v>0</v>
      </c>
      <c r="J86" s="50">
        <v>23</v>
      </c>
      <c r="K86" s="33">
        <f t="shared" si="12"/>
        <v>1</v>
      </c>
      <c r="L86" s="33">
        <f t="shared" si="13"/>
        <v>1</v>
      </c>
      <c r="M86" s="33">
        <f t="shared" si="14"/>
        <v>1</v>
      </c>
      <c r="N86" s="50">
        <v>24</v>
      </c>
      <c r="O86" s="33">
        <f t="shared" si="15"/>
        <v>1</v>
      </c>
      <c r="P86" s="33">
        <f t="shared" si="16"/>
        <v>1</v>
      </c>
      <c r="Q86" s="33">
        <f t="shared" si="17"/>
        <v>0</v>
      </c>
      <c r="R86" s="49">
        <v>61</v>
      </c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  <c r="AF86" s="30"/>
      <c r="AG86" s="30"/>
    </row>
    <row r="87" spans="1:33" ht="19.5" customHeight="1">
      <c r="A87" s="70">
        <v>81</v>
      </c>
      <c r="B87" s="70" t="s">
        <v>268</v>
      </c>
      <c r="C87" s="71" t="s">
        <v>269</v>
      </c>
      <c r="D87" s="65"/>
      <c r="E87" s="38"/>
      <c r="F87" s="50">
        <v>12</v>
      </c>
      <c r="G87" s="33">
        <f t="shared" si="9"/>
        <v>1</v>
      </c>
      <c r="H87" s="33">
        <f t="shared" si="10"/>
        <v>1</v>
      </c>
      <c r="I87" s="33">
        <f t="shared" si="11"/>
        <v>0</v>
      </c>
      <c r="J87" s="50">
        <v>23</v>
      </c>
      <c r="K87" s="33">
        <f t="shared" si="12"/>
        <v>1</v>
      </c>
      <c r="L87" s="33">
        <f t="shared" si="13"/>
        <v>1</v>
      </c>
      <c r="M87" s="33">
        <f t="shared" si="14"/>
        <v>1</v>
      </c>
      <c r="N87" s="50">
        <v>25</v>
      </c>
      <c r="O87" s="33">
        <f t="shared" si="15"/>
        <v>1</v>
      </c>
      <c r="P87" s="33">
        <f t="shared" si="16"/>
        <v>1</v>
      </c>
      <c r="Q87" s="33">
        <f t="shared" si="17"/>
        <v>0</v>
      </c>
      <c r="R87" s="49">
        <v>66</v>
      </c>
      <c r="S87" s="30"/>
      <c r="T87" s="30"/>
      <c r="U87" s="30"/>
      <c r="V87" s="30"/>
      <c r="W87" s="30"/>
      <c r="X87" s="30"/>
      <c r="Y87" s="30"/>
      <c r="Z87" s="30"/>
      <c r="AA87" s="30"/>
      <c r="AB87" s="30"/>
      <c r="AC87" s="30"/>
      <c r="AD87" s="30"/>
      <c r="AE87" s="30"/>
      <c r="AF87" s="30"/>
      <c r="AG87" s="30"/>
    </row>
    <row r="88" spans="1:33" ht="19.5" customHeight="1">
      <c r="A88" s="70">
        <v>82</v>
      </c>
      <c r="B88" s="70" t="s">
        <v>270</v>
      </c>
      <c r="C88" s="71" t="s">
        <v>271</v>
      </c>
      <c r="D88" s="65"/>
      <c r="E88" s="38"/>
      <c r="F88" s="50">
        <v>10</v>
      </c>
      <c r="G88" s="33">
        <f t="shared" si="9"/>
        <v>1</v>
      </c>
      <c r="H88" s="33">
        <f t="shared" si="10"/>
        <v>0</v>
      </c>
      <c r="I88" s="33">
        <f t="shared" si="11"/>
        <v>0</v>
      </c>
      <c r="J88" s="50">
        <v>21</v>
      </c>
      <c r="K88" s="33">
        <f t="shared" si="12"/>
        <v>1</v>
      </c>
      <c r="L88" s="33">
        <f t="shared" si="13"/>
        <v>1</v>
      </c>
      <c r="M88" s="33">
        <f t="shared" si="14"/>
        <v>1</v>
      </c>
      <c r="N88" s="50">
        <v>20</v>
      </c>
      <c r="O88" s="33">
        <f t="shared" si="15"/>
        <v>1</v>
      </c>
      <c r="P88" s="33">
        <f t="shared" si="16"/>
        <v>0</v>
      </c>
      <c r="Q88" s="33">
        <f t="shared" si="17"/>
        <v>0</v>
      </c>
      <c r="R88" s="49">
        <v>70</v>
      </c>
      <c r="S88" s="30"/>
      <c r="T88" s="30"/>
      <c r="U88" s="30"/>
      <c r="V88" s="30"/>
      <c r="W88" s="30"/>
      <c r="X88" s="30"/>
      <c r="Y88" s="30"/>
      <c r="Z88" s="30"/>
      <c r="AA88" s="30"/>
      <c r="AB88" s="30"/>
      <c r="AC88" s="30"/>
      <c r="AD88" s="30"/>
      <c r="AE88" s="30"/>
      <c r="AF88" s="30"/>
      <c r="AG88" s="30"/>
    </row>
    <row r="89" spans="1:33" ht="19.5" customHeight="1">
      <c r="A89" s="70">
        <v>83</v>
      </c>
      <c r="B89" s="70" t="s">
        <v>272</v>
      </c>
      <c r="C89" s="71" t="s">
        <v>273</v>
      </c>
      <c r="D89" s="65"/>
      <c r="E89" s="38"/>
      <c r="F89" s="50">
        <v>11</v>
      </c>
      <c r="G89" s="33">
        <f t="shared" si="9"/>
        <v>1</v>
      </c>
      <c r="H89" s="33">
        <f t="shared" si="10"/>
        <v>0</v>
      </c>
      <c r="I89" s="33">
        <f t="shared" si="11"/>
        <v>0</v>
      </c>
      <c r="J89" s="50">
        <v>21</v>
      </c>
      <c r="K89" s="33">
        <f t="shared" si="12"/>
        <v>1</v>
      </c>
      <c r="L89" s="33">
        <f t="shared" si="13"/>
        <v>1</v>
      </c>
      <c r="M89" s="33">
        <f t="shared" si="14"/>
        <v>1</v>
      </c>
      <c r="N89" s="50">
        <v>20</v>
      </c>
      <c r="O89" s="33">
        <f t="shared" si="15"/>
        <v>1</v>
      </c>
      <c r="P89" s="33">
        <f t="shared" si="16"/>
        <v>0</v>
      </c>
      <c r="Q89" s="33">
        <f t="shared" si="17"/>
        <v>0</v>
      </c>
      <c r="R89" s="49">
        <v>61</v>
      </c>
      <c r="S89" s="30"/>
      <c r="T89" s="30"/>
      <c r="U89" s="30"/>
      <c r="V89" s="30"/>
      <c r="W89" s="30"/>
      <c r="X89" s="30"/>
      <c r="Y89" s="30"/>
      <c r="Z89" s="30"/>
      <c r="AA89" s="30"/>
      <c r="AB89" s="30"/>
      <c r="AC89" s="30"/>
      <c r="AD89" s="30"/>
      <c r="AE89" s="30"/>
      <c r="AF89" s="30"/>
      <c r="AG89" s="30"/>
    </row>
    <row r="90" spans="1:33" ht="19.5" customHeight="1">
      <c r="A90" s="70">
        <v>84</v>
      </c>
      <c r="B90" s="70" t="s">
        <v>274</v>
      </c>
      <c r="C90" s="71" t="s">
        <v>275</v>
      </c>
      <c r="D90" s="65"/>
      <c r="E90" s="38"/>
      <c r="F90" s="50">
        <v>12</v>
      </c>
      <c r="G90" s="33">
        <f t="shared" si="9"/>
        <v>1</v>
      </c>
      <c r="H90" s="33">
        <f t="shared" si="10"/>
        <v>1</v>
      </c>
      <c r="I90" s="33">
        <f t="shared" si="11"/>
        <v>0</v>
      </c>
      <c r="J90" s="50">
        <v>23</v>
      </c>
      <c r="K90" s="33">
        <f t="shared" si="12"/>
        <v>1</v>
      </c>
      <c r="L90" s="33">
        <f t="shared" si="13"/>
        <v>1</v>
      </c>
      <c r="M90" s="33">
        <f t="shared" si="14"/>
        <v>1</v>
      </c>
      <c r="N90" s="50">
        <v>22</v>
      </c>
      <c r="O90" s="33">
        <f t="shared" si="15"/>
        <v>1</v>
      </c>
      <c r="P90" s="33">
        <f t="shared" si="16"/>
        <v>0</v>
      </c>
      <c r="Q90" s="33">
        <f t="shared" si="17"/>
        <v>0</v>
      </c>
      <c r="R90" s="49">
        <v>59</v>
      </c>
      <c r="S90" s="30"/>
      <c r="T90" s="30"/>
      <c r="U90" s="30"/>
      <c r="V90" s="30"/>
      <c r="W90" s="30"/>
      <c r="X90" s="30"/>
      <c r="Y90" s="30"/>
      <c r="Z90" s="30"/>
      <c r="AA90" s="30"/>
      <c r="AB90" s="30"/>
      <c r="AC90" s="30"/>
      <c r="AD90" s="30"/>
      <c r="AE90" s="30"/>
      <c r="AF90" s="30"/>
      <c r="AG90" s="30"/>
    </row>
    <row r="91" spans="1:33" ht="19.5" customHeight="1">
      <c r="A91" s="70">
        <v>85</v>
      </c>
      <c r="B91" s="70" t="s">
        <v>276</v>
      </c>
      <c r="C91" s="71" t="s">
        <v>277</v>
      </c>
      <c r="D91" s="65"/>
      <c r="E91" s="38"/>
      <c r="F91" s="50">
        <v>8</v>
      </c>
      <c r="G91" s="33">
        <f t="shared" si="9"/>
        <v>0</v>
      </c>
      <c r="H91" s="33">
        <f t="shared" si="10"/>
        <v>0</v>
      </c>
      <c r="I91" s="33">
        <f t="shared" si="11"/>
        <v>0</v>
      </c>
      <c r="J91" s="50">
        <v>22</v>
      </c>
      <c r="K91" s="33">
        <f t="shared" si="12"/>
        <v>1</v>
      </c>
      <c r="L91" s="33">
        <f t="shared" si="13"/>
        <v>1</v>
      </c>
      <c r="M91" s="33">
        <f t="shared" si="14"/>
        <v>1</v>
      </c>
      <c r="N91" s="50">
        <v>24</v>
      </c>
      <c r="O91" s="33">
        <f t="shared" si="15"/>
        <v>1</v>
      </c>
      <c r="P91" s="33">
        <f t="shared" si="16"/>
        <v>1</v>
      </c>
      <c r="Q91" s="33">
        <f t="shared" si="17"/>
        <v>0</v>
      </c>
      <c r="R91" s="49">
        <v>59</v>
      </c>
      <c r="S91" s="30"/>
      <c r="T91" s="30"/>
      <c r="U91" s="30"/>
      <c r="V91" s="30"/>
      <c r="W91" s="30"/>
      <c r="X91" s="30"/>
      <c r="Y91" s="30"/>
      <c r="Z91" s="30"/>
      <c r="AA91" s="30"/>
      <c r="AB91" s="30"/>
      <c r="AC91" s="30"/>
      <c r="AD91" s="30"/>
      <c r="AE91" s="30"/>
      <c r="AF91" s="30"/>
      <c r="AG91" s="30"/>
    </row>
    <row r="92" spans="1:33" ht="19.5" customHeight="1">
      <c r="A92" s="70">
        <v>86</v>
      </c>
      <c r="B92" s="70" t="s">
        <v>278</v>
      </c>
      <c r="C92" s="71" t="s">
        <v>279</v>
      </c>
      <c r="D92" s="65"/>
      <c r="E92" s="38"/>
      <c r="F92" s="50">
        <v>9</v>
      </c>
      <c r="G92" s="33">
        <f t="shared" si="9"/>
        <v>0</v>
      </c>
      <c r="H92" s="33">
        <f t="shared" si="10"/>
        <v>0</v>
      </c>
      <c r="I92" s="33">
        <f t="shared" si="11"/>
        <v>0</v>
      </c>
      <c r="J92" s="50">
        <v>19</v>
      </c>
      <c r="K92" s="33">
        <f t="shared" si="12"/>
        <v>1</v>
      </c>
      <c r="L92" s="33">
        <f t="shared" si="13"/>
        <v>1</v>
      </c>
      <c r="M92" s="33">
        <f t="shared" si="14"/>
        <v>1</v>
      </c>
      <c r="N92" s="50">
        <v>21</v>
      </c>
      <c r="O92" s="33">
        <f t="shared" si="15"/>
        <v>1</v>
      </c>
      <c r="P92" s="33">
        <f t="shared" si="16"/>
        <v>0</v>
      </c>
      <c r="Q92" s="33">
        <f t="shared" si="17"/>
        <v>0</v>
      </c>
      <c r="R92" s="49">
        <v>56</v>
      </c>
      <c r="S92" s="30"/>
      <c r="T92" s="30"/>
      <c r="U92" s="30"/>
      <c r="V92" s="30"/>
      <c r="W92" s="30"/>
      <c r="X92" s="30"/>
      <c r="Y92" s="30"/>
      <c r="Z92" s="30"/>
      <c r="AA92" s="30"/>
      <c r="AB92" s="30"/>
      <c r="AC92" s="30"/>
      <c r="AD92" s="30"/>
      <c r="AE92" s="30"/>
      <c r="AF92" s="30"/>
      <c r="AG92" s="30"/>
    </row>
    <row r="93" spans="1:33" ht="19.5" customHeight="1">
      <c r="A93" s="70">
        <v>87</v>
      </c>
      <c r="B93" s="70" t="s">
        <v>280</v>
      </c>
      <c r="C93" s="71" t="s">
        <v>281</v>
      </c>
      <c r="D93" s="65"/>
      <c r="E93" s="38"/>
      <c r="F93" s="50">
        <v>10</v>
      </c>
      <c r="G93" s="33">
        <f t="shared" si="9"/>
        <v>1</v>
      </c>
      <c r="H93" s="33">
        <f t="shared" si="10"/>
        <v>0</v>
      </c>
      <c r="I93" s="33">
        <f t="shared" si="11"/>
        <v>0</v>
      </c>
      <c r="J93" s="50">
        <v>16</v>
      </c>
      <c r="K93" s="33">
        <f t="shared" si="12"/>
        <v>1</v>
      </c>
      <c r="L93" s="33">
        <f t="shared" si="13"/>
        <v>1</v>
      </c>
      <c r="M93" s="33">
        <f t="shared" si="14"/>
        <v>1</v>
      </c>
      <c r="N93" s="50">
        <v>14</v>
      </c>
      <c r="O93" s="33">
        <f t="shared" si="15"/>
        <v>0</v>
      </c>
      <c r="P93" s="33">
        <f t="shared" si="16"/>
        <v>0</v>
      </c>
      <c r="Q93" s="33">
        <f t="shared" si="17"/>
        <v>0</v>
      </c>
      <c r="R93" s="49">
        <v>59</v>
      </c>
      <c r="S93" s="30"/>
      <c r="T93" s="30"/>
      <c r="U93" s="30"/>
      <c r="V93" s="30"/>
      <c r="W93" s="30"/>
      <c r="X93" s="30"/>
      <c r="Y93" s="30"/>
      <c r="Z93" s="30"/>
      <c r="AA93" s="30"/>
      <c r="AB93" s="30"/>
      <c r="AC93" s="30"/>
      <c r="AD93" s="30"/>
      <c r="AE93" s="30"/>
      <c r="AF93" s="30"/>
      <c r="AG93" s="30"/>
    </row>
    <row r="94" spans="1:33" ht="19.5" customHeight="1">
      <c r="A94" s="70">
        <v>88</v>
      </c>
      <c r="B94" s="70" t="s">
        <v>282</v>
      </c>
      <c r="C94" s="71" t="s">
        <v>283</v>
      </c>
      <c r="D94" s="65"/>
      <c r="E94" s="38"/>
      <c r="F94" s="50">
        <v>8</v>
      </c>
      <c r="G94" s="33">
        <f t="shared" si="9"/>
        <v>0</v>
      </c>
      <c r="H94" s="33">
        <f t="shared" si="10"/>
        <v>0</v>
      </c>
      <c r="I94" s="33">
        <f t="shared" si="11"/>
        <v>0</v>
      </c>
      <c r="J94" s="50">
        <v>24</v>
      </c>
      <c r="K94" s="33">
        <f t="shared" si="12"/>
        <v>1</v>
      </c>
      <c r="L94" s="33">
        <f t="shared" si="13"/>
        <v>1</v>
      </c>
      <c r="M94" s="33">
        <f t="shared" si="14"/>
        <v>1</v>
      </c>
      <c r="N94" s="50">
        <v>21</v>
      </c>
      <c r="O94" s="33">
        <f t="shared" si="15"/>
        <v>1</v>
      </c>
      <c r="P94" s="33">
        <f t="shared" si="16"/>
        <v>0</v>
      </c>
      <c r="Q94" s="33">
        <f t="shared" si="17"/>
        <v>0</v>
      </c>
      <c r="R94" s="49">
        <v>61</v>
      </c>
      <c r="S94" s="30"/>
      <c r="T94" s="30"/>
      <c r="U94" s="30"/>
      <c r="V94" s="30"/>
      <c r="W94" s="30"/>
      <c r="X94" s="30"/>
      <c r="Y94" s="30"/>
      <c r="Z94" s="30"/>
      <c r="AA94" s="30"/>
      <c r="AB94" s="30"/>
      <c r="AC94" s="30"/>
      <c r="AD94" s="30"/>
      <c r="AE94" s="30"/>
      <c r="AF94" s="30"/>
      <c r="AG94" s="30"/>
    </row>
    <row r="95" spans="1:33" ht="19.5" customHeight="1">
      <c r="A95" s="70">
        <v>89</v>
      </c>
      <c r="B95" s="70" t="s">
        <v>284</v>
      </c>
      <c r="C95" s="71" t="s">
        <v>285</v>
      </c>
      <c r="D95" s="65"/>
      <c r="E95" s="38"/>
      <c r="F95" s="50">
        <v>10</v>
      </c>
      <c r="G95" s="33">
        <f t="shared" si="9"/>
        <v>1</v>
      </c>
      <c r="H95" s="33">
        <f t="shared" si="10"/>
        <v>0</v>
      </c>
      <c r="I95" s="33">
        <f t="shared" si="11"/>
        <v>0</v>
      </c>
      <c r="J95" s="50">
        <v>25</v>
      </c>
      <c r="K95" s="33">
        <f t="shared" si="12"/>
        <v>1</v>
      </c>
      <c r="L95" s="33">
        <f t="shared" si="13"/>
        <v>1</v>
      </c>
      <c r="M95" s="33">
        <f t="shared" si="14"/>
        <v>1</v>
      </c>
      <c r="N95" s="50">
        <v>22</v>
      </c>
      <c r="O95" s="33">
        <f t="shared" si="15"/>
        <v>1</v>
      </c>
      <c r="P95" s="33">
        <f t="shared" si="16"/>
        <v>0</v>
      </c>
      <c r="Q95" s="33">
        <f t="shared" si="17"/>
        <v>0</v>
      </c>
      <c r="R95" s="49">
        <v>61</v>
      </c>
      <c r="S95" s="30"/>
      <c r="T95" s="30"/>
      <c r="U95" s="30"/>
      <c r="V95" s="30"/>
      <c r="W95" s="30"/>
      <c r="X95" s="30"/>
      <c r="Y95" s="30"/>
      <c r="Z95" s="30"/>
      <c r="AA95" s="30"/>
      <c r="AB95" s="30"/>
      <c r="AC95" s="30"/>
      <c r="AD95" s="30"/>
      <c r="AE95" s="30"/>
      <c r="AF95" s="30"/>
      <c r="AG95" s="30"/>
    </row>
    <row r="96" spans="1:33" ht="19.5" customHeight="1">
      <c r="A96" s="70">
        <v>90</v>
      </c>
      <c r="B96" s="70" t="s">
        <v>286</v>
      </c>
      <c r="C96" s="71" t="s">
        <v>287</v>
      </c>
      <c r="D96" s="65"/>
      <c r="E96" s="38"/>
      <c r="F96" s="50">
        <v>10</v>
      </c>
      <c r="G96" s="33">
        <f t="shared" si="9"/>
        <v>1</v>
      </c>
      <c r="H96" s="33">
        <f t="shared" si="10"/>
        <v>0</v>
      </c>
      <c r="I96" s="33">
        <f t="shared" si="11"/>
        <v>0</v>
      </c>
      <c r="J96" s="50">
        <v>15</v>
      </c>
      <c r="K96" s="33">
        <f t="shared" si="12"/>
        <v>1</v>
      </c>
      <c r="L96" s="33">
        <f t="shared" si="13"/>
        <v>1</v>
      </c>
      <c r="M96" s="33">
        <f t="shared" si="14"/>
        <v>1</v>
      </c>
      <c r="N96" s="50">
        <v>15</v>
      </c>
      <c r="O96" s="33">
        <f t="shared" si="15"/>
        <v>0</v>
      </c>
      <c r="P96" s="33">
        <f t="shared" si="16"/>
        <v>0</v>
      </c>
      <c r="Q96" s="33">
        <f t="shared" si="17"/>
        <v>0</v>
      </c>
      <c r="R96" s="49">
        <v>61</v>
      </c>
      <c r="S96" s="30"/>
      <c r="T96" s="30"/>
      <c r="U96" s="30"/>
      <c r="V96" s="30"/>
      <c r="W96" s="30"/>
      <c r="X96" s="30"/>
      <c r="Y96" s="30"/>
      <c r="Z96" s="30"/>
      <c r="AA96" s="30"/>
      <c r="AB96" s="30"/>
      <c r="AC96" s="30"/>
      <c r="AD96" s="30"/>
      <c r="AE96" s="30"/>
      <c r="AF96" s="30"/>
      <c r="AG96" s="30"/>
    </row>
    <row r="97" spans="1:33" ht="15.75" customHeight="1">
      <c r="A97" s="70">
        <v>91</v>
      </c>
      <c r="B97" s="70" t="s">
        <v>288</v>
      </c>
      <c r="C97" s="71" t="s">
        <v>289</v>
      </c>
      <c r="D97" s="14"/>
      <c r="E97" s="35"/>
      <c r="F97" s="50">
        <v>9</v>
      </c>
      <c r="G97" s="33">
        <f t="shared" si="9"/>
        <v>0</v>
      </c>
      <c r="H97" s="33">
        <f t="shared" si="10"/>
        <v>0</v>
      </c>
      <c r="I97" s="33">
        <f t="shared" si="11"/>
        <v>0</v>
      </c>
      <c r="J97" s="50">
        <v>18</v>
      </c>
      <c r="K97" s="33">
        <f t="shared" si="12"/>
        <v>1</v>
      </c>
      <c r="L97" s="33">
        <f t="shared" si="13"/>
        <v>1</v>
      </c>
      <c r="M97" s="33">
        <f t="shared" si="14"/>
        <v>1</v>
      </c>
      <c r="N97" s="50">
        <v>15</v>
      </c>
      <c r="O97" s="33">
        <f t="shared" si="15"/>
        <v>0</v>
      </c>
      <c r="P97" s="33">
        <f t="shared" si="16"/>
        <v>0</v>
      </c>
      <c r="Q97" s="33">
        <f t="shared" si="17"/>
        <v>0</v>
      </c>
      <c r="R97" s="49">
        <v>61</v>
      </c>
      <c r="S97" s="30"/>
      <c r="T97" s="30"/>
      <c r="U97" s="30"/>
      <c r="V97" s="30"/>
      <c r="W97" s="30"/>
      <c r="X97" s="30"/>
      <c r="Y97" s="30"/>
      <c r="Z97" s="30"/>
      <c r="AA97" s="30"/>
      <c r="AB97" s="30"/>
      <c r="AC97" s="30"/>
      <c r="AD97" s="30"/>
      <c r="AE97" s="30"/>
      <c r="AF97" s="30"/>
      <c r="AG97" s="30"/>
    </row>
    <row r="98" spans="1:33" ht="20.25" customHeight="1">
      <c r="A98" s="70">
        <v>92</v>
      </c>
      <c r="B98" s="70" t="s">
        <v>290</v>
      </c>
      <c r="C98" s="71" t="s">
        <v>291</v>
      </c>
      <c r="D98" s="14"/>
      <c r="E98" s="15"/>
      <c r="F98" s="50">
        <v>10</v>
      </c>
      <c r="G98" s="33">
        <f t="shared" si="9"/>
        <v>1</v>
      </c>
      <c r="H98" s="33">
        <f t="shared" si="10"/>
        <v>0</v>
      </c>
      <c r="I98" s="33">
        <f t="shared" si="11"/>
        <v>0</v>
      </c>
      <c r="J98" s="50">
        <v>15</v>
      </c>
      <c r="K98" s="33">
        <f t="shared" si="12"/>
        <v>1</v>
      </c>
      <c r="L98" s="33">
        <f t="shared" si="13"/>
        <v>1</v>
      </c>
      <c r="M98" s="33">
        <f t="shared" si="14"/>
        <v>1</v>
      </c>
      <c r="N98" s="50">
        <v>17</v>
      </c>
      <c r="O98" s="33">
        <f t="shared" si="15"/>
        <v>0</v>
      </c>
      <c r="P98" s="33">
        <f t="shared" si="16"/>
        <v>0</v>
      </c>
      <c r="Q98" s="33">
        <f t="shared" si="17"/>
        <v>0</v>
      </c>
      <c r="R98" s="49">
        <v>61</v>
      </c>
      <c r="S98" s="30"/>
      <c r="T98" s="30"/>
      <c r="U98" s="30"/>
      <c r="V98" s="30"/>
      <c r="W98" s="30"/>
      <c r="X98" s="30"/>
      <c r="Y98" s="30"/>
      <c r="Z98" s="30"/>
      <c r="AA98" s="30"/>
      <c r="AB98" s="30"/>
      <c r="AC98" s="30"/>
      <c r="AD98" s="30"/>
      <c r="AE98" s="30"/>
      <c r="AF98" s="30"/>
      <c r="AG98" s="30"/>
    </row>
    <row r="99" spans="1:33" ht="18" customHeight="1">
      <c r="A99" s="70">
        <v>93</v>
      </c>
      <c r="B99" s="70" t="s">
        <v>292</v>
      </c>
      <c r="C99" s="71" t="s">
        <v>293</v>
      </c>
      <c r="D99" s="14"/>
      <c r="E99" s="15"/>
      <c r="F99" s="50">
        <v>12</v>
      </c>
      <c r="G99" s="33">
        <f t="shared" si="9"/>
        <v>1</v>
      </c>
      <c r="H99" s="33">
        <f t="shared" si="10"/>
        <v>1</v>
      </c>
      <c r="I99" s="33">
        <f t="shared" si="11"/>
        <v>0</v>
      </c>
      <c r="J99" s="50">
        <v>22</v>
      </c>
      <c r="K99" s="33">
        <f t="shared" si="12"/>
        <v>1</v>
      </c>
      <c r="L99" s="33">
        <f t="shared" si="13"/>
        <v>1</v>
      </c>
      <c r="M99" s="33">
        <f t="shared" si="14"/>
        <v>1</v>
      </c>
      <c r="N99" s="50">
        <v>20</v>
      </c>
      <c r="O99" s="33">
        <f t="shared" si="15"/>
        <v>1</v>
      </c>
      <c r="P99" s="33">
        <f t="shared" si="16"/>
        <v>0</v>
      </c>
      <c r="Q99" s="33">
        <f t="shared" si="17"/>
        <v>0</v>
      </c>
      <c r="R99" s="49">
        <v>61</v>
      </c>
      <c r="S99" s="30"/>
      <c r="T99" s="30"/>
      <c r="U99" s="30"/>
      <c r="V99" s="30"/>
      <c r="W99" s="30"/>
      <c r="X99" s="30"/>
      <c r="Y99" s="30"/>
      <c r="Z99" s="30"/>
      <c r="AA99" s="30"/>
      <c r="AB99" s="30"/>
      <c r="AC99" s="30"/>
      <c r="AD99" s="30"/>
      <c r="AE99" s="30"/>
      <c r="AF99" s="30"/>
      <c r="AG99" s="30"/>
    </row>
    <row r="100" spans="1:33" ht="18" customHeight="1">
      <c r="A100" s="70">
        <v>94</v>
      </c>
      <c r="B100" s="70" t="s">
        <v>294</v>
      </c>
      <c r="C100" s="71" t="s">
        <v>295</v>
      </c>
      <c r="D100" s="14"/>
      <c r="E100" s="15"/>
      <c r="F100" s="50">
        <v>11</v>
      </c>
      <c r="G100" s="33">
        <f t="shared" si="9"/>
        <v>1</v>
      </c>
      <c r="H100" s="33">
        <f t="shared" si="10"/>
        <v>0</v>
      </c>
      <c r="I100" s="33">
        <f t="shared" si="11"/>
        <v>0</v>
      </c>
      <c r="J100" s="50">
        <v>19</v>
      </c>
      <c r="K100" s="33">
        <f t="shared" si="12"/>
        <v>1</v>
      </c>
      <c r="L100" s="33">
        <f t="shared" si="13"/>
        <v>1</v>
      </c>
      <c r="M100" s="33">
        <f t="shared" si="14"/>
        <v>1</v>
      </c>
      <c r="N100" s="50">
        <v>21</v>
      </c>
      <c r="O100" s="33">
        <f t="shared" si="15"/>
        <v>1</v>
      </c>
      <c r="P100" s="33">
        <f t="shared" si="16"/>
        <v>0</v>
      </c>
      <c r="Q100" s="33">
        <f t="shared" si="17"/>
        <v>0</v>
      </c>
      <c r="R100" s="49">
        <v>61</v>
      </c>
      <c r="S100" s="30"/>
      <c r="T100" s="30"/>
      <c r="U100" s="30"/>
      <c r="V100" s="30"/>
      <c r="W100" s="30"/>
      <c r="X100" s="30"/>
      <c r="Y100" s="30"/>
      <c r="Z100" s="30"/>
      <c r="AA100" s="30"/>
      <c r="AB100" s="30"/>
      <c r="AC100" s="30"/>
      <c r="AD100" s="30"/>
      <c r="AE100" s="30"/>
      <c r="AF100" s="30"/>
      <c r="AG100" s="30"/>
    </row>
    <row r="101" spans="1:33" ht="18" customHeight="1">
      <c r="A101" s="70">
        <v>95</v>
      </c>
      <c r="B101" s="70" t="s">
        <v>296</v>
      </c>
      <c r="C101" s="71" t="s">
        <v>297</v>
      </c>
      <c r="D101" s="14"/>
      <c r="E101" s="15"/>
      <c r="F101" s="50">
        <v>14</v>
      </c>
      <c r="G101" s="33">
        <f t="shared" si="9"/>
        <v>1</v>
      </c>
      <c r="H101" s="33">
        <f t="shared" si="10"/>
        <v>1</v>
      </c>
      <c r="I101" s="33">
        <f t="shared" si="11"/>
        <v>1</v>
      </c>
      <c r="J101" s="50">
        <v>28</v>
      </c>
      <c r="K101" s="33">
        <f t="shared" si="12"/>
        <v>1</v>
      </c>
      <c r="L101" s="33">
        <f t="shared" si="13"/>
        <v>1</v>
      </c>
      <c r="M101" s="33">
        <f t="shared" si="14"/>
        <v>1</v>
      </c>
      <c r="N101" s="50">
        <v>28</v>
      </c>
      <c r="O101" s="33">
        <f t="shared" si="15"/>
        <v>1</v>
      </c>
      <c r="P101" s="33">
        <f t="shared" si="16"/>
        <v>1</v>
      </c>
      <c r="Q101" s="33">
        <f t="shared" si="17"/>
        <v>1</v>
      </c>
      <c r="R101" s="49">
        <v>61</v>
      </c>
      <c r="S101" s="30"/>
      <c r="T101" s="30"/>
      <c r="U101" s="30"/>
      <c r="V101" s="30"/>
      <c r="W101" s="30"/>
      <c r="X101" s="30"/>
      <c r="Y101" s="30"/>
      <c r="Z101" s="30"/>
      <c r="AA101" s="30"/>
      <c r="AB101" s="30"/>
      <c r="AC101" s="30"/>
      <c r="AD101" s="30"/>
      <c r="AE101" s="30"/>
      <c r="AF101" s="30"/>
      <c r="AG101" s="30"/>
    </row>
    <row r="102" spans="1:33" ht="18" customHeight="1">
      <c r="A102" s="70">
        <v>96</v>
      </c>
      <c r="B102" s="70" t="s">
        <v>298</v>
      </c>
      <c r="C102" s="71" t="s">
        <v>299</v>
      </c>
      <c r="D102" s="14"/>
      <c r="E102" s="15"/>
      <c r="F102" s="50">
        <v>13</v>
      </c>
      <c r="G102" s="33">
        <f t="shared" si="9"/>
        <v>1</v>
      </c>
      <c r="H102" s="33">
        <f t="shared" si="10"/>
        <v>1</v>
      </c>
      <c r="I102" s="33">
        <f t="shared" si="11"/>
        <v>1</v>
      </c>
      <c r="J102" s="50">
        <v>20</v>
      </c>
      <c r="K102" s="33">
        <f t="shared" si="12"/>
        <v>1</v>
      </c>
      <c r="L102" s="33">
        <f t="shared" si="13"/>
        <v>1</v>
      </c>
      <c r="M102" s="33">
        <f t="shared" si="14"/>
        <v>1</v>
      </c>
      <c r="N102" s="50">
        <v>21</v>
      </c>
      <c r="O102" s="33">
        <f t="shared" si="15"/>
        <v>1</v>
      </c>
      <c r="P102" s="33">
        <f t="shared" si="16"/>
        <v>0</v>
      </c>
      <c r="Q102" s="33">
        <f t="shared" si="17"/>
        <v>0</v>
      </c>
      <c r="R102" s="49">
        <v>61</v>
      </c>
      <c r="S102" s="30"/>
      <c r="T102" s="30"/>
      <c r="U102" s="30"/>
      <c r="V102" s="30"/>
      <c r="W102" s="30"/>
      <c r="X102" s="30"/>
      <c r="Y102" s="30"/>
      <c r="Z102" s="30"/>
      <c r="AA102" s="30"/>
      <c r="AB102" s="30"/>
      <c r="AC102" s="30"/>
      <c r="AD102" s="30"/>
      <c r="AE102" s="30"/>
      <c r="AF102" s="30"/>
      <c r="AG102" s="30"/>
    </row>
    <row r="103" spans="1:33" ht="20.25" customHeight="1">
      <c r="A103" s="70">
        <v>97</v>
      </c>
      <c r="B103" s="70" t="s">
        <v>300</v>
      </c>
      <c r="C103" s="71" t="s">
        <v>301</v>
      </c>
      <c r="D103" s="66"/>
      <c r="E103" s="34"/>
      <c r="F103" s="50">
        <v>13</v>
      </c>
      <c r="G103" s="33">
        <f t="shared" si="9"/>
        <v>1</v>
      </c>
      <c r="H103" s="33">
        <f t="shared" si="10"/>
        <v>1</v>
      </c>
      <c r="I103" s="33">
        <f t="shared" si="11"/>
        <v>1</v>
      </c>
      <c r="J103" s="50">
        <v>23</v>
      </c>
      <c r="K103" s="33">
        <f t="shared" si="12"/>
        <v>1</v>
      </c>
      <c r="L103" s="33">
        <f t="shared" si="13"/>
        <v>1</v>
      </c>
      <c r="M103" s="33">
        <f t="shared" si="14"/>
        <v>1</v>
      </c>
      <c r="N103" s="50">
        <v>21</v>
      </c>
      <c r="O103" s="33">
        <f t="shared" si="15"/>
        <v>1</v>
      </c>
      <c r="P103" s="33">
        <f t="shared" si="16"/>
        <v>0</v>
      </c>
      <c r="Q103" s="33">
        <f t="shared" si="17"/>
        <v>0</v>
      </c>
      <c r="R103" s="49">
        <v>59</v>
      </c>
      <c r="S103" s="30"/>
      <c r="T103" s="30"/>
      <c r="U103" s="30"/>
      <c r="V103" s="30"/>
      <c r="W103" s="30"/>
      <c r="X103" s="30"/>
      <c r="Y103" s="30"/>
      <c r="Z103" s="30"/>
      <c r="AA103" s="30"/>
      <c r="AB103" s="30"/>
      <c r="AC103" s="30"/>
      <c r="AD103" s="30"/>
      <c r="AE103" s="30"/>
      <c r="AF103" s="30"/>
      <c r="AG103" s="30"/>
    </row>
    <row r="104" spans="1:33" ht="18" customHeight="1">
      <c r="A104" s="70">
        <v>98</v>
      </c>
      <c r="B104" s="70" t="s">
        <v>302</v>
      </c>
      <c r="C104" s="71" t="s">
        <v>303</v>
      </c>
      <c r="D104" s="14"/>
      <c r="E104" s="35"/>
      <c r="F104" s="50">
        <v>8</v>
      </c>
      <c r="G104" s="33">
        <f t="shared" si="9"/>
        <v>0</v>
      </c>
      <c r="H104" s="33">
        <f t="shared" si="10"/>
        <v>0</v>
      </c>
      <c r="I104" s="33">
        <f t="shared" si="11"/>
        <v>0</v>
      </c>
      <c r="J104" s="50">
        <v>22</v>
      </c>
      <c r="K104" s="33">
        <f t="shared" si="12"/>
        <v>1</v>
      </c>
      <c r="L104" s="33">
        <f t="shared" si="13"/>
        <v>1</v>
      </c>
      <c r="M104" s="33">
        <f t="shared" si="14"/>
        <v>1</v>
      </c>
      <c r="N104" s="50">
        <v>24</v>
      </c>
      <c r="O104" s="33">
        <f t="shared" si="15"/>
        <v>1</v>
      </c>
      <c r="P104" s="33">
        <f t="shared" si="16"/>
        <v>1</v>
      </c>
      <c r="Q104" s="33">
        <f t="shared" si="17"/>
        <v>0</v>
      </c>
      <c r="R104" s="49">
        <v>68</v>
      </c>
      <c r="S104" s="30"/>
      <c r="T104" s="30"/>
      <c r="U104" s="30"/>
      <c r="V104" s="30"/>
      <c r="W104" s="30"/>
      <c r="X104" s="30"/>
      <c r="Y104" s="30"/>
      <c r="Z104" s="30"/>
      <c r="AA104" s="30"/>
      <c r="AB104" s="30"/>
      <c r="AC104" s="30"/>
      <c r="AD104" s="30"/>
      <c r="AE104" s="30"/>
      <c r="AF104" s="30"/>
      <c r="AG104" s="30"/>
    </row>
    <row r="105" spans="1:33" ht="18" customHeight="1">
      <c r="A105" s="70">
        <v>99</v>
      </c>
      <c r="B105" s="70" t="s">
        <v>304</v>
      </c>
      <c r="C105" s="71" t="s">
        <v>305</v>
      </c>
      <c r="D105" s="14"/>
      <c r="E105" s="35"/>
      <c r="F105" s="50">
        <v>8</v>
      </c>
      <c r="G105" s="33">
        <f t="shared" si="9"/>
        <v>0</v>
      </c>
      <c r="H105" s="33">
        <f t="shared" si="10"/>
        <v>0</v>
      </c>
      <c r="I105" s="33">
        <f t="shared" si="11"/>
        <v>0</v>
      </c>
      <c r="J105" s="50">
        <v>23</v>
      </c>
      <c r="K105" s="33">
        <f t="shared" si="12"/>
        <v>1</v>
      </c>
      <c r="L105" s="33">
        <f t="shared" si="13"/>
        <v>1</v>
      </c>
      <c r="M105" s="33">
        <f t="shared" si="14"/>
        <v>1</v>
      </c>
      <c r="N105" s="50">
        <v>21</v>
      </c>
      <c r="O105" s="33">
        <f t="shared" si="15"/>
        <v>1</v>
      </c>
      <c r="P105" s="33">
        <f t="shared" si="16"/>
        <v>0</v>
      </c>
      <c r="Q105" s="33">
        <f t="shared" si="17"/>
        <v>0</v>
      </c>
      <c r="R105" s="49">
        <v>63</v>
      </c>
      <c r="S105" s="30"/>
      <c r="T105" s="30"/>
      <c r="U105" s="30"/>
      <c r="V105" s="30"/>
      <c r="W105" s="30"/>
      <c r="X105" s="30"/>
      <c r="Y105" s="30"/>
      <c r="Z105" s="30"/>
      <c r="AA105" s="30"/>
      <c r="AB105" s="30"/>
      <c r="AC105" s="30"/>
      <c r="AD105" s="30"/>
      <c r="AE105" s="30"/>
      <c r="AF105" s="30"/>
      <c r="AG105" s="30"/>
    </row>
    <row r="106" spans="1:33" ht="18" customHeight="1">
      <c r="A106" s="70">
        <v>100</v>
      </c>
      <c r="B106" s="70" t="s">
        <v>306</v>
      </c>
      <c r="C106" s="71" t="s">
        <v>307</v>
      </c>
      <c r="D106" s="14"/>
      <c r="E106" s="35"/>
      <c r="F106" s="50">
        <v>8</v>
      </c>
      <c r="G106" s="33">
        <f t="shared" si="9"/>
        <v>0</v>
      </c>
      <c r="H106" s="33">
        <f t="shared" si="10"/>
        <v>0</v>
      </c>
      <c r="I106" s="33">
        <f t="shared" si="11"/>
        <v>0</v>
      </c>
      <c r="J106" s="50">
        <v>18</v>
      </c>
      <c r="K106" s="33">
        <f t="shared" si="12"/>
        <v>1</v>
      </c>
      <c r="L106" s="33">
        <f t="shared" si="13"/>
        <v>1</v>
      </c>
      <c r="M106" s="33">
        <f t="shared" si="14"/>
        <v>1</v>
      </c>
      <c r="N106" s="50">
        <v>19</v>
      </c>
      <c r="O106" s="33">
        <f t="shared" si="15"/>
        <v>0</v>
      </c>
      <c r="P106" s="33">
        <f t="shared" si="16"/>
        <v>0</v>
      </c>
      <c r="Q106" s="33">
        <f t="shared" si="17"/>
        <v>0</v>
      </c>
      <c r="R106" s="49">
        <v>61</v>
      </c>
      <c r="S106" s="30"/>
      <c r="T106" s="30"/>
      <c r="U106" s="30"/>
      <c r="V106" s="30"/>
      <c r="W106" s="30"/>
      <c r="X106" s="30"/>
      <c r="Y106" s="30"/>
      <c r="Z106" s="30"/>
      <c r="AA106" s="30"/>
      <c r="AB106" s="30"/>
      <c r="AC106" s="30"/>
      <c r="AD106" s="30"/>
      <c r="AE106" s="30"/>
      <c r="AF106" s="30"/>
      <c r="AG106" s="30"/>
    </row>
    <row r="107" spans="1:33" ht="18" customHeight="1">
      <c r="A107" s="70">
        <v>101</v>
      </c>
      <c r="B107" s="70" t="s">
        <v>308</v>
      </c>
      <c r="C107" s="71" t="s">
        <v>309</v>
      </c>
      <c r="D107" s="14"/>
      <c r="E107" s="35"/>
      <c r="F107" s="50">
        <v>13</v>
      </c>
      <c r="G107" s="33">
        <f t="shared" si="9"/>
        <v>1</v>
      </c>
      <c r="H107" s="33">
        <f t="shared" si="10"/>
        <v>1</v>
      </c>
      <c r="I107" s="33">
        <f t="shared" si="11"/>
        <v>1</v>
      </c>
      <c r="J107" s="50">
        <v>20</v>
      </c>
      <c r="K107" s="33">
        <f t="shared" si="12"/>
        <v>1</v>
      </c>
      <c r="L107" s="33">
        <f t="shared" si="13"/>
        <v>1</v>
      </c>
      <c r="M107" s="33">
        <f t="shared" si="14"/>
        <v>1</v>
      </c>
      <c r="N107" s="50">
        <v>21</v>
      </c>
      <c r="O107" s="33">
        <f t="shared" si="15"/>
        <v>1</v>
      </c>
      <c r="P107" s="33">
        <f t="shared" si="16"/>
        <v>0</v>
      </c>
      <c r="Q107" s="33">
        <f t="shared" si="17"/>
        <v>0</v>
      </c>
      <c r="R107" s="49">
        <v>61</v>
      </c>
      <c r="S107" s="30"/>
      <c r="T107" s="30"/>
      <c r="U107" s="30"/>
      <c r="V107" s="30"/>
      <c r="W107" s="30"/>
      <c r="X107" s="30"/>
      <c r="Y107" s="30"/>
      <c r="Z107" s="30"/>
      <c r="AA107" s="30"/>
      <c r="AB107" s="30"/>
      <c r="AC107" s="30"/>
      <c r="AD107" s="30"/>
      <c r="AE107" s="30"/>
      <c r="AF107" s="30"/>
      <c r="AG107" s="30"/>
    </row>
    <row r="108" spans="1:33" ht="18" customHeight="1">
      <c r="A108" s="70">
        <v>102</v>
      </c>
      <c r="B108" s="70" t="s">
        <v>310</v>
      </c>
      <c r="C108" s="71" t="s">
        <v>311</v>
      </c>
      <c r="D108" s="14"/>
      <c r="E108" s="35"/>
      <c r="F108" s="50">
        <v>14</v>
      </c>
      <c r="G108" s="33">
        <f t="shared" si="9"/>
        <v>1</v>
      </c>
      <c r="H108" s="33">
        <f t="shared" si="10"/>
        <v>1</v>
      </c>
      <c r="I108" s="33">
        <f t="shared" si="11"/>
        <v>1</v>
      </c>
      <c r="J108" s="50">
        <v>28</v>
      </c>
      <c r="K108" s="33">
        <f t="shared" si="12"/>
        <v>1</v>
      </c>
      <c r="L108" s="33">
        <f t="shared" si="13"/>
        <v>1</v>
      </c>
      <c r="M108" s="33">
        <f t="shared" si="14"/>
        <v>1</v>
      </c>
      <c r="N108" s="50">
        <v>26</v>
      </c>
      <c r="O108" s="33">
        <f t="shared" si="15"/>
        <v>1</v>
      </c>
      <c r="P108" s="33">
        <f t="shared" si="16"/>
        <v>1</v>
      </c>
      <c r="Q108" s="33">
        <f t="shared" si="17"/>
        <v>1</v>
      </c>
      <c r="R108" s="49">
        <v>61</v>
      </c>
      <c r="S108" s="30"/>
      <c r="T108" s="30"/>
      <c r="U108" s="30"/>
      <c r="V108" s="30"/>
      <c r="W108" s="30"/>
      <c r="X108" s="30"/>
      <c r="Y108" s="30"/>
      <c r="Z108" s="30"/>
      <c r="AA108" s="30"/>
      <c r="AB108" s="30"/>
      <c r="AC108" s="30"/>
      <c r="AD108" s="30"/>
      <c r="AE108" s="30"/>
      <c r="AF108" s="30"/>
      <c r="AG108" s="30"/>
    </row>
    <row r="109" spans="1:33" ht="18" customHeight="1">
      <c r="A109" s="70">
        <v>103</v>
      </c>
      <c r="B109" s="70" t="s">
        <v>312</v>
      </c>
      <c r="C109" s="71" t="s">
        <v>313</v>
      </c>
      <c r="D109" s="14"/>
      <c r="E109" s="35"/>
      <c r="F109" s="50">
        <v>8</v>
      </c>
      <c r="G109" s="33">
        <f t="shared" si="9"/>
        <v>0</v>
      </c>
      <c r="H109" s="33">
        <f t="shared" si="10"/>
        <v>0</v>
      </c>
      <c r="I109" s="33">
        <f t="shared" si="11"/>
        <v>0</v>
      </c>
      <c r="J109" s="50">
        <v>22</v>
      </c>
      <c r="K109" s="33">
        <f t="shared" si="12"/>
        <v>1</v>
      </c>
      <c r="L109" s="33">
        <f t="shared" si="13"/>
        <v>1</v>
      </c>
      <c r="M109" s="33">
        <f t="shared" si="14"/>
        <v>1</v>
      </c>
      <c r="N109" s="50">
        <v>24</v>
      </c>
      <c r="O109" s="33">
        <f t="shared" si="15"/>
        <v>1</v>
      </c>
      <c r="P109" s="33">
        <f t="shared" si="16"/>
        <v>1</v>
      </c>
      <c r="Q109" s="33">
        <f t="shared" si="17"/>
        <v>0</v>
      </c>
      <c r="R109" s="49">
        <v>61</v>
      </c>
      <c r="S109" s="30"/>
      <c r="T109" s="30"/>
      <c r="U109" s="30"/>
      <c r="V109" s="30"/>
      <c r="W109" s="30"/>
      <c r="X109" s="30"/>
      <c r="Y109" s="30"/>
      <c r="Z109" s="30"/>
      <c r="AA109" s="30"/>
      <c r="AB109" s="30"/>
      <c r="AC109" s="30"/>
      <c r="AD109" s="30"/>
      <c r="AE109" s="30"/>
      <c r="AF109" s="30"/>
      <c r="AG109" s="30"/>
    </row>
    <row r="110" spans="1:33" ht="18" customHeight="1">
      <c r="A110" s="70">
        <v>104</v>
      </c>
      <c r="B110" s="70" t="s">
        <v>314</v>
      </c>
      <c r="C110" s="71" t="s">
        <v>315</v>
      </c>
      <c r="D110" s="14"/>
      <c r="E110" s="15"/>
      <c r="F110" s="50">
        <v>11</v>
      </c>
      <c r="G110" s="33">
        <f t="shared" si="9"/>
        <v>1</v>
      </c>
      <c r="H110" s="33">
        <f t="shared" si="10"/>
        <v>0</v>
      </c>
      <c r="I110" s="33">
        <f t="shared" si="11"/>
        <v>0</v>
      </c>
      <c r="J110" s="50">
        <v>28</v>
      </c>
      <c r="K110" s="33">
        <f t="shared" si="12"/>
        <v>1</v>
      </c>
      <c r="L110" s="33">
        <f t="shared" si="13"/>
        <v>1</v>
      </c>
      <c r="M110" s="33">
        <f t="shared" si="14"/>
        <v>1</v>
      </c>
      <c r="N110" s="50">
        <v>27</v>
      </c>
      <c r="O110" s="33">
        <f t="shared" si="15"/>
        <v>1</v>
      </c>
      <c r="P110" s="33">
        <f t="shared" si="16"/>
        <v>1</v>
      </c>
      <c r="Q110" s="33">
        <f t="shared" si="17"/>
        <v>1</v>
      </c>
      <c r="R110" s="49">
        <v>61</v>
      </c>
      <c r="S110" s="30"/>
      <c r="T110" s="30"/>
      <c r="U110" s="30"/>
      <c r="V110" s="30"/>
      <c r="W110" s="30"/>
      <c r="X110" s="30"/>
      <c r="Y110" s="30"/>
      <c r="Z110" s="30"/>
      <c r="AA110" s="30"/>
      <c r="AB110" s="30"/>
      <c r="AC110" s="30"/>
      <c r="AD110" s="30"/>
      <c r="AE110" s="30"/>
      <c r="AF110" s="30"/>
      <c r="AG110" s="30"/>
    </row>
    <row r="111" spans="1:33" ht="18" customHeight="1">
      <c r="A111" s="70">
        <v>105</v>
      </c>
      <c r="B111" s="70" t="s">
        <v>316</v>
      </c>
      <c r="C111" s="71" t="s">
        <v>317</v>
      </c>
      <c r="D111" s="14"/>
      <c r="E111" s="35"/>
      <c r="F111" s="50">
        <v>8</v>
      </c>
      <c r="G111" s="33">
        <f t="shared" si="9"/>
        <v>0</v>
      </c>
      <c r="H111" s="33">
        <f t="shared" si="10"/>
        <v>0</v>
      </c>
      <c r="I111" s="33">
        <f t="shared" si="11"/>
        <v>0</v>
      </c>
      <c r="J111" s="50">
        <v>17</v>
      </c>
      <c r="K111" s="33">
        <f t="shared" si="12"/>
        <v>1</v>
      </c>
      <c r="L111" s="33">
        <f t="shared" si="13"/>
        <v>1</v>
      </c>
      <c r="M111" s="33">
        <f t="shared" si="14"/>
        <v>1</v>
      </c>
      <c r="N111" s="50">
        <v>19</v>
      </c>
      <c r="O111" s="33">
        <f t="shared" si="15"/>
        <v>0</v>
      </c>
      <c r="P111" s="33">
        <f t="shared" si="16"/>
        <v>0</v>
      </c>
      <c r="Q111" s="33">
        <f t="shared" si="17"/>
        <v>0</v>
      </c>
      <c r="R111" s="49">
        <v>56</v>
      </c>
      <c r="S111" s="30"/>
      <c r="T111" s="30"/>
      <c r="U111" s="30"/>
      <c r="V111" s="30"/>
      <c r="W111" s="30"/>
      <c r="X111" s="30"/>
      <c r="Y111" s="30"/>
      <c r="Z111" s="30"/>
      <c r="AA111" s="30"/>
      <c r="AB111" s="30"/>
      <c r="AC111" s="30"/>
      <c r="AD111" s="30"/>
      <c r="AE111" s="30"/>
      <c r="AF111" s="30"/>
      <c r="AG111" s="30"/>
    </row>
    <row r="112" spans="1:33" ht="18" customHeight="1">
      <c r="A112" s="70">
        <v>106</v>
      </c>
      <c r="B112" s="70" t="s">
        <v>318</v>
      </c>
      <c r="C112" s="71" t="s">
        <v>319</v>
      </c>
      <c r="D112" s="14"/>
      <c r="E112" s="35"/>
      <c r="F112" s="50">
        <v>10</v>
      </c>
      <c r="G112" s="33">
        <f t="shared" si="9"/>
        <v>1</v>
      </c>
      <c r="H112" s="33">
        <f t="shared" si="10"/>
        <v>0</v>
      </c>
      <c r="I112" s="33">
        <f t="shared" si="11"/>
        <v>0</v>
      </c>
      <c r="J112" s="50">
        <v>20</v>
      </c>
      <c r="K112" s="33">
        <f t="shared" si="12"/>
        <v>1</v>
      </c>
      <c r="L112" s="33">
        <f t="shared" si="13"/>
        <v>1</v>
      </c>
      <c r="M112" s="33">
        <f t="shared" si="14"/>
        <v>1</v>
      </c>
      <c r="N112" s="50">
        <v>19</v>
      </c>
      <c r="O112" s="33">
        <f t="shared" si="15"/>
        <v>0</v>
      </c>
      <c r="P112" s="33">
        <f t="shared" si="16"/>
        <v>0</v>
      </c>
      <c r="Q112" s="33">
        <f t="shared" si="17"/>
        <v>0</v>
      </c>
      <c r="R112" s="49">
        <v>61</v>
      </c>
      <c r="S112" s="30"/>
      <c r="T112" s="30"/>
      <c r="U112" s="30"/>
      <c r="V112" s="30"/>
      <c r="W112" s="30"/>
      <c r="X112" s="30"/>
      <c r="Y112" s="30"/>
      <c r="Z112" s="30"/>
      <c r="AA112" s="30"/>
      <c r="AB112" s="30"/>
      <c r="AC112" s="30"/>
      <c r="AD112" s="30"/>
      <c r="AE112" s="30"/>
      <c r="AF112" s="30"/>
      <c r="AG112" s="30"/>
    </row>
    <row r="113" spans="1:33" ht="18" customHeight="1">
      <c r="A113" s="70">
        <v>107</v>
      </c>
      <c r="B113" s="70" t="s">
        <v>320</v>
      </c>
      <c r="C113" s="71" t="s">
        <v>321</v>
      </c>
      <c r="D113" s="14"/>
      <c r="E113" s="35"/>
      <c r="F113" s="50">
        <v>9</v>
      </c>
      <c r="G113" s="33">
        <f t="shared" si="9"/>
        <v>0</v>
      </c>
      <c r="H113" s="33">
        <f t="shared" si="10"/>
        <v>0</v>
      </c>
      <c r="I113" s="33">
        <f t="shared" si="11"/>
        <v>0</v>
      </c>
      <c r="J113" s="50">
        <v>16</v>
      </c>
      <c r="K113" s="33">
        <f t="shared" si="12"/>
        <v>1</v>
      </c>
      <c r="L113" s="33">
        <f t="shared" si="13"/>
        <v>1</v>
      </c>
      <c r="M113" s="33">
        <f t="shared" si="14"/>
        <v>1</v>
      </c>
      <c r="N113" s="50">
        <v>17</v>
      </c>
      <c r="O113" s="33">
        <f t="shared" si="15"/>
        <v>0</v>
      </c>
      <c r="P113" s="33">
        <f t="shared" si="16"/>
        <v>0</v>
      </c>
      <c r="Q113" s="33">
        <f t="shared" si="17"/>
        <v>0</v>
      </c>
      <c r="R113" s="49">
        <v>63</v>
      </c>
      <c r="S113" s="30"/>
      <c r="T113" s="30"/>
      <c r="U113" s="30"/>
      <c r="V113" s="30"/>
      <c r="W113" s="30"/>
      <c r="X113" s="30"/>
      <c r="Y113" s="30"/>
      <c r="Z113" s="30"/>
      <c r="AA113" s="30"/>
      <c r="AB113" s="30"/>
      <c r="AC113" s="30"/>
      <c r="AD113" s="30"/>
      <c r="AE113" s="30"/>
      <c r="AF113" s="30"/>
      <c r="AG113" s="30"/>
    </row>
    <row r="114" spans="1:33" ht="18" customHeight="1">
      <c r="A114" s="70">
        <v>108</v>
      </c>
      <c r="B114" s="70" t="s">
        <v>322</v>
      </c>
      <c r="C114" s="71" t="s">
        <v>323</v>
      </c>
      <c r="D114" s="14"/>
      <c r="E114" s="35"/>
      <c r="F114" s="50">
        <v>13</v>
      </c>
      <c r="G114" s="33">
        <f t="shared" si="9"/>
        <v>1</v>
      </c>
      <c r="H114" s="33">
        <f t="shared" si="10"/>
        <v>1</v>
      </c>
      <c r="I114" s="33">
        <f t="shared" si="11"/>
        <v>1</v>
      </c>
      <c r="J114" s="50">
        <v>25</v>
      </c>
      <c r="K114" s="33">
        <f t="shared" si="12"/>
        <v>1</v>
      </c>
      <c r="L114" s="33">
        <f t="shared" si="13"/>
        <v>1</v>
      </c>
      <c r="M114" s="33">
        <f t="shared" si="14"/>
        <v>1</v>
      </c>
      <c r="N114" s="50">
        <v>24</v>
      </c>
      <c r="O114" s="33">
        <f t="shared" si="15"/>
        <v>1</v>
      </c>
      <c r="P114" s="33">
        <f t="shared" si="16"/>
        <v>1</v>
      </c>
      <c r="Q114" s="33">
        <f t="shared" si="17"/>
        <v>0</v>
      </c>
      <c r="R114" s="49">
        <v>59</v>
      </c>
      <c r="S114" s="30"/>
      <c r="T114" s="30"/>
      <c r="U114" s="30"/>
      <c r="V114" s="30"/>
      <c r="W114" s="30"/>
      <c r="X114" s="30"/>
      <c r="Y114" s="30"/>
      <c r="Z114" s="30"/>
      <c r="AA114" s="30"/>
      <c r="AB114" s="30"/>
      <c r="AC114" s="30"/>
      <c r="AD114" s="30"/>
      <c r="AE114" s="30"/>
      <c r="AF114" s="30"/>
      <c r="AG114" s="30"/>
    </row>
    <row r="115" spans="1:33" ht="18" customHeight="1">
      <c r="A115" s="70">
        <v>109</v>
      </c>
      <c r="B115" s="70" t="s">
        <v>324</v>
      </c>
      <c r="C115" s="71" t="s">
        <v>325</v>
      </c>
      <c r="D115" s="14"/>
      <c r="E115" s="15"/>
      <c r="F115" s="50">
        <v>9</v>
      </c>
      <c r="G115" s="33">
        <f t="shared" si="9"/>
        <v>0</v>
      </c>
      <c r="H115" s="33">
        <f t="shared" si="10"/>
        <v>0</v>
      </c>
      <c r="I115" s="33">
        <f t="shared" si="11"/>
        <v>0</v>
      </c>
      <c r="J115" s="50">
        <v>21</v>
      </c>
      <c r="K115" s="33">
        <f t="shared" si="12"/>
        <v>1</v>
      </c>
      <c r="L115" s="33">
        <f t="shared" si="13"/>
        <v>1</v>
      </c>
      <c r="M115" s="33">
        <f t="shared" si="14"/>
        <v>1</v>
      </c>
      <c r="N115" s="50">
        <v>21</v>
      </c>
      <c r="O115" s="33">
        <f t="shared" si="15"/>
        <v>1</v>
      </c>
      <c r="P115" s="33">
        <f t="shared" si="16"/>
        <v>0</v>
      </c>
      <c r="Q115" s="33">
        <f t="shared" si="17"/>
        <v>0</v>
      </c>
      <c r="R115" s="49">
        <v>61</v>
      </c>
      <c r="S115" s="30"/>
      <c r="T115" s="30"/>
      <c r="U115" s="30"/>
      <c r="V115" s="30"/>
      <c r="W115" s="30"/>
      <c r="X115" s="30"/>
      <c r="Y115" s="30"/>
      <c r="Z115" s="30"/>
      <c r="AA115" s="30"/>
      <c r="AB115" s="30"/>
      <c r="AC115" s="30"/>
      <c r="AD115" s="30"/>
      <c r="AE115" s="30"/>
      <c r="AF115" s="30"/>
      <c r="AG115" s="30"/>
    </row>
    <row r="116" spans="1:33" ht="18" customHeight="1">
      <c r="A116" s="70">
        <v>110</v>
      </c>
      <c r="B116" s="70" t="s">
        <v>326</v>
      </c>
      <c r="C116" s="71" t="s">
        <v>327</v>
      </c>
      <c r="D116" s="14"/>
      <c r="E116" s="35"/>
      <c r="F116" s="50">
        <v>10</v>
      </c>
      <c r="G116" s="33">
        <f t="shared" si="9"/>
        <v>1</v>
      </c>
      <c r="H116" s="33">
        <f t="shared" si="10"/>
        <v>0</v>
      </c>
      <c r="I116" s="33">
        <f t="shared" si="11"/>
        <v>0</v>
      </c>
      <c r="J116" s="50">
        <v>19</v>
      </c>
      <c r="K116" s="33">
        <f t="shared" si="12"/>
        <v>1</v>
      </c>
      <c r="L116" s="33">
        <f t="shared" si="13"/>
        <v>1</v>
      </c>
      <c r="M116" s="33">
        <f t="shared" si="14"/>
        <v>1</v>
      </c>
      <c r="N116" s="50">
        <v>15</v>
      </c>
      <c r="O116" s="33">
        <f t="shared" si="15"/>
        <v>0</v>
      </c>
      <c r="P116" s="33">
        <f t="shared" si="16"/>
        <v>0</v>
      </c>
      <c r="Q116" s="33">
        <f t="shared" si="17"/>
        <v>0</v>
      </c>
      <c r="R116" s="49">
        <v>56</v>
      </c>
      <c r="S116" s="30"/>
      <c r="T116" s="30"/>
      <c r="U116" s="30"/>
      <c r="V116" s="30"/>
      <c r="W116" s="30"/>
      <c r="X116" s="30"/>
      <c r="Y116" s="30"/>
      <c r="Z116" s="30"/>
      <c r="AA116" s="30"/>
      <c r="AB116" s="30"/>
      <c r="AC116" s="30"/>
      <c r="AD116" s="30"/>
      <c r="AE116" s="30"/>
      <c r="AF116" s="30"/>
      <c r="AG116" s="30"/>
    </row>
    <row r="117" spans="1:33" ht="18" customHeight="1">
      <c r="A117" s="70">
        <v>111</v>
      </c>
      <c r="B117" s="70" t="s">
        <v>328</v>
      </c>
      <c r="C117" s="71" t="s">
        <v>329</v>
      </c>
      <c r="D117" s="14"/>
      <c r="E117" s="35"/>
      <c r="F117" s="50">
        <v>9</v>
      </c>
      <c r="G117" s="33">
        <f t="shared" si="9"/>
        <v>0</v>
      </c>
      <c r="H117" s="33">
        <f t="shared" si="10"/>
        <v>0</v>
      </c>
      <c r="I117" s="33">
        <f t="shared" si="11"/>
        <v>0</v>
      </c>
      <c r="J117" s="50">
        <v>20</v>
      </c>
      <c r="K117" s="33">
        <f t="shared" si="12"/>
        <v>1</v>
      </c>
      <c r="L117" s="33">
        <f t="shared" si="13"/>
        <v>1</v>
      </c>
      <c r="M117" s="33">
        <f t="shared" si="14"/>
        <v>1</v>
      </c>
      <c r="N117" s="50">
        <v>23</v>
      </c>
      <c r="O117" s="33">
        <f t="shared" si="15"/>
        <v>1</v>
      </c>
      <c r="P117" s="33">
        <f t="shared" si="16"/>
        <v>1</v>
      </c>
      <c r="Q117" s="33">
        <f t="shared" si="17"/>
        <v>0</v>
      </c>
      <c r="R117" s="49">
        <v>61</v>
      </c>
      <c r="S117" s="30"/>
      <c r="T117" s="30"/>
      <c r="U117" s="30"/>
      <c r="V117" s="30"/>
      <c r="W117" s="30"/>
      <c r="X117" s="30"/>
      <c r="Y117" s="30"/>
      <c r="Z117" s="30"/>
      <c r="AA117" s="30"/>
      <c r="AB117" s="30"/>
      <c r="AC117" s="30"/>
      <c r="AD117" s="30"/>
      <c r="AE117" s="30"/>
      <c r="AF117" s="30"/>
      <c r="AG117" s="30"/>
    </row>
    <row r="118" spans="1:33" ht="15.75" customHeight="1">
      <c r="A118" s="70">
        <v>112</v>
      </c>
      <c r="B118" s="70" t="s">
        <v>330</v>
      </c>
      <c r="C118" s="71" t="s">
        <v>331</v>
      </c>
      <c r="D118" s="65"/>
      <c r="E118" s="38"/>
      <c r="F118" s="50">
        <v>11</v>
      </c>
      <c r="G118" s="33">
        <f>IF(F118&gt;=($F$6*0.7),1,0)</f>
        <v>1</v>
      </c>
      <c r="H118" s="33">
        <f>IF(F118&gt;=($F$6*0.8),1,0)</f>
        <v>0</v>
      </c>
      <c r="I118" s="33">
        <f>IF(F118&gt;=($F$6*0.9),1,0)</f>
        <v>0</v>
      </c>
      <c r="J118" s="50">
        <v>23</v>
      </c>
      <c r="K118" s="33">
        <f>IF(J118&gt;=($F$6*0.7),1,0)</f>
        <v>1</v>
      </c>
      <c r="L118" s="33">
        <f>IF(J118&gt;=($F$6*0.8),1,0)</f>
        <v>1</v>
      </c>
      <c r="M118" s="33">
        <f>IF(J118&gt;=($F$6*0.9),1,0)</f>
        <v>1</v>
      </c>
      <c r="N118" s="50">
        <v>25</v>
      </c>
      <c r="O118" s="33">
        <f>IF(N118&gt;=($N$6*0.7),1,0)</f>
        <v>1</v>
      </c>
      <c r="P118" s="33">
        <f>IF(N118&gt;=($N$6*0.8),1,0)</f>
        <v>1</v>
      </c>
      <c r="Q118" s="33">
        <f>IF(N118&gt;=($N$6*0.9),1,0)</f>
        <v>0</v>
      </c>
      <c r="R118" s="49">
        <v>61</v>
      </c>
      <c r="S118" s="30"/>
      <c r="T118" s="30"/>
      <c r="U118" s="30"/>
      <c r="V118" s="30"/>
      <c r="W118" s="30"/>
      <c r="X118" s="30"/>
      <c r="Y118" s="30"/>
      <c r="Z118" s="30"/>
      <c r="AA118" s="30"/>
      <c r="AB118" s="30"/>
      <c r="AC118" s="30"/>
      <c r="AD118" s="30"/>
      <c r="AE118" s="30"/>
      <c r="AF118" s="30"/>
      <c r="AG118" s="30"/>
    </row>
    <row r="119" spans="1:33" ht="15.75" customHeight="1">
      <c r="A119" s="70">
        <v>113</v>
      </c>
      <c r="B119" s="70" t="s">
        <v>332</v>
      </c>
      <c r="C119" s="71" t="s">
        <v>333</v>
      </c>
      <c r="D119" s="65"/>
      <c r="E119" s="38"/>
      <c r="F119" s="50">
        <v>12</v>
      </c>
      <c r="G119" s="33">
        <f t="shared" ref="G119:G182" si="18">IF(F119&gt;=($F$6*0.7),1,0)</f>
        <v>1</v>
      </c>
      <c r="H119" s="33">
        <f t="shared" ref="H119:H182" si="19">IF(F119&gt;=($F$6*0.8),1,0)</f>
        <v>1</v>
      </c>
      <c r="I119" s="33">
        <f t="shared" ref="I119:I182" si="20">IF(F119&gt;=($F$6*0.9),1,0)</f>
        <v>0</v>
      </c>
      <c r="J119" s="50">
        <v>27</v>
      </c>
      <c r="K119" s="33">
        <f t="shared" ref="K119:K182" si="21">IF(J119&gt;=($F$6*0.7),1,0)</f>
        <v>1</v>
      </c>
      <c r="L119" s="33">
        <f t="shared" ref="L119:L182" si="22">IF(J119&gt;=($F$6*0.8),1,0)</f>
        <v>1</v>
      </c>
      <c r="M119" s="33">
        <f t="shared" ref="M119:M182" si="23">IF(J119&gt;=($F$6*0.9),1,0)</f>
        <v>1</v>
      </c>
      <c r="N119" s="50">
        <v>23</v>
      </c>
      <c r="O119" s="33">
        <f t="shared" ref="O119:O182" si="24">IF(N119&gt;=($N$6*0.7),1,0)</f>
        <v>1</v>
      </c>
      <c r="P119" s="33">
        <f t="shared" ref="P119:P182" si="25">IF(N119&gt;=($N$6*0.8),1,0)</f>
        <v>1</v>
      </c>
      <c r="Q119" s="33">
        <f t="shared" ref="Q119:Q182" si="26">IF(N119&gt;=($N$6*0.9),1,0)</f>
        <v>0</v>
      </c>
      <c r="R119" s="49">
        <v>63</v>
      </c>
      <c r="S119" s="30"/>
      <c r="T119" s="30"/>
      <c r="U119" s="30"/>
      <c r="V119" s="30"/>
      <c r="W119" s="30"/>
      <c r="X119" s="30"/>
      <c r="Y119" s="30"/>
      <c r="Z119" s="30"/>
      <c r="AA119" s="30"/>
      <c r="AB119" s="30"/>
      <c r="AC119" s="30"/>
      <c r="AD119" s="30"/>
      <c r="AE119" s="30"/>
      <c r="AF119" s="30"/>
      <c r="AG119" s="30"/>
    </row>
    <row r="120" spans="1:33" ht="15.75" customHeight="1">
      <c r="A120" s="70">
        <v>114</v>
      </c>
      <c r="B120" s="70" t="s">
        <v>334</v>
      </c>
      <c r="C120" s="71" t="s">
        <v>335</v>
      </c>
      <c r="D120" s="65"/>
      <c r="E120" s="38"/>
      <c r="F120" s="50">
        <v>10</v>
      </c>
      <c r="G120" s="33">
        <f t="shared" si="18"/>
        <v>1</v>
      </c>
      <c r="H120" s="33">
        <f t="shared" si="19"/>
        <v>0</v>
      </c>
      <c r="I120" s="33">
        <f t="shared" si="20"/>
        <v>0</v>
      </c>
      <c r="J120" s="50">
        <v>27</v>
      </c>
      <c r="K120" s="33">
        <f t="shared" si="21"/>
        <v>1</v>
      </c>
      <c r="L120" s="33">
        <f t="shared" si="22"/>
        <v>1</v>
      </c>
      <c r="M120" s="33">
        <f t="shared" si="23"/>
        <v>1</v>
      </c>
      <c r="N120" s="50">
        <v>23</v>
      </c>
      <c r="O120" s="33">
        <f t="shared" si="24"/>
        <v>1</v>
      </c>
      <c r="P120" s="33">
        <f t="shared" si="25"/>
        <v>1</v>
      </c>
      <c r="Q120" s="33">
        <f t="shared" si="26"/>
        <v>0</v>
      </c>
      <c r="R120" s="49">
        <v>63</v>
      </c>
      <c r="S120" s="30"/>
      <c r="T120" s="30"/>
      <c r="U120" s="30"/>
      <c r="V120" s="30"/>
      <c r="W120" s="30"/>
      <c r="X120" s="30"/>
      <c r="Y120" s="30"/>
      <c r="Z120" s="30"/>
      <c r="AA120" s="30"/>
      <c r="AB120" s="30"/>
      <c r="AC120" s="30"/>
      <c r="AD120" s="30"/>
      <c r="AE120" s="30"/>
      <c r="AF120" s="30"/>
      <c r="AG120" s="30"/>
    </row>
    <row r="121" spans="1:33" ht="15.75" customHeight="1">
      <c r="A121" s="70">
        <v>115</v>
      </c>
      <c r="B121" s="70" t="s">
        <v>336</v>
      </c>
      <c r="C121" s="71" t="s">
        <v>337</v>
      </c>
      <c r="D121" s="65"/>
      <c r="E121" s="38"/>
      <c r="F121" s="50">
        <v>8</v>
      </c>
      <c r="G121" s="33">
        <f t="shared" si="18"/>
        <v>0</v>
      </c>
      <c r="H121" s="33">
        <f t="shared" si="19"/>
        <v>0</v>
      </c>
      <c r="I121" s="33">
        <f t="shared" si="20"/>
        <v>0</v>
      </c>
      <c r="J121" s="50">
        <v>23</v>
      </c>
      <c r="K121" s="33">
        <f t="shared" si="21"/>
        <v>1</v>
      </c>
      <c r="L121" s="33">
        <f t="shared" si="22"/>
        <v>1</v>
      </c>
      <c r="M121" s="33">
        <f t="shared" si="23"/>
        <v>1</v>
      </c>
      <c r="N121" s="50">
        <v>21</v>
      </c>
      <c r="O121" s="33">
        <f t="shared" si="24"/>
        <v>1</v>
      </c>
      <c r="P121" s="33">
        <f t="shared" si="25"/>
        <v>0</v>
      </c>
      <c r="Q121" s="33">
        <f t="shared" si="26"/>
        <v>0</v>
      </c>
      <c r="R121" s="49">
        <v>61</v>
      </c>
      <c r="S121" s="30"/>
      <c r="T121" s="30"/>
      <c r="U121" s="30"/>
      <c r="V121" s="30"/>
      <c r="W121" s="30"/>
      <c r="X121" s="30"/>
      <c r="Y121" s="30"/>
      <c r="Z121" s="30"/>
      <c r="AA121" s="30"/>
      <c r="AB121" s="30"/>
      <c r="AC121" s="30"/>
      <c r="AD121" s="30"/>
      <c r="AE121" s="30"/>
      <c r="AF121" s="30"/>
      <c r="AG121" s="30"/>
    </row>
    <row r="122" spans="1:33" ht="15.75" customHeight="1">
      <c r="A122" s="70">
        <v>116</v>
      </c>
      <c r="B122" s="70" t="s">
        <v>338</v>
      </c>
      <c r="C122" s="71" t="s">
        <v>339</v>
      </c>
      <c r="D122" s="65"/>
      <c r="E122" s="38"/>
      <c r="F122" s="50">
        <v>10</v>
      </c>
      <c r="G122" s="33">
        <f t="shared" si="18"/>
        <v>1</v>
      </c>
      <c r="H122" s="33">
        <f t="shared" si="19"/>
        <v>0</v>
      </c>
      <c r="I122" s="33">
        <f t="shared" si="20"/>
        <v>0</v>
      </c>
      <c r="J122" s="50">
        <v>20</v>
      </c>
      <c r="K122" s="33">
        <f t="shared" si="21"/>
        <v>1</v>
      </c>
      <c r="L122" s="33">
        <f t="shared" si="22"/>
        <v>1</v>
      </c>
      <c r="M122" s="33">
        <f t="shared" si="23"/>
        <v>1</v>
      </c>
      <c r="N122" s="50">
        <v>21</v>
      </c>
      <c r="O122" s="33">
        <f t="shared" si="24"/>
        <v>1</v>
      </c>
      <c r="P122" s="33">
        <f t="shared" si="25"/>
        <v>0</v>
      </c>
      <c r="Q122" s="33">
        <f t="shared" si="26"/>
        <v>0</v>
      </c>
      <c r="R122" s="49">
        <v>61</v>
      </c>
      <c r="S122" s="30"/>
      <c r="T122" s="30"/>
      <c r="U122" s="30"/>
      <c r="V122" s="30"/>
      <c r="W122" s="30"/>
      <c r="X122" s="30"/>
      <c r="Y122" s="30"/>
      <c r="Z122" s="30"/>
      <c r="AA122" s="30"/>
      <c r="AB122" s="30"/>
      <c r="AC122" s="30"/>
      <c r="AD122" s="30"/>
      <c r="AE122" s="30"/>
      <c r="AF122" s="30"/>
      <c r="AG122" s="30"/>
    </row>
    <row r="123" spans="1:33" ht="15.75" customHeight="1">
      <c r="A123" s="70">
        <v>117</v>
      </c>
      <c r="B123" s="70" t="s">
        <v>340</v>
      </c>
      <c r="C123" s="71" t="s">
        <v>341</v>
      </c>
      <c r="D123" s="65"/>
      <c r="E123" s="38"/>
      <c r="F123" s="50">
        <v>11</v>
      </c>
      <c r="G123" s="33">
        <f t="shared" si="18"/>
        <v>1</v>
      </c>
      <c r="H123" s="33">
        <f t="shared" si="19"/>
        <v>0</v>
      </c>
      <c r="I123" s="33">
        <f t="shared" si="20"/>
        <v>0</v>
      </c>
      <c r="J123" s="50">
        <v>19</v>
      </c>
      <c r="K123" s="33">
        <f t="shared" si="21"/>
        <v>1</v>
      </c>
      <c r="L123" s="33">
        <f t="shared" si="22"/>
        <v>1</v>
      </c>
      <c r="M123" s="33">
        <f t="shared" si="23"/>
        <v>1</v>
      </c>
      <c r="N123" s="50">
        <v>18</v>
      </c>
      <c r="O123" s="33">
        <f t="shared" si="24"/>
        <v>0</v>
      </c>
      <c r="P123" s="33">
        <f t="shared" si="25"/>
        <v>0</v>
      </c>
      <c r="Q123" s="33">
        <f t="shared" si="26"/>
        <v>0</v>
      </c>
      <c r="R123" s="49">
        <v>66</v>
      </c>
      <c r="S123" s="30"/>
      <c r="T123" s="30"/>
      <c r="U123" s="30"/>
      <c r="V123" s="30"/>
      <c r="W123" s="30"/>
      <c r="X123" s="30"/>
      <c r="Y123" s="30"/>
      <c r="Z123" s="30"/>
      <c r="AA123" s="30"/>
      <c r="AB123" s="30"/>
      <c r="AC123" s="30"/>
      <c r="AD123" s="30"/>
      <c r="AE123" s="30"/>
      <c r="AF123" s="30"/>
      <c r="AG123" s="30"/>
    </row>
    <row r="124" spans="1:33" ht="15.75" customHeight="1">
      <c r="A124" s="70">
        <v>118</v>
      </c>
      <c r="B124" s="70" t="s">
        <v>342</v>
      </c>
      <c r="C124" s="71" t="s">
        <v>343</v>
      </c>
      <c r="D124" s="65"/>
      <c r="E124" s="38"/>
      <c r="F124" s="50">
        <v>9</v>
      </c>
      <c r="G124" s="33">
        <f t="shared" si="18"/>
        <v>0</v>
      </c>
      <c r="H124" s="33">
        <f t="shared" si="19"/>
        <v>0</v>
      </c>
      <c r="I124" s="33">
        <f t="shared" si="20"/>
        <v>0</v>
      </c>
      <c r="J124" s="50">
        <v>21</v>
      </c>
      <c r="K124" s="33">
        <f t="shared" si="21"/>
        <v>1</v>
      </c>
      <c r="L124" s="33">
        <f t="shared" si="22"/>
        <v>1</v>
      </c>
      <c r="M124" s="33">
        <f t="shared" si="23"/>
        <v>1</v>
      </c>
      <c r="N124" s="50">
        <v>19</v>
      </c>
      <c r="O124" s="33">
        <f t="shared" si="24"/>
        <v>0</v>
      </c>
      <c r="P124" s="33">
        <f t="shared" si="25"/>
        <v>0</v>
      </c>
      <c r="Q124" s="33">
        <f t="shared" si="26"/>
        <v>0</v>
      </c>
      <c r="R124" s="49">
        <v>61</v>
      </c>
      <c r="S124" s="30"/>
      <c r="T124" s="30"/>
      <c r="U124" s="30"/>
      <c r="V124" s="30"/>
      <c r="W124" s="30"/>
      <c r="X124" s="30"/>
      <c r="Y124" s="30"/>
      <c r="Z124" s="30"/>
      <c r="AA124" s="30"/>
      <c r="AB124" s="30"/>
      <c r="AC124" s="30"/>
      <c r="AD124" s="30"/>
      <c r="AE124" s="30"/>
      <c r="AF124" s="30"/>
      <c r="AG124" s="30"/>
    </row>
    <row r="125" spans="1:33" ht="15.75" customHeight="1">
      <c r="A125" s="70">
        <v>119</v>
      </c>
      <c r="B125" s="70" t="s">
        <v>344</v>
      </c>
      <c r="C125" s="71" t="s">
        <v>345</v>
      </c>
      <c r="D125" s="65"/>
      <c r="E125" s="38"/>
      <c r="F125" s="50">
        <v>9</v>
      </c>
      <c r="G125" s="33">
        <f t="shared" si="18"/>
        <v>0</v>
      </c>
      <c r="H125" s="33">
        <f t="shared" si="19"/>
        <v>0</v>
      </c>
      <c r="I125" s="33">
        <f t="shared" si="20"/>
        <v>0</v>
      </c>
      <c r="J125" s="50">
        <v>20</v>
      </c>
      <c r="K125" s="33">
        <f t="shared" si="21"/>
        <v>1</v>
      </c>
      <c r="L125" s="33">
        <f t="shared" si="22"/>
        <v>1</v>
      </c>
      <c r="M125" s="33">
        <f t="shared" si="23"/>
        <v>1</v>
      </c>
      <c r="N125" s="50">
        <v>23</v>
      </c>
      <c r="O125" s="33">
        <f t="shared" si="24"/>
        <v>1</v>
      </c>
      <c r="P125" s="33">
        <f t="shared" si="25"/>
        <v>1</v>
      </c>
      <c r="Q125" s="33">
        <f t="shared" si="26"/>
        <v>0</v>
      </c>
      <c r="R125" s="49">
        <v>63</v>
      </c>
      <c r="S125" s="30"/>
      <c r="T125" s="30"/>
      <c r="U125" s="30"/>
      <c r="V125" s="30"/>
      <c r="W125" s="30"/>
      <c r="X125" s="30"/>
      <c r="Y125" s="30"/>
      <c r="Z125" s="30"/>
      <c r="AA125" s="30"/>
      <c r="AB125" s="30"/>
      <c r="AC125" s="30"/>
      <c r="AD125" s="30"/>
      <c r="AE125" s="30"/>
      <c r="AF125" s="30"/>
      <c r="AG125" s="30"/>
    </row>
    <row r="126" spans="1:33" ht="15.75" customHeight="1">
      <c r="A126" s="70">
        <v>120</v>
      </c>
      <c r="B126" s="70" t="s">
        <v>346</v>
      </c>
      <c r="C126" s="71" t="s">
        <v>347</v>
      </c>
      <c r="D126" s="65"/>
      <c r="E126" s="38"/>
      <c r="F126" s="50">
        <v>10</v>
      </c>
      <c r="G126" s="33">
        <f t="shared" si="18"/>
        <v>1</v>
      </c>
      <c r="H126" s="33">
        <f t="shared" si="19"/>
        <v>0</v>
      </c>
      <c r="I126" s="33">
        <f t="shared" si="20"/>
        <v>0</v>
      </c>
      <c r="J126" s="50">
        <v>18</v>
      </c>
      <c r="K126" s="33">
        <f t="shared" si="21"/>
        <v>1</v>
      </c>
      <c r="L126" s="33">
        <f t="shared" si="22"/>
        <v>1</v>
      </c>
      <c r="M126" s="33">
        <f t="shared" si="23"/>
        <v>1</v>
      </c>
      <c r="N126" s="50">
        <v>17</v>
      </c>
      <c r="O126" s="33">
        <f t="shared" si="24"/>
        <v>0</v>
      </c>
      <c r="P126" s="33">
        <f t="shared" si="25"/>
        <v>0</v>
      </c>
      <c r="Q126" s="33">
        <f t="shared" si="26"/>
        <v>0</v>
      </c>
      <c r="R126" s="49">
        <v>59</v>
      </c>
      <c r="S126" s="30"/>
      <c r="T126" s="30"/>
      <c r="U126" s="30"/>
      <c r="V126" s="30"/>
      <c r="W126" s="30"/>
      <c r="X126" s="30"/>
      <c r="Y126" s="30"/>
      <c r="Z126" s="30"/>
      <c r="AA126" s="30"/>
      <c r="AB126" s="30"/>
      <c r="AC126" s="30"/>
      <c r="AD126" s="30"/>
      <c r="AE126" s="30"/>
      <c r="AF126" s="30"/>
      <c r="AG126" s="30"/>
    </row>
    <row r="127" spans="1:33" ht="15.75" customHeight="1">
      <c r="A127" s="70">
        <v>121</v>
      </c>
      <c r="B127" s="70" t="s">
        <v>348</v>
      </c>
      <c r="C127" s="71" t="s">
        <v>349</v>
      </c>
      <c r="D127" s="65"/>
      <c r="E127" s="38"/>
      <c r="F127" s="50">
        <v>9</v>
      </c>
      <c r="G127" s="33">
        <f t="shared" si="18"/>
        <v>0</v>
      </c>
      <c r="H127" s="33">
        <f t="shared" si="19"/>
        <v>0</v>
      </c>
      <c r="I127" s="33">
        <f t="shared" si="20"/>
        <v>0</v>
      </c>
      <c r="J127" s="50">
        <v>20</v>
      </c>
      <c r="K127" s="33">
        <f t="shared" si="21"/>
        <v>1</v>
      </c>
      <c r="L127" s="33">
        <f t="shared" si="22"/>
        <v>1</v>
      </c>
      <c r="M127" s="33">
        <f t="shared" si="23"/>
        <v>1</v>
      </c>
      <c r="N127" s="50">
        <v>20</v>
      </c>
      <c r="O127" s="33">
        <f t="shared" si="24"/>
        <v>1</v>
      </c>
      <c r="P127" s="33">
        <f t="shared" si="25"/>
        <v>0</v>
      </c>
      <c r="Q127" s="33">
        <f t="shared" si="26"/>
        <v>0</v>
      </c>
      <c r="R127" s="49">
        <v>59</v>
      </c>
      <c r="S127" s="30"/>
      <c r="T127" s="30"/>
      <c r="U127" s="30"/>
      <c r="V127" s="30"/>
      <c r="W127" s="30"/>
      <c r="X127" s="30"/>
      <c r="Y127" s="30"/>
      <c r="Z127" s="30"/>
      <c r="AA127" s="30"/>
      <c r="AB127" s="30"/>
      <c r="AC127" s="30"/>
      <c r="AD127" s="30"/>
      <c r="AE127" s="30"/>
      <c r="AF127" s="30"/>
      <c r="AG127" s="30"/>
    </row>
    <row r="128" spans="1:33" ht="15.75" customHeight="1">
      <c r="A128" s="70">
        <v>122</v>
      </c>
      <c r="B128" s="70" t="s">
        <v>350</v>
      </c>
      <c r="C128" s="71" t="s">
        <v>351</v>
      </c>
      <c r="D128" s="65"/>
      <c r="E128" s="38"/>
      <c r="F128" s="50">
        <v>8</v>
      </c>
      <c r="G128" s="33">
        <f t="shared" si="18"/>
        <v>0</v>
      </c>
      <c r="H128" s="33">
        <f t="shared" si="19"/>
        <v>0</v>
      </c>
      <c r="I128" s="33">
        <f t="shared" si="20"/>
        <v>0</v>
      </c>
      <c r="J128" s="50">
        <v>26</v>
      </c>
      <c r="K128" s="33">
        <f t="shared" si="21"/>
        <v>1</v>
      </c>
      <c r="L128" s="33">
        <f t="shared" si="22"/>
        <v>1</v>
      </c>
      <c r="M128" s="33">
        <f t="shared" si="23"/>
        <v>1</v>
      </c>
      <c r="N128" s="50">
        <v>24</v>
      </c>
      <c r="O128" s="33">
        <f t="shared" si="24"/>
        <v>1</v>
      </c>
      <c r="P128" s="33">
        <f t="shared" si="25"/>
        <v>1</v>
      </c>
      <c r="Q128" s="33">
        <f t="shared" si="26"/>
        <v>0</v>
      </c>
      <c r="R128" s="49">
        <v>66</v>
      </c>
      <c r="S128" s="30"/>
      <c r="T128" s="30"/>
      <c r="U128" s="30"/>
      <c r="V128" s="30"/>
      <c r="W128" s="30"/>
      <c r="X128" s="30"/>
      <c r="Y128" s="30"/>
      <c r="Z128" s="30"/>
      <c r="AA128" s="30"/>
      <c r="AB128" s="30"/>
      <c r="AC128" s="30"/>
      <c r="AD128" s="30"/>
      <c r="AE128" s="30"/>
      <c r="AF128" s="30"/>
      <c r="AG128" s="30"/>
    </row>
    <row r="129" spans="1:33" ht="15.75" customHeight="1">
      <c r="A129" s="70">
        <v>123</v>
      </c>
      <c r="B129" s="70" t="s">
        <v>352</v>
      </c>
      <c r="C129" s="71" t="s">
        <v>353</v>
      </c>
      <c r="D129" s="65"/>
      <c r="E129" s="38"/>
      <c r="F129" s="50">
        <v>10</v>
      </c>
      <c r="G129" s="33">
        <f t="shared" si="18"/>
        <v>1</v>
      </c>
      <c r="H129" s="33">
        <f t="shared" si="19"/>
        <v>0</v>
      </c>
      <c r="I129" s="33">
        <f t="shared" si="20"/>
        <v>0</v>
      </c>
      <c r="J129" s="50">
        <v>26</v>
      </c>
      <c r="K129" s="33">
        <f t="shared" si="21"/>
        <v>1</v>
      </c>
      <c r="L129" s="33">
        <f t="shared" si="22"/>
        <v>1</v>
      </c>
      <c r="M129" s="33">
        <f t="shared" si="23"/>
        <v>1</v>
      </c>
      <c r="N129" s="50">
        <v>24</v>
      </c>
      <c r="O129" s="33">
        <f t="shared" si="24"/>
        <v>1</v>
      </c>
      <c r="P129" s="33">
        <f t="shared" si="25"/>
        <v>1</v>
      </c>
      <c r="Q129" s="33">
        <f t="shared" si="26"/>
        <v>0</v>
      </c>
      <c r="R129" s="49">
        <v>59</v>
      </c>
      <c r="S129" s="30"/>
      <c r="T129" s="30"/>
      <c r="U129" s="30"/>
      <c r="V129" s="30"/>
      <c r="W129" s="30"/>
      <c r="X129" s="30"/>
      <c r="Y129" s="30"/>
      <c r="Z129" s="30"/>
      <c r="AA129" s="30"/>
      <c r="AB129" s="30"/>
      <c r="AC129" s="30"/>
      <c r="AD129" s="30"/>
      <c r="AE129" s="30"/>
      <c r="AF129" s="30"/>
      <c r="AG129" s="30"/>
    </row>
    <row r="130" spans="1:33" ht="15.75" customHeight="1">
      <c r="A130" s="70">
        <v>124</v>
      </c>
      <c r="B130" s="70" t="s">
        <v>354</v>
      </c>
      <c r="C130" s="71" t="s">
        <v>355</v>
      </c>
      <c r="D130" s="65"/>
      <c r="E130" s="38"/>
      <c r="F130" s="50">
        <v>11</v>
      </c>
      <c r="G130" s="33">
        <f t="shared" si="18"/>
        <v>1</v>
      </c>
      <c r="H130" s="33">
        <f t="shared" si="19"/>
        <v>0</v>
      </c>
      <c r="I130" s="33">
        <f t="shared" si="20"/>
        <v>0</v>
      </c>
      <c r="J130" s="50">
        <v>12</v>
      </c>
      <c r="K130" s="33">
        <f t="shared" si="21"/>
        <v>1</v>
      </c>
      <c r="L130" s="33">
        <f t="shared" si="22"/>
        <v>1</v>
      </c>
      <c r="M130" s="33">
        <f t="shared" si="23"/>
        <v>0</v>
      </c>
      <c r="N130" s="50">
        <v>13</v>
      </c>
      <c r="O130" s="33">
        <f t="shared" si="24"/>
        <v>0</v>
      </c>
      <c r="P130" s="33">
        <f t="shared" si="25"/>
        <v>0</v>
      </c>
      <c r="Q130" s="33">
        <f t="shared" si="26"/>
        <v>0</v>
      </c>
      <c r="R130" s="49">
        <v>59</v>
      </c>
      <c r="S130" s="30"/>
      <c r="T130" s="30"/>
      <c r="U130" s="30"/>
      <c r="V130" s="30"/>
      <c r="W130" s="30"/>
      <c r="X130" s="30"/>
      <c r="Y130" s="30"/>
      <c r="Z130" s="30"/>
      <c r="AA130" s="30"/>
      <c r="AB130" s="30"/>
      <c r="AC130" s="30"/>
      <c r="AD130" s="30"/>
      <c r="AE130" s="30"/>
      <c r="AF130" s="30"/>
      <c r="AG130" s="30"/>
    </row>
    <row r="131" spans="1:33" ht="15.75" customHeight="1">
      <c r="A131" s="70">
        <v>125</v>
      </c>
      <c r="B131" s="70" t="s">
        <v>356</v>
      </c>
      <c r="C131" s="71" t="s">
        <v>357</v>
      </c>
      <c r="D131" s="65"/>
      <c r="E131" s="38"/>
      <c r="F131" s="50">
        <v>8</v>
      </c>
      <c r="G131" s="33">
        <f t="shared" si="18"/>
        <v>0</v>
      </c>
      <c r="H131" s="33">
        <f t="shared" si="19"/>
        <v>0</v>
      </c>
      <c r="I131" s="33">
        <f t="shared" si="20"/>
        <v>0</v>
      </c>
      <c r="J131" s="50">
        <v>25</v>
      </c>
      <c r="K131" s="33">
        <f t="shared" si="21"/>
        <v>1</v>
      </c>
      <c r="L131" s="33">
        <f t="shared" si="22"/>
        <v>1</v>
      </c>
      <c r="M131" s="33">
        <f t="shared" si="23"/>
        <v>1</v>
      </c>
      <c r="N131" s="50">
        <v>21</v>
      </c>
      <c r="O131" s="33">
        <f t="shared" si="24"/>
        <v>1</v>
      </c>
      <c r="P131" s="33">
        <f t="shared" si="25"/>
        <v>0</v>
      </c>
      <c r="Q131" s="33">
        <f t="shared" si="26"/>
        <v>0</v>
      </c>
      <c r="R131" s="49">
        <v>61</v>
      </c>
      <c r="S131" s="30"/>
      <c r="T131" s="30"/>
      <c r="U131" s="30"/>
      <c r="V131" s="30"/>
      <c r="W131" s="30"/>
      <c r="X131" s="30"/>
      <c r="Y131" s="30"/>
      <c r="Z131" s="30"/>
      <c r="AA131" s="30"/>
      <c r="AB131" s="30"/>
      <c r="AC131" s="30"/>
      <c r="AD131" s="30"/>
      <c r="AE131" s="30"/>
      <c r="AF131" s="30"/>
      <c r="AG131" s="30"/>
    </row>
    <row r="132" spans="1:33" ht="15.75" customHeight="1">
      <c r="A132" s="70">
        <v>126</v>
      </c>
      <c r="B132" s="70" t="s">
        <v>358</v>
      </c>
      <c r="C132" s="71" t="s">
        <v>359</v>
      </c>
      <c r="D132" s="65"/>
      <c r="E132" s="38"/>
      <c r="F132" s="50">
        <v>10</v>
      </c>
      <c r="G132" s="33">
        <f t="shared" si="18"/>
        <v>1</v>
      </c>
      <c r="H132" s="33">
        <f t="shared" si="19"/>
        <v>0</v>
      </c>
      <c r="I132" s="33">
        <f t="shared" si="20"/>
        <v>0</v>
      </c>
      <c r="J132" s="50">
        <v>24</v>
      </c>
      <c r="K132" s="33">
        <f t="shared" si="21"/>
        <v>1</v>
      </c>
      <c r="L132" s="33">
        <f t="shared" si="22"/>
        <v>1</v>
      </c>
      <c r="M132" s="33">
        <f t="shared" si="23"/>
        <v>1</v>
      </c>
      <c r="N132" s="50">
        <v>23</v>
      </c>
      <c r="O132" s="33">
        <f t="shared" si="24"/>
        <v>1</v>
      </c>
      <c r="P132" s="33">
        <f t="shared" si="25"/>
        <v>1</v>
      </c>
      <c r="Q132" s="33">
        <f t="shared" si="26"/>
        <v>0</v>
      </c>
      <c r="R132" s="49">
        <v>63</v>
      </c>
      <c r="S132" s="30"/>
      <c r="T132" s="30"/>
      <c r="U132" s="30"/>
      <c r="V132" s="30"/>
      <c r="W132" s="30"/>
      <c r="X132" s="30"/>
      <c r="Y132" s="30"/>
      <c r="Z132" s="30"/>
      <c r="AA132" s="30"/>
      <c r="AB132" s="30"/>
      <c r="AC132" s="30"/>
      <c r="AD132" s="30"/>
      <c r="AE132" s="30"/>
      <c r="AF132" s="30"/>
      <c r="AG132" s="30"/>
    </row>
    <row r="133" spans="1:33" ht="15.75" customHeight="1">
      <c r="A133" s="70">
        <v>127</v>
      </c>
      <c r="B133" s="70" t="s">
        <v>360</v>
      </c>
      <c r="C133" s="71" t="s">
        <v>361</v>
      </c>
      <c r="D133" s="65"/>
      <c r="E133" s="38"/>
      <c r="F133" s="50">
        <v>10</v>
      </c>
      <c r="G133" s="33">
        <f t="shared" si="18"/>
        <v>1</v>
      </c>
      <c r="H133" s="33">
        <f t="shared" si="19"/>
        <v>0</v>
      </c>
      <c r="I133" s="33">
        <f t="shared" si="20"/>
        <v>0</v>
      </c>
      <c r="J133" s="50">
        <v>18</v>
      </c>
      <c r="K133" s="33">
        <f t="shared" si="21"/>
        <v>1</v>
      </c>
      <c r="L133" s="33">
        <f t="shared" si="22"/>
        <v>1</v>
      </c>
      <c r="M133" s="33">
        <f t="shared" si="23"/>
        <v>1</v>
      </c>
      <c r="N133" s="50">
        <v>21</v>
      </c>
      <c r="O133" s="33">
        <f t="shared" si="24"/>
        <v>1</v>
      </c>
      <c r="P133" s="33">
        <f t="shared" si="25"/>
        <v>0</v>
      </c>
      <c r="Q133" s="33">
        <f t="shared" si="26"/>
        <v>0</v>
      </c>
      <c r="R133" s="49">
        <v>61</v>
      </c>
      <c r="S133" s="30"/>
      <c r="T133" s="30"/>
      <c r="U133" s="30"/>
      <c r="V133" s="30"/>
      <c r="W133" s="30"/>
      <c r="X133" s="30"/>
      <c r="Y133" s="30"/>
      <c r="Z133" s="30"/>
      <c r="AA133" s="30"/>
      <c r="AB133" s="30"/>
      <c r="AC133" s="30"/>
      <c r="AD133" s="30"/>
      <c r="AE133" s="30"/>
      <c r="AF133" s="30"/>
      <c r="AG133" s="30"/>
    </row>
    <row r="134" spans="1:33" ht="15.75" customHeight="1">
      <c r="A134" s="70">
        <v>128</v>
      </c>
      <c r="B134" s="70" t="s">
        <v>362</v>
      </c>
      <c r="C134" s="71" t="s">
        <v>363</v>
      </c>
      <c r="D134" s="65"/>
      <c r="E134" s="38"/>
      <c r="F134" s="50">
        <v>10</v>
      </c>
      <c r="G134" s="33">
        <f t="shared" si="18"/>
        <v>1</v>
      </c>
      <c r="H134" s="33">
        <f t="shared" si="19"/>
        <v>0</v>
      </c>
      <c r="I134" s="33">
        <f t="shared" si="20"/>
        <v>0</v>
      </c>
      <c r="J134" s="50">
        <v>22</v>
      </c>
      <c r="K134" s="33">
        <f t="shared" si="21"/>
        <v>1</v>
      </c>
      <c r="L134" s="33">
        <f t="shared" si="22"/>
        <v>1</v>
      </c>
      <c r="M134" s="33">
        <f t="shared" si="23"/>
        <v>1</v>
      </c>
      <c r="N134" s="50">
        <v>22</v>
      </c>
      <c r="O134" s="33">
        <f t="shared" si="24"/>
        <v>1</v>
      </c>
      <c r="P134" s="33">
        <f t="shared" si="25"/>
        <v>0</v>
      </c>
      <c r="Q134" s="33">
        <f t="shared" si="26"/>
        <v>0</v>
      </c>
      <c r="R134" s="49">
        <v>61</v>
      </c>
      <c r="S134" s="30"/>
      <c r="T134" s="30"/>
      <c r="U134" s="30"/>
      <c r="V134" s="30"/>
      <c r="W134" s="30"/>
      <c r="X134" s="30"/>
      <c r="Y134" s="30"/>
      <c r="Z134" s="30"/>
      <c r="AA134" s="30"/>
      <c r="AB134" s="30"/>
      <c r="AC134" s="30"/>
      <c r="AD134" s="30"/>
      <c r="AE134" s="30"/>
      <c r="AF134" s="30"/>
      <c r="AG134" s="30"/>
    </row>
    <row r="135" spans="1:33" ht="15.75" customHeight="1">
      <c r="A135" s="70">
        <v>129</v>
      </c>
      <c r="B135" s="70" t="s">
        <v>364</v>
      </c>
      <c r="C135" s="71" t="s">
        <v>365</v>
      </c>
      <c r="D135" s="65"/>
      <c r="E135" s="38"/>
      <c r="F135" s="50">
        <v>13</v>
      </c>
      <c r="G135" s="33">
        <f t="shared" si="18"/>
        <v>1</v>
      </c>
      <c r="H135" s="33">
        <f t="shared" si="19"/>
        <v>1</v>
      </c>
      <c r="I135" s="33">
        <f t="shared" si="20"/>
        <v>1</v>
      </c>
      <c r="J135" s="50">
        <v>12</v>
      </c>
      <c r="K135" s="33">
        <f t="shared" si="21"/>
        <v>1</v>
      </c>
      <c r="L135" s="33">
        <f t="shared" si="22"/>
        <v>1</v>
      </c>
      <c r="M135" s="33">
        <f t="shared" si="23"/>
        <v>0</v>
      </c>
      <c r="N135" s="50">
        <v>13</v>
      </c>
      <c r="O135" s="33">
        <f t="shared" si="24"/>
        <v>0</v>
      </c>
      <c r="P135" s="33">
        <f t="shared" si="25"/>
        <v>0</v>
      </c>
      <c r="Q135" s="33">
        <f t="shared" si="26"/>
        <v>0</v>
      </c>
      <c r="R135" s="49">
        <v>59</v>
      </c>
      <c r="S135" s="30"/>
      <c r="T135" s="30"/>
      <c r="U135" s="30"/>
      <c r="V135" s="30"/>
      <c r="W135" s="30"/>
      <c r="X135" s="30"/>
      <c r="Y135" s="30"/>
      <c r="Z135" s="30"/>
      <c r="AA135" s="30"/>
      <c r="AB135" s="30"/>
      <c r="AC135" s="30"/>
      <c r="AD135" s="30"/>
      <c r="AE135" s="30"/>
      <c r="AF135" s="30"/>
      <c r="AG135" s="30"/>
    </row>
    <row r="136" spans="1:33" ht="15.75" customHeight="1">
      <c r="A136" s="70">
        <v>130</v>
      </c>
      <c r="B136" s="70" t="s">
        <v>366</v>
      </c>
      <c r="C136" s="71" t="s">
        <v>367</v>
      </c>
      <c r="D136" s="65"/>
      <c r="E136" s="38"/>
      <c r="F136" s="50">
        <v>8</v>
      </c>
      <c r="G136" s="33">
        <f t="shared" si="18"/>
        <v>0</v>
      </c>
      <c r="H136" s="33">
        <f t="shared" si="19"/>
        <v>0</v>
      </c>
      <c r="I136" s="33">
        <f t="shared" si="20"/>
        <v>0</v>
      </c>
      <c r="J136" s="50">
        <v>24</v>
      </c>
      <c r="K136" s="33">
        <f t="shared" si="21"/>
        <v>1</v>
      </c>
      <c r="L136" s="33">
        <f t="shared" si="22"/>
        <v>1</v>
      </c>
      <c r="M136" s="33">
        <f t="shared" si="23"/>
        <v>1</v>
      </c>
      <c r="N136" s="50">
        <v>23</v>
      </c>
      <c r="O136" s="33">
        <f t="shared" si="24"/>
        <v>1</v>
      </c>
      <c r="P136" s="33">
        <f t="shared" si="25"/>
        <v>1</v>
      </c>
      <c r="Q136" s="33">
        <f t="shared" si="26"/>
        <v>0</v>
      </c>
      <c r="R136" s="49">
        <v>59</v>
      </c>
      <c r="S136" s="30"/>
      <c r="T136" s="30"/>
      <c r="U136" s="30"/>
      <c r="V136" s="30"/>
      <c r="W136" s="30"/>
      <c r="X136" s="30"/>
      <c r="Y136" s="30"/>
      <c r="Z136" s="30"/>
      <c r="AA136" s="30"/>
      <c r="AB136" s="30"/>
      <c r="AC136" s="30"/>
      <c r="AD136" s="30"/>
      <c r="AE136" s="30"/>
      <c r="AF136" s="30"/>
      <c r="AG136" s="30"/>
    </row>
    <row r="137" spans="1:33" ht="15.75" customHeight="1">
      <c r="A137" s="70">
        <v>131</v>
      </c>
      <c r="B137" s="70" t="s">
        <v>368</v>
      </c>
      <c r="C137" s="71" t="s">
        <v>369</v>
      </c>
      <c r="D137" s="65"/>
      <c r="E137" s="38"/>
      <c r="F137" s="50">
        <v>10</v>
      </c>
      <c r="G137" s="33">
        <f t="shared" si="18"/>
        <v>1</v>
      </c>
      <c r="H137" s="33">
        <f t="shared" si="19"/>
        <v>0</v>
      </c>
      <c r="I137" s="33">
        <f t="shared" si="20"/>
        <v>0</v>
      </c>
      <c r="J137" s="50">
        <v>22</v>
      </c>
      <c r="K137" s="33">
        <f t="shared" si="21"/>
        <v>1</v>
      </c>
      <c r="L137" s="33">
        <f t="shared" si="22"/>
        <v>1</v>
      </c>
      <c r="M137" s="33">
        <f t="shared" si="23"/>
        <v>1</v>
      </c>
      <c r="N137" s="50">
        <v>20</v>
      </c>
      <c r="O137" s="33">
        <f t="shared" si="24"/>
        <v>1</v>
      </c>
      <c r="P137" s="33">
        <f t="shared" si="25"/>
        <v>0</v>
      </c>
      <c r="Q137" s="33">
        <f t="shared" si="26"/>
        <v>0</v>
      </c>
      <c r="R137" s="49">
        <v>61</v>
      </c>
      <c r="S137" s="30"/>
      <c r="T137" s="30"/>
      <c r="U137" s="30"/>
      <c r="V137" s="30"/>
      <c r="W137" s="30"/>
      <c r="X137" s="30"/>
      <c r="Y137" s="30"/>
      <c r="Z137" s="30"/>
      <c r="AA137" s="30"/>
      <c r="AB137" s="30"/>
      <c r="AC137" s="30"/>
      <c r="AD137" s="30"/>
      <c r="AE137" s="30"/>
      <c r="AF137" s="30"/>
      <c r="AG137" s="30"/>
    </row>
    <row r="138" spans="1:33" ht="15.75" customHeight="1">
      <c r="A138" s="70">
        <v>132</v>
      </c>
      <c r="B138" s="70" t="s">
        <v>370</v>
      </c>
      <c r="C138" s="71" t="s">
        <v>371</v>
      </c>
      <c r="D138" s="65"/>
      <c r="E138" s="38"/>
      <c r="F138" s="50">
        <v>9</v>
      </c>
      <c r="G138" s="33">
        <f t="shared" si="18"/>
        <v>0</v>
      </c>
      <c r="H138" s="33">
        <f t="shared" si="19"/>
        <v>0</v>
      </c>
      <c r="I138" s="33">
        <f t="shared" si="20"/>
        <v>0</v>
      </c>
      <c r="J138" s="50">
        <v>15</v>
      </c>
      <c r="K138" s="33">
        <f t="shared" si="21"/>
        <v>1</v>
      </c>
      <c r="L138" s="33">
        <f t="shared" si="22"/>
        <v>1</v>
      </c>
      <c r="M138" s="33">
        <f t="shared" si="23"/>
        <v>1</v>
      </c>
      <c r="N138" s="50">
        <v>16</v>
      </c>
      <c r="O138" s="33">
        <f t="shared" si="24"/>
        <v>0</v>
      </c>
      <c r="P138" s="33">
        <f t="shared" si="25"/>
        <v>0</v>
      </c>
      <c r="Q138" s="33">
        <f t="shared" si="26"/>
        <v>0</v>
      </c>
      <c r="R138" s="49">
        <v>61</v>
      </c>
      <c r="S138" s="30"/>
      <c r="T138" s="30"/>
      <c r="U138" s="30"/>
      <c r="V138" s="30"/>
      <c r="W138" s="30"/>
      <c r="X138" s="30"/>
      <c r="Y138" s="30"/>
      <c r="Z138" s="30"/>
      <c r="AA138" s="30"/>
      <c r="AB138" s="30"/>
      <c r="AC138" s="30"/>
      <c r="AD138" s="30"/>
      <c r="AE138" s="30"/>
      <c r="AF138" s="30"/>
      <c r="AG138" s="30"/>
    </row>
    <row r="139" spans="1:33" ht="15.75" customHeight="1">
      <c r="A139" s="70">
        <v>133</v>
      </c>
      <c r="B139" s="70" t="s">
        <v>372</v>
      </c>
      <c r="C139" s="71" t="s">
        <v>373</v>
      </c>
      <c r="D139" s="65"/>
      <c r="E139" s="38"/>
      <c r="F139" s="50">
        <v>10</v>
      </c>
      <c r="G139" s="33">
        <f t="shared" si="18"/>
        <v>1</v>
      </c>
      <c r="H139" s="33">
        <f t="shared" si="19"/>
        <v>0</v>
      </c>
      <c r="I139" s="33">
        <f t="shared" si="20"/>
        <v>0</v>
      </c>
      <c r="J139" s="50">
        <v>20</v>
      </c>
      <c r="K139" s="33">
        <f t="shared" si="21"/>
        <v>1</v>
      </c>
      <c r="L139" s="33">
        <f t="shared" si="22"/>
        <v>1</v>
      </c>
      <c r="M139" s="33">
        <f t="shared" si="23"/>
        <v>1</v>
      </c>
      <c r="N139" s="50">
        <v>21</v>
      </c>
      <c r="O139" s="33">
        <f t="shared" si="24"/>
        <v>1</v>
      </c>
      <c r="P139" s="33">
        <f t="shared" si="25"/>
        <v>0</v>
      </c>
      <c r="Q139" s="33">
        <f t="shared" si="26"/>
        <v>0</v>
      </c>
      <c r="R139" s="49">
        <v>59</v>
      </c>
      <c r="S139" s="30"/>
      <c r="T139" s="30"/>
      <c r="U139" s="30"/>
      <c r="V139" s="30"/>
      <c r="W139" s="30"/>
      <c r="X139" s="30"/>
      <c r="Y139" s="30"/>
      <c r="Z139" s="30"/>
      <c r="AA139" s="30"/>
      <c r="AB139" s="30"/>
      <c r="AC139" s="30"/>
      <c r="AD139" s="30"/>
      <c r="AE139" s="30"/>
      <c r="AF139" s="30"/>
      <c r="AG139" s="30"/>
    </row>
    <row r="140" spans="1:33" ht="15.75" customHeight="1">
      <c r="A140" s="70">
        <v>134</v>
      </c>
      <c r="B140" s="70" t="s">
        <v>374</v>
      </c>
      <c r="C140" s="71" t="s">
        <v>375</v>
      </c>
      <c r="D140" s="65"/>
      <c r="E140" s="38"/>
      <c r="F140" s="50">
        <v>9</v>
      </c>
      <c r="G140" s="33">
        <f t="shared" si="18"/>
        <v>0</v>
      </c>
      <c r="H140" s="33">
        <f t="shared" si="19"/>
        <v>0</v>
      </c>
      <c r="I140" s="33">
        <f t="shared" si="20"/>
        <v>0</v>
      </c>
      <c r="J140" s="50">
        <v>19</v>
      </c>
      <c r="K140" s="33">
        <f t="shared" si="21"/>
        <v>1</v>
      </c>
      <c r="L140" s="33">
        <f t="shared" si="22"/>
        <v>1</v>
      </c>
      <c r="M140" s="33">
        <f t="shared" si="23"/>
        <v>1</v>
      </c>
      <c r="N140" s="50">
        <v>21</v>
      </c>
      <c r="O140" s="33">
        <f t="shared" si="24"/>
        <v>1</v>
      </c>
      <c r="P140" s="33">
        <f t="shared" si="25"/>
        <v>0</v>
      </c>
      <c r="Q140" s="33">
        <f t="shared" si="26"/>
        <v>0</v>
      </c>
      <c r="R140" s="49">
        <v>66</v>
      </c>
      <c r="S140" s="30"/>
      <c r="T140" s="30"/>
      <c r="U140" s="30"/>
      <c r="V140" s="30"/>
      <c r="W140" s="30"/>
      <c r="X140" s="30"/>
      <c r="Y140" s="30"/>
      <c r="Z140" s="30"/>
      <c r="AA140" s="30"/>
      <c r="AB140" s="30"/>
      <c r="AC140" s="30"/>
      <c r="AD140" s="30"/>
      <c r="AE140" s="30"/>
      <c r="AF140" s="30"/>
      <c r="AG140" s="30"/>
    </row>
    <row r="141" spans="1:33" ht="15.75" customHeight="1">
      <c r="A141" s="70">
        <v>135</v>
      </c>
      <c r="B141" s="70" t="s">
        <v>376</v>
      </c>
      <c r="C141" s="71" t="s">
        <v>377</v>
      </c>
      <c r="D141" s="65"/>
      <c r="E141" s="38"/>
      <c r="F141" s="50">
        <v>8</v>
      </c>
      <c r="G141" s="33">
        <f t="shared" si="18"/>
        <v>0</v>
      </c>
      <c r="H141" s="33">
        <f t="shared" si="19"/>
        <v>0</v>
      </c>
      <c r="I141" s="33">
        <f t="shared" si="20"/>
        <v>0</v>
      </c>
      <c r="J141" s="50">
        <v>24</v>
      </c>
      <c r="K141" s="33">
        <f t="shared" si="21"/>
        <v>1</v>
      </c>
      <c r="L141" s="33">
        <f t="shared" si="22"/>
        <v>1</v>
      </c>
      <c r="M141" s="33">
        <f t="shared" si="23"/>
        <v>1</v>
      </c>
      <c r="N141" s="50">
        <v>22</v>
      </c>
      <c r="O141" s="33">
        <f t="shared" si="24"/>
        <v>1</v>
      </c>
      <c r="P141" s="33">
        <f t="shared" si="25"/>
        <v>0</v>
      </c>
      <c r="Q141" s="33">
        <f t="shared" si="26"/>
        <v>0</v>
      </c>
      <c r="R141" s="49">
        <v>61</v>
      </c>
      <c r="S141" s="30"/>
      <c r="T141" s="30"/>
      <c r="U141" s="30"/>
      <c r="V141" s="30"/>
      <c r="W141" s="30"/>
      <c r="X141" s="30"/>
      <c r="Y141" s="30"/>
      <c r="Z141" s="30"/>
      <c r="AA141" s="30"/>
      <c r="AB141" s="30"/>
      <c r="AC141" s="30"/>
      <c r="AD141" s="30"/>
      <c r="AE141" s="30"/>
      <c r="AF141" s="30"/>
      <c r="AG141" s="30"/>
    </row>
    <row r="142" spans="1:33" ht="15.75" customHeight="1">
      <c r="A142" s="70">
        <v>136</v>
      </c>
      <c r="B142" s="70" t="s">
        <v>378</v>
      </c>
      <c r="C142" s="71" t="s">
        <v>379</v>
      </c>
      <c r="D142" s="65"/>
      <c r="E142" s="38"/>
      <c r="F142" s="50">
        <v>10</v>
      </c>
      <c r="G142" s="33">
        <f t="shared" si="18"/>
        <v>1</v>
      </c>
      <c r="H142" s="33">
        <f t="shared" si="19"/>
        <v>0</v>
      </c>
      <c r="I142" s="33">
        <f t="shared" si="20"/>
        <v>0</v>
      </c>
      <c r="J142" s="50">
        <v>26</v>
      </c>
      <c r="K142" s="33">
        <f t="shared" si="21"/>
        <v>1</v>
      </c>
      <c r="L142" s="33">
        <f t="shared" si="22"/>
        <v>1</v>
      </c>
      <c r="M142" s="33">
        <f t="shared" si="23"/>
        <v>1</v>
      </c>
      <c r="N142" s="50">
        <v>23</v>
      </c>
      <c r="O142" s="33">
        <f t="shared" si="24"/>
        <v>1</v>
      </c>
      <c r="P142" s="33">
        <f t="shared" si="25"/>
        <v>1</v>
      </c>
      <c r="Q142" s="33">
        <f t="shared" si="26"/>
        <v>0</v>
      </c>
      <c r="R142" s="49">
        <v>63</v>
      </c>
      <c r="S142" s="30"/>
      <c r="T142" s="30"/>
      <c r="U142" s="30"/>
      <c r="V142" s="30"/>
      <c r="W142" s="30"/>
      <c r="X142" s="30"/>
      <c r="Y142" s="30"/>
      <c r="Z142" s="30"/>
      <c r="AA142" s="30"/>
      <c r="AB142" s="30"/>
      <c r="AC142" s="30"/>
      <c r="AD142" s="30"/>
      <c r="AE142" s="30"/>
      <c r="AF142" s="30"/>
      <c r="AG142" s="30"/>
    </row>
    <row r="143" spans="1:33" ht="15.75" customHeight="1">
      <c r="A143" s="70">
        <v>137</v>
      </c>
      <c r="B143" s="70" t="s">
        <v>380</v>
      </c>
      <c r="C143" s="71" t="s">
        <v>381</v>
      </c>
      <c r="D143" s="65"/>
      <c r="E143" s="38"/>
      <c r="F143" s="50">
        <v>9</v>
      </c>
      <c r="G143" s="33">
        <f t="shared" si="18"/>
        <v>0</v>
      </c>
      <c r="H143" s="33">
        <f t="shared" si="19"/>
        <v>0</v>
      </c>
      <c r="I143" s="33">
        <f t="shared" si="20"/>
        <v>0</v>
      </c>
      <c r="J143" s="50">
        <v>21</v>
      </c>
      <c r="K143" s="33">
        <f t="shared" si="21"/>
        <v>1</v>
      </c>
      <c r="L143" s="33">
        <f t="shared" si="22"/>
        <v>1</v>
      </c>
      <c r="M143" s="33">
        <f t="shared" si="23"/>
        <v>1</v>
      </c>
      <c r="N143" s="50">
        <v>21</v>
      </c>
      <c r="O143" s="33">
        <f t="shared" si="24"/>
        <v>1</v>
      </c>
      <c r="P143" s="33">
        <f t="shared" si="25"/>
        <v>0</v>
      </c>
      <c r="Q143" s="33">
        <f t="shared" si="26"/>
        <v>0</v>
      </c>
      <c r="R143" s="49">
        <v>61</v>
      </c>
      <c r="S143" s="30"/>
      <c r="T143" s="30"/>
      <c r="U143" s="30"/>
      <c r="V143" s="30"/>
      <c r="W143" s="30"/>
      <c r="X143" s="30"/>
      <c r="Y143" s="30"/>
      <c r="Z143" s="30"/>
      <c r="AA143" s="30"/>
      <c r="AB143" s="30"/>
      <c r="AC143" s="30"/>
      <c r="AD143" s="30"/>
      <c r="AE143" s="30"/>
      <c r="AF143" s="30"/>
      <c r="AG143" s="30"/>
    </row>
    <row r="144" spans="1:33" ht="15.75" customHeight="1">
      <c r="A144" s="70">
        <v>138</v>
      </c>
      <c r="B144" s="70" t="s">
        <v>382</v>
      </c>
      <c r="C144" s="71" t="s">
        <v>383</v>
      </c>
      <c r="D144" s="65"/>
      <c r="E144" s="38"/>
      <c r="F144" s="50">
        <v>12</v>
      </c>
      <c r="G144" s="33">
        <f t="shared" si="18"/>
        <v>1</v>
      </c>
      <c r="H144" s="33">
        <f t="shared" si="19"/>
        <v>1</v>
      </c>
      <c r="I144" s="33">
        <f t="shared" si="20"/>
        <v>0</v>
      </c>
      <c r="J144" s="50">
        <v>23</v>
      </c>
      <c r="K144" s="33">
        <f t="shared" si="21"/>
        <v>1</v>
      </c>
      <c r="L144" s="33">
        <f t="shared" si="22"/>
        <v>1</v>
      </c>
      <c r="M144" s="33">
        <f t="shared" si="23"/>
        <v>1</v>
      </c>
      <c r="N144" s="50">
        <v>25</v>
      </c>
      <c r="O144" s="33">
        <f t="shared" si="24"/>
        <v>1</v>
      </c>
      <c r="P144" s="33">
        <f t="shared" si="25"/>
        <v>1</v>
      </c>
      <c r="Q144" s="33">
        <f t="shared" si="26"/>
        <v>0</v>
      </c>
      <c r="R144" s="49">
        <v>59</v>
      </c>
      <c r="S144" s="30"/>
      <c r="T144" s="30"/>
      <c r="U144" s="30"/>
      <c r="V144" s="30"/>
      <c r="W144" s="30"/>
      <c r="X144" s="30"/>
      <c r="Y144" s="30"/>
      <c r="Z144" s="30"/>
      <c r="AA144" s="30"/>
      <c r="AB144" s="30"/>
      <c r="AC144" s="30"/>
      <c r="AD144" s="30"/>
      <c r="AE144" s="30"/>
      <c r="AF144" s="30"/>
      <c r="AG144" s="30"/>
    </row>
    <row r="145" spans="1:33" ht="15.75" customHeight="1">
      <c r="A145" s="70">
        <v>139</v>
      </c>
      <c r="B145" s="70" t="s">
        <v>384</v>
      </c>
      <c r="C145" s="71" t="s">
        <v>385</v>
      </c>
      <c r="D145" s="65"/>
      <c r="E145" s="38"/>
      <c r="F145" s="50">
        <v>9</v>
      </c>
      <c r="G145" s="33">
        <f t="shared" si="18"/>
        <v>0</v>
      </c>
      <c r="H145" s="33">
        <f t="shared" si="19"/>
        <v>0</v>
      </c>
      <c r="I145" s="33">
        <f t="shared" si="20"/>
        <v>0</v>
      </c>
      <c r="J145" s="50">
        <v>11</v>
      </c>
      <c r="K145" s="33">
        <f t="shared" si="21"/>
        <v>1</v>
      </c>
      <c r="L145" s="33">
        <f t="shared" si="22"/>
        <v>0</v>
      </c>
      <c r="M145" s="33">
        <f t="shared" si="23"/>
        <v>0</v>
      </c>
      <c r="N145" s="50">
        <v>16</v>
      </c>
      <c r="O145" s="33">
        <f t="shared" si="24"/>
        <v>0</v>
      </c>
      <c r="P145" s="33">
        <f t="shared" si="25"/>
        <v>0</v>
      </c>
      <c r="Q145" s="33">
        <f t="shared" si="26"/>
        <v>0</v>
      </c>
      <c r="R145" s="49">
        <v>61</v>
      </c>
      <c r="S145" s="30"/>
      <c r="T145" s="30"/>
      <c r="U145" s="30"/>
      <c r="V145" s="30"/>
      <c r="W145" s="30"/>
      <c r="X145" s="30"/>
      <c r="Y145" s="30"/>
      <c r="Z145" s="30"/>
      <c r="AA145" s="30"/>
      <c r="AB145" s="30"/>
      <c r="AC145" s="30"/>
      <c r="AD145" s="30"/>
      <c r="AE145" s="30"/>
      <c r="AF145" s="30"/>
      <c r="AG145" s="30"/>
    </row>
    <row r="146" spans="1:33" ht="15.75" customHeight="1">
      <c r="A146" s="70">
        <v>140</v>
      </c>
      <c r="B146" s="70" t="s">
        <v>386</v>
      </c>
      <c r="C146" s="71" t="s">
        <v>387</v>
      </c>
      <c r="D146" s="65"/>
      <c r="E146" s="38"/>
      <c r="F146" s="50">
        <v>13</v>
      </c>
      <c r="G146" s="33">
        <f t="shared" si="18"/>
        <v>1</v>
      </c>
      <c r="H146" s="33">
        <f t="shared" si="19"/>
        <v>1</v>
      </c>
      <c r="I146" s="33">
        <f t="shared" si="20"/>
        <v>1</v>
      </c>
      <c r="J146" s="50">
        <v>23</v>
      </c>
      <c r="K146" s="33">
        <f t="shared" si="21"/>
        <v>1</v>
      </c>
      <c r="L146" s="33">
        <f t="shared" si="22"/>
        <v>1</v>
      </c>
      <c r="M146" s="33">
        <f t="shared" si="23"/>
        <v>1</v>
      </c>
      <c r="N146" s="50">
        <v>21</v>
      </c>
      <c r="O146" s="33">
        <f t="shared" si="24"/>
        <v>1</v>
      </c>
      <c r="P146" s="33">
        <f t="shared" si="25"/>
        <v>0</v>
      </c>
      <c r="Q146" s="33">
        <f t="shared" si="26"/>
        <v>0</v>
      </c>
      <c r="R146" s="49">
        <v>61</v>
      </c>
      <c r="S146" s="30"/>
      <c r="T146" s="30"/>
      <c r="U146" s="30"/>
      <c r="V146" s="30"/>
      <c r="W146" s="30"/>
      <c r="X146" s="30"/>
      <c r="Y146" s="30"/>
      <c r="Z146" s="30"/>
      <c r="AA146" s="30"/>
      <c r="AB146" s="30"/>
      <c r="AC146" s="30"/>
      <c r="AD146" s="30"/>
      <c r="AE146" s="30"/>
      <c r="AF146" s="30"/>
      <c r="AG146" s="30"/>
    </row>
    <row r="147" spans="1:33" ht="15.75" customHeight="1">
      <c r="A147" s="70">
        <v>141</v>
      </c>
      <c r="B147" s="70" t="s">
        <v>388</v>
      </c>
      <c r="C147" s="71" t="s">
        <v>389</v>
      </c>
      <c r="D147" s="65"/>
      <c r="E147" s="38"/>
      <c r="F147" s="50">
        <v>9</v>
      </c>
      <c r="G147" s="33">
        <f t="shared" si="18"/>
        <v>0</v>
      </c>
      <c r="H147" s="33">
        <f t="shared" si="19"/>
        <v>0</v>
      </c>
      <c r="I147" s="33">
        <f t="shared" si="20"/>
        <v>0</v>
      </c>
      <c r="J147" s="50">
        <v>20</v>
      </c>
      <c r="K147" s="33">
        <f t="shared" si="21"/>
        <v>1</v>
      </c>
      <c r="L147" s="33">
        <f t="shared" si="22"/>
        <v>1</v>
      </c>
      <c r="M147" s="33">
        <f t="shared" si="23"/>
        <v>1</v>
      </c>
      <c r="N147" s="50">
        <v>20</v>
      </c>
      <c r="O147" s="33">
        <f t="shared" si="24"/>
        <v>1</v>
      </c>
      <c r="P147" s="33">
        <f t="shared" si="25"/>
        <v>0</v>
      </c>
      <c r="Q147" s="33">
        <f t="shared" si="26"/>
        <v>0</v>
      </c>
      <c r="R147" s="49">
        <v>59</v>
      </c>
      <c r="S147" s="30"/>
      <c r="T147" s="30"/>
      <c r="U147" s="30"/>
      <c r="V147" s="30"/>
      <c r="W147" s="30"/>
      <c r="X147" s="30"/>
      <c r="Y147" s="30"/>
      <c r="Z147" s="30"/>
      <c r="AA147" s="30"/>
      <c r="AB147" s="30"/>
      <c r="AC147" s="30"/>
      <c r="AD147" s="30"/>
      <c r="AE147" s="30"/>
      <c r="AF147" s="30"/>
      <c r="AG147" s="30"/>
    </row>
    <row r="148" spans="1:33" ht="15.75" customHeight="1">
      <c r="A148" s="70">
        <v>142</v>
      </c>
      <c r="B148" s="70" t="s">
        <v>390</v>
      </c>
      <c r="C148" s="71" t="s">
        <v>391</v>
      </c>
      <c r="D148" s="65"/>
      <c r="E148" s="38"/>
      <c r="F148" s="50">
        <v>12</v>
      </c>
      <c r="G148" s="33">
        <f t="shared" si="18"/>
        <v>1</v>
      </c>
      <c r="H148" s="33">
        <f t="shared" si="19"/>
        <v>1</v>
      </c>
      <c r="I148" s="33">
        <f t="shared" si="20"/>
        <v>0</v>
      </c>
      <c r="J148" s="50">
        <v>12</v>
      </c>
      <c r="K148" s="33">
        <f t="shared" si="21"/>
        <v>1</v>
      </c>
      <c r="L148" s="33">
        <f t="shared" si="22"/>
        <v>1</v>
      </c>
      <c r="M148" s="33">
        <f t="shared" si="23"/>
        <v>0</v>
      </c>
      <c r="N148" s="50">
        <v>14</v>
      </c>
      <c r="O148" s="33">
        <f t="shared" si="24"/>
        <v>0</v>
      </c>
      <c r="P148" s="33">
        <f t="shared" si="25"/>
        <v>0</v>
      </c>
      <c r="Q148" s="33">
        <f t="shared" si="26"/>
        <v>0</v>
      </c>
      <c r="R148" s="49">
        <v>61</v>
      </c>
      <c r="S148" s="30"/>
      <c r="T148" s="30"/>
      <c r="U148" s="30"/>
      <c r="V148" s="30"/>
      <c r="W148" s="30"/>
      <c r="X148" s="30"/>
      <c r="Y148" s="30"/>
      <c r="Z148" s="30"/>
      <c r="AA148" s="30"/>
      <c r="AB148" s="30"/>
      <c r="AC148" s="30"/>
      <c r="AD148" s="30"/>
      <c r="AE148" s="30"/>
      <c r="AF148" s="30"/>
      <c r="AG148" s="30"/>
    </row>
    <row r="149" spans="1:33" ht="15.75" customHeight="1">
      <c r="A149" s="70">
        <v>143</v>
      </c>
      <c r="B149" s="70" t="s">
        <v>392</v>
      </c>
      <c r="C149" s="71" t="s">
        <v>393</v>
      </c>
      <c r="D149" s="65"/>
      <c r="E149" s="38"/>
      <c r="F149" s="50">
        <v>8</v>
      </c>
      <c r="G149" s="33">
        <f t="shared" si="18"/>
        <v>0</v>
      </c>
      <c r="H149" s="33">
        <f t="shared" si="19"/>
        <v>0</v>
      </c>
      <c r="I149" s="33">
        <f t="shared" si="20"/>
        <v>0</v>
      </c>
      <c r="J149" s="50">
        <v>19</v>
      </c>
      <c r="K149" s="33">
        <f t="shared" si="21"/>
        <v>1</v>
      </c>
      <c r="L149" s="33">
        <f t="shared" si="22"/>
        <v>1</v>
      </c>
      <c r="M149" s="33">
        <f t="shared" si="23"/>
        <v>1</v>
      </c>
      <c r="N149" s="50">
        <v>21</v>
      </c>
      <c r="O149" s="33">
        <f t="shared" si="24"/>
        <v>1</v>
      </c>
      <c r="P149" s="33">
        <f t="shared" si="25"/>
        <v>0</v>
      </c>
      <c r="Q149" s="33">
        <f t="shared" si="26"/>
        <v>0</v>
      </c>
      <c r="R149" s="49">
        <v>63</v>
      </c>
      <c r="S149" s="30"/>
      <c r="T149" s="30"/>
      <c r="U149" s="30"/>
      <c r="V149" s="30"/>
      <c r="W149" s="30"/>
      <c r="X149" s="30"/>
      <c r="Y149" s="30"/>
      <c r="Z149" s="30"/>
      <c r="AA149" s="30"/>
      <c r="AB149" s="30"/>
      <c r="AC149" s="30"/>
      <c r="AD149" s="30"/>
      <c r="AE149" s="30"/>
      <c r="AF149" s="30"/>
      <c r="AG149" s="30"/>
    </row>
    <row r="150" spans="1:33" ht="15.75" customHeight="1">
      <c r="A150" s="70">
        <v>144</v>
      </c>
      <c r="B150" s="70" t="s">
        <v>394</v>
      </c>
      <c r="C150" s="71" t="s">
        <v>395</v>
      </c>
      <c r="D150" s="65"/>
      <c r="E150" s="38"/>
      <c r="F150" s="50">
        <v>10</v>
      </c>
      <c r="G150" s="33">
        <f t="shared" si="18"/>
        <v>1</v>
      </c>
      <c r="H150" s="33">
        <f t="shared" si="19"/>
        <v>0</v>
      </c>
      <c r="I150" s="33">
        <f t="shared" si="20"/>
        <v>0</v>
      </c>
      <c r="J150" s="50">
        <v>21</v>
      </c>
      <c r="K150" s="33">
        <f t="shared" si="21"/>
        <v>1</v>
      </c>
      <c r="L150" s="33">
        <f t="shared" si="22"/>
        <v>1</v>
      </c>
      <c r="M150" s="33">
        <f t="shared" si="23"/>
        <v>1</v>
      </c>
      <c r="N150" s="50">
        <v>21</v>
      </c>
      <c r="O150" s="33">
        <f t="shared" si="24"/>
        <v>1</v>
      </c>
      <c r="P150" s="33">
        <f t="shared" si="25"/>
        <v>0</v>
      </c>
      <c r="Q150" s="33">
        <f t="shared" si="26"/>
        <v>0</v>
      </c>
      <c r="R150" s="49">
        <v>61</v>
      </c>
      <c r="S150" s="30"/>
      <c r="T150" s="30"/>
      <c r="U150" s="30"/>
      <c r="V150" s="30"/>
      <c r="W150" s="30"/>
      <c r="X150" s="30"/>
      <c r="Y150" s="30"/>
      <c r="Z150" s="30"/>
      <c r="AA150" s="30"/>
      <c r="AB150" s="30"/>
      <c r="AC150" s="30"/>
      <c r="AD150" s="30"/>
      <c r="AE150" s="30"/>
      <c r="AF150" s="30"/>
      <c r="AG150" s="30"/>
    </row>
    <row r="151" spans="1:33" ht="15.75" customHeight="1">
      <c r="A151" s="70">
        <v>145</v>
      </c>
      <c r="B151" s="70" t="s">
        <v>396</v>
      </c>
      <c r="C151" s="71" t="s">
        <v>397</v>
      </c>
      <c r="D151" s="65"/>
      <c r="E151" s="38"/>
      <c r="F151" s="50">
        <v>14</v>
      </c>
      <c r="G151" s="33">
        <f t="shared" si="18"/>
        <v>1</v>
      </c>
      <c r="H151" s="33">
        <f t="shared" si="19"/>
        <v>1</v>
      </c>
      <c r="I151" s="33">
        <f t="shared" si="20"/>
        <v>1</v>
      </c>
      <c r="J151" s="50">
        <v>28</v>
      </c>
      <c r="K151" s="33">
        <f t="shared" si="21"/>
        <v>1</v>
      </c>
      <c r="L151" s="33">
        <f t="shared" si="22"/>
        <v>1</v>
      </c>
      <c r="M151" s="33">
        <f t="shared" si="23"/>
        <v>1</v>
      </c>
      <c r="N151" s="50">
        <v>28</v>
      </c>
      <c r="O151" s="33">
        <f t="shared" si="24"/>
        <v>1</v>
      </c>
      <c r="P151" s="33">
        <f t="shared" si="25"/>
        <v>1</v>
      </c>
      <c r="Q151" s="33">
        <f t="shared" si="26"/>
        <v>1</v>
      </c>
      <c r="R151" s="49">
        <v>59</v>
      </c>
      <c r="S151" s="30"/>
      <c r="T151" s="30"/>
      <c r="U151" s="30"/>
      <c r="V151" s="30"/>
      <c r="W151" s="30"/>
      <c r="X151" s="30"/>
      <c r="Y151" s="30"/>
      <c r="Z151" s="30"/>
      <c r="AA151" s="30"/>
      <c r="AB151" s="30"/>
      <c r="AC151" s="30"/>
      <c r="AD151" s="30"/>
      <c r="AE151" s="30"/>
      <c r="AF151" s="30"/>
      <c r="AG151" s="30"/>
    </row>
    <row r="152" spans="1:33" ht="15.75" customHeight="1">
      <c r="A152" s="70">
        <v>146</v>
      </c>
      <c r="B152" s="70" t="s">
        <v>398</v>
      </c>
      <c r="C152" s="71" t="s">
        <v>399</v>
      </c>
      <c r="D152" s="65"/>
      <c r="E152" s="38"/>
      <c r="F152" s="50">
        <v>12</v>
      </c>
      <c r="G152" s="33">
        <f t="shared" si="18"/>
        <v>1</v>
      </c>
      <c r="H152" s="33">
        <f t="shared" si="19"/>
        <v>1</v>
      </c>
      <c r="I152" s="33">
        <f t="shared" si="20"/>
        <v>0</v>
      </c>
      <c r="J152" s="50">
        <v>23</v>
      </c>
      <c r="K152" s="33">
        <f t="shared" si="21"/>
        <v>1</v>
      </c>
      <c r="L152" s="33">
        <f t="shared" si="22"/>
        <v>1</v>
      </c>
      <c r="M152" s="33">
        <f t="shared" si="23"/>
        <v>1</v>
      </c>
      <c r="N152" s="50">
        <v>20</v>
      </c>
      <c r="O152" s="33">
        <f t="shared" si="24"/>
        <v>1</v>
      </c>
      <c r="P152" s="33">
        <f t="shared" si="25"/>
        <v>0</v>
      </c>
      <c r="Q152" s="33">
        <f t="shared" si="26"/>
        <v>0</v>
      </c>
      <c r="R152" s="49">
        <v>63</v>
      </c>
      <c r="S152" s="30"/>
      <c r="T152" s="30"/>
      <c r="U152" s="30"/>
      <c r="V152" s="30"/>
      <c r="W152" s="30"/>
      <c r="X152" s="30"/>
      <c r="Y152" s="30"/>
      <c r="Z152" s="30"/>
      <c r="AA152" s="30"/>
      <c r="AB152" s="30"/>
      <c r="AC152" s="30"/>
      <c r="AD152" s="30"/>
      <c r="AE152" s="30"/>
      <c r="AF152" s="30"/>
      <c r="AG152" s="30"/>
    </row>
    <row r="153" spans="1:33" ht="15.75" customHeight="1">
      <c r="A153" s="70">
        <v>147</v>
      </c>
      <c r="B153" s="70" t="s">
        <v>400</v>
      </c>
      <c r="C153" s="71" t="s">
        <v>401</v>
      </c>
      <c r="D153" s="65"/>
      <c r="E153" s="38"/>
      <c r="F153" s="50">
        <v>12</v>
      </c>
      <c r="G153" s="33">
        <f t="shared" si="18"/>
        <v>1</v>
      </c>
      <c r="H153" s="33">
        <f t="shared" si="19"/>
        <v>1</v>
      </c>
      <c r="I153" s="33">
        <f t="shared" si="20"/>
        <v>0</v>
      </c>
      <c r="J153" s="50">
        <v>19</v>
      </c>
      <c r="K153" s="33">
        <f t="shared" si="21"/>
        <v>1</v>
      </c>
      <c r="L153" s="33">
        <f t="shared" si="22"/>
        <v>1</v>
      </c>
      <c r="M153" s="33">
        <f t="shared" si="23"/>
        <v>1</v>
      </c>
      <c r="N153" s="50">
        <v>21</v>
      </c>
      <c r="O153" s="33">
        <f t="shared" si="24"/>
        <v>1</v>
      </c>
      <c r="P153" s="33">
        <f t="shared" si="25"/>
        <v>0</v>
      </c>
      <c r="Q153" s="33">
        <f t="shared" si="26"/>
        <v>0</v>
      </c>
      <c r="R153" s="49">
        <v>59</v>
      </c>
      <c r="S153" s="30"/>
      <c r="T153" s="30"/>
      <c r="U153" s="30"/>
      <c r="V153" s="30"/>
      <c r="W153" s="30"/>
      <c r="X153" s="30"/>
      <c r="Y153" s="30"/>
      <c r="Z153" s="30"/>
      <c r="AA153" s="30"/>
      <c r="AB153" s="30"/>
      <c r="AC153" s="30"/>
      <c r="AD153" s="30"/>
      <c r="AE153" s="30"/>
      <c r="AF153" s="30"/>
      <c r="AG153" s="30"/>
    </row>
    <row r="154" spans="1:33" ht="15.75" customHeight="1">
      <c r="A154" s="70">
        <v>148</v>
      </c>
      <c r="B154" s="70" t="s">
        <v>402</v>
      </c>
      <c r="C154" s="71" t="s">
        <v>403</v>
      </c>
      <c r="D154" s="65"/>
      <c r="E154" s="38"/>
      <c r="F154" s="50">
        <v>9</v>
      </c>
      <c r="G154" s="33">
        <f t="shared" si="18"/>
        <v>0</v>
      </c>
      <c r="H154" s="33">
        <f t="shared" si="19"/>
        <v>0</v>
      </c>
      <c r="I154" s="33">
        <f t="shared" si="20"/>
        <v>0</v>
      </c>
      <c r="J154" s="50">
        <v>21</v>
      </c>
      <c r="K154" s="33">
        <f t="shared" si="21"/>
        <v>1</v>
      </c>
      <c r="L154" s="33">
        <f t="shared" si="22"/>
        <v>1</v>
      </c>
      <c r="M154" s="33">
        <f t="shared" si="23"/>
        <v>1</v>
      </c>
      <c r="N154" s="50">
        <v>22</v>
      </c>
      <c r="O154" s="33">
        <f t="shared" si="24"/>
        <v>1</v>
      </c>
      <c r="P154" s="33">
        <f t="shared" si="25"/>
        <v>0</v>
      </c>
      <c r="Q154" s="33">
        <f t="shared" si="26"/>
        <v>0</v>
      </c>
      <c r="R154" s="49">
        <v>63</v>
      </c>
      <c r="S154" s="30"/>
      <c r="T154" s="30"/>
      <c r="U154" s="30"/>
      <c r="V154" s="30"/>
      <c r="W154" s="30"/>
      <c r="X154" s="30"/>
      <c r="Y154" s="30"/>
      <c r="Z154" s="30"/>
      <c r="AA154" s="30"/>
      <c r="AB154" s="30"/>
      <c r="AC154" s="30"/>
      <c r="AD154" s="30"/>
      <c r="AE154" s="30"/>
      <c r="AF154" s="30"/>
      <c r="AG154" s="30"/>
    </row>
    <row r="155" spans="1:33" ht="15.75" customHeight="1">
      <c r="A155" s="70">
        <v>149</v>
      </c>
      <c r="B155" s="70" t="s">
        <v>404</v>
      </c>
      <c r="C155" s="71" t="s">
        <v>405</v>
      </c>
      <c r="D155" s="65"/>
      <c r="E155" s="38"/>
      <c r="F155" s="50">
        <v>10</v>
      </c>
      <c r="G155" s="33">
        <f t="shared" si="18"/>
        <v>1</v>
      </c>
      <c r="H155" s="33">
        <f t="shared" si="19"/>
        <v>0</v>
      </c>
      <c r="I155" s="33">
        <f t="shared" si="20"/>
        <v>0</v>
      </c>
      <c r="J155" s="50">
        <v>18</v>
      </c>
      <c r="K155" s="33">
        <f t="shared" si="21"/>
        <v>1</v>
      </c>
      <c r="L155" s="33">
        <f t="shared" si="22"/>
        <v>1</v>
      </c>
      <c r="M155" s="33">
        <f t="shared" si="23"/>
        <v>1</v>
      </c>
      <c r="N155" s="50">
        <v>21</v>
      </c>
      <c r="O155" s="33">
        <f t="shared" si="24"/>
        <v>1</v>
      </c>
      <c r="P155" s="33">
        <f t="shared" si="25"/>
        <v>0</v>
      </c>
      <c r="Q155" s="33">
        <f t="shared" si="26"/>
        <v>0</v>
      </c>
      <c r="R155" s="49">
        <v>59</v>
      </c>
      <c r="S155" s="30"/>
      <c r="T155" s="30"/>
      <c r="U155" s="30"/>
      <c r="V155" s="30"/>
      <c r="W155" s="30"/>
      <c r="X155" s="30"/>
      <c r="Y155" s="30"/>
      <c r="Z155" s="30"/>
      <c r="AA155" s="30"/>
      <c r="AB155" s="30"/>
      <c r="AC155" s="30"/>
      <c r="AD155" s="30"/>
      <c r="AE155" s="30"/>
      <c r="AF155" s="30"/>
      <c r="AG155" s="30"/>
    </row>
    <row r="156" spans="1:33" ht="15.75" customHeight="1">
      <c r="A156" s="70">
        <v>150</v>
      </c>
      <c r="B156" s="70" t="s">
        <v>406</v>
      </c>
      <c r="C156" s="71" t="s">
        <v>407</v>
      </c>
      <c r="D156" s="65"/>
      <c r="E156" s="38"/>
      <c r="F156" s="50">
        <v>11</v>
      </c>
      <c r="G156" s="33">
        <f t="shared" si="18"/>
        <v>1</v>
      </c>
      <c r="H156" s="33">
        <f t="shared" si="19"/>
        <v>0</v>
      </c>
      <c r="I156" s="33">
        <f t="shared" si="20"/>
        <v>0</v>
      </c>
      <c r="J156" s="50">
        <v>23</v>
      </c>
      <c r="K156" s="33">
        <f t="shared" si="21"/>
        <v>1</v>
      </c>
      <c r="L156" s="33">
        <f t="shared" si="22"/>
        <v>1</v>
      </c>
      <c r="M156" s="33">
        <f t="shared" si="23"/>
        <v>1</v>
      </c>
      <c r="N156" s="50">
        <v>20</v>
      </c>
      <c r="O156" s="33">
        <f t="shared" si="24"/>
        <v>1</v>
      </c>
      <c r="P156" s="33">
        <f t="shared" si="25"/>
        <v>0</v>
      </c>
      <c r="Q156" s="33">
        <f t="shared" si="26"/>
        <v>0</v>
      </c>
      <c r="R156" s="49">
        <v>59</v>
      </c>
      <c r="S156" s="30"/>
      <c r="T156" s="30"/>
      <c r="U156" s="30"/>
      <c r="V156" s="30"/>
      <c r="W156" s="30"/>
      <c r="X156" s="30"/>
      <c r="Y156" s="30"/>
      <c r="Z156" s="30"/>
      <c r="AA156" s="30"/>
      <c r="AB156" s="30"/>
      <c r="AC156" s="30"/>
      <c r="AD156" s="30"/>
      <c r="AE156" s="30"/>
      <c r="AF156" s="30"/>
      <c r="AG156" s="30"/>
    </row>
    <row r="157" spans="1:33" ht="15.75" customHeight="1">
      <c r="A157" s="70">
        <v>151</v>
      </c>
      <c r="B157" s="70" t="s">
        <v>408</v>
      </c>
      <c r="C157" s="71" t="s">
        <v>409</v>
      </c>
      <c r="D157" s="65"/>
      <c r="E157" s="38"/>
      <c r="F157" s="50">
        <v>12</v>
      </c>
      <c r="G157" s="33">
        <f t="shared" si="18"/>
        <v>1</v>
      </c>
      <c r="H157" s="33">
        <f t="shared" si="19"/>
        <v>1</v>
      </c>
      <c r="I157" s="33">
        <f t="shared" si="20"/>
        <v>0</v>
      </c>
      <c r="J157" s="50">
        <v>23</v>
      </c>
      <c r="K157" s="33">
        <f t="shared" si="21"/>
        <v>1</v>
      </c>
      <c r="L157" s="33">
        <f t="shared" si="22"/>
        <v>1</v>
      </c>
      <c r="M157" s="33">
        <f t="shared" si="23"/>
        <v>1</v>
      </c>
      <c r="N157" s="50">
        <v>21</v>
      </c>
      <c r="O157" s="33">
        <f t="shared" si="24"/>
        <v>1</v>
      </c>
      <c r="P157" s="33">
        <f t="shared" si="25"/>
        <v>0</v>
      </c>
      <c r="Q157" s="33">
        <f t="shared" si="26"/>
        <v>0</v>
      </c>
      <c r="R157" s="49">
        <v>61</v>
      </c>
      <c r="S157" s="30"/>
      <c r="T157" s="30"/>
      <c r="U157" s="30"/>
      <c r="V157" s="30"/>
      <c r="W157" s="30"/>
      <c r="X157" s="30"/>
      <c r="Y157" s="30"/>
      <c r="Z157" s="30"/>
      <c r="AA157" s="30"/>
      <c r="AB157" s="30"/>
      <c r="AC157" s="30"/>
      <c r="AD157" s="30"/>
      <c r="AE157" s="30"/>
      <c r="AF157" s="30"/>
      <c r="AG157" s="30"/>
    </row>
    <row r="158" spans="1:33" ht="15.75" customHeight="1">
      <c r="A158" s="70">
        <v>152</v>
      </c>
      <c r="B158" s="70" t="s">
        <v>410</v>
      </c>
      <c r="C158" s="71" t="s">
        <v>411</v>
      </c>
      <c r="D158" s="65"/>
      <c r="E158" s="38"/>
      <c r="F158" s="50">
        <v>10</v>
      </c>
      <c r="G158" s="33">
        <f t="shared" si="18"/>
        <v>1</v>
      </c>
      <c r="H158" s="33">
        <f t="shared" si="19"/>
        <v>0</v>
      </c>
      <c r="I158" s="33">
        <f t="shared" si="20"/>
        <v>0</v>
      </c>
      <c r="J158" s="50">
        <v>22</v>
      </c>
      <c r="K158" s="33">
        <f t="shared" si="21"/>
        <v>1</v>
      </c>
      <c r="L158" s="33">
        <f t="shared" si="22"/>
        <v>1</v>
      </c>
      <c r="M158" s="33">
        <f t="shared" si="23"/>
        <v>1</v>
      </c>
      <c r="N158" s="50">
        <v>21</v>
      </c>
      <c r="O158" s="33">
        <f t="shared" si="24"/>
        <v>1</v>
      </c>
      <c r="P158" s="33">
        <f t="shared" si="25"/>
        <v>0</v>
      </c>
      <c r="Q158" s="33">
        <f t="shared" si="26"/>
        <v>0</v>
      </c>
      <c r="R158" s="49">
        <v>61</v>
      </c>
      <c r="S158" s="30"/>
      <c r="T158" s="30"/>
      <c r="U158" s="30"/>
      <c r="V158" s="30"/>
      <c r="W158" s="30"/>
      <c r="X158" s="30"/>
      <c r="Y158" s="30"/>
      <c r="Z158" s="30"/>
      <c r="AA158" s="30"/>
      <c r="AB158" s="30"/>
      <c r="AC158" s="30"/>
      <c r="AD158" s="30"/>
      <c r="AE158" s="30"/>
      <c r="AF158" s="30"/>
      <c r="AG158" s="30"/>
    </row>
    <row r="159" spans="1:33" ht="15.75" customHeight="1">
      <c r="A159" s="70">
        <v>153</v>
      </c>
      <c r="B159" s="70" t="s">
        <v>412</v>
      </c>
      <c r="C159" s="71" t="s">
        <v>413</v>
      </c>
      <c r="D159" s="65"/>
      <c r="E159" s="38"/>
      <c r="F159" s="50">
        <v>11</v>
      </c>
      <c r="G159" s="33">
        <f t="shared" si="18"/>
        <v>1</v>
      </c>
      <c r="H159" s="33">
        <f t="shared" si="19"/>
        <v>0</v>
      </c>
      <c r="I159" s="33">
        <f t="shared" si="20"/>
        <v>0</v>
      </c>
      <c r="J159" s="50">
        <v>14</v>
      </c>
      <c r="K159" s="33">
        <f t="shared" si="21"/>
        <v>1</v>
      </c>
      <c r="L159" s="33">
        <f t="shared" si="22"/>
        <v>1</v>
      </c>
      <c r="M159" s="33">
        <f t="shared" si="23"/>
        <v>1</v>
      </c>
      <c r="N159" s="50">
        <v>15</v>
      </c>
      <c r="O159" s="33">
        <f t="shared" si="24"/>
        <v>0</v>
      </c>
      <c r="P159" s="33">
        <f t="shared" si="25"/>
        <v>0</v>
      </c>
      <c r="Q159" s="33">
        <f t="shared" si="26"/>
        <v>0</v>
      </c>
      <c r="R159" s="49">
        <v>61</v>
      </c>
      <c r="S159" s="30"/>
      <c r="T159" s="30"/>
      <c r="U159" s="30"/>
      <c r="V159" s="30"/>
      <c r="W159" s="30"/>
      <c r="X159" s="30"/>
      <c r="Y159" s="30"/>
      <c r="Z159" s="30"/>
      <c r="AA159" s="30"/>
      <c r="AB159" s="30"/>
      <c r="AC159" s="30"/>
      <c r="AD159" s="30"/>
      <c r="AE159" s="30"/>
      <c r="AF159" s="30"/>
      <c r="AG159" s="30"/>
    </row>
    <row r="160" spans="1:33" ht="15.75" customHeight="1">
      <c r="A160" s="70">
        <v>154</v>
      </c>
      <c r="B160" s="70" t="s">
        <v>414</v>
      </c>
      <c r="C160" s="71" t="s">
        <v>415</v>
      </c>
      <c r="D160" s="65"/>
      <c r="E160" s="38"/>
      <c r="F160" s="50">
        <v>9</v>
      </c>
      <c r="G160" s="33">
        <f t="shared" si="18"/>
        <v>0</v>
      </c>
      <c r="H160" s="33">
        <f t="shared" si="19"/>
        <v>0</v>
      </c>
      <c r="I160" s="33">
        <f t="shared" si="20"/>
        <v>0</v>
      </c>
      <c r="J160" s="50">
        <v>22</v>
      </c>
      <c r="K160" s="33">
        <f t="shared" si="21"/>
        <v>1</v>
      </c>
      <c r="L160" s="33">
        <f t="shared" si="22"/>
        <v>1</v>
      </c>
      <c r="M160" s="33">
        <f t="shared" si="23"/>
        <v>1</v>
      </c>
      <c r="N160" s="50">
        <v>23</v>
      </c>
      <c r="O160" s="33">
        <f t="shared" si="24"/>
        <v>1</v>
      </c>
      <c r="P160" s="33">
        <f t="shared" si="25"/>
        <v>1</v>
      </c>
      <c r="Q160" s="33">
        <f t="shared" si="26"/>
        <v>0</v>
      </c>
      <c r="R160" s="49">
        <v>61</v>
      </c>
      <c r="S160" s="30"/>
      <c r="T160" s="30"/>
      <c r="U160" s="30"/>
      <c r="V160" s="30"/>
      <c r="W160" s="30"/>
      <c r="X160" s="30"/>
      <c r="Y160" s="30"/>
      <c r="Z160" s="30"/>
      <c r="AA160" s="30"/>
      <c r="AB160" s="30"/>
      <c r="AC160" s="30"/>
      <c r="AD160" s="30"/>
      <c r="AE160" s="30"/>
      <c r="AF160" s="30"/>
      <c r="AG160" s="30"/>
    </row>
    <row r="161" spans="1:33" ht="15.75" customHeight="1">
      <c r="A161" s="70">
        <v>155</v>
      </c>
      <c r="B161" s="70" t="s">
        <v>416</v>
      </c>
      <c r="C161" s="71" t="s">
        <v>417</v>
      </c>
      <c r="D161" s="65"/>
      <c r="E161" s="38"/>
      <c r="F161" s="50">
        <v>10</v>
      </c>
      <c r="G161" s="33">
        <f t="shared" si="18"/>
        <v>1</v>
      </c>
      <c r="H161" s="33">
        <f t="shared" si="19"/>
        <v>0</v>
      </c>
      <c r="I161" s="33">
        <f t="shared" si="20"/>
        <v>0</v>
      </c>
      <c r="J161" s="50">
        <v>25</v>
      </c>
      <c r="K161" s="33">
        <f t="shared" si="21"/>
        <v>1</v>
      </c>
      <c r="L161" s="33">
        <f t="shared" si="22"/>
        <v>1</v>
      </c>
      <c r="M161" s="33">
        <f t="shared" si="23"/>
        <v>1</v>
      </c>
      <c r="N161" s="50">
        <v>23</v>
      </c>
      <c r="O161" s="33">
        <f t="shared" si="24"/>
        <v>1</v>
      </c>
      <c r="P161" s="33">
        <f t="shared" si="25"/>
        <v>1</v>
      </c>
      <c r="Q161" s="33">
        <f t="shared" si="26"/>
        <v>0</v>
      </c>
      <c r="R161" s="49">
        <v>61</v>
      </c>
      <c r="S161" s="30"/>
      <c r="T161" s="30"/>
      <c r="U161" s="30"/>
      <c r="V161" s="30"/>
      <c r="W161" s="30"/>
      <c r="X161" s="30"/>
      <c r="Y161" s="30"/>
      <c r="Z161" s="30"/>
      <c r="AA161" s="30"/>
      <c r="AB161" s="30"/>
      <c r="AC161" s="30"/>
      <c r="AD161" s="30"/>
      <c r="AE161" s="30"/>
      <c r="AF161" s="30"/>
      <c r="AG161" s="30"/>
    </row>
    <row r="162" spans="1:33" ht="15.75" customHeight="1">
      <c r="A162" s="70">
        <v>156</v>
      </c>
      <c r="B162" s="70" t="s">
        <v>418</v>
      </c>
      <c r="C162" s="71" t="s">
        <v>419</v>
      </c>
      <c r="D162" s="65"/>
      <c r="E162" s="38"/>
      <c r="F162" s="50">
        <v>13</v>
      </c>
      <c r="G162" s="33">
        <f t="shared" si="18"/>
        <v>1</v>
      </c>
      <c r="H162" s="33">
        <f t="shared" si="19"/>
        <v>1</v>
      </c>
      <c r="I162" s="33">
        <f t="shared" si="20"/>
        <v>1</v>
      </c>
      <c r="J162" s="50">
        <v>23</v>
      </c>
      <c r="K162" s="33">
        <f t="shared" si="21"/>
        <v>1</v>
      </c>
      <c r="L162" s="33">
        <f t="shared" si="22"/>
        <v>1</v>
      </c>
      <c r="M162" s="33">
        <f t="shared" si="23"/>
        <v>1</v>
      </c>
      <c r="N162" s="50">
        <v>24</v>
      </c>
      <c r="O162" s="33">
        <f t="shared" si="24"/>
        <v>1</v>
      </c>
      <c r="P162" s="33">
        <f t="shared" si="25"/>
        <v>1</v>
      </c>
      <c r="Q162" s="33">
        <f t="shared" si="26"/>
        <v>0</v>
      </c>
      <c r="R162" s="49">
        <v>56</v>
      </c>
      <c r="S162" s="30"/>
      <c r="T162" s="30"/>
      <c r="U162" s="30"/>
      <c r="V162" s="30"/>
      <c r="W162" s="30"/>
      <c r="X162" s="30"/>
      <c r="Y162" s="30"/>
      <c r="Z162" s="30"/>
      <c r="AA162" s="30"/>
      <c r="AB162" s="30"/>
      <c r="AC162" s="30"/>
      <c r="AD162" s="30"/>
      <c r="AE162" s="30"/>
      <c r="AF162" s="30"/>
      <c r="AG162" s="30"/>
    </row>
    <row r="163" spans="1:33" ht="15.75" customHeight="1">
      <c r="A163" s="70">
        <v>157</v>
      </c>
      <c r="B163" s="70" t="s">
        <v>420</v>
      </c>
      <c r="C163" s="71" t="s">
        <v>421</v>
      </c>
      <c r="D163" s="65"/>
      <c r="E163" s="38"/>
      <c r="F163" s="50">
        <v>12</v>
      </c>
      <c r="G163" s="33">
        <f t="shared" si="18"/>
        <v>1</v>
      </c>
      <c r="H163" s="33">
        <f t="shared" si="19"/>
        <v>1</v>
      </c>
      <c r="I163" s="33">
        <f t="shared" si="20"/>
        <v>0</v>
      </c>
      <c r="J163" s="50">
        <v>23</v>
      </c>
      <c r="K163" s="33">
        <f t="shared" si="21"/>
        <v>1</v>
      </c>
      <c r="L163" s="33">
        <f t="shared" si="22"/>
        <v>1</v>
      </c>
      <c r="M163" s="33">
        <f t="shared" si="23"/>
        <v>1</v>
      </c>
      <c r="N163" s="50">
        <v>24</v>
      </c>
      <c r="O163" s="33">
        <f t="shared" si="24"/>
        <v>1</v>
      </c>
      <c r="P163" s="33">
        <f t="shared" si="25"/>
        <v>1</v>
      </c>
      <c r="Q163" s="33">
        <f t="shared" si="26"/>
        <v>0</v>
      </c>
      <c r="R163" s="49">
        <v>61</v>
      </c>
      <c r="S163" s="30"/>
      <c r="T163" s="30"/>
      <c r="U163" s="30"/>
      <c r="V163" s="30"/>
      <c r="W163" s="30"/>
      <c r="X163" s="30"/>
      <c r="Y163" s="30"/>
      <c r="Z163" s="30"/>
      <c r="AA163" s="30"/>
      <c r="AB163" s="30"/>
      <c r="AC163" s="30"/>
      <c r="AD163" s="30"/>
      <c r="AE163" s="30"/>
      <c r="AF163" s="30"/>
      <c r="AG163" s="30"/>
    </row>
    <row r="164" spans="1:33" ht="15.75" customHeight="1">
      <c r="A164" s="70">
        <v>158</v>
      </c>
      <c r="B164" s="70" t="s">
        <v>422</v>
      </c>
      <c r="C164" s="71" t="s">
        <v>423</v>
      </c>
      <c r="D164" s="65"/>
      <c r="E164" s="38"/>
      <c r="F164" s="50">
        <v>9</v>
      </c>
      <c r="G164" s="33">
        <f t="shared" si="18"/>
        <v>0</v>
      </c>
      <c r="H164" s="33">
        <f t="shared" si="19"/>
        <v>0</v>
      </c>
      <c r="I164" s="33">
        <f t="shared" si="20"/>
        <v>0</v>
      </c>
      <c r="J164" s="50">
        <v>10</v>
      </c>
      <c r="K164" s="33">
        <f t="shared" si="21"/>
        <v>1</v>
      </c>
      <c r="L164" s="33">
        <f t="shared" si="22"/>
        <v>0</v>
      </c>
      <c r="M164" s="33">
        <f t="shared" si="23"/>
        <v>0</v>
      </c>
      <c r="N164" s="50">
        <v>17</v>
      </c>
      <c r="O164" s="33">
        <f t="shared" si="24"/>
        <v>0</v>
      </c>
      <c r="P164" s="33">
        <f t="shared" si="25"/>
        <v>0</v>
      </c>
      <c r="Q164" s="33">
        <f t="shared" si="26"/>
        <v>0</v>
      </c>
      <c r="R164" s="49">
        <v>59</v>
      </c>
      <c r="S164" s="30"/>
      <c r="T164" s="30"/>
      <c r="U164" s="30"/>
      <c r="V164" s="30"/>
      <c r="W164" s="30"/>
      <c r="X164" s="30"/>
      <c r="Y164" s="30"/>
      <c r="Z164" s="30"/>
      <c r="AA164" s="30"/>
      <c r="AB164" s="30"/>
      <c r="AC164" s="30"/>
      <c r="AD164" s="30"/>
      <c r="AE164" s="30"/>
      <c r="AF164" s="30"/>
      <c r="AG164" s="30"/>
    </row>
    <row r="165" spans="1:33" ht="15.75" customHeight="1">
      <c r="A165" s="70">
        <v>159</v>
      </c>
      <c r="B165" s="70" t="s">
        <v>424</v>
      </c>
      <c r="C165" s="71" t="s">
        <v>425</v>
      </c>
      <c r="D165" s="65"/>
      <c r="E165" s="38"/>
      <c r="F165" s="50">
        <v>14</v>
      </c>
      <c r="G165" s="33">
        <f t="shared" si="18"/>
        <v>1</v>
      </c>
      <c r="H165" s="33">
        <f t="shared" si="19"/>
        <v>1</v>
      </c>
      <c r="I165" s="33">
        <f t="shared" si="20"/>
        <v>1</v>
      </c>
      <c r="J165" s="50">
        <v>28</v>
      </c>
      <c r="K165" s="33">
        <f t="shared" si="21"/>
        <v>1</v>
      </c>
      <c r="L165" s="33">
        <f t="shared" si="22"/>
        <v>1</v>
      </c>
      <c r="M165" s="33">
        <f t="shared" si="23"/>
        <v>1</v>
      </c>
      <c r="N165" s="50">
        <v>28</v>
      </c>
      <c r="O165" s="33">
        <f t="shared" si="24"/>
        <v>1</v>
      </c>
      <c r="P165" s="33">
        <f t="shared" si="25"/>
        <v>1</v>
      </c>
      <c r="Q165" s="33">
        <f t="shared" si="26"/>
        <v>1</v>
      </c>
      <c r="R165" s="49">
        <v>59</v>
      </c>
      <c r="S165" s="30"/>
      <c r="T165" s="30"/>
      <c r="U165" s="30"/>
      <c r="V165" s="30"/>
      <c r="W165" s="30"/>
      <c r="X165" s="30"/>
      <c r="Y165" s="30"/>
      <c r="Z165" s="30"/>
      <c r="AA165" s="30"/>
      <c r="AB165" s="30"/>
      <c r="AC165" s="30"/>
      <c r="AD165" s="30"/>
      <c r="AE165" s="30"/>
      <c r="AF165" s="30"/>
      <c r="AG165" s="30"/>
    </row>
    <row r="166" spans="1:33" ht="15.75" customHeight="1">
      <c r="A166" s="70">
        <v>160</v>
      </c>
      <c r="B166" s="70" t="s">
        <v>426</v>
      </c>
      <c r="C166" s="71" t="s">
        <v>427</v>
      </c>
      <c r="D166" s="65"/>
      <c r="E166" s="38"/>
      <c r="F166" s="50">
        <v>13</v>
      </c>
      <c r="G166" s="33">
        <f t="shared" si="18"/>
        <v>1</v>
      </c>
      <c r="H166" s="33">
        <f t="shared" si="19"/>
        <v>1</v>
      </c>
      <c r="I166" s="33">
        <f t="shared" si="20"/>
        <v>1</v>
      </c>
      <c r="J166" s="50">
        <v>26</v>
      </c>
      <c r="K166" s="33">
        <f t="shared" si="21"/>
        <v>1</v>
      </c>
      <c r="L166" s="33">
        <f t="shared" si="22"/>
        <v>1</v>
      </c>
      <c r="M166" s="33">
        <f t="shared" si="23"/>
        <v>1</v>
      </c>
      <c r="N166" s="50">
        <v>27</v>
      </c>
      <c r="O166" s="33">
        <f t="shared" si="24"/>
        <v>1</v>
      </c>
      <c r="P166" s="33">
        <f t="shared" si="25"/>
        <v>1</v>
      </c>
      <c r="Q166" s="33">
        <f t="shared" si="26"/>
        <v>1</v>
      </c>
      <c r="R166" s="49">
        <v>61</v>
      </c>
      <c r="S166" s="30"/>
      <c r="T166" s="30"/>
      <c r="U166" s="30"/>
      <c r="V166" s="30"/>
      <c r="W166" s="30"/>
      <c r="X166" s="30"/>
      <c r="Y166" s="30"/>
      <c r="Z166" s="30"/>
      <c r="AA166" s="30"/>
      <c r="AB166" s="30"/>
      <c r="AC166" s="30"/>
      <c r="AD166" s="30"/>
      <c r="AE166" s="30"/>
      <c r="AF166" s="30"/>
      <c r="AG166" s="30"/>
    </row>
    <row r="167" spans="1:33" ht="15.75" customHeight="1">
      <c r="A167" s="70">
        <v>161</v>
      </c>
      <c r="B167" s="70" t="s">
        <v>428</v>
      </c>
      <c r="C167" s="71" t="s">
        <v>429</v>
      </c>
      <c r="D167" s="65"/>
      <c r="E167" s="38"/>
      <c r="F167" s="50">
        <v>11</v>
      </c>
      <c r="G167" s="33">
        <f t="shared" si="18"/>
        <v>1</v>
      </c>
      <c r="H167" s="33">
        <f t="shared" si="19"/>
        <v>0</v>
      </c>
      <c r="I167" s="33">
        <f t="shared" si="20"/>
        <v>0</v>
      </c>
      <c r="J167" s="50">
        <v>21</v>
      </c>
      <c r="K167" s="33">
        <f t="shared" si="21"/>
        <v>1</v>
      </c>
      <c r="L167" s="33">
        <f t="shared" si="22"/>
        <v>1</v>
      </c>
      <c r="M167" s="33">
        <f t="shared" si="23"/>
        <v>1</v>
      </c>
      <c r="N167" s="50">
        <v>20</v>
      </c>
      <c r="O167" s="33">
        <f t="shared" si="24"/>
        <v>1</v>
      </c>
      <c r="P167" s="33">
        <f t="shared" si="25"/>
        <v>0</v>
      </c>
      <c r="Q167" s="33">
        <f t="shared" si="26"/>
        <v>0</v>
      </c>
      <c r="R167" s="49">
        <v>63</v>
      </c>
      <c r="S167" s="30"/>
      <c r="T167" s="30"/>
      <c r="U167" s="30"/>
      <c r="V167" s="30"/>
      <c r="W167" s="30"/>
      <c r="X167" s="30"/>
      <c r="Y167" s="30"/>
      <c r="Z167" s="30"/>
      <c r="AA167" s="30"/>
      <c r="AB167" s="30"/>
      <c r="AC167" s="30"/>
      <c r="AD167" s="30"/>
      <c r="AE167" s="30"/>
      <c r="AF167" s="30"/>
      <c r="AG167" s="30"/>
    </row>
    <row r="168" spans="1:33" ht="15.75" customHeight="1">
      <c r="A168" s="70">
        <v>162</v>
      </c>
      <c r="B168" s="70" t="s">
        <v>430</v>
      </c>
      <c r="C168" s="71" t="s">
        <v>431</v>
      </c>
      <c r="D168" s="65"/>
      <c r="E168" s="38"/>
      <c r="F168" s="50">
        <v>12</v>
      </c>
      <c r="G168" s="33">
        <f t="shared" si="18"/>
        <v>1</v>
      </c>
      <c r="H168" s="33">
        <f t="shared" si="19"/>
        <v>1</v>
      </c>
      <c r="I168" s="33">
        <f t="shared" si="20"/>
        <v>0</v>
      </c>
      <c r="J168" s="50">
        <v>22</v>
      </c>
      <c r="K168" s="33">
        <f t="shared" si="21"/>
        <v>1</v>
      </c>
      <c r="L168" s="33">
        <f t="shared" si="22"/>
        <v>1</v>
      </c>
      <c r="M168" s="33">
        <f t="shared" si="23"/>
        <v>1</v>
      </c>
      <c r="N168" s="50">
        <v>20</v>
      </c>
      <c r="O168" s="33">
        <f t="shared" si="24"/>
        <v>1</v>
      </c>
      <c r="P168" s="33">
        <f t="shared" si="25"/>
        <v>0</v>
      </c>
      <c r="Q168" s="33">
        <f t="shared" si="26"/>
        <v>0</v>
      </c>
      <c r="R168" s="49">
        <v>61</v>
      </c>
      <c r="S168" s="30"/>
      <c r="T168" s="30"/>
      <c r="U168" s="30"/>
      <c r="V168" s="30"/>
      <c r="W168" s="30"/>
      <c r="X168" s="30"/>
      <c r="Y168" s="30"/>
      <c r="Z168" s="30"/>
      <c r="AA168" s="30"/>
      <c r="AB168" s="30"/>
      <c r="AC168" s="30"/>
      <c r="AD168" s="30"/>
      <c r="AE168" s="30"/>
      <c r="AF168" s="30"/>
      <c r="AG168" s="30"/>
    </row>
    <row r="169" spans="1:33" ht="15.75" customHeight="1">
      <c r="A169" s="70">
        <v>163</v>
      </c>
      <c r="B169" s="70" t="s">
        <v>432</v>
      </c>
      <c r="C169" s="71" t="s">
        <v>433</v>
      </c>
      <c r="D169" s="65"/>
      <c r="E169" s="38"/>
      <c r="F169" s="50">
        <v>10</v>
      </c>
      <c r="G169" s="33">
        <f t="shared" si="18"/>
        <v>1</v>
      </c>
      <c r="H169" s="33">
        <f t="shared" si="19"/>
        <v>0</v>
      </c>
      <c r="I169" s="33">
        <f t="shared" si="20"/>
        <v>0</v>
      </c>
      <c r="J169" s="50">
        <v>25</v>
      </c>
      <c r="K169" s="33">
        <f t="shared" si="21"/>
        <v>1</v>
      </c>
      <c r="L169" s="33">
        <f t="shared" si="22"/>
        <v>1</v>
      </c>
      <c r="M169" s="33">
        <f t="shared" si="23"/>
        <v>1</v>
      </c>
      <c r="N169" s="50">
        <v>22</v>
      </c>
      <c r="O169" s="33">
        <f t="shared" si="24"/>
        <v>1</v>
      </c>
      <c r="P169" s="33">
        <f t="shared" si="25"/>
        <v>0</v>
      </c>
      <c r="Q169" s="33">
        <f t="shared" si="26"/>
        <v>0</v>
      </c>
      <c r="R169" s="49">
        <v>61</v>
      </c>
      <c r="S169" s="30"/>
      <c r="T169" s="30"/>
      <c r="U169" s="30"/>
      <c r="V169" s="30"/>
      <c r="W169" s="30"/>
      <c r="X169" s="30"/>
      <c r="Y169" s="30"/>
      <c r="Z169" s="30"/>
      <c r="AA169" s="30"/>
      <c r="AB169" s="30"/>
      <c r="AC169" s="30"/>
      <c r="AD169" s="30"/>
      <c r="AE169" s="30"/>
      <c r="AF169" s="30"/>
      <c r="AG169" s="30"/>
    </row>
    <row r="170" spans="1:33" ht="15.75" customHeight="1">
      <c r="A170" s="70">
        <v>164</v>
      </c>
      <c r="B170" s="70" t="s">
        <v>434</v>
      </c>
      <c r="C170" s="71" t="s">
        <v>435</v>
      </c>
      <c r="D170" s="65"/>
      <c r="E170" s="38"/>
      <c r="F170" s="50">
        <v>10</v>
      </c>
      <c r="G170" s="33">
        <f t="shared" si="18"/>
        <v>1</v>
      </c>
      <c r="H170" s="33">
        <f t="shared" si="19"/>
        <v>0</v>
      </c>
      <c r="I170" s="33">
        <f t="shared" si="20"/>
        <v>0</v>
      </c>
      <c r="J170" s="50">
        <v>26</v>
      </c>
      <c r="K170" s="33">
        <f t="shared" si="21"/>
        <v>1</v>
      </c>
      <c r="L170" s="33">
        <f t="shared" si="22"/>
        <v>1</v>
      </c>
      <c r="M170" s="33">
        <f t="shared" si="23"/>
        <v>1</v>
      </c>
      <c r="N170" s="50">
        <v>26</v>
      </c>
      <c r="O170" s="33">
        <f t="shared" si="24"/>
        <v>1</v>
      </c>
      <c r="P170" s="33">
        <f t="shared" si="25"/>
        <v>1</v>
      </c>
      <c r="Q170" s="33">
        <f t="shared" si="26"/>
        <v>1</v>
      </c>
      <c r="R170" s="49">
        <v>66</v>
      </c>
      <c r="S170" s="30"/>
      <c r="T170" s="30"/>
      <c r="U170" s="30"/>
      <c r="V170" s="30"/>
      <c r="W170" s="30"/>
      <c r="X170" s="30"/>
      <c r="Y170" s="30"/>
      <c r="Z170" s="30"/>
      <c r="AA170" s="30"/>
      <c r="AB170" s="30"/>
      <c r="AC170" s="30"/>
      <c r="AD170" s="30"/>
      <c r="AE170" s="30"/>
      <c r="AF170" s="30"/>
      <c r="AG170" s="30"/>
    </row>
    <row r="171" spans="1:33" ht="15.75" customHeight="1">
      <c r="A171" s="70">
        <v>165</v>
      </c>
      <c r="B171" s="70" t="s">
        <v>436</v>
      </c>
      <c r="C171" s="71" t="s">
        <v>437</v>
      </c>
      <c r="D171" s="65"/>
      <c r="E171" s="38"/>
      <c r="F171" s="50">
        <v>12</v>
      </c>
      <c r="G171" s="33">
        <f t="shared" si="18"/>
        <v>1</v>
      </c>
      <c r="H171" s="33">
        <f t="shared" si="19"/>
        <v>1</v>
      </c>
      <c r="I171" s="33">
        <f t="shared" si="20"/>
        <v>0</v>
      </c>
      <c r="J171" s="50">
        <v>23</v>
      </c>
      <c r="K171" s="33">
        <f t="shared" si="21"/>
        <v>1</v>
      </c>
      <c r="L171" s="33">
        <f t="shared" si="22"/>
        <v>1</v>
      </c>
      <c r="M171" s="33">
        <f t="shared" si="23"/>
        <v>1</v>
      </c>
      <c r="N171" s="50">
        <v>25</v>
      </c>
      <c r="O171" s="33">
        <f t="shared" si="24"/>
        <v>1</v>
      </c>
      <c r="P171" s="33">
        <f t="shared" si="25"/>
        <v>1</v>
      </c>
      <c r="Q171" s="33">
        <f t="shared" si="26"/>
        <v>0</v>
      </c>
      <c r="R171" s="49">
        <v>68</v>
      </c>
      <c r="S171" s="30"/>
      <c r="T171" s="30"/>
      <c r="U171" s="30"/>
      <c r="V171" s="30"/>
      <c r="W171" s="30"/>
      <c r="X171" s="30"/>
      <c r="Y171" s="30"/>
      <c r="Z171" s="30"/>
      <c r="AA171" s="30"/>
      <c r="AB171" s="30"/>
      <c r="AC171" s="30"/>
      <c r="AD171" s="30"/>
      <c r="AE171" s="30"/>
      <c r="AF171" s="30"/>
      <c r="AG171" s="30"/>
    </row>
    <row r="172" spans="1:33" ht="15.75" customHeight="1">
      <c r="A172" s="70">
        <v>166</v>
      </c>
      <c r="B172" s="70" t="s">
        <v>438</v>
      </c>
      <c r="C172" s="71" t="s">
        <v>439</v>
      </c>
      <c r="D172" s="65"/>
      <c r="E172" s="38"/>
      <c r="F172" s="50">
        <v>8</v>
      </c>
      <c r="G172" s="33">
        <f t="shared" si="18"/>
        <v>0</v>
      </c>
      <c r="H172" s="33">
        <f t="shared" si="19"/>
        <v>0</v>
      </c>
      <c r="I172" s="33">
        <f t="shared" si="20"/>
        <v>0</v>
      </c>
      <c r="J172" s="50">
        <v>18</v>
      </c>
      <c r="K172" s="33">
        <f t="shared" si="21"/>
        <v>1</v>
      </c>
      <c r="L172" s="33">
        <f t="shared" si="22"/>
        <v>1</v>
      </c>
      <c r="M172" s="33">
        <f t="shared" si="23"/>
        <v>1</v>
      </c>
      <c r="N172" s="50">
        <v>19</v>
      </c>
      <c r="O172" s="33">
        <f t="shared" si="24"/>
        <v>0</v>
      </c>
      <c r="P172" s="33">
        <f t="shared" si="25"/>
        <v>0</v>
      </c>
      <c r="Q172" s="33">
        <f t="shared" si="26"/>
        <v>0</v>
      </c>
      <c r="R172" s="49">
        <v>61</v>
      </c>
      <c r="S172" s="30"/>
      <c r="T172" s="30"/>
      <c r="U172" s="30"/>
      <c r="V172" s="30"/>
      <c r="W172" s="30"/>
      <c r="X172" s="30"/>
      <c r="Y172" s="30"/>
      <c r="Z172" s="30"/>
      <c r="AA172" s="30"/>
      <c r="AB172" s="30"/>
      <c r="AC172" s="30"/>
      <c r="AD172" s="30"/>
      <c r="AE172" s="30"/>
      <c r="AF172" s="30"/>
      <c r="AG172" s="30"/>
    </row>
    <row r="173" spans="1:33" ht="15.75" customHeight="1">
      <c r="A173" s="70">
        <v>167</v>
      </c>
      <c r="B173" s="70" t="s">
        <v>440</v>
      </c>
      <c r="C173" s="71" t="s">
        <v>441</v>
      </c>
      <c r="D173" s="65"/>
      <c r="E173" s="38"/>
      <c r="F173" s="50">
        <v>14</v>
      </c>
      <c r="G173" s="33">
        <f t="shared" si="18"/>
        <v>1</v>
      </c>
      <c r="H173" s="33">
        <f t="shared" si="19"/>
        <v>1</v>
      </c>
      <c r="I173" s="33">
        <f t="shared" si="20"/>
        <v>1</v>
      </c>
      <c r="J173" s="50">
        <v>23</v>
      </c>
      <c r="K173" s="33">
        <f t="shared" si="21"/>
        <v>1</v>
      </c>
      <c r="L173" s="33">
        <f t="shared" si="22"/>
        <v>1</v>
      </c>
      <c r="M173" s="33">
        <f t="shared" si="23"/>
        <v>1</v>
      </c>
      <c r="N173" s="50">
        <v>25</v>
      </c>
      <c r="O173" s="33">
        <f t="shared" si="24"/>
        <v>1</v>
      </c>
      <c r="P173" s="33">
        <f t="shared" si="25"/>
        <v>1</v>
      </c>
      <c r="Q173" s="33">
        <f t="shared" si="26"/>
        <v>0</v>
      </c>
      <c r="R173" s="49">
        <v>68</v>
      </c>
      <c r="S173" s="30"/>
      <c r="T173" s="30"/>
      <c r="U173" s="30"/>
      <c r="V173" s="30"/>
      <c r="W173" s="30"/>
      <c r="X173" s="30"/>
      <c r="Y173" s="30"/>
      <c r="Z173" s="30"/>
      <c r="AA173" s="30"/>
      <c r="AB173" s="30"/>
      <c r="AC173" s="30"/>
      <c r="AD173" s="30"/>
      <c r="AE173" s="30"/>
      <c r="AF173" s="30"/>
      <c r="AG173" s="30"/>
    </row>
    <row r="174" spans="1:33" ht="15.75" customHeight="1">
      <c r="A174" s="70">
        <v>168</v>
      </c>
      <c r="B174" s="70" t="s">
        <v>442</v>
      </c>
      <c r="C174" s="71" t="s">
        <v>443</v>
      </c>
      <c r="D174" s="65"/>
      <c r="E174" s="38"/>
      <c r="F174" s="50">
        <v>9</v>
      </c>
      <c r="G174" s="33">
        <f t="shared" si="18"/>
        <v>0</v>
      </c>
      <c r="H174" s="33">
        <f t="shared" si="19"/>
        <v>0</v>
      </c>
      <c r="I174" s="33">
        <f t="shared" si="20"/>
        <v>0</v>
      </c>
      <c r="J174" s="50">
        <v>19</v>
      </c>
      <c r="K174" s="33">
        <f t="shared" si="21"/>
        <v>1</v>
      </c>
      <c r="L174" s="33">
        <f t="shared" si="22"/>
        <v>1</v>
      </c>
      <c r="M174" s="33">
        <f t="shared" si="23"/>
        <v>1</v>
      </c>
      <c r="N174" s="50">
        <v>21</v>
      </c>
      <c r="O174" s="33">
        <f t="shared" si="24"/>
        <v>1</v>
      </c>
      <c r="P174" s="33">
        <f t="shared" si="25"/>
        <v>0</v>
      </c>
      <c r="Q174" s="33">
        <f t="shared" si="26"/>
        <v>0</v>
      </c>
      <c r="R174" s="49">
        <v>61</v>
      </c>
      <c r="S174" s="30"/>
      <c r="T174" s="30"/>
      <c r="U174" s="30"/>
      <c r="V174" s="30"/>
      <c r="W174" s="30"/>
      <c r="X174" s="30"/>
      <c r="Y174" s="30"/>
      <c r="Z174" s="30"/>
      <c r="AA174" s="30"/>
      <c r="AB174" s="30"/>
      <c r="AC174" s="30"/>
      <c r="AD174" s="30"/>
      <c r="AE174" s="30"/>
      <c r="AF174" s="30"/>
      <c r="AG174" s="30"/>
    </row>
    <row r="175" spans="1:33" ht="15.75" customHeight="1">
      <c r="A175" s="70">
        <v>169</v>
      </c>
      <c r="B175" s="70" t="s">
        <v>444</v>
      </c>
      <c r="C175" s="71" t="s">
        <v>445</v>
      </c>
      <c r="D175" s="65"/>
      <c r="E175" s="38"/>
      <c r="F175" s="50">
        <v>9</v>
      </c>
      <c r="G175" s="33">
        <f t="shared" si="18"/>
        <v>0</v>
      </c>
      <c r="H175" s="33">
        <f t="shared" si="19"/>
        <v>0</v>
      </c>
      <c r="I175" s="33">
        <f t="shared" si="20"/>
        <v>0</v>
      </c>
      <c r="J175" s="50">
        <v>21</v>
      </c>
      <c r="K175" s="33">
        <f t="shared" si="21"/>
        <v>1</v>
      </c>
      <c r="L175" s="33">
        <f t="shared" si="22"/>
        <v>1</v>
      </c>
      <c r="M175" s="33">
        <f t="shared" si="23"/>
        <v>1</v>
      </c>
      <c r="N175" s="50">
        <v>22</v>
      </c>
      <c r="O175" s="33">
        <f t="shared" si="24"/>
        <v>1</v>
      </c>
      <c r="P175" s="33">
        <f t="shared" si="25"/>
        <v>0</v>
      </c>
      <c r="Q175" s="33">
        <f t="shared" si="26"/>
        <v>0</v>
      </c>
      <c r="R175" s="49">
        <v>66</v>
      </c>
      <c r="S175" s="30"/>
      <c r="T175" s="30"/>
      <c r="U175" s="30"/>
      <c r="V175" s="30"/>
      <c r="W175" s="30"/>
      <c r="X175" s="30"/>
      <c r="Y175" s="30"/>
      <c r="Z175" s="30"/>
      <c r="AA175" s="30"/>
      <c r="AB175" s="30"/>
      <c r="AC175" s="30"/>
      <c r="AD175" s="30"/>
      <c r="AE175" s="30"/>
      <c r="AF175" s="30"/>
      <c r="AG175" s="30"/>
    </row>
    <row r="176" spans="1:33" ht="15.75" customHeight="1">
      <c r="A176" s="70">
        <v>170</v>
      </c>
      <c r="B176" s="70" t="s">
        <v>446</v>
      </c>
      <c r="C176" s="71" t="s">
        <v>447</v>
      </c>
      <c r="D176" s="65"/>
      <c r="E176" s="38"/>
      <c r="F176" s="50">
        <v>11</v>
      </c>
      <c r="G176" s="33">
        <f t="shared" si="18"/>
        <v>1</v>
      </c>
      <c r="H176" s="33">
        <f t="shared" si="19"/>
        <v>0</v>
      </c>
      <c r="I176" s="33">
        <f t="shared" si="20"/>
        <v>0</v>
      </c>
      <c r="J176" s="50">
        <v>22</v>
      </c>
      <c r="K176" s="33">
        <f t="shared" si="21"/>
        <v>1</v>
      </c>
      <c r="L176" s="33">
        <f t="shared" si="22"/>
        <v>1</v>
      </c>
      <c r="M176" s="33">
        <f t="shared" si="23"/>
        <v>1</v>
      </c>
      <c r="N176" s="50">
        <v>24</v>
      </c>
      <c r="O176" s="33">
        <f t="shared" si="24"/>
        <v>1</v>
      </c>
      <c r="P176" s="33">
        <f t="shared" si="25"/>
        <v>1</v>
      </c>
      <c r="Q176" s="33">
        <f t="shared" si="26"/>
        <v>0</v>
      </c>
      <c r="R176" s="49">
        <v>63</v>
      </c>
      <c r="S176" s="30"/>
      <c r="T176" s="30"/>
      <c r="U176" s="30"/>
      <c r="V176" s="30"/>
      <c r="W176" s="30"/>
      <c r="X176" s="30"/>
      <c r="Y176" s="30"/>
      <c r="Z176" s="30"/>
      <c r="AA176" s="30"/>
      <c r="AB176" s="30"/>
      <c r="AC176" s="30"/>
      <c r="AD176" s="30"/>
      <c r="AE176" s="30"/>
      <c r="AF176" s="30"/>
      <c r="AG176" s="30"/>
    </row>
    <row r="177" spans="1:33" ht="15.75" customHeight="1">
      <c r="A177" s="70">
        <v>171</v>
      </c>
      <c r="B177" s="70" t="s">
        <v>448</v>
      </c>
      <c r="C177" s="71" t="s">
        <v>449</v>
      </c>
      <c r="D177" s="65"/>
      <c r="E177" s="38"/>
      <c r="F177" s="50">
        <v>10</v>
      </c>
      <c r="G177" s="33">
        <f t="shared" si="18"/>
        <v>1</v>
      </c>
      <c r="H177" s="33">
        <f t="shared" si="19"/>
        <v>0</v>
      </c>
      <c r="I177" s="33">
        <f t="shared" si="20"/>
        <v>0</v>
      </c>
      <c r="J177" s="50">
        <v>12</v>
      </c>
      <c r="K177" s="33">
        <f t="shared" si="21"/>
        <v>1</v>
      </c>
      <c r="L177" s="33">
        <f t="shared" si="22"/>
        <v>1</v>
      </c>
      <c r="M177" s="33">
        <f t="shared" si="23"/>
        <v>0</v>
      </c>
      <c r="N177" s="50">
        <v>16</v>
      </c>
      <c r="O177" s="33">
        <f t="shared" si="24"/>
        <v>0</v>
      </c>
      <c r="P177" s="33">
        <f t="shared" si="25"/>
        <v>0</v>
      </c>
      <c r="Q177" s="33">
        <f t="shared" si="26"/>
        <v>0</v>
      </c>
      <c r="R177" s="49">
        <v>70</v>
      </c>
      <c r="S177" s="30"/>
      <c r="T177" s="30"/>
      <c r="U177" s="30"/>
      <c r="V177" s="30"/>
      <c r="W177" s="30"/>
      <c r="X177" s="30"/>
      <c r="Y177" s="30"/>
      <c r="Z177" s="30"/>
      <c r="AA177" s="30"/>
      <c r="AB177" s="30"/>
      <c r="AC177" s="30"/>
      <c r="AD177" s="30"/>
      <c r="AE177" s="30"/>
      <c r="AF177" s="30"/>
      <c r="AG177" s="30"/>
    </row>
    <row r="178" spans="1:33" ht="15.75" customHeight="1">
      <c r="A178" s="70">
        <v>172</v>
      </c>
      <c r="B178" s="70" t="s">
        <v>450</v>
      </c>
      <c r="C178" s="71" t="s">
        <v>451</v>
      </c>
      <c r="D178" s="65"/>
      <c r="E178" s="38"/>
      <c r="F178" s="50">
        <v>12</v>
      </c>
      <c r="G178" s="33">
        <f t="shared" si="18"/>
        <v>1</v>
      </c>
      <c r="H178" s="33">
        <f t="shared" si="19"/>
        <v>1</v>
      </c>
      <c r="I178" s="33">
        <f t="shared" si="20"/>
        <v>0</v>
      </c>
      <c r="J178" s="50">
        <v>23</v>
      </c>
      <c r="K178" s="33">
        <f t="shared" si="21"/>
        <v>1</v>
      </c>
      <c r="L178" s="33">
        <f t="shared" si="22"/>
        <v>1</v>
      </c>
      <c r="M178" s="33">
        <f t="shared" si="23"/>
        <v>1</v>
      </c>
      <c r="N178" s="50">
        <v>20</v>
      </c>
      <c r="O178" s="33">
        <f t="shared" si="24"/>
        <v>1</v>
      </c>
      <c r="P178" s="33">
        <f t="shared" si="25"/>
        <v>0</v>
      </c>
      <c r="Q178" s="33">
        <f t="shared" si="26"/>
        <v>0</v>
      </c>
      <c r="R178" s="49">
        <v>59</v>
      </c>
      <c r="S178" s="30"/>
      <c r="T178" s="30"/>
      <c r="U178" s="30"/>
      <c r="V178" s="30"/>
      <c r="W178" s="30"/>
      <c r="X178" s="30"/>
      <c r="Y178" s="30"/>
      <c r="Z178" s="30"/>
      <c r="AA178" s="30"/>
      <c r="AB178" s="30"/>
      <c r="AC178" s="30"/>
      <c r="AD178" s="30"/>
      <c r="AE178" s="30"/>
      <c r="AF178" s="30"/>
      <c r="AG178" s="30"/>
    </row>
    <row r="179" spans="1:33" ht="15.75" customHeight="1">
      <c r="A179" s="70">
        <v>173</v>
      </c>
      <c r="B179" s="70" t="s">
        <v>452</v>
      </c>
      <c r="C179" s="71" t="s">
        <v>453</v>
      </c>
      <c r="D179" s="65"/>
      <c r="E179" s="38"/>
      <c r="F179" s="50">
        <v>10</v>
      </c>
      <c r="G179" s="33">
        <f t="shared" si="18"/>
        <v>1</v>
      </c>
      <c r="H179" s="33">
        <f t="shared" si="19"/>
        <v>0</v>
      </c>
      <c r="I179" s="33">
        <f t="shared" si="20"/>
        <v>0</v>
      </c>
      <c r="J179" s="50">
        <v>16</v>
      </c>
      <c r="K179" s="33">
        <f t="shared" si="21"/>
        <v>1</v>
      </c>
      <c r="L179" s="33">
        <f t="shared" si="22"/>
        <v>1</v>
      </c>
      <c r="M179" s="33">
        <f t="shared" si="23"/>
        <v>1</v>
      </c>
      <c r="N179" s="50">
        <v>14</v>
      </c>
      <c r="O179" s="33">
        <f t="shared" si="24"/>
        <v>0</v>
      </c>
      <c r="P179" s="33">
        <f t="shared" si="25"/>
        <v>0</v>
      </c>
      <c r="Q179" s="33">
        <f t="shared" si="26"/>
        <v>0</v>
      </c>
      <c r="R179" s="49">
        <v>61</v>
      </c>
      <c r="S179" s="30"/>
      <c r="T179" s="30"/>
      <c r="U179" s="30"/>
      <c r="V179" s="30"/>
      <c r="W179" s="30"/>
      <c r="X179" s="30"/>
      <c r="Y179" s="30"/>
      <c r="Z179" s="30"/>
      <c r="AA179" s="30"/>
      <c r="AB179" s="30"/>
      <c r="AC179" s="30"/>
      <c r="AD179" s="30"/>
      <c r="AE179" s="30"/>
      <c r="AF179" s="30"/>
      <c r="AG179" s="30"/>
    </row>
    <row r="180" spans="1:33" ht="15.75" customHeight="1">
      <c r="A180" s="70">
        <v>174</v>
      </c>
      <c r="B180" s="75" t="s">
        <v>454</v>
      </c>
      <c r="C180" s="71" t="s">
        <v>455</v>
      </c>
      <c r="D180" s="65"/>
      <c r="E180" s="38"/>
      <c r="F180" s="50">
        <v>10</v>
      </c>
      <c r="G180" s="33">
        <f t="shared" si="18"/>
        <v>1</v>
      </c>
      <c r="H180" s="33">
        <f t="shared" si="19"/>
        <v>0</v>
      </c>
      <c r="I180" s="33">
        <f t="shared" si="20"/>
        <v>0</v>
      </c>
      <c r="J180" s="50">
        <v>25</v>
      </c>
      <c r="K180" s="33">
        <f t="shared" si="21"/>
        <v>1</v>
      </c>
      <c r="L180" s="33">
        <f t="shared" si="22"/>
        <v>1</v>
      </c>
      <c r="M180" s="33">
        <f t="shared" si="23"/>
        <v>1</v>
      </c>
      <c r="N180" s="50">
        <v>23</v>
      </c>
      <c r="O180" s="33">
        <f t="shared" si="24"/>
        <v>1</v>
      </c>
      <c r="P180" s="33">
        <f t="shared" si="25"/>
        <v>1</v>
      </c>
      <c r="Q180" s="33">
        <f t="shared" si="26"/>
        <v>0</v>
      </c>
      <c r="R180" s="49">
        <v>63</v>
      </c>
      <c r="S180" s="30"/>
      <c r="T180" s="30"/>
      <c r="U180" s="30"/>
      <c r="V180" s="30"/>
      <c r="W180" s="30"/>
      <c r="X180" s="30"/>
      <c r="Y180" s="30"/>
      <c r="Z180" s="30"/>
      <c r="AA180" s="30"/>
      <c r="AB180" s="30"/>
      <c r="AC180" s="30"/>
      <c r="AD180" s="30"/>
      <c r="AE180" s="30"/>
      <c r="AF180" s="30"/>
      <c r="AG180" s="30"/>
    </row>
    <row r="181" spans="1:33" ht="15.75" customHeight="1">
      <c r="A181" s="70">
        <v>175</v>
      </c>
      <c r="B181" s="75" t="s">
        <v>456</v>
      </c>
      <c r="C181" s="71" t="s">
        <v>457</v>
      </c>
      <c r="D181" s="65"/>
      <c r="E181" s="38"/>
      <c r="F181" s="50">
        <v>14</v>
      </c>
      <c r="G181" s="33">
        <f t="shared" si="18"/>
        <v>1</v>
      </c>
      <c r="H181" s="33">
        <f t="shared" si="19"/>
        <v>1</v>
      </c>
      <c r="I181" s="33">
        <f t="shared" si="20"/>
        <v>1</v>
      </c>
      <c r="J181" s="50">
        <v>23</v>
      </c>
      <c r="K181" s="33">
        <f t="shared" si="21"/>
        <v>1</v>
      </c>
      <c r="L181" s="33">
        <f t="shared" si="22"/>
        <v>1</v>
      </c>
      <c r="M181" s="33">
        <f t="shared" si="23"/>
        <v>1</v>
      </c>
      <c r="N181" s="50">
        <v>21</v>
      </c>
      <c r="O181" s="33">
        <f t="shared" si="24"/>
        <v>1</v>
      </c>
      <c r="P181" s="33">
        <f t="shared" si="25"/>
        <v>0</v>
      </c>
      <c r="Q181" s="33">
        <f t="shared" si="26"/>
        <v>0</v>
      </c>
      <c r="R181" s="49">
        <v>56</v>
      </c>
      <c r="S181" s="30"/>
      <c r="T181" s="30"/>
      <c r="U181" s="30"/>
      <c r="V181" s="30"/>
      <c r="W181" s="30"/>
      <c r="X181" s="30"/>
      <c r="Y181" s="30"/>
      <c r="Z181" s="30"/>
      <c r="AA181" s="30"/>
      <c r="AB181" s="30"/>
      <c r="AC181" s="30"/>
      <c r="AD181" s="30"/>
      <c r="AE181" s="30"/>
      <c r="AF181" s="30"/>
      <c r="AG181" s="30"/>
    </row>
    <row r="182" spans="1:33" ht="15.75" customHeight="1">
      <c r="A182" s="70">
        <v>176</v>
      </c>
      <c r="B182" s="75" t="s">
        <v>458</v>
      </c>
      <c r="C182" s="71" t="s">
        <v>459</v>
      </c>
      <c r="D182" s="65"/>
      <c r="E182" s="38"/>
      <c r="F182" s="50">
        <v>10</v>
      </c>
      <c r="G182" s="33">
        <f t="shared" si="18"/>
        <v>1</v>
      </c>
      <c r="H182" s="33">
        <f t="shared" si="19"/>
        <v>0</v>
      </c>
      <c r="I182" s="33">
        <f t="shared" si="20"/>
        <v>0</v>
      </c>
      <c r="J182" s="50">
        <v>20</v>
      </c>
      <c r="K182" s="33">
        <f t="shared" si="21"/>
        <v>1</v>
      </c>
      <c r="L182" s="33">
        <f t="shared" si="22"/>
        <v>1</v>
      </c>
      <c r="M182" s="33">
        <f t="shared" si="23"/>
        <v>1</v>
      </c>
      <c r="N182" s="50">
        <v>19</v>
      </c>
      <c r="O182" s="33">
        <f t="shared" si="24"/>
        <v>0</v>
      </c>
      <c r="P182" s="33">
        <f t="shared" si="25"/>
        <v>0</v>
      </c>
      <c r="Q182" s="33">
        <f t="shared" si="26"/>
        <v>0</v>
      </c>
      <c r="R182" s="49">
        <v>63</v>
      </c>
      <c r="S182" s="30"/>
      <c r="T182" s="30"/>
      <c r="U182" s="30"/>
      <c r="V182" s="30"/>
      <c r="W182" s="30"/>
      <c r="X182" s="30"/>
      <c r="Y182" s="30"/>
      <c r="Z182" s="30"/>
      <c r="AA182" s="30"/>
      <c r="AB182" s="30"/>
      <c r="AC182" s="30"/>
      <c r="AD182" s="30"/>
      <c r="AE182" s="30"/>
      <c r="AF182" s="30"/>
      <c r="AG182" s="30"/>
    </row>
    <row r="183" spans="1:33" ht="15.75" customHeight="1">
      <c r="A183" s="70">
        <v>177</v>
      </c>
      <c r="B183" s="75" t="s">
        <v>460</v>
      </c>
      <c r="C183" s="71" t="s">
        <v>461</v>
      </c>
      <c r="D183" s="65"/>
      <c r="E183" s="38"/>
      <c r="F183" s="50">
        <v>10</v>
      </c>
      <c r="G183" s="33">
        <f t="shared" ref="G183:G185" si="27">IF(F183&gt;=($F$6*0.7),1,0)</f>
        <v>1</v>
      </c>
      <c r="H183" s="33">
        <f t="shared" ref="H183:H185" si="28">IF(F183&gt;=($F$6*0.8),1,0)</f>
        <v>0</v>
      </c>
      <c r="I183" s="33">
        <f t="shared" ref="I183:I185" si="29">IF(F183&gt;=($F$6*0.9),1,0)</f>
        <v>0</v>
      </c>
      <c r="J183" s="50">
        <v>23</v>
      </c>
      <c r="K183" s="33">
        <f t="shared" ref="K183:K185" si="30">IF(J183&gt;=($F$6*0.7),1,0)</f>
        <v>1</v>
      </c>
      <c r="L183" s="33">
        <f t="shared" ref="L183:L185" si="31">IF(J183&gt;=($F$6*0.8),1,0)</f>
        <v>1</v>
      </c>
      <c r="M183" s="33">
        <f t="shared" ref="M183:M185" si="32">IF(J183&gt;=($F$6*0.9),1,0)</f>
        <v>1</v>
      </c>
      <c r="N183" s="50">
        <v>20</v>
      </c>
      <c r="O183" s="33">
        <f t="shared" ref="O183:O185" si="33">IF(N183&gt;=($N$6*0.7),1,0)</f>
        <v>1</v>
      </c>
      <c r="P183" s="33">
        <f t="shared" ref="P183:P185" si="34">IF(N183&gt;=($N$6*0.8),1,0)</f>
        <v>0</v>
      </c>
      <c r="Q183" s="33">
        <f t="shared" ref="Q183:Q185" si="35">IF(N183&gt;=($N$6*0.9),1,0)</f>
        <v>0</v>
      </c>
      <c r="R183" s="49">
        <v>61</v>
      </c>
      <c r="S183" s="30"/>
      <c r="T183" s="30"/>
      <c r="U183" s="30"/>
      <c r="V183" s="30"/>
      <c r="W183" s="30"/>
      <c r="X183" s="30"/>
      <c r="Y183" s="30"/>
      <c r="Z183" s="30"/>
      <c r="AA183" s="30"/>
      <c r="AB183" s="30"/>
      <c r="AC183" s="30"/>
      <c r="AD183" s="30"/>
      <c r="AE183" s="30"/>
      <c r="AF183" s="30"/>
      <c r="AG183" s="30"/>
    </row>
    <row r="184" spans="1:33" ht="15.75" customHeight="1">
      <c r="A184" s="70">
        <v>178</v>
      </c>
      <c r="B184" s="75" t="s">
        <v>462</v>
      </c>
      <c r="C184" s="71" t="s">
        <v>463</v>
      </c>
      <c r="D184" s="65"/>
      <c r="E184" s="38"/>
      <c r="F184" s="50">
        <v>13</v>
      </c>
      <c r="G184" s="33">
        <f t="shared" si="27"/>
        <v>1</v>
      </c>
      <c r="H184" s="33">
        <f t="shared" si="28"/>
        <v>1</v>
      </c>
      <c r="I184" s="33">
        <f t="shared" si="29"/>
        <v>1</v>
      </c>
      <c r="J184" s="50">
        <v>25</v>
      </c>
      <c r="K184" s="33">
        <f t="shared" si="30"/>
        <v>1</v>
      </c>
      <c r="L184" s="33">
        <f t="shared" si="31"/>
        <v>1</v>
      </c>
      <c r="M184" s="33">
        <f t="shared" si="32"/>
        <v>1</v>
      </c>
      <c r="N184" s="50">
        <v>24</v>
      </c>
      <c r="O184" s="33">
        <f t="shared" si="33"/>
        <v>1</v>
      </c>
      <c r="P184" s="33">
        <f t="shared" si="34"/>
        <v>1</v>
      </c>
      <c r="Q184" s="33">
        <f t="shared" si="35"/>
        <v>0</v>
      </c>
      <c r="R184" s="49">
        <v>63</v>
      </c>
      <c r="S184" s="30"/>
      <c r="T184" s="30"/>
      <c r="U184" s="30"/>
      <c r="V184" s="30"/>
      <c r="W184" s="30"/>
      <c r="X184" s="30"/>
      <c r="Y184" s="30"/>
      <c r="Z184" s="30"/>
      <c r="AA184" s="30"/>
      <c r="AB184" s="30"/>
      <c r="AC184" s="30"/>
      <c r="AD184" s="30"/>
      <c r="AE184" s="30"/>
      <c r="AF184" s="30"/>
      <c r="AG184" s="30"/>
    </row>
    <row r="185" spans="1:33" ht="15.75" customHeight="1">
      <c r="A185" s="75">
        <v>179</v>
      </c>
      <c r="B185" s="75" t="s">
        <v>464</v>
      </c>
      <c r="C185" s="75" t="s">
        <v>465</v>
      </c>
      <c r="D185" s="65"/>
      <c r="E185" s="38"/>
      <c r="F185" s="50">
        <v>13</v>
      </c>
      <c r="G185" s="33">
        <f t="shared" si="27"/>
        <v>1</v>
      </c>
      <c r="H185" s="33">
        <f t="shared" si="28"/>
        <v>1</v>
      </c>
      <c r="I185" s="33">
        <f t="shared" si="29"/>
        <v>1</v>
      </c>
      <c r="J185" s="50">
        <v>20</v>
      </c>
      <c r="K185" s="33">
        <f t="shared" si="30"/>
        <v>1</v>
      </c>
      <c r="L185" s="33">
        <f t="shared" si="31"/>
        <v>1</v>
      </c>
      <c r="M185" s="33">
        <f t="shared" si="32"/>
        <v>1</v>
      </c>
      <c r="N185" s="50">
        <v>21</v>
      </c>
      <c r="O185" s="33">
        <f t="shared" si="33"/>
        <v>1</v>
      </c>
      <c r="P185" s="33">
        <f t="shared" si="34"/>
        <v>0</v>
      </c>
      <c r="Q185" s="33">
        <f t="shared" si="35"/>
        <v>0</v>
      </c>
      <c r="R185" s="49">
        <v>61</v>
      </c>
      <c r="S185" s="30"/>
      <c r="T185" s="30"/>
      <c r="U185" s="30"/>
      <c r="V185" s="30"/>
      <c r="W185" s="30"/>
      <c r="X185" s="30"/>
      <c r="Y185" s="30"/>
      <c r="Z185" s="30"/>
      <c r="AA185" s="30"/>
      <c r="AB185" s="30"/>
      <c r="AC185" s="30"/>
      <c r="AD185" s="30"/>
      <c r="AE185" s="30"/>
      <c r="AF185" s="30"/>
      <c r="AG185" s="30"/>
    </row>
    <row r="186" spans="1:33" ht="15.75" customHeight="1">
      <c r="A186" s="30"/>
      <c r="B186" s="30"/>
      <c r="C186" s="30"/>
      <c r="D186" s="30"/>
      <c r="E186" s="30"/>
      <c r="F186" s="30"/>
      <c r="G186" s="30"/>
      <c r="H186" s="30"/>
      <c r="I186" s="30"/>
      <c r="J186" s="30"/>
      <c r="K186" s="30"/>
      <c r="L186" s="30"/>
      <c r="M186" s="30"/>
      <c r="N186" s="30"/>
      <c r="O186" s="30"/>
      <c r="P186" s="30"/>
      <c r="Q186" s="30"/>
      <c r="R186" s="30"/>
      <c r="S186" s="30"/>
      <c r="T186" s="30"/>
      <c r="U186" s="30"/>
      <c r="V186" s="30"/>
      <c r="W186" s="30"/>
      <c r="X186" s="30"/>
      <c r="Y186" s="30"/>
      <c r="Z186" s="30"/>
      <c r="AA186" s="30"/>
      <c r="AB186" s="30"/>
      <c r="AC186" s="30"/>
      <c r="AD186" s="30"/>
      <c r="AE186" s="30"/>
      <c r="AF186" s="30"/>
      <c r="AG186" s="30"/>
    </row>
    <row r="187" spans="1:33" ht="15.75" customHeight="1">
      <c r="A187" s="30"/>
      <c r="B187" s="30"/>
      <c r="C187" s="30"/>
      <c r="D187" s="30"/>
      <c r="E187" s="30"/>
      <c r="F187" s="30"/>
      <c r="G187" s="30"/>
      <c r="H187" s="30"/>
      <c r="I187" s="30"/>
      <c r="J187" s="30"/>
      <c r="K187" s="30"/>
      <c r="L187" s="30"/>
      <c r="M187" s="30"/>
      <c r="N187" s="30"/>
      <c r="O187" s="30"/>
      <c r="P187" s="30"/>
      <c r="Q187" s="30"/>
      <c r="R187" s="30"/>
      <c r="S187" s="30"/>
      <c r="T187" s="30"/>
      <c r="U187" s="30"/>
      <c r="V187" s="30"/>
      <c r="W187" s="30"/>
      <c r="X187" s="30"/>
      <c r="Y187" s="30"/>
      <c r="Z187" s="30"/>
      <c r="AA187" s="30"/>
      <c r="AB187" s="30"/>
      <c r="AC187" s="30"/>
      <c r="AD187" s="30"/>
      <c r="AE187" s="30"/>
      <c r="AF187" s="30"/>
      <c r="AG187" s="30"/>
    </row>
    <row r="188" spans="1:33" ht="15.75" customHeight="1">
      <c r="A188" s="30"/>
      <c r="B188" s="30"/>
      <c r="C188" s="30"/>
      <c r="D188" s="30"/>
      <c r="E188" s="30"/>
      <c r="F188" s="30"/>
      <c r="G188" s="30"/>
      <c r="H188" s="30"/>
      <c r="I188" s="30"/>
      <c r="J188" s="30"/>
      <c r="K188" s="30"/>
      <c r="L188" s="30"/>
      <c r="M188" s="30"/>
      <c r="N188" s="30"/>
      <c r="O188" s="30"/>
      <c r="P188" s="30"/>
      <c r="Q188" s="30"/>
      <c r="R188" s="30"/>
      <c r="S188" s="30"/>
      <c r="T188" s="30"/>
      <c r="U188" s="30"/>
      <c r="V188" s="30"/>
      <c r="W188" s="30"/>
      <c r="X188" s="30"/>
      <c r="Y188" s="30"/>
      <c r="Z188" s="30"/>
      <c r="AA188" s="30"/>
      <c r="AB188" s="30"/>
      <c r="AC188" s="30"/>
      <c r="AD188" s="30"/>
      <c r="AE188" s="30"/>
      <c r="AF188" s="30"/>
      <c r="AG188" s="30"/>
    </row>
    <row r="189" spans="1:33" ht="15.75" customHeight="1">
      <c r="A189" s="30"/>
      <c r="B189" s="30"/>
      <c r="C189" s="30"/>
      <c r="D189" s="30"/>
      <c r="E189" s="30"/>
      <c r="F189" s="30"/>
      <c r="G189" s="30"/>
      <c r="H189" s="30"/>
      <c r="I189" s="30"/>
      <c r="J189" s="30"/>
      <c r="K189" s="30"/>
      <c r="L189" s="30"/>
      <c r="M189" s="30"/>
      <c r="N189" s="30"/>
      <c r="O189" s="30"/>
      <c r="P189" s="30"/>
      <c r="Q189" s="30"/>
      <c r="R189" s="30"/>
      <c r="S189" s="30"/>
      <c r="T189" s="30"/>
      <c r="U189" s="30"/>
      <c r="V189" s="30"/>
      <c r="W189" s="30"/>
      <c r="X189" s="30"/>
      <c r="Y189" s="30"/>
      <c r="Z189" s="30"/>
      <c r="AA189" s="30"/>
      <c r="AB189" s="30"/>
      <c r="AC189" s="30"/>
      <c r="AD189" s="30"/>
      <c r="AE189" s="30"/>
      <c r="AF189" s="30"/>
      <c r="AG189" s="30"/>
    </row>
    <row r="190" spans="1:33" ht="15.75" customHeight="1">
      <c r="A190" s="30"/>
      <c r="B190" s="30"/>
      <c r="C190" s="30"/>
      <c r="D190" s="30"/>
      <c r="E190" s="30"/>
      <c r="F190" s="30"/>
      <c r="G190" s="30"/>
      <c r="H190" s="30"/>
      <c r="I190" s="30"/>
      <c r="J190" s="30"/>
      <c r="K190" s="30"/>
      <c r="L190" s="30"/>
      <c r="M190" s="30"/>
      <c r="N190" s="30"/>
      <c r="O190" s="30"/>
      <c r="P190" s="30"/>
      <c r="Q190" s="30"/>
      <c r="R190" s="30"/>
      <c r="S190" s="30"/>
      <c r="T190" s="30"/>
      <c r="U190" s="30"/>
      <c r="V190" s="30"/>
      <c r="W190" s="30"/>
      <c r="X190" s="30"/>
      <c r="Y190" s="30"/>
      <c r="Z190" s="30"/>
      <c r="AA190" s="30"/>
      <c r="AB190" s="30"/>
      <c r="AC190" s="30"/>
      <c r="AD190" s="30"/>
      <c r="AE190" s="30"/>
      <c r="AF190" s="30"/>
      <c r="AG190" s="30"/>
    </row>
    <row r="191" spans="1:33" ht="15.75" customHeight="1">
      <c r="A191" s="30"/>
      <c r="B191" s="30"/>
      <c r="C191" s="30"/>
      <c r="D191" s="30"/>
      <c r="E191" s="30"/>
      <c r="F191" s="30"/>
      <c r="G191" s="30"/>
      <c r="H191" s="30"/>
      <c r="I191" s="30"/>
      <c r="J191" s="30"/>
      <c r="K191" s="30"/>
      <c r="L191" s="30"/>
      <c r="M191" s="30"/>
      <c r="N191" s="30"/>
      <c r="O191" s="30"/>
      <c r="P191" s="30"/>
      <c r="Q191" s="30"/>
      <c r="R191" s="30"/>
      <c r="S191" s="30"/>
      <c r="T191" s="30"/>
      <c r="U191" s="30"/>
      <c r="V191" s="30"/>
      <c r="W191" s="30"/>
      <c r="X191" s="30"/>
      <c r="Y191" s="30"/>
      <c r="Z191" s="30"/>
      <c r="AA191" s="30"/>
      <c r="AB191" s="30"/>
      <c r="AC191" s="30"/>
      <c r="AD191" s="30"/>
      <c r="AE191" s="30"/>
      <c r="AF191" s="30"/>
      <c r="AG191" s="30"/>
    </row>
    <row r="192" spans="1:33" ht="15.75" customHeight="1">
      <c r="A192" s="30"/>
      <c r="B192" s="30"/>
      <c r="C192" s="30"/>
      <c r="D192" s="30"/>
      <c r="E192" s="30"/>
      <c r="F192" s="30"/>
      <c r="G192" s="30"/>
      <c r="H192" s="30"/>
      <c r="I192" s="30"/>
      <c r="J192" s="30"/>
      <c r="K192" s="30"/>
      <c r="L192" s="30"/>
      <c r="M192" s="30"/>
      <c r="N192" s="30"/>
      <c r="O192" s="30"/>
      <c r="P192" s="30"/>
      <c r="Q192" s="30"/>
      <c r="R192" s="30"/>
      <c r="S192" s="30"/>
      <c r="T192" s="30"/>
      <c r="U192" s="30"/>
      <c r="V192" s="30"/>
      <c r="W192" s="30"/>
      <c r="X192" s="30"/>
      <c r="Y192" s="30"/>
      <c r="Z192" s="30"/>
      <c r="AA192" s="30"/>
      <c r="AB192" s="30"/>
      <c r="AC192" s="30"/>
      <c r="AD192" s="30"/>
      <c r="AE192" s="30"/>
      <c r="AF192" s="30"/>
      <c r="AG192" s="30"/>
    </row>
    <row r="193" spans="1:33" ht="15.75" customHeight="1">
      <c r="A193" s="30"/>
      <c r="B193" s="30"/>
      <c r="C193" s="30"/>
      <c r="D193" s="30"/>
      <c r="E193" s="30"/>
      <c r="F193" s="30"/>
      <c r="G193" s="30"/>
      <c r="H193" s="30"/>
      <c r="I193" s="30"/>
      <c r="J193" s="30"/>
      <c r="K193" s="30"/>
      <c r="L193" s="30"/>
      <c r="M193" s="30"/>
      <c r="N193" s="30"/>
      <c r="O193" s="30"/>
      <c r="P193" s="30"/>
      <c r="Q193" s="30"/>
      <c r="R193" s="30"/>
      <c r="S193" s="30"/>
      <c r="T193" s="30"/>
      <c r="U193" s="30"/>
      <c r="V193" s="30"/>
      <c r="W193" s="30"/>
      <c r="X193" s="30"/>
      <c r="Y193" s="30"/>
      <c r="Z193" s="30"/>
      <c r="AA193" s="30"/>
      <c r="AB193" s="30"/>
      <c r="AC193" s="30"/>
      <c r="AD193" s="30"/>
      <c r="AE193" s="30"/>
      <c r="AF193" s="30"/>
      <c r="AG193" s="30"/>
    </row>
    <row r="194" spans="1:33" ht="15.75" customHeight="1">
      <c r="A194" s="30"/>
      <c r="B194" s="30"/>
      <c r="C194" s="30"/>
      <c r="D194" s="30"/>
      <c r="E194" s="30"/>
      <c r="F194" s="30"/>
      <c r="G194" s="30"/>
      <c r="H194" s="30"/>
      <c r="I194" s="30"/>
      <c r="J194" s="30"/>
      <c r="K194" s="30"/>
      <c r="L194" s="30"/>
      <c r="M194" s="30"/>
      <c r="N194" s="30"/>
      <c r="O194" s="30"/>
      <c r="P194" s="30"/>
      <c r="Q194" s="30"/>
      <c r="R194" s="30"/>
      <c r="S194" s="30"/>
      <c r="T194" s="30"/>
      <c r="U194" s="30"/>
      <c r="V194" s="30"/>
      <c r="W194" s="30"/>
      <c r="X194" s="30"/>
      <c r="Y194" s="30"/>
      <c r="Z194" s="30"/>
      <c r="AA194" s="30"/>
      <c r="AB194" s="30"/>
      <c r="AC194" s="30"/>
      <c r="AD194" s="30"/>
      <c r="AE194" s="30"/>
      <c r="AF194" s="30"/>
      <c r="AG194" s="30"/>
    </row>
    <row r="195" spans="1:33" ht="15.75" customHeight="1">
      <c r="A195" s="30"/>
      <c r="B195" s="30"/>
      <c r="C195" s="30"/>
      <c r="D195" s="30"/>
      <c r="E195" s="30"/>
      <c r="F195" s="30"/>
      <c r="G195" s="30"/>
      <c r="H195" s="30"/>
      <c r="I195" s="30"/>
      <c r="J195" s="30"/>
      <c r="K195" s="30"/>
      <c r="L195" s="30"/>
      <c r="M195" s="30"/>
      <c r="N195" s="30"/>
      <c r="O195" s="30"/>
      <c r="P195" s="30"/>
      <c r="Q195" s="30"/>
      <c r="R195" s="30"/>
      <c r="S195" s="30"/>
      <c r="T195" s="30"/>
      <c r="U195" s="30"/>
      <c r="V195" s="30"/>
      <c r="W195" s="30"/>
      <c r="X195" s="30"/>
      <c r="Y195" s="30"/>
      <c r="Z195" s="30"/>
      <c r="AA195" s="30"/>
      <c r="AB195" s="30"/>
      <c r="AC195" s="30"/>
      <c r="AD195" s="30"/>
      <c r="AE195" s="30"/>
      <c r="AF195" s="30"/>
      <c r="AG195" s="30"/>
    </row>
    <row r="196" spans="1:33" ht="15.75" customHeight="1">
      <c r="A196" s="30"/>
      <c r="B196" s="30"/>
      <c r="C196" s="30"/>
      <c r="D196" s="30"/>
      <c r="E196" s="30"/>
      <c r="F196" s="30"/>
      <c r="G196" s="30"/>
      <c r="H196" s="30"/>
      <c r="I196" s="30"/>
      <c r="J196" s="30"/>
      <c r="K196" s="30"/>
      <c r="L196" s="30"/>
      <c r="M196" s="30"/>
      <c r="N196" s="30"/>
      <c r="O196" s="30"/>
      <c r="P196" s="30"/>
      <c r="Q196" s="30"/>
      <c r="R196" s="30"/>
      <c r="S196" s="30"/>
      <c r="T196" s="30"/>
      <c r="U196" s="30"/>
      <c r="V196" s="30"/>
      <c r="W196" s="30"/>
      <c r="X196" s="30"/>
      <c r="Y196" s="30"/>
      <c r="Z196" s="30"/>
      <c r="AA196" s="30"/>
      <c r="AB196" s="30"/>
      <c r="AC196" s="30"/>
      <c r="AD196" s="30"/>
      <c r="AE196" s="30"/>
      <c r="AF196" s="30"/>
      <c r="AG196" s="30"/>
    </row>
    <row r="197" spans="1:33" ht="15.75" customHeight="1">
      <c r="A197" s="30"/>
      <c r="B197" s="30"/>
      <c r="C197" s="30"/>
      <c r="D197" s="30"/>
      <c r="E197" s="30"/>
      <c r="F197" s="30"/>
      <c r="G197" s="30"/>
      <c r="H197" s="30"/>
      <c r="I197" s="30"/>
      <c r="J197" s="30"/>
      <c r="K197" s="30"/>
      <c r="L197" s="30"/>
      <c r="M197" s="30"/>
      <c r="N197" s="30"/>
      <c r="O197" s="30"/>
      <c r="P197" s="30"/>
      <c r="Q197" s="30"/>
      <c r="R197" s="30"/>
      <c r="S197" s="30"/>
      <c r="T197" s="30"/>
      <c r="U197" s="30"/>
      <c r="V197" s="30"/>
      <c r="W197" s="30"/>
      <c r="X197" s="30"/>
      <c r="Y197" s="30"/>
      <c r="Z197" s="30"/>
      <c r="AA197" s="30"/>
      <c r="AB197" s="30"/>
      <c r="AC197" s="30"/>
      <c r="AD197" s="30"/>
      <c r="AE197" s="30"/>
      <c r="AF197" s="30"/>
      <c r="AG197" s="30"/>
    </row>
    <row r="198" spans="1:33" ht="15.75" customHeight="1">
      <c r="A198" s="30"/>
      <c r="B198" s="30"/>
      <c r="C198" s="30"/>
      <c r="D198" s="30"/>
      <c r="E198" s="30"/>
      <c r="F198" s="30"/>
      <c r="G198" s="30"/>
      <c r="H198" s="30"/>
      <c r="I198" s="30"/>
      <c r="J198" s="30"/>
      <c r="K198" s="30"/>
      <c r="L198" s="30"/>
      <c r="M198" s="30"/>
      <c r="N198" s="30"/>
      <c r="O198" s="30"/>
      <c r="P198" s="30"/>
      <c r="Q198" s="30"/>
      <c r="R198" s="30"/>
      <c r="S198" s="30"/>
      <c r="T198" s="30"/>
      <c r="U198" s="30"/>
      <c r="V198" s="30"/>
      <c r="W198" s="30"/>
      <c r="X198" s="30"/>
      <c r="Y198" s="30"/>
      <c r="Z198" s="30"/>
      <c r="AA198" s="30"/>
      <c r="AB198" s="30"/>
      <c r="AC198" s="30"/>
      <c r="AD198" s="30"/>
      <c r="AE198" s="30"/>
      <c r="AF198" s="30"/>
      <c r="AG198" s="30"/>
    </row>
    <row r="199" spans="1:33" ht="15.75" customHeight="1">
      <c r="A199" s="30"/>
      <c r="B199" s="30"/>
      <c r="C199" s="30"/>
      <c r="D199" s="30"/>
      <c r="E199" s="30"/>
      <c r="F199" s="30"/>
      <c r="G199" s="30"/>
      <c r="H199" s="30"/>
      <c r="I199" s="30"/>
      <c r="J199" s="30"/>
      <c r="K199" s="30"/>
      <c r="L199" s="30"/>
      <c r="M199" s="30"/>
      <c r="N199" s="30"/>
      <c r="O199" s="30"/>
      <c r="P199" s="30"/>
      <c r="Q199" s="30"/>
      <c r="R199" s="30"/>
      <c r="S199" s="30"/>
      <c r="T199" s="30"/>
      <c r="U199" s="30"/>
      <c r="V199" s="30"/>
      <c r="W199" s="30"/>
      <c r="X199" s="30"/>
      <c r="Y199" s="30"/>
      <c r="Z199" s="30"/>
      <c r="AA199" s="30"/>
      <c r="AB199" s="30"/>
      <c r="AC199" s="30"/>
      <c r="AD199" s="30"/>
      <c r="AE199" s="30"/>
      <c r="AF199" s="30"/>
      <c r="AG199" s="30"/>
    </row>
    <row r="200" spans="1:33" ht="15.75" customHeight="1">
      <c r="A200" s="30"/>
      <c r="B200" s="30"/>
      <c r="C200" s="30"/>
      <c r="D200" s="30"/>
      <c r="E200" s="30"/>
      <c r="F200" s="30"/>
      <c r="G200" s="30"/>
      <c r="H200" s="30"/>
      <c r="I200" s="30"/>
      <c r="J200" s="30"/>
      <c r="K200" s="30"/>
      <c r="L200" s="30"/>
      <c r="M200" s="30"/>
      <c r="N200" s="30"/>
      <c r="O200" s="30"/>
      <c r="P200" s="30"/>
      <c r="Q200" s="30"/>
      <c r="R200" s="30"/>
      <c r="S200" s="30"/>
      <c r="T200" s="30"/>
      <c r="U200" s="30"/>
      <c r="V200" s="30"/>
      <c r="W200" s="30"/>
      <c r="X200" s="30"/>
      <c r="Y200" s="30"/>
      <c r="Z200" s="30"/>
      <c r="AA200" s="30"/>
      <c r="AB200" s="30"/>
      <c r="AC200" s="30"/>
      <c r="AD200" s="30"/>
      <c r="AE200" s="30"/>
      <c r="AF200" s="30"/>
      <c r="AG200" s="30"/>
    </row>
    <row r="201" spans="1:33" ht="15.75" customHeight="1">
      <c r="A201" s="30"/>
      <c r="B201" s="30"/>
      <c r="C201" s="30"/>
      <c r="D201" s="30"/>
      <c r="E201" s="30"/>
      <c r="F201" s="30"/>
      <c r="G201" s="30"/>
      <c r="H201" s="30"/>
      <c r="I201" s="30"/>
      <c r="J201" s="30"/>
      <c r="K201" s="30"/>
      <c r="L201" s="30"/>
      <c r="M201" s="30"/>
      <c r="N201" s="30"/>
      <c r="O201" s="30"/>
      <c r="P201" s="30"/>
      <c r="Q201" s="30"/>
      <c r="R201" s="30"/>
      <c r="S201" s="30"/>
      <c r="T201" s="30"/>
      <c r="U201" s="30"/>
      <c r="V201" s="30"/>
      <c r="W201" s="30"/>
      <c r="X201" s="30"/>
      <c r="Y201" s="30"/>
      <c r="Z201" s="30"/>
      <c r="AA201" s="30"/>
      <c r="AB201" s="30"/>
      <c r="AC201" s="30"/>
      <c r="AD201" s="30"/>
      <c r="AE201" s="30"/>
      <c r="AF201" s="30"/>
      <c r="AG201" s="30"/>
    </row>
    <row r="202" spans="1:33" ht="15.75" customHeight="1">
      <c r="A202" s="30"/>
      <c r="B202" s="30"/>
      <c r="C202" s="30"/>
      <c r="D202" s="30"/>
      <c r="E202" s="30"/>
      <c r="F202" s="30"/>
      <c r="G202" s="30"/>
      <c r="H202" s="30"/>
      <c r="I202" s="30"/>
      <c r="J202" s="30"/>
      <c r="K202" s="30"/>
      <c r="L202" s="30"/>
      <c r="M202" s="30"/>
      <c r="N202" s="30"/>
      <c r="O202" s="30"/>
      <c r="P202" s="30"/>
      <c r="Q202" s="30"/>
      <c r="R202" s="30"/>
      <c r="S202" s="30"/>
      <c r="T202" s="30"/>
      <c r="U202" s="30"/>
      <c r="V202" s="30"/>
      <c r="W202" s="30"/>
      <c r="X202" s="30"/>
      <c r="Y202" s="30"/>
      <c r="Z202" s="30"/>
      <c r="AA202" s="30"/>
      <c r="AB202" s="30"/>
      <c r="AC202" s="30"/>
      <c r="AD202" s="30"/>
      <c r="AE202" s="30"/>
      <c r="AF202" s="30"/>
      <c r="AG202" s="30"/>
    </row>
    <row r="203" spans="1:33" ht="15.75" customHeight="1">
      <c r="A203" s="30"/>
      <c r="B203" s="30"/>
      <c r="C203" s="30"/>
      <c r="D203" s="30"/>
      <c r="E203" s="30"/>
      <c r="F203" s="30"/>
      <c r="G203" s="30"/>
      <c r="H203" s="30"/>
      <c r="I203" s="30"/>
      <c r="J203" s="30"/>
      <c r="K203" s="30"/>
      <c r="L203" s="30"/>
      <c r="M203" s="30"/>
      <c r="N203" s="30"/>
      <c r="O203" s="30"/>
      <c r="P203" s="30"/>
      <c r="Q203" s="30"/>
      <c r="R203" s="30"/>
      <c r="S203" s="30"/>
      <c r="T203" s="30"/>
      <c r="U203" s="30"/>
      <c r="V203" s="30"/>
      <c r="W203" s="30"/>
      <c r="X203" s="30"/>
      <c r="Y203" s="30"/>
      <c r="Z203" s="30"/>
      <c r="AA203" s="30"/>
      <c r="AB203" s="30"/>
      <c r="AC203" s="30"/>
      <c r="AD203" s="30"/>
      <c r="AE203" s="30"/>
      <c r="AF203" s="30"/>
      <c r="AG203" s="30"/>
    </row>
    <row r="204" spans="1:33" ht="15.75" customHeight="1">
      <c r="A204" s="30"/>
      <c r="B204" s="30"/>
      <c r="C204" s="30"/>
      <c r="D204" s="30"/>
      <c r="E204" s="30"/>
      <c r="F204" s="30"/>
      <c r="G204" s="30"/>
      <c r="H204" s="30"/>
      <c r="I204" s="30"/>
      <c r="J204" s="30"/>
      <c r="K204" s="30"/>
      <c r="L204" s="30"/>
      <c r="M204" s="30"/>
      <c r="N204" s="30"/>
      <c r="O204" s="30"/>
      <c r="P204" s="30"/>
      <c r="Q204" s="30"/>
      <c r="R204" s="30"/>
      <c r="S204" s="30"/>
      <c r="T204" s="30"/>
      <c r="U204" s="30"/>
      <c r="V204" s="30"/>
      <c r="W204" s="30"/>
      <c r="X204" s="30"/>
      <c r="Y204" s="30"/>
      <c r="Z204" s="30"/>
      <c r="AA204" s="30"/>
      <c r="AB204" s="30"/>
      <c r="AC204" s="30"/>
      <c r="AD204" s="30"/>
      <c r="AE204" s="30"/>
      <c r="AF204" s="30"/>
      <c r="AG204" s="30"/>
    </row>
    <row r="205" spans="1:33" ht="15.75" customHeight="1">
      <c r="A205" s="30"/>
      <c r="B205" s="30"/>
      <c r="C205" s="30"/>
      <c r="D205" s="30"/>
      <c r="E205" s="30"/>
      <c r="F205" s="30"/>
      <c r="G205" s="30"/>
      <c r="H205" s="30"/>
      <c r="I205" s="30"/>
      <c r="J205" s="30"/>
      <c r="K205" s="30"/>
      <c r="L205" s="30"/>
      <c r="M205" s="30"/>
      <c r="N205" s="30"/>
      <c r="O205" s="30"/>
      <c r="P205" s="30"/>
      <c r="Q205" s="30"/>
      <c r="R205" s="30"/>
      <c r="S205" s="30"/>
      <c r="T205" s="30"/>
      <c r="U205" s="30"/>
      <c r="V205" s="30"/>
      <c r="W205" s="30"/>
      <c r="X205" s="30"/>
      <c r="Y205" s="30"/>
      <c r="Z205" s="30"/>
      <c r="AA205" s="30"/>
      <c r="AB205" s="30"/>
      <c r="AC205" s="30"/>
      <c r="AD205" s="30"/>
      <c r="AE205" s="30"/>
      <c r="AF205" s="30"/>
      <c r="AG205" s="30"/>
    </row>
    <row r="206" spans="1:33" ht="15.75" customHeight="1">
      <c r="A206" s="30"/>
      <c r="B206" s="30"/>
      <c r="C206" s="30"/>
      <c r="D206" s="30"/>
      <c r="E206" s="30"/>
      <c r="F206" s="30"/>
      <c r="G206" s="30"/>
      <c r="H206" s="30"/>
      <c r="I206" s="30"/>
      <c r="J206" s="30"/>
      <c r="K206" s="30"/>
      <c r="L206" s="30"/>
      <c r="M206" s="30"/>
      <c r="N206" s="30"/>
      <c r="O206" s="30"/>
      <c r="P206" s="30"/>
      <c r="Q206" s="30"/>
      <c r="R206" s="30"/>
      <c r="S206" s="30"/>
      <c r="T206" s="30"/>
      <c r="U206" s="30"/>
      <c r="V206" s="30"/>
      <c r="W206" s="30"/>
      <c r="X206" s="30"/>
      <c r="Y206" s="30"/>
      <c r="Z206" s="30"/>
      <c r="AA206" s="30"/>
      <c r="AB206" s="30"/>
      <c r="AC206" s="30"/>
      <c r="AD206" s="30"/>
      <c r="AE206" s="30"/>
      <c r="AF206" s="30"/>
      <c r="AG206" s="30"/>
    </row>
    <row r="207" spans="1:33" ht="15.75" customHeight="1">
      <c r="A207" s="30"/>
      <c r="B207" s="30"/>
      <c r="C207" s="30"/>
      <c r="D207" s="30"/>
      <c r="E207" s="30"/>
      <c r="F207" s="30"/>
      <c r="G207" s="30"/>
      <c r="H207" s="30"/>
      <c r="I207" s="30"/>
      <c r="J207" s="30"/>
      <c r="K207" s="30"/>
      <c r="L207" s="30"/>
      <c r="M207" s="30"/>
      <c r="N207" s="30"/>
      <c r="O207" s="30"/>
      <c r="P207" s="30"/>
      <c r="Q207" s="30"/>
      <c r="R207" s="30"/>
      <c r="S207" s="30"/>
      <c r="T207" s="30"/>
      <c r="U207" s="30"/>
      <c r="V207" s="30"/>
      <c r="W207" s="30"/>
      <c r="X207" s="30"/>
      <c r="Y207" s="30"/>
      <c r="Z207" s="30"/>
      <c r="AA207" s="30"/>
      <c r="AB207" s="30"/>
      <c r="AC207" s="30"/>
      <c r="AD207" s="30"/>
      <c r="AE207" s="30"/>
      <c r="AF207" s="30"/>
      <c r="AG207" s="30"/>
    </row>
    <row r="208" spans="1:33" ht="15.75" customHeight="1">
      <c r="A208" s="30"/>
      <c r="B208" s="30"/>
      <c r="C208" s="30"/>
      <c r="D208" s="30"/>
      <c r="E208" s="30"/>
      <c r="F208" s="30"/>
      <c r="G208" s="30"/>
      <c r="H208" s="30"/>
      <c r="I208" s="30"/>
      <c r="J208" s="30"/>
      <c r="K208" s="30"/>
      <c r="L208" s="30"/>
      <c r="M208" s="30"/>
      <c r="N208" s="30"/>
      <c r="O208" s="30"/>
      <c r="P208" s="30"/>
      <c r="Q208" s="30"/>
      <c r="R208" s="30"/>
      <c r="S208" s="30"/>
      <c r="T208" s="30"/>
      <c r="U208" s="30"/>
      <c r="V208" s="30"/>
      <c r="W208" s="30"/>
      <c r="X208" s="30"/>
      <c r="Y208" s="30"/>
      <c r="Z208" s="30"/>
      <c r="AA208" s="30"/>
      <c r="AB208" s="30"/>
      <c r="AC208" s="30"/>
      <c r="AD208" s="30"/>
      <c r="AE208" s="30"/>
      <c r="AF208" s="30"/>
      <c r="AG208" s="30"/>
    </row>
    <row r="209" spans="1:33" ht="15.75" customHeight="1">
      <c r="A209" s="30"/>
      <c r="B209" s="30"/>
      <c r="C209" s="30"/>
      <c r="D209" s="30"/>
      <c r="E209" s="30"/>
      <c r="F209" s="30"/>
      <c r="G209" s="30"/>
      <c r="H209" s="30"/>
      <c r="I209" s="30"/>
      <c r="J209" s="30"/>
      <c r="K209" s="30"/>
      <c r="L209" s="30"/>
      <c r="M209" s="30"/>
      <c r="N209" s="30"/>
      <c r="O209" s="30"/>
      <c r="P209" s="30"/>
      <c r="Q209" s="30"/>
      <c r="R209" s="30"/>
      <c r="S209" s="30"/>
      <c r="T209" s="30"/>
      <c r="U209" s="30"/>
      <c r="V209" s="30"/>
      <c r="W209" s="30"/>
      <c r="X209" s="30"/>
      <c r="Y209" s="30"/>
      <c r="Z209" s="30"/>
      <c r="AA209" s="30"/>
      <c r="AB209" s="30"/>
      <c r="AC209" s="30"/>
      <c r="AD209" s="30"/>
      <c r="AE209" s="30"/>
      <c r="AF209" s="30"/>
      <c r="AG209" s="30"/>
    </row>
    <row r="210" spans="1:33" ht="15.75" customHeight="1">
      <c r="A210" s="30"/>
      <c r="B210" s="30"/>
      <c r="C210" s="30"/>
      <c r="D210" s="30"/>
      <c r="E210" s="30"/>
      <c r="F210" s="30"/>
      <c r="G210" s="30"/>
      <c r="H210" s="30"/>
      <c r="I210" s="30"/>
      <c r="J210" s="30"/>
      <c r="K210" s="30"/>
      <c r="L210" s="30"/>
      <c r="M210" s="30"/>
      <c r="N210" s="30"/>
      <c r="O210" s="30"/>
      <c r="P210" s="30"/>
      <c r="Q210" s="30"/>
      <c r="R210" s="30"/>
      <c r="S210" s="30"/>
      <c r="T210" s="30"/>
      <c r="U210" s="30"/>
      <c r="V210" s="30"/>
      <c r="W210" s="30"/>
      <c r="X210" s="30"/>
      <c r="Y210" s="30"/>
      <c r="Z210" s="30"/>
      <c r="AA210" s="30"/>
      <c r="AB210" s="30"/>
      <c r="AC210" s="30"/>
      <c r="AD210" s="30"/>
      <c r="AE210" s="30"/>
      <c r="AF210" s="30"/>
      <c r="AG210" s="30"/>
    </row>
    <row r="211" spans="1:33" ht="15.75" customHeight="1">
      <c r="A211" s="30"/>
      <c r="B211" s="30"/>
      <c r="C211" s="30"/>
      <c r="D211" s="30"/>
      <c r="E211" s="30"/>
      <c r="F211" s="30"/>
      <c r="G211" s="30"/>
      <c r="H211" s="30"/>
      <c r="I211" s="30"/>
      <c r="J211" s="30"/>
      <c r="K211" s="30"/>
      <c r="L211" s="30"/>
      <c r="M211" s="30"/>
      <c r="N211" s="30"/>
      <c r="O211" s="30"/>
      <c r="P211" s="30"/>
      <c r="Q211" s="30"/>
      <c r="R211" s="30"/>
      <c r="S211" s="30"/>
      <c r="T211" s="30"/>
      <c r="U211" s="30"/>
      <c r="V211" s="30"/>
      <c r="W211" s="30"/>
      <c r="X211" s="30"/>
      <c r="Y211" s="30"/>
      <c r="Z211" s="30"/>
      <c r="AA211" s="30"/>
      <c r="AB211" s="30"/>
      <c r="AC211" s="30"/>
      <c r="AD211" s="30"/>
      <c r="AE211" s="30"/>
      <c r="AF211" s="30"/>
      <c r="AG211" s="30"/>
    </row>
    <row r="212" spans="1:33" ht="15.75" customHeight="1">
      <c r="A212" s="30"/>
      <c r="B212" s="30"/>
      <c r="C212" s="30"/>
      <c r="D212" s="30"/>
      <c r="E212" s="30"/>
      <c r="F212" s="30"/>
      <c r="G212" s="30"/>
      <c r="H212" s="30"/>
      <c r="I212" s="30"/>
      <c r="J212" s="30"/>
      <c r="K212" s="30"/>
      <c r="L212" s="30"/>
      <c r="M212" s="30"/>
      <c r="N212" s="30"/>
      <c r="O212" s="30"/>
      <c r="P212" s="30"/>
      <c r="Q212" s="30"/>
      <c r="R212" s="30"/>
      <c r="S212" s="30"/>
      <c r="T212" s="30"/>
      <c r="U212" s="30"/>
      <c r="V212" s="30"/>
      <c r="W212" s="30"/>
      <c r="X212" s="30"/>
      <c r="Y212" s="30"/>
      <c r="Z212" s="30"/>
      <c r="AA212" s="30"/>
      <c r="AB212" s="30"/>
      <c r="AC212" s="30"/>
      <c r="AD212" s="30"/>
      <c r="AE212" s="30"/>
      <c r="AF212" s="30"/>
      <c r="AG212" s="30"/>
    </row>
    <row r="213" spans="1:33" ht="15.75" customHeight="1">
      <c r="A213" s="30"/>
      <c r="B213" s="30"/>
      <c r="C213" s="30"/>
      <c r="D213" s="30"/>
      <c r="E213" s="30"/>
      <c r="F213" s="30"/>
      <c r="G213" s="30"/>
      <c r="H213" s="30"/>
      <c r="I213" s="30"/>
      <c r="J213" s="30"/>
      <c r="K213" s="30"/>
      <c r="L213" s="30"/>
      <c r="M213" s="30"/>
      <c r="N213" s="30"/>
      <c r="O213" s="30"/>
      <c r="P213" s="30"/>
      <c r="Q213" s="30"/>
      <c r="R213" s="30"/>
      <c r="S213" s="30"/>
      <c r="T213" s="30"/>
      <c r="U213" s="30"/>
      <c r="V213" s="30"/>
      <c r="W213" s="30"/>
      <c r="X213" s="30"/>
      <c r="Y213" s="30"/>
      <c r="Z213" s="30"/>
      <c r="AA213" s="30"/>
      <c r="AB213" s="30"/>
      <c r="AC213" s="30"/>
      <c r="AD213" s="30"/>
      <c r="AE213" s="30"/>
      <c r="AF213" s="30"/>
      <c r="AG213" s="30"/>
    </row>
    <row r="214" spans="1:33" ht="15.75" customHeight="1">
      <c r="A214" s="30"/>
      <c r="B214" s="30"/>
      <c r="C214" s="30"/>
      <c r="D214" s="30"/>
      <c r="E214" s="30"/>
      <c r="F214" s="30"/>
      <c r="G214" s="30"/>
      <c r="H214" s="30"/>
      <c r="I214" s="30"/>
      <c r="J214" s="30"/>
      <c r="K214" s="30"/>
      <c r="L214" s="30"/>
      <c r="M214" s="30"/>
      <c r="N214" s="30"/>
      <c r="O214" s="30"/>
      <c r="P214" s="30"/>
      <c r="Q214" s="30"/>
      <c r="R214" s="30"/>
      <c r="S214" s="30"/>
      <c r="T214" s="30"/>
      <c r="U214" s="30"/>
      <c r="V214" s="30"/>
      <c r="W214" s="30"/>
      <c r="X214" s="30"/>
      <c r="Y214" s="30"/>
      <c r="Z214" s="30"/>
      <c r="AA214" s="30"/>
      <c r="AB214" s="30"/>
      <c r="AC214" s="30"/>
      <c r="AD214" s="30"/>
      <c r="AE214" s="30"/>
      <c r="AF214" s="30"/>
      <c r="AG214" s="30"/>
    </row>
    <row r="215" spans="1:33" ht="15.75" customHeight="1">
      <c r="A215" s="30"/>
      <c r="B215" s="30"/>
      <c r="C215" s="30"/>
      <c r="D215" s="30"/>
      <c r="E215" s="30"/>
      <c r="F215" s="30"/>
      <c r="G215" s="30"/>
      <c r="H215" s="30"/>
      <c r="I215" s="30"/>
      <c r="J215" s="30"/>
      <c r="K215" s="30"/>
      <c r="L215" s="30"/>
      <c r="M215" s="30"/>
      <c r="N215" s="30"/>
      <c r="O215" s="30"/>
      <c r="P215" s="30"/>
      <c r="Q215" s="30"/>
      <c r="R215" s="30"/>
      <c r="S215" s="30"/>
      <c r="T215" s="30"/>
      <c r="U215" s="30"/>
      <c r="V215" s="30"/>
      <c r="W215" s="30"/>
      <c r="X215" s="30"/>
      <c r="Y215" s="30"/>
      <c r="Z215" s="30"/>
      <c r="AA215" s="30"/>
      <c r="AB215" s="30"/>
      <c r="AC215" s="30"/>
      <c r="AD215" s="30"/>
      <c r="AE215" s="30"/>
      <c r="AF215" s="30"/>
      <c r="AG215" s="30"/>
    </row>
    <row r="216" spans="1:33" ht="15.75" customHeight="1">
      <c r="A216" s="30"/>
      <c r="B216" s="30"/>
      <c r="C216" s="30"/>
      <c r="D216" s="30"/>
      <c r="E216" s="30"/>
      <c r="F216" s="30"/>
      <c r="G216" s="30"/>
      <c r="H216" s="30"/>
      <c r="I216" s="30"/>
      <c r="J216" s="30"/>
      <c r="K216" s="30"/>
      <c r="L216" s="30"/>
      <c r="M216" s="30"/>
      <c r="N216" s="30"/>
      <c r="O216" s="30"/>
      <c r="P216" s="30"/>
      <c r="Q216" s="30"/>
      <c r="R216" s="30"/>
      <c r="S216" s="30"/>
      <c r="T216" s="30"/>
      <c r="U216" s="30"/>
      <c r="V216" s="30"/>
      <c r="W216" s="30"/>
      <c r="X216" s="30"/>
      <c r="Y216" s="30"/>
      <c r="Z216" s="30"/>
      <c r="AA216" s="30"/>
      <c r="AB216" s="30"/>
      <c r="AC216" s="30"/>
      <c r="AD216" s="30"/>
      <c r="AE216" s="30"/>
      <c r="AF216" s="30"/>
      <c r="AG216" s="30"/>
    </row>
    <row r="217" spans="1:33" ht="15.75" customHeight="1">
      <c r="A217" s="30"/>
      <c r="B217" s="30"/>
      <c r="C217" s="30"/>
      <c r="D217" s="30"/>
      <c r="E217" s="30"/>
      <c r="F217" s="30"/>
      <c r="G217" s="30"/>
      <c r="H217" s="30"/>
      <c r="I217" s="30"/>
      <c r="J217" s="30"/>
      <c r="K217" s="30"/>
      <c r="L217" s="30"/>
      <c r="M217" s="30"/>
      <c r="N217" s="30"/>
      <c r="O217" s="30"/>
      <c r="P217" s="30"/>
      <c r="Q217" s="30"/>
      <c r="R217" s="30"/>
      <c r="S217" s="30"/>
      <c r="T217" s="30"/>
      <c r="U217" s="30"/>
      <c r="V217" s="30"/>
      <c r="W217" s="30"/>
      <c r="X217" s="30"/>
      <c r="Y217" s="30"/>
      <c r="Z217" s="30"/>
      <c r="AA217" s="30"/>
      <c r="AB217" s="30"/>
      <c r="AC217" s="30"/>
      <c r="AD217" s="30"/>
      <c r="AE217" s="30"/>
      <c r="AF217" s="30"/>
      <c r="AG217" s="30"/>
    </row>
    <row r="218" spans="1:33" ht="15.75" customHeight="1">
      <c r="A218" s="30"/>
      <c r="B218" s="30"/>
      <c r="C218" s="30"/>
      <c r="D218" s="30"/>
      <c r="E218" s="30"/>
      <c r="F218" s="30"/>
      <c r="G218" s="30"/>
      <c r="H218" s="30"/>
      <c r="I218" s="30"/>
      <c r="J218" s="30"/>
      <c r="K218" s="30"/>
      <c r="L218" s="30"/>
      <c r="M218" s="30"/>
      <c r="N218" s="30"/>
      <c r="O218" s="30"/>
      <c r="P218" s="30"/>
      <c r="Q218" s="30"/>
      <c r="R218" s="30"/>
      <c r="S218" s="30"/>
      <c r="T218" s="30"/>
      <c r="U218" s="30"/>
      <c r="V218" s="30"/>
      <c r="W218" s="30"/>
      <c r="X218" s="30"/>
      <c r="Y218" s="30"/>
      <c r="Z218" s="30"/>
      <c r="AA218" s="30"/>
      <c r="AB218" s="30"/>
      <c r="AC218" s="30"/>
      <c r="AD218" s="30"/>
      <c r="AE218" s="30"/>
      <c r="AF218" s="30"/>
      <c r="AG218" s="30"/>
    </row>
    <row r="219" spans="1:33" ht="15.75" customHeight="1">
      <c r="A219" s="30"/>
      <c r="B219" s="30"/>
      <c r="C219" s="30"/>
      <c r="D219" s="30"/>
      <c r="E219" s="30"/>
      <c r="F219" s="30"/>
      <c r="G219" s="30"/>
      <c r="H219" s="30"/>
      <c r="I219" s="30"/>
      <c r="J219" s="30"/>
      <c r="K219" s="30"/>
      <c r="L219" s="30"/>
      <c r="M219" s="30"/>
      <c r="N219" s="30"/>
      <c r="O219" s="30"/>
      <c r="P219" s="30"/>
      <c r="Q219" s="30"/>
      <c r="R219" s="30"/>
      <c r="S219" s="30"/>
      <c r="T219" s="30"/>
      <c r="U219" s="30"/>
      <c r="V219" s="30"/>
      <c r="W219" s="30"/>
      <c r="X219" s="30"/>
      <c r="Y219" s="30"/>
      <c r="Z219" s="30"/>
      <c r="AA219" s="30"/>
      <c r="AB219" s="30"/>
      <c r="AC219" s="30"/>
      <c r="AD219" s="30"/>
      <c r="AE219" s="30"/>
      <c r="AF219" s="30"/>
      <c r="AG219" s="30"/>
    </row>
    <row r="220" spans="1:33" ht="15.75" customHeight="1">
      <c r="A220" s="30"/>
      <c r="B220" s="30"/>
      <c r="C220" s="30"/>
      <c r="D220" s="30"/>
      <c r="E220" s="30"/>
      <c r="F220" s="30"/>
      <c r="G220" s="30"/>
      <c r="H220" s="30"/>
      <c r="I220" s="30"/>
      <c r="J220" s="30"/>
      <c r="K220" s="30"/>
      <c r="L220" s="30"/>
      <c r="M220" s="30"/>
      <c r="N220" s="30"/>
      <c r="O220" s="30"/>
      <c r="P220" s="30"/>
      <c r="Q220" s="30"/>
      <c r="R220" s="30"/>
      <c r="S220" s="30"/>
      <c r="T220" s="30"/>
      <c r="U220" s="30"/>
      <c r="V220" s="30"/>
      <c r="W220" s="30"/>
      <c r="X220" s="30"/>
      <c r="Y220" s="30"/>
      <c r="Z220" s="30"/>
      <c r="AA220" s="30"/>
      <c r="AB220" s="30"/>
      <c r="AC220" s="30"/>
      <c r="AD220" s="30"/>
      <c r="AE220" s="30"/>
      <c r="AF220" s="30"/>
      <c r="AG220" s="30"/>
    </row>
    <row r="221" spans="1:33" ht="15.75" customHeight="1">
      <c r="A221" s="30"/>
      <c r="B221" s="30"/>
      <c r="C221" s="30"/>
      <c r="D221" s="30"/>
      <c r="E221" s="30"/>
      <c r="F221" s="30"/>
      <c r="G221" s="30"/>
      <c r="H221" s="30"/>
      <c r="I221" s="30"/>
      <c r="J221" s="30"/>
      <c r="K221" s="30"/>
      <c r="L221" s="30"/>
      <c r="M221" s="30"/>
      <c r="N221" s="30"/>
      <c r="O221" s="30"/>
      <c r="P221" s="30"/>
      <c r="Q221" s="30"/>
      <c r="R221" s="30"/>
      <c r="S221" s="30"/>
      <c r="T221" s="30"/>
      <c r="U221" s="30"/>
      <c r="V221" s="30"/>
      <c r="W221" s="30"/>
      <c r="X221" s="30"/>
      <c r="Y221" s="30"/>
      <c r="Z221" s="30"/>
      <c r="AA221" s="30"/>
      <c r="AB221" s="30"/>
      <c r="AC221" s="30"/>
      <c r="AD221" s="30"/>
      <c r="AE221" s="30"/>
      <c r="AF221" s="30"/>
      <c r="AG221" s="30"/>
    </row>
    <row r="222" spans="1:33" ht="15.75" customHeight="1">
      <c r="A222" s="30"/>
      <c r="B222" s="30"/>
      <c r="C222" s="30"/>
      <c r="D222" s="30"/>
      <c r="E222" s="30"/>
      <c r="F222" s="30"/>
      <c r="G222" s="30"/>
      <c r="H222" s="30"/>
      <c r="I222" s="30"/>
      <c r="J222" s="30"/>
      <c r="K222" s="30"/>
      <c r="L222" s="30"/>
      <c r="M222" s="30"/>
      <c r="N222" s="30"/>
      <c r="O222" s="30"/>
      <c r="P222" s="30"/>
      <c r="Q222" s="30"/>
      <c r="R222" s="30"/>
      <c r="S222" s="30"/>
      <c r="T222" s="30"/>
      <c r="U222" s="30"/>
      <c r="V222" s="30"/>
      <c r="W222" s="30"/>
      <c r="X222" s="30"/>
      <c r="Y222" s="30"/>
      <c r="Z222" s="30"/>
      <c r="AA222" s="30"/>
      <c r="AB222" s="30"/>
      <c r="AC222" s="30"/>
      <c r="AD222" s="30"/>
      <c r="AE222" s="30"/>
      <c r="AF222" s="30"/>
      <c r="AG222" s="30"/>
    </row>
    <row r="223" spans="1:33" ht="15.75" customHeight="1">
      <c r="A223" s="30"/>
      <c r="B223" s="30"/>
      <c r="C223" s="30"/>
      <c r="D223" s="30"/>
      <c r="E223" s="30"/>
      <c r="F223" s="30"/>
      <c r="G223" s="30"/>
      <c r="H223" s="30"/>
      <c r="I223" s="30"/>
      <c r="J223" s="30"/>
      <c r="K223" s="30"/>
      <c r="L223" s="30"/>
      <c r="M223" s="30"/>
      <c r="N223" s="30"/>
      <c r="O223" s="30"/>
      <c r="P223" s="30"/>
      <c r="Q223" s="30"/>
      <c r="R223" s="30"/>
      <c r="S223" s="30"/>
      <c r="T223" s="30"/>
      <c r="U223" s="30"/>
      <c r="V223" s="30"/>
      <c r="W223" s="30"/>
      <c r="X223" s="30"/>
      <c r="Y223" s="30"/>
      <c r="Z223" s="30"/>
      <c r="AA223" s="30"/>
      <c r="AB223" s="30"/>
      <c r="AC223" s="30"/>
      <c r="AD223" s="30"/>
      <c r="AE223" s="30"/>
      <c r="AF223" s="30"/>
      <c r="AG223" s="30"/>
    </row>
    <row r="224" spans="1:33" ht="15.75" customHeight="1">
      <c r="A224" s="30"/>
      <c r="B224" s="30"/>
      <c r="C224" s="30"/>
      <c r="D224" s="30"/>
      <c r="E224" s="30"/>
      <c r="F224" s="30"/>
      <c r="G224" s="30"/>
      <c r="H224" s="30"/>
      <c r="I224" s="30"/>
      <c r="J224" s="30"/>
      <c r="K224" s="30"/>
      <c r="L224" s="30"/>
      <c r="M224" s="30"/>
      <c r="N224" s="30"/>
      <c r="O224" s="30"/>
      <c r="P224" s="30"/>
      <c r="Q224" s="30"/>
      <c r="R224" s="30"/>
      <c r="S224" s="30"/>
      <c r="T224" s="30"/>
      <c r="U224" s="30"/>
      <c r="V224" s="30"/>
      <c r="W224" s="30"/>
      <c r="X224" s="30"/>
      <c r="Y224" s="30"/>
      <c r="Z224" s="30"/>
      <c r="AA224" s="30"/>
      <c r="AB224" s="30"/>
      <c r="AC224" s="30"/>
      <c r="AD224" s="30"/>
      <c r="AE224" s="30"/>
      <c r="AF224" s="30"/>
      <c r="AG224" s="30"/>
    </row>
    <row r="225" spans="1:33" ht="15.75" customHeight="1">
      <c r="A225" s="30"/>
      <c r="B225" s="30"/>
      <c r="C225" s="30"/>
      <c r="D225" s="30"/>
      <c r="E225" s="30"/>
      <c r="F225" s="30"/>
      <c r="G225" s="30"/>
      <c r="H225" s="30"/>
      <c r="I225" s="30"/>
      <c r="J225" s="30"/>
      <c r="K225" s="30"/>
      <c r="L225" s="30"/>
      <c r="M225" s="30"/>
      <c r="N225" s="30"/>
      <c r="O225" s="30"/>
      <c r="P225" s="30"/>
      <c r="Q225" s="30"/>
      <c r="R225" s="30"/>
      <c r="S225" s="30"/>
      <c r="T225" s="30"/>
      <c r="U225" s="30"/>
      <c r="V225" s="30"/>
      <c r="W225" s="30"/>
      <c r="X225" s="30"/>
      <c r="Y225" s="30"/>
      <c r="Z225" s="30"/>
      <c r="AA225" s="30"/>
      <c r="AB225" s="30"/>
      <c r="AC225" s="30"/>
      <c r="AD225" s="30"/>
      <c r="AE225" s="30"/>
      <c r="AF225" s="30"/>
      <c r="AG225" s="30"/>
    </row>
    <row r="226" spans="1:33" ht="15.75" customHeight="1">
      <c r="A226" s="30"/>
      <c r="B226" s="30"/>
      <c r="C226" s="30"/>
      <c r="D226" s="30"/>
      <c r="E226" s="30"/>
      <c r="F226" s="30"/>
      <c r="G226" s="30"/>
      <c r="H226" s="30"/>
      <c r="I226" s="30"/>
      <c r="J226" s="30"/>
      <c r="K226" s="30"/>
      <c r="L226" s="30"/>
      <c r="M226" s="30"/>
      <c r="N226" s="30"/>
      <c r="O226" s="30"/>
      <c r="P226" s="30"/>
      <c r="Q226" s="30"/>
      <c r="R226" s="30"/>
      <c r="S226" s="30"/>
      <c r="T226" s="30"/>
      <c r="U226" s="30"/>
      <c r="V226" s="30"/>
      <c r="W226" s="30"/>
      <c r="X226" s="30"/>
      <c r="Y226" s="30"/>
      <c r="Z226" s="30"/>
      <c r="AA226" s="30"/>
      <c r="AB226" s="30"/>
      <c r="AC226" s="30"/>
      <c r="AD226" s="30"/>
      <c r="AE226" s="30"/>
      <c r="AF226" s="30"/>
      <c r="AG226" s="30"/>
    </row>
    <row r="227" spans="1:33" ht="15.75" customHeight="1">
      <c r="A227" s="30"/>
      <c r="B227" s="30"/>
      <c r="C227" s="30"/>
      <c r="D227" s="30"/>
      <c r="E227" s="30"/>
      <c r="F227" s="30"/>
      <c r="G227" s="30"/>
      <c r="H227" s="30"/>
      <c r="I227" s="30"/>
      <c r="J227" s="30"/>
      <c r="K227" s="30"/>
      <c r="L227" s="30"/>
      <c r="M227" s="30"/>
      <c r="N227" s="30"/>
      <c r="O227" s="30"/>
      <c r="P227" s="30"/>
      <c r="Q227" s="30"/>
      <c r="R227" s="30"/>
      <c r="S227" s="30"/>
      <c r="T227" s="30"/>
      <c r="U227" s="30"/>
      <c r="V227" s="30"/>
      <c r="W227" s="30"/>
      <c r="X227" s="30"/>
      <c r="Y227" s="30"/>
      <c r="Z227" s="30"/>
      <c r="AA227" s="30"/>
      <c r="AB227" s="30"/>
      <c r="AC227" s="30"/>
      <c r="AD227" s="30"/>
      <c r="AE227" s="30"/>
      <c r="AF227" s="30"/>
      <c r="AG227" s="30"/>
    </row>
    <row r="228" spans="1:33" ht="15.75" customHeight="1">
      <c r="A228" s="30"/>
      <c r="B228" s="30"/>
      <c r="C228" s="30"/>
      <c r="D228" s="30"/>
      <c r="E228" s="30"/>
      <c r="F228" s="30"/>
      <c r="G228" s="30"/>
      <c r="H228" s="30"/>
      <c r="I228" s="30"/>
      <c r="J228" s="30"/>
      <c r="K228" s="30"/>
      <c r="L228" s="30"/>
      <c r="M228" s="30"/>
      <c r="N228" s="30"/>
      <c r="O228" s="30"/>
      <c r="P228" s="30"/>
      <c r="Q228" s="30"/>
      <c r="R228" s="30"/>
      <c r="S228" s="30"/>
      <c r="T228" s="30"/>
      <c r="U228" s="30"/>
      <c r="V228" s="30"/>
      <c r="W228" s="30"/>
      <c r="X228" s="30"/>
      <c r="Y228" s="30"/>
      <c r="Z228" s="30"/>
      <c r="AA228" s="30"/>
      <c r="AB228" s="30"/>
      <c r="AC228" s="30"/>
      <c r="AD228" s="30"/>
      <c r="AE228" s="30"/>
      <c r="AF228" s="30"/>
      <c r="AG228" s="30"/>
    </row>
    <row r="229" spans="1:33" ht="15.75" customHeight="1">
      <c r="A229" s="30"/>
      <c r="B229" s="30"/>
      <c r="C229" s="30"/>
      <c r="D229" s="30"/>
      <c r="E229" s="30"/>
      <c r="F229" s="30"/>
      <c r="G229" s="30"/>
      <c r="H229" s="30"/>
      <c r="I229" s="30"/>
      <c r="J229" s="30"/>
      <c r="K229" s="30"/>
      <c r="L229" s="30"/>
      <c r="M229" s="30"/>
      <c r="N229" s="30"/>
      <c r="O229" s="30"/>
      <c r="P229" s="30"/>
      <c r="Q229" s="30"/>
      <c r="R229" s="30"/>
      <c r="S229" s="30"/>
      <c r="T229" s="30"/>
      <c r="U229" s="30"/>
      <c r="V229" s="30"/>
      <c r="W229" s="30"/>
      <c r="X229" s="30"/>
      <c r="Y229" s="30"/>
      <c r="Z229" s="30"/>
      <c r="AA229" s="30"/>
      <c r="AB229" s="30"/>
      <c r="AC229" s="30"/>
      <c r="AD229" s="30"/>
      <c r="AE229" s="30"/>
      <c r="AF229" s="30"/>
      <c r="AG229" s="30"/>
    </row>
    <row r="230" spans="1:33" ht="15.75" customHeight="1">
      <c r="A230" s="30"/>
      <c r="B230" s="30"/>
      <c r="C230" s="30"/>
      <c r="D230" s="30"/>
      <c r="E230" s="30"/>
      <c r="F230" s="30"/>
      <c r="G230" s="30"/>
      <c r="H230" s="30"/>
      <c r="I230" s="30"/>
      <c r="J230" s="30"/>
      <c r="K230" s="30"/>
      <c r="L230" s="30"/>
      <c r="M230" s="30"/>
      <c r="N230" s="30"/>
      <c r="O230" s="30"/>
      <c r="P230" s="30"/>
      <c r="Q230" s="30"/>
      <c r="R230" s="30"/>
      <c r="S230" s="30"/>
      <c r="T230" s="30"/>
      <c r="U230" s="30"/>
      <c r="V230" s="30"/>
      <c r="W230" s="30"/>
      <c r="X230" s="30"/>
      <c r="Y230" s="30"/>
      <c r="Z230" s="30"/>
      <c r="AA230" s="30"/>
      <c r="AB230" s="30"/>
      <c r="AC230" s="30"/>
      <c r="AD230" s="30"/>
      <c r="AE230" s="30"/>
      <c r="AF230" s="30"/>
      <c r="AG230" s="30"/>
    </row>
    <row r="231" spans="1:33" ht="15.75" customHeight="1">
      <c r="A231" s="30"/>
      <c r="B231" s="30"/>
      <c r="C231" s="30"/>
      <c r="D231" s="30"/>
      <c r="E231" s="30"/>
      <c r="F231" s="30"/>
      <c r="G231" s="30"/>
      <c r="H231" s="30"/>
      <c r="I231" s="30"/>
      <c r="J231" s="30"/>
      <c r="K231" s="30"/>
      <c r="L231" s="30"/>
      <c r="M231" s="30"/>
      <c r="N231" s="30"/>
      <c r="O231" s="30"/>
      <c r="P231" s="30"/>
      <c r="Q231" s="30"/>
      <c r="R231" s="30"/>
      <c r="S231" s="30"/>
      <c r="T231" s="30"/>
      <c r="U231" s="30"/>
      <c r="V231" s="30"/>
      <c r="W231" s="30"/>
      <c r="X231" s="30"/>
      <c r="Y231" s="30"/>
      <c r="Z231" s="30"/>
      <c r="AA231" s="30"/>
      <c r="AB231" s="30"/>
      <c r="AC231" s="30"/>
      <c r="AD231" s="30"/>
      <c r="AE231" s="30"/>
      <c r="AF231" s="30"/>
      <c r="AG231" s="30"/>
    </row>
    <row r="232" spans="1:33" ht="15.75" customHeight="1">
      <c r="A232" s="30"/>
      <c r="B232" s="30"/>
      <c r="C232" s="30"/>
      <c r="D232" s="30"/>
      <c r="E232" s="30"/>
      <c r="F232" s="30"/>
      <c r="G232" s="30"/>
      <c r="H232" s="30"/>
      <c r="I232" s="30"/>
      <c r="J232" s="30"/>
      <c r="K232" s="30"/>
      <c r="L232" s="30"/>
      <c r="M232" s="30"/>
      <c r="N232" s="30"/>
      <c r="O232" s="30"/>
      <c r="P232" s="30"/>
      <c r="Q232" s="30"/>
      <c r="R232" s="30"/>
      <c r="S232" s="30"/>
      <c r="T232" s="30"/>
      <c r="U232" s="30"/>
      <c r="V232" s="30"/>
      <c r="W232" s="30"/>
      <c r="X232" s="30"/>
      <c r="Y232" s="30"/>
      <c r="Z232" s="30"/>
      <c r="AA232" s="30"/>
      <c r="AB232" s="30"/>
      <c r="AC232" s="30"/>
      <c r="AD232" s="30"/>
      <c r="AE232" s="30"/>
      <c r="AF232" s="30"/>
      <c r="AG232" s="30"/>
    </row>
    <row r="233" spans="1:33" ht="15.75" customHeight="1">
      <c r="A233" s="30"/>
      <c r="B233" s="30"/>
      <c r="C233" s="30"/>
      <c r="D233" s="30"/>
      <c r="E233" s="30"/>
      <c r="F233" s="30"/>
      <c r="G233" s="30"/>
      <c r="H233" s="30"/>
      <c r="I233" s="30"/>
      <c r="J233" s="30"/>
      <c r="K233" s="30"/>
      <c r="L233" s="30"/>
      <c r="M233" s="30"/>
      <c r="N233" s="30"/>
      <c r="O233" s="30"/>
      <c r="P233" s="30"/>
      <c r="Q233" s="30"/>
      <c r="R233" s="30"/>
      <c r="S233" s="30"/>
      <c r="T233" s="30"/>
      <c r="U233" s="30"/>
      <c r="V233" s="30"/>
      <c r="W233" s="30"/>
      <c r="X233" s="30"/>
      <c r="Y233" s="30"/>
      <c r="Z233" s="30"/>
      <c r="AA233" s="30"/>
      <c r="AB233" s="30"/>
      <c r="AC233" s="30"/>
      <c r="AD233" s="30"/>
      <c r="AE233" s="30"/>
      <c r="AF233" s="30"/>
      <c r="AG233" s="30"/>
    </row>
    <row r="234" spans="1:33" ht="15.75" customHeight="1">
      <c r="A234" s="30"/>
      <c r="B234" s="30"/>
      <c r="C234" s="30"/>
      <c r="D234" s="30"/>
      <c r="E234" s="30"/>
      <c r="F234" s="30"/>
      <c r="G234" s="30"/>
      <c r="H234" s="30"/>
      <c r="I234" s="30"/>
      <c r="J234" s="30"/>
      <c r="K234" s="30"/>
      <c r="L234" s="30"/>
      <c r="M234" s="30"/>
      <c r="N234" s="30"/>
      <c r="O234" s="30"/>
      <c r="P234" s="30"/>
      <c r="Q234" s="30"/>
      <c r="R234" s="30"/>
      <c r="S234" s="30"/>
      <c r="T234" s="30"/>
      <c r="U234" s="30"/>
      <c r="V234" s="30"/>
      <c r="W234" s="30"/>
      <c r="X234" s="30"/>
      <c r="Y234" s="30"/>
      <c r="Z234" s="30"/>
      <c r="AA234" s="30"/>
      <c r="AB234" s="30"/>
      <c r="AC234" s="30"/>
      <c r="AD234" s="30"/>
      <c r="AE234" s="30"/>
      <c r="AF234" s="30"/>
      <c r="AG234" s="30"/>
    </row>
    <row r="235" spans="1:33" ht="15.75" customHeight="1">
      <c r="A235" s="30"/>
      <c r="B235" s="30"/>
      <c r="C235" s="30"/>
      <c r="D235" s="30"/>
      <c r="E235" s="30"/>
      <c r="F235" s="30"/>
      <c r="G235" s="30"/>
      <c r="H235" s="30"/>
      <c r="I235" s="30"/>
      <c r="J235" s="30"/>
      <c r="K235" s="30"/>
      <c r="L235" s="30"/>
      <c r="M235" s="30"/>
      <c r="N235" s="30"/>
      <c r="O235" s="30"/>
      <c r="P235" s="30"/>
      <c r="Q235" s="30"/>
      <c r="R235" s="30"/>
      <c r="S235" s="30"/>
      <c r="T235" s="30"/>
      <c r="U235" s="30"/>
      <c r="V235" s="30"/>
      <c r="W235" s="30"/>
      <c r="X235" s="30"/>
      <c r="Y235" s="30"/>
      <c r="Z235" s="30"/>
      <c r="AA235" s="30"/>
      <c r="AB235" s="30"/>
      <c r="AC235" s="30"/>
      <c r="AD235" s="30"/>
      <c r="AE235" s="30"/>
      <c r="AF235" s="30"/>
      <c r="AG235" s="30"/>
    </row>
    <row r="236" spans="1:33" ht="15.75" customHeight="1">
      <c r="A236" s="30"/>
      <c r="B236" s="30"/>
      <c r="C236" s="30"/>
      <c r="D236" s="30"/>
      <c r="E236" s="30"/>
      <c r="F236" s="30"/>
      <c r="G236" s="30"/>
      <c r="H236" s="30"/>
      <c r="I236" s="30"/>
      <c r="J236" s="30"/>
      <c r="K236" s="30"/>
      <c r="L236" s="30"/>
      <c r="M236" s="30"/>
      <c r="N236" s="30"/>
      <c r="O236" s="30"/>
      <c r="P236" s="30"/>
      <c r="Q236" s="30"/>
      <c r="R236" s="30"/>
      <c r="S236" s="30"/>
      <c r="T236" s="30"/>
      <c r="U236" s="30"/>
      <c r="V236" s="30"/>
      <c r="W236" s="30"/>
      <c r="X236" s="30"/>
      <c r="Y236" s="30"/>
      <c r="Z236" s="30"/>
      <c r="AA236" s="30"/>
      <c r="AB236" s="30"/>
      <c r="AC236" s="30"/>
      <c r="AD236" s="30"/>
      <c r="AE236" s="30"/>
      <c r="AF236" s="30"/>
      <c r="AG236" s="30"/>
    </row>
    <row r="237" spans="1:33" ht="15.75" customHeight="1">
      <c r="A237" s="30"/>
      <c r="B237" s="30"/>
      <c r="C237" s="30"/>
      <c r="D237" s="30"/>
      <c r="E237" s="30"/>
      <c r="F237" s="30"/>
      <c r="G237" s="30"/>
      <c r="H237" s="30"/>
      <c r="I237" s="30"/>
      <c r="J237" s="30"/>
      <c r="K237" s="30"/>
      <c r="L237" s="30"/>
      <c r="M237" s="30"/>
      <c r="N237" s="30"/>
      <c r="O237" s="30"/>
      <c r="P237" s="30"/>
      <c r="Q237" s="30"/>
      <c r="R237" s="30"/>
      <c r="S237" s="30"/>
      <c r="T237" s="30"/>
      <c r="U237" s="30"/>
      <c r="V237" s="30"/>
      <c r="W237" s="30"/>
      <c r="X237" s="30"/>
      <c r="Y237" s="30"/>
      <c r="Z237" s="30"/>
      <c r="AA237" s="30"/>
      <c r="AB237" s="30"/>
      <c r="AC237" s="30"/>
      <c r="AD237" s="30"/>
      <c r="AE237" s="30"/>
      <c r="AF237" s="30"/>
      <c r="AG237" s="30"/>
    </row>
    <row r="238" spans="1:33" ht="15.75" customHeight="1">
      <c r="A238" s="30"/>
      <c r="B238" s="30"/>
      <c r="C238" s="30"/>
      <c r="D238" s="30"/>
      <c r="E238" s="30"/>
      <c r="F238" s="30"/>
      <c r="G238" s="30"/>
      <c r="H238" s="30"/>
      <c r="I238" s="30"/>
      <c r="J238" s="30"/>
      <c r="K238" s="30"/>
      <c r="L238" s="30"/>
      <c r="M238" s="30"/>
      <c r="N238" s="30"/>
      <c r="O238" s="30"/>
      <c r="P238" s="30"/>
      <c r="Q238" s="30"/>
      <c r="R238" s="30"/>
      <c r="S238" s="30"/>
      <c r="T238" s="30"/>
      <c r="U238" s="30"/>
      <c r="V238" s="30"/>
      <c r="W238" s="30"/>
      <c r="X238" s="30"/>
      <c r="Y238" s="30"/>
      <c r="Z238" s="30"/>
      <c r="AA238" s="30"/>
      <c r="AB238" s="30"/>
      <c r="AC238" s="30"/>
      <c r="AD238" s="30"/>
      <c r="AE238" s="30"/>
      <c r="AF238" s="30"/>
      <c r="AG238" s="30"/>
    </row>
    <row r="239" spans="1:33" ht="15.75" customHeight="1">
      <c r="A239" s="30"/>
      <c r="B239" s="30"/>
      <c r="C239" s="30"/>
      <c r="D239" s="30"/>
      <c r="E239" s="30"/>
      <c r="F239" s="30"/>
      <c r="G239" s="30"/>
      <c r="H239" s="30"/>
      <c r="I239" s="30"/>
      <c r="J239" s="30"/>
      <c r="K239" s="30"/>
      <c r="L239" s="30"/>
      <c r="M239" s="30"/>
      <c r="N239" s="30"/>
      <c r="O239" s="30"/>
      <c r="P239" s="30"/>
      <c r="Q239" s="30"/>
      <c r="R239" s="30"/>
      <c r="S239" s="30"/>
      <c r="T239" s="30"/>
      <c r="U239" s="30"/>
      <c r="V239" s="30"/>
      <c r="W239" s="30"/>
      <c r="X239" s="30"/>
      <c r="Y239" s="30"/>
      <c r="Z239" s="30"/>
      <c r="AA239" s="30"/>
      <c r="AB239" s="30"/>
      <c r="AC239" s="30"/>
      <c r="AD239" s="30"/>
      <c r="AE239" s="30"/>
      <c r="AF239" s="30"/>
      <c r="AG239" s="30"/>
    </row>
    <row r="240" spans="1:33" ht="15.75" customHeight="1">
      <c r="A240" s="30"/>
      <c r="B240" s="30"/>
      <c r="C240" s="30"/>
      <c r="D240" s="30"/>
      <c r="E240" s="30"/>
      <c r="F240" s="30"/>
      <c r="G240" s="30"/>
      <c r="H240" s="30"/>
      <c r="I240" s="30"/>
      <c r="J240" s="30"/>
      <c r="K240" s="30"/>
      <c r="L240" s="30"/>
      <c r="M240" s="30"/>
      <c r="N240" s="30"/>
      <c r="O240" s="30"/>
      <c r="P240" s="30"/>
      <c r="Q240" s="30"/>
      <c r="R240" s="30"/>
      <c r="S240" s="30"/>
      <c r="T240" s="30"/>
      <c r="U240" s="30"/>
      <c r="V240" s="30"/>
      <c r="W240" s="30"/>
      <c r="X240" s="30"/>
      <c r="Y240" s="30"/>
      <c r="Z240" s="30"/>
      <c r="AA240" s="30"/>
      <c r="AB240" s="30"/>
      <c r="AC240" s="30"/>
      <c r="AD240" s="30"/>
      <c r="AE240" s="30"/>
      <c r="AF240" s="30"/>
      <c r="AG240" s="30"/>
    </row>
    <row r="241" spans="1:33" ht="15.75" customHeight="1">
      <c r="A241" s="30"/>
      <c r="B241" s="30"/>
      <c r="C241" s="30"/>
      <c r="D241" s="30"/>
      <c r="E241" s="30"/>
      <c r="F241" s="30"/>
      <c r="G241" s="30"/>
      <c r="H241" s="30"/>
      <c r="I241" s="30"/>
      <c r="J241" s="30"/>
      <c r="K241" s="30"/>
      <c r="L241" s="30"/>
      <c r="M241" s="30"/>
      <c r="N241" s="30"/>
      <c r="O241" s="30"/>
      <c r="P241" s="30"/>
      <c r="Q241" s="30"/>
      <c r="R241" s="30"/>
      <c r="S241" s="30"/>
      <c r="T241" s="30"/>
      <c r="U241" s="30"/>
      <c r="V241" s="30"/>
      <c r="W241" s="30"/>
      <c r="X241" s="30"/>
      <c r="Y241" s="30"/>
      <c r="Z241" s="30"/>
      <c r="AA241" s="30"/>
      <c r="AB241" s="30"/>
      <c r="AC241" s="30"/>
      <c r="AD241" s="30"/>
      <c r="AE241" s="30"/>
      <c r="AF241" s="30"/>
      <c r="AG241" s="30"/>
    </row>
    <row r="242" spans="1:33" ht="15.75" customHeight="1">
      <c r="A242" s="30"/>
      <c r="B242" s="30"/>
      <c r="C242" s="30"/>
      <c r="D242" s="30"/>
      <c r="E242" s="30"/>
      <c r="F242" s="30"/>
      <c r="G242" s="30"/>
      <c r="H242" s="30"/>
      <c r="I242" s="30"/>
      <c r="J242" s="30"/>
      <c r="K242" s="30"/>
      <c r="L242" s="30"/>
      <c r="M242" s="30"/>
      <c r="N242" s="30"/>
      <c r="O242" s="30"/>
      <c r="P242" s="30"/>
      <c r="Q242" s="30"/>
      <c r="R242" s="30"/>
      <c r="S242" s="30"/>
      <c r="T242" s="30"/>
      <c r="U242" s="30"/>
      <c r="V242" s="30"/>
      <c r="W242" s="30"/>
      <c r="X242" s="30"/>
      <c r="Y242" s="30"/>
      <c r="Z242" s="30"/>
      <c r="AA242" s="30"/>
      <c r="AB242" s="30"/>
      <c r="AC242" s="30"/>
      <c r="AD242" s="30"/>
      <c r="AE242" s="30"/>
      <c r="AF242" s="30"/>
      <c r="AG242" s="30"/>
    </row>
    <row r="243" spans="1:33" ht="15.75" customHeight="1">
      <c r="A243" s="30"/>
      <c r="B243" s="30"/>
      <c r="C243" s="30"/>
      <c r="D243" s="30"/>
      <c r="E243" s="30"/>
      <c r="F243" s="30"/>
      <c r="G243" s="30"/>
      <c r="H243" s="30"/>
      <c r="I243" s="30"/>
      <c r="J243" s="30"/>
      <c r="K243" s="30"/>
      <c r="L243" s="30"/>
      <c r="M243" s="30"/>
      <c r="N243" s="30"/>
      <c r="O243" s="30"/>
      <c r="P243" s="30"/>
      <c r="Q243" s="30"/>
      <c r="R243" s="30"/>
      <c r="S243" s="30"/>
      <c r="T243" s="30"/>
      <c r="U243" s="30"/>
      <c r="V243" s="30"/>
      <c r="W243" s="30"/>
      <c r="X243" s="30"/>
      <c r="Y243" s="30"/>
      <c r="Z243" s="30"/>
      <c r="AA243" s="30"/>
      <c r="AB243" s="30"/>
      <c r="AC243" s="30"/>
      <c r="AD243" s="30"/>
      <c r="AE243" s="30"/>
      <c r="AF243" s="30"/>
      <c r="AG243" s="30"/>
    </row>
    <row r="244" spans="1:33" ht="15.75" customHeight="1">
      <c r="A244" s="30"/>
      <c r="B244" s="30"/>
      <c r="C244" s="30"/>
      <c r="D244" s="30"/>
      <c r="E244" s="30"/>
      <c r="F244" s="30"/>
      <c r="G244" s="30"/>
      <c r="H244" s="30"/>
      <c r="I244" s="30"/>
      <c r="J244" s="30"/>
      <c r="K244" s="30"/>
      <c r="L244" s="30"/>
      <c r="M244" s="30"/>
      <c r="N244" s="30"/>
      <c r="O244" s="30"/>
      <c r="P244" s="30"/>
      <c r="Q244" s="30"/>
      <c r="R244" s="30"/>
      <c r="S244" s="30"/>
      <c r="T244" s="30"/>
      <c r="U244" s="30"/>
      <c r="V244" s="30"/>
      <c r="W244" s="30"/>
      <c r="X244" s="30"/>
      <c r="Y244" s="30"/>
      <c r="Z244" s="30"/>
      <c r="AA244" s="30"/>
      <c r="AB244" s="30"/>
      <c r="AC244" s="30"/>
      <c r="AD244" s="30"/>
      <c r="AE244" s="30"/>
      <c r="AF244" s="30"/>
      <c r="AG244" s="30"/>
    </row>
    <row r="245" spans="1:33" ht="15.75" customHeight="1">
      <c r="A245" s="30"/>
      <c r="B245" s="30"/>
      <c r="C245" s="30"/>
      <c r="D245" s="30"/>
      <c r="E245" s="30"/>
      <c r="F245" s="30"/>
      <c r="G245" s="30"/>
      <c r="H245" s="30"/>
      <c r="I245" s="30"/>
      <c r="J245" s="30"/>
      <c r="K245" s="30"/>
      <c r="L245" s="30"/>
      <c r="M245" s="30"/>
      <c r="N245" s="30"/>
      <c r="O245" s="30"/>
      <c r="P245" s="30"/>
      <c r="Q245" s="30"/>
      <c r="R245" s="30"/>
      <c r="S245" s="30"/>
      <c r="T245" s="30"/>
      <c r="U245" s="30"/>
      <c r="V245" s="30"/>
      <c r="W245" s="30"/>
      <c r="X245" s="30"/>
      <c r="Y245" s="30"/>
      <c r="Z245" s="30"/>
      <c r="AA245" s="30"/>
      <c r="AB245" s="30"/>
      <c r="AC245" s="30"/>
      <c r="AD245" s="30"/>
      <c r="AE245" s="30"/>
      <c r="AF245" s="30"/>
      <c r="AG245" s="30"/>
    </row>
    <row r="246" spans="1:33" ht="15.75" customHeight="1">
      <c r="A246" s="30"/>
      <c r="B246" s="30"/>
      <c r="C246" s="30"/>
      <c r="D246" s="30"/>
      <c r="E246" s="30"/>
      <c r="F246" s="30"/>
      <c r="G246" s="30"/>
      <c r="H246" s="30"/>
      <c r="I246" s="30"/>
      <c r="J246" s="30"/>
      <c r="K246" s="30"/>
      <c r="L246" s="30"/>
      <c r="M246" s="30"/>
      <c r="N246" s="30"/>
      <c r="O246" s="30"/>
      <c r="P246" s="30"/>
      <c r="Q246" s="30"/>
      <c r="R246" s="30"/>
      <c r="S246" s="30"/>
      <c r="T246" s="30"/>
      <c r="U246" s="30"/>
      <c r="V246" s="30"/>
      <c r="W246" s="30"/>
      <c r="X246" s="30"/>
      <c r="Y246" s="30"/>
      <c r="Z246" s="30"/>
      <c r="AA246" s="30"/>
      <c r="AB246" s="30"/>
      <c r="AC246" s="30"/>
      <c r="AD246" s="30"/>
      <c r="AE246" s="30"/>
      <c r="AF246" s="30"/>
      <c r="AG246" s="30"/>
    </row>
    <row r="247" spans="1:33" ht="15.75" customHeight="1">
      <c r="A247" s="30"/>
      <c r="B247" s="30"/>
      <c r="C247" s="30"/>
      <c r="D247" s="30"/>
      <c r="E247" s="30"/>
      <c r="F247" s="30"/>
      <c r="G247" s="30"/>
      <c r="H247" s="30"/>
      <c r="I247" s="30"/>
      <c r="J247" s="30"/>
      <c r="K247" s="30"/>
      <c r="L247" s="30"/>
      <c r="M247" s="30"/>
      <c r="N247" s="30"/>
      <c r="O247" s="30"/>
      <c r="P247" s="30"/>
      <c r="Q247" s="30"/>
      <c r="R247" s="30"/>
      <c r="S247" s="30"/>
      <c r="T247" s="30"/>
      <c r="U247" s="30"/>
      <c r="V247" s="30"/>
      <c r="W247" s="30"/>
      <c r="X247" s="30"/>
      <c r="Y247" s="30"/>
      <c r="Z247" s="30"/>
      <c r="AA247" s="30"/>
      <c r="AB247" s="30"/>
      <c r="AC247" s="30"/>
      <c r="AD247" s="30"/>
      <c r="AE247" s="30"/>
      <c r="AF247" s="30"/>
      <c r="AG247" s="30"/>
    </row>
    <row r="248" spans="1:33" ht="15.75" customHeight="1">
      <c r="A248" s="30"/>
      <c r="B248" s="30"/>
      <c r="C248" s="30"/>
      <c r="D248" s="30"/>
      <c r="E248" s="30"/>
      <c r="F248" s="30"/>
      <c r="G248" s="30"/>
      <c r="H248" s="30"/>
      <c r="I248" s="30"/>
      <c r="J248" s="30"/>
      <c r="K248" s="30"/>
      <c r="L248" s="30"/>
      <c r="M248" s="30"/>
      <c r="N248" s="30"/>
      <c r="O248" s="30"/>
      <c r="P248" s="30"/>
      <c r="Q248" s="30"/>
      <c r="R248" s="30"/>
      <c r="S248" s="30"/>
      <c r="T248" s="30"/>
      <c r="U248" s="30"/>
      <c r="V248" s="30"/>
      <c r="W248" s="30"/>
      <c r="X248" s="30"/>
      <c r="Y248" s="30"/>
      <c r="Z248" s="30"/>
      <c r="AA248" s="30"/>
      <c r="AB248" s="30"/>
      <c r="AC248" s="30"/>
      <c r="AD248" s="30"/>
      <c r="AE248" s="30"/>
      <c r="AF248" s="30"/>
      <c r="AG248" s="30"/>
    </row>
    <row r="249" spans="1:33" ht="15.75" customHeight="1">
      <c r="A249" s="30"/>
      <c r="B249" s="30"/>
      <c r="C249" s="30"/>
      <c r="D249" s="30"/>
      <c r="E249" s="30"/>
      <c r="F249" s="30"/>
      <c r="G249" s="30"/>
      <c r="H249" s="30"/>
      <c r="I249" s="30"/>
      <c r="J249" s="30"/>
      <c r="K249" s="30"/>
      <c r="L249" s="30"/>
      <c r="M249" s="30"/>
      <c r="N249" s="30"/>
      <c r="O249" s="30"/>
      <c r="P249" s="30"/>
      <c r="Q249" s="30"/>
      <c r="R249" s="30"/>
      <c r="S249" s="30"/>
      <c r="T249" s="30"/>
      <c r="U249" s="30"/>
      <c r="V249" s="30"/>
      <c r="W249" s="30"/>
      <c r="X249" s="30"/>
      <c r="Y249" s="30"/>
      <c r="Z249" s="30"/>
      <c r="AA249" s="30"/>
      <c r="AB249" s="30"/>
      <c r="AC249" s="30"/>
      <c r="AD249" s="30"/>
      <c r="AE249" s="30"/>
      <c r="AF249" s="30"/>
      <c r="AG249" s="30"/>
    </row>
    <row r="250" spans="1:33" ht="15.75" customHeight="1">
      <c r="A250" s="30"/>
      <c r="B250" s="30"/>
      <c r="C250" s="30"/>
      <c r="D250" s="30"/>
      <c r="E250" s="30"/>
      <c r="F250" s="30"/>
      <c r="G250" s="30"/>
      <c r="H250" s="30"/>
      <c r="I250" s="30"/>
      <c r="J250" s="30"/>
      <c r="K250" s="30"/>
      <c r="L250" s="30"/>
      <c r="M250" s="30"/>
      <c r="N250" s="30"/>
      <c r="O250" s="30"/>
      <c r="P250" s="30"/>
      <c r="Q250" s="30"/>
      <c r="R250" s="30"/>
      <c r="S250" s="30"/>
      <c r="T250" s="30"/>
      <c r="U250" s="30"/>
      <c r="V250" s="30"/>
      <c r="W250" s="30"/>
      <c r="X250" s="30"/>
      <c r="Y250" s="30"/>
      <c r="Z250" s="30"/>
      <c r="AA250" s="30"/>
      <c r="AB250" s="30"/>
      <c r="AC250" s="30"/>
      <c r="AD250" s="30"/>
      <c r="AE250" s="30"/>
      <c r="AF250" s="30"/>
      <c r="AG250" s="30"/>
    </row>
    <row r="251" spans="1:33" ht="15.75" customHeight="1">
      <c r="A251" s="30"/>
      <c r="B251" s="30"/>
      <c r="C251" s="30"/>
      <c r="D251" s="30"/>
      <c r="E251" s="30"/>
      <c r="F251" s="30"/>
      <c r="G251" s="30"/>
      <c r="H251" s="30"/>
      <c r="I251" s="30"/>
      <c r="J251" s="30"/>
      <c r="K251" s="30"/>
      <c r="L251" s="30"/>
      <c r="M251" s="30"/>
      <c r="N251" s="30"/>
      <c r="O251" s="30"/>
      <c r="P251" s="30"/>
      <c r="Q251" s="30"/>
      <c r="R251" s="30"/>
      <c r="S251" s="30"/>
      <c r="T251" s="30"/>
      <c r="U251" s="30"/>
      <c r="V251" s="30"/>
      <c r="W251" s="30"/>
      <c r="X251" s="30"/>
      <c r="Y251" s="30"/>
      <c r="Z251" s="30"/>
      <c r="AA251" s="30"/>
      <c r="AB251" s="30"/>
      <c r="AC251" s="30"/>
      <c r="AD251" s="30"/>
      <c r="AE251" s="30"/>
      <c r="AF251" s="30"/>
      <c r="AG251" s="30"/>
    </row>
    <row r="252" spans="1:33" ht="15.75" customHeight="1">
      <c r="A252" s="30"/>
      <c r="B252" s="30"/>
      <c r="C252" s="30"/>
      <c r="D252" s="30"/>
      <c r="E252" s="30"/>
      <c r="F252" s="30"/>
      <c r="G252" s="30"/>
      <c r="H252" s="30"/>
      <c r="I252" s="30"/>
      <c r="J252" s="30"/>
      <c r="K252" s="30"/>
      <c r="L252" s="30"/>
      <c r="M252" s="30"/>
      <c r="N252" s="30"/>
      <c r="O252" s="30"/>
      <c r="P252" s="30"/>
      <c r="Q252" s="30"/>
      <c r="R252" s="30"/>
      <c r="S252" s="30"/>
      <c r="T252" s="30"/>
      <c r="U252" s="30"/>
      <c r="V252" s="30"/>
      <c r="W252" s="30"/>
      <c r="X252" s="30"/>
      <c r="Y252" s="30"/>
      <c r="Z252" s="30"/>
      <c r="AA252" s="30"/>
      <c r="AB252" s="30"/>
      <c r="AC252" s="30"/>
      <c r="AD252" s="30"/>
      <c r="AE252" s="30"/>
      <c r="AF252" s="30"/>
      <c r="AG252" s="30"/>
    </row>
    <row r="253" spans="1:33" ht="15.75" customHeight="1">
      <c r="A253" s="30"/>
      <c r="B253" s="30"/>
      <c r="C253" s="30"/>
      <c r="D253" s="30"/>
      <c r="E253" s="30"/>
      <c r="F253" s="30"/>
      <c r="G253" s="30"/>
      <c r="H253" s="30"/>
      <c r="I253" s="30"/>
      <c r="J253" s="30"/>
      <c r="K253" s="30"/>
      <c r="L253" s="30"/>
      <c r="M253" s="30"/>
      <c r="N253" s="30"/>
      <c r="O253" s="30"/>
      <c r="P253" s="30"/>
      <c r="Q253" s="30"/>
      <c r="R253" s="30"/>
      <c r="S253" s="30"/>
      <c r="T253" s="30"/>
      <c r="U253" s="30"/>
      <c r="V253" s="30"/>
      <c r="W253" s="30"/>
      <c r="X253" s="30"/>
      <c r="Y253" s="30"/>
      <c r="Z253" s="30"/>
      <c r="AA253" s="30"/>
      <c r="AB253" s="30"/>
      <c r="AC253" s="30"/>
      <c r="AD253" s="30"/>
      <c r="AE253" s="30"/>
      <c r="AF253" s="30"/>
      <c r="AG253" s="30"/>
    </row>
    <row r="254" spans="1:33" ht="15.75" customHeight="1">
      <c r="A254" s="30"/>
      <c r="B254" s="30"/>
      <c r="C254" s="30"/>
      <c r="D254" s="30"/>
      <c r="E254" s="30"/>
      <c r="F254" s="30"/>
      <c r="G254" s="30"/>
      <c r="H254" s="30"/>
      <c r="I254" s="30"/>
      <c r="J254" s="30"/>
      <c r="K254" s="30"/>
      <c r="L254" s="30"/>
      <c r="M254" s="30"/>
      <c r="N254" s="30"/>
      <c r="O254" s="30"/>
      <c r="P254" s="30"/>
      <c r="Q254" s="30"/>
      <c r="R254" s="30"/>
      <c r="S254" s="30"/>
      <c r="T254" s="30"/>
      <c r="U254" s="30"/>
      <c r="V254" s="30"/>
      <c r="W254" s="30"/>
      <c r="X254" s="30"/>
      <c r="Y254" s="30"/>
      <c r="Z254" s="30"/>
      <c r="AA254" s="30"/>
      <c r="AB254" s="30"/>
      <c r="AC254" s="30"/>
      <c r="AD254" s="30"/>
      <c r="AE254" s="30"/>
      <c r="AF254" s="30"/>
      <c r="AG254" s="30"/>
    </row>
    <row r="255" spans="1:33" ht="15.75" customHeight="1">
      <c r="A255" s="30"/>
      <c r="B255" s="30"/>
      <c r="C255" s="30"/>
      <c r="D255" s="30"/>
      <c r="E255" s="30"/>
      <c r="F255" s="30"/>
      <c r="G255" s="30"/>
      <c r="H255" s="30"/>
      <c r="I255" s="30"/>
      <c r="J255" s="30"/>
      <c r="K255" s="30"/>
      <c r="L255" s="30"/>
      <c r="M255" s="30"/>
      <c r="N255" s="30"/>
      <c r="O255" s="30"/>
      <c r="P255" s="30"/>
      <c r="Q255" s="30"/>
      <c r="R255" s="30"/>
      <c r="S255" s="30"/>
      <c r="T255" s="30"/>
      <c r="U255" s="30"/>
      <c r="V255" s="30"/>
      <c r="W255" s="30"/>
      <c r="X255" s="30"/>
      <c r="Y255" s="30"/>
      <c r="Z255" s="30"/>
      <c r="AA255" s="30"/>
      <c r="AB255" s="30"/>
      <c r="AC255" s="30"/>
      <c r="AD255" s="30"/>
      <c r="AE255" s="30"/>
      <c r="AF255" s="30"/>
      <c r="AG255" s="30"/>
    </row>
    <row r="256" spans="1:33" ht="15.75" customHeight="1">
      <c r="A256" s="30"/>
      <c r="B256" s="30"/>
      <c r="C256" s="30"/>
      <c r="D256" s="30"/>
      <c r="E256" s="30"/>
      <c r="F256" s="30"/>
      <c r="G256" s="30"/>
      <c r="H256" s="30"/>
      <c r="I256" s="30"/>
      <c r="J256" s="30"/>
      <c r="K256" s="30"/>
      <c r="L256" s="30"/>
      <c r="M256" s="30"/>
      <c r="N256" s="30"/>
      <c r="O256" s="30"/>
      <c r="P256" s="30"/>
      <c r="Q256" s="30"/>
      <c r="R256" s="30"/>
      <c r="S256" s="30"/>
      <c r="T256" s="30"/>
      <c r="U256" s="30"/>
      <c r="V256" s="30"/>
      <c r="W256" s="30"/>
      <c r="X256" s="30"/>
      <c r="Y256" s="30"/>
      <c r="Z256" s="30"/>
      <c r="AA256" s="30"/>
      <c r="AB256" s="30"/>
      <c r="AC256" s="30"/>
      <c r="AD256" s="30"/>
      <c r="AE256" s="30"/>
      <c r="AF256" s="30"/>
      <c r="AG256" s="30"/>
    </row>
    <row r="257" spans="1:33" ht="15.75" customHeight="1">
      <c r="A257" s="30"/>
      <c r="B257" s="30"/>
      <c r="C257" s="30"/>
      <c r="D257" s="30"/>
      <c r="E257" s="30"/>
      <c r="F257" s="30"/>
      <c r="G257" s="30"/>
      <c r="H257" s="30"/>
      <c r="I257" s="30"/>
      <c r="J257" s="30"/>
      <c r="K257" s="30"/>
      <c r="L257" s="30"/>
      <c r="M257" s="30"/>
      <c r="N257" s="30"/>
      <c r="O257" s="30"/>
      <c r="P257" s="30"/>
      <c r="Q257" s="30"/>
      <c r="R257" s="30"/>
      <c r="S257" s="30"/>
      <c r="T257" s="30"/>
      <c r="U257" s="30"/>
      <c r="V257" s="30"/>
      <c r="W257" s="30"/>
      <c r="X257" s="30"/>
      <c r="Y257" s="30"/>
      <c r="Z257" s="30"/>
      <c r="AA257" s="30"/>
      <c r="AB257" s="30"/>
      <c r="AC257" s="30"/>
      <c r="AD257" s="30"/>
      <c r="AE257" s="30"/>
      <c r="AF257" s="30"/>
      <c r="AG257" s="30"/>
    </row>
    <row r="258" spans="1:33" ht="15.75" customHeight="1">
      <c r="A258" s="30"/>
      <c r="B258" s="30"/>
      <c r="C258" s="30"/>
      <c r="D258" s="30"/>
      <c r="E258" s="30"/>
      <c r="F258" s="30"/>
      <c r="G258" s="30"/>
      <c r="H258" s="30"/>
      <c r="I258" s="30"/>
      <c r="J258" s="30"/>
      <c r="K258" s="30"/>
      <c r="L258" s="30"/>
      <c r="M258" s="30"/>
      <c r="N258" s="30"/>
      <c r="O258" s="30"/>
      <c r="P258" s="30"/>
      <c r="Q258" s="30"/>
      <c r="R258" s="30"/>
      <c r="S258" s="30"/>
      <c r="T258" s="30"/>
      <c r="U258" s="30"/>
      <c r="V258" s="30"/>
      <c r="W258" s="30"/>
      <c r="X258" s="30"/>
      <c r="Y258" s="30"/>
      <c r="Z258" s="30"/>
      <c r="AA258" s="30"/>
      <c r="AB258" s="30"/>
      <c r="AC258" s="30"/>
      <c r="AD258" s="30"/>
      <c r="AE258" s="30"/>
      <c r="AF258" s="30"/>
      <c r="AG258" s="30"/>
    </row>
    <row r="259" spans="1:33" ht="15.75" customHeight="1">
      <c r="A259" s="30"/>
      <c r="B259" s="30"/>
      <c r="C259" s="30"/>
      <c r="D259" s="30"/>
      <c r="E259" s="30"/>
      <c r="F259" s="30"/>
      <c r="G259" s="30"/>
      <c r="H259" s="30"/>
      <c r="I259" s="30"/>
      <c r="J259" s="30"/>
      <c r="K259" s="30"/>
      <c r="L259" s="30"/>
      <c r="M259" s="30"/>
      <c r="N259" s="30"/>
      <c r="O259" s="30"/>
      <c r="P259" s="30"/>
      <c r="Q259" s="30"/>
      <c r="R259" s="30"/>
      <c r="S259" s="30"/>
      <c r="T259" s="30"/>
      <c r="U259" s="30"/>
      <c r="V259" s="30"/>
      <c r="W259" s="30"/>
      <c r="X259" s="30"/>
      <c r="Y259" s="30"/>
      <c r="Z259" s="30"/>
      <c r="AA259" s="30"/>
      <c r="AB259" s="30"/>
      <c r="AC259" s="30"/>
      <c r="AD259" s="30"/>
      <c r="AE259" s="30"/>
      <c r="AF259" s="30"/>
      <c r="AG259" s="30"/>
    </row>
    <row r="260" spans="1:33" ht="15.75" customHeight="1">
      <c r="A260" s="30"/>
      <c r="B260" s="30"/>
      <c r="C260" s="30"/>
      <c r="D260" s="30"/>
      <c r="E260" s="30"/>
      <c r="F260" s="30"/>
      <c r="G260" s="30"/>
      <c r="H260" s="30"/>
      <c r="I260" s="30"/>
      <c r="J260" s="30"/>
      <c r="K260" s="30"/>
      <c r="L260" s="30"/>
      <c r="M260" s="30"/>
      <c r="N260" s="30"/>
      <c r="O260" s="30"/>
      <c r="P260" s="30"/>
      <c r="Q260" s="30"/>
      <c r="R260" s="30"/>
      <c r="S260" s="30"/>
      <c r="T260" s="30"/>
      <c r="U260" s="30"/>
      <c r="V260" s="30"/>
      <c r="W260" s="30"/>
      <c r="X260" s="30"/>
      <c r="Y260" s="30"/>
      <c r="Z260" s="30"/>
      <c r="AA260" s="30"/>
      <c r="AB260" s="30"/>
      <c r="AC260" s="30"/>
      <c r="AD260" s="30"/>
      <c r="AE260" s="30"/>
      <c r="AF260" s="30"/>
      <c r="AG260" s="30"/>
    </row>
    <row r="261" spans="1:33" ht="15.75" customHeight="1">
      <c r="A261" s="30"/>
      <c r="B261" s="30"/>
      <c r="C261" s="30"/>
      <c r="D261" s="30"/>
      <c r="E261" s="30"/>
      <c r="F261" s="30"/>
      <c r="G261" s="30"/>
      <c r="H261" s="30"/>
      <c r="I261" s="30"/>
      <c r="J261" s="30"/>
      <c r="K261" s="30"/>
      <c r="L261" s="30"/>
      <c r="M261" s="30"/>
      <c r="N261" s="30"/>
      <c r="O261" s="30"/>
      <c r="P261" s="30"/>
      <c r="Q261" s="30"/>
      <c r="R261" s="30"/>
      <c r="S261" s="30"/>
      <c r="T261" s="30"/>
      <c r="U261" s="30"/>
      <c r="V261" s="30"/>
      <c r="W261" s="30"/>
      <c r="X261" s="30"/>
      <c r="Y261" s="30"/>
      <c r="Z261" s="30"/>
      <c r="AA261" s="30"/>
      <c r="AB261" s="30"/>
      <c r="AC261" s="30"/>
      <c r="AD261" s="30"/>
      <c r="AE261" s="30"/>
      <c r="AF261" s="30"/>
      <c r="AG261" s="30"/>
    </row>
    <row r="262" spans="1:33" ht="15.75" customHeight="1">
      <c r="A262" s="30"/>
      <c r="B262" s="30"/>
      <c r="C262" s="30"/>
      <c r="D262" s="30"/>
      <c r="E262" s="30"/>
      <c r="F262" s="30"/>
      <c r="G262" s="30"/>
      <c r="H262" s="30"/>
      <c r="I262" s="30"/>
      <c r="J262" s="30"/>
      <c r="K262" s="30"/>
      <c r="L262" s="30"/>
      <c r="M262" s="30"/>
      <c r="N262" s="30"/>
      <c r="O262" s="30"/>
      <c r="P262" s="30"/>
      <c r="Q262" s="30"/>
      <c r="R262" s="30"/>
      <c r="S262" s="30"/>
      <c r="T262" s="30"/>
      <c r="U262" s="30"/>
      <c r="V262" s="30"/>
      <c r="W262" s="30"/>
      <c r="X262" s="30"/>
      <c r="Y262" s="30"/>
      <c r="Z262" s="30"/>
      <c r="AA262" s="30"/>
      <c r="AB262" s="30"/>
      <c r="AC262" s="30"/>
      <c r="AD262" s="30"/>
      <c r="AE262" s="30"/>
      <c r="AF262" s="30"/>
      <c r="AG262" s="30"/>
    </row>
    <row r="263" spans="1:33" ht="15.75" customHeight="1">
      <c r="A263" s="30"/>
      <c r="B263" s="30"/>
      <c r="C263" s="30"/>
      <c r="D263" s="30"/>
      <c r="E263" s="30"/>
      <c r="F263" s="30"/>
      <c r="G263" s="30"/>
      <c r="H263" s="30"/>
      <c r="I263" s="30"/>
      <c r="J263" s="30"/>
      <c r="K263" s="30"/>
      <c r="L263" s="30"/>
      <c r="M263" s="30"/>
      <c r="N263" s="30"/>
      <c r="O263" s="30"/>
      <c r="P263" s="30"/>
      <c r="Q263" s="30"/>
      <c r="R263" s="30"/>
      <c r="S263" s="30"/>
      <c r="T263" s="30"/>
      <c r="U263" s="30"/>
      <c r="V263" s="30"/>
      <c r="W263" s="30"/>
      <c r="X263" s="30"/>
      <c r="Y263" s="30"/>
      <c r="Z263" s="30"/>
      <c r="AA263" s="30"/>
      <c r="AB263" s="30"/>
      <c r="AC263" s="30"/>
      <c r="AD263" s="30"/>
      <c r="AE263" s="30"/>
      <c r="AF263" s="30"/>
      <c r="AG263" s="30"/>
    </row>
    <row r="264" spans="1:33" ht="15.75" customHeight="1">
      <c r="A264" s="30"/>
      <c r="B264" s="30"/>
      <c r="C264" s="30"/>
      <c r="D264" s="30"/>
      <c r="E264" s="30"/>
      <c r="F264" s="30"/>
      <c r="G264" s="30"/>
      <c r="H264" s="30"/>
      <c r="I264" s="30"/>
      <c r="J264" s="30"/>
      <c r="K264" s="30"/>
      <c r="L264" s="30"/>
      <c r="M264" s="30"/>
      <c r="N264" s="30"/>
      <c r="O264" s="30"/>
      <c r="P264" s="30"/>
      <c r="Q264" s="30"/>
      <c r="R264" s="30"/>
      <c r="S264" s="30"/>
      <c r="T264" s="30"/>
      <c r="U264" s="30"/>
      <c r="V264" s="30"/>
      <c r="W264" s="30"/>
      <c r="X264" s="30"/>
      <c r="Y264" s="30"/>
      <c r="Z264" s="30"/>
      <c r="AA264" s="30"/>
      <c r="AB264" s="30"/>
      <c r="AC264" s="30"/>
      <c r="AD264" s="30"/>
      <c r="AE264" s="30"/>
      <c r="AF264" s="30"/>
      <c r="AG264" s="30"/>
    </row>
    <row r="265" spans="1:33" ht="15.75" customHeight="1">
      <c r="A265" s="30"/>
      <c r="B265" s="30"/>
      <c r="C265" s="30"/>
      <c r="D265" s="30"/>
      <c r="E265" s="30"/>
      <c r="F265" s="30"/>
      <c r="G265" s="30"/>
      <c r="H265" s="30"/>
      <c r="I265" s="30"/>
      <c r="J265" s="30"/>
      <c r="K265" s="30"/>
      <c r="L265" s="30"/>
      <c r="M265" s="30"/>
      <c r="N265" s="30"/>
      <c r="O265" s="30"/>
      <c r="P265" s="30"/>
      <c r="Q265" s="30"/>
      <c r="R265" s="30"/>
      <c r="S265" s="30"/>
      <c r="T265" s="30"/>
      <c r="U265" s="30"/>
      <c r="V265" s="30"/>
      <c r="W265" s="30"/>
      <c r="X265" s="30"/>
      <c r="Y265" s="30"/>
      <c r="Z265" s="30"/>
      <c r="AA265" s="30"/>
      <c r="AB265" s="30"/>
      <c r="AC265" s="30"/>
      <c r="AD265" s="30"/>
      <c r="AE265" s="30"/>
      <c r="AF265" s="30"/>
      <c r="AG265" s="30"/>
    </row>
    <row r="266" spans="1:33" ht="15.75" customHeight="1">
      <c r="A266" s="30"/>
      <c r="B266" s="30"/>
      <c r="C266" s="30"/>
      <c r="D266" s="30"/>
      <c r="E266" s="30"/>
      <c r="F266" s="30"/>
      <c r="G266" s="30"/>
      <c r="H266" s="30"/>
      <c r="I266" s="30"/>
      <c r="J266" s="30"/>
      <c r="K266" s="30"/>
      <c r="L266" s="30"/>
      <c r="M266" s="30"/>
      <c r="N266" s="30"/>
      <c r="O266" s="30"/>
      <c r="P266" s="30"/>
      <c r="Q266" s="30"/>
      <c r="R266" s="30"/>
      <c r="S266" s="30"/>
      <c r="T266" s="30"/>
      <c r="U266" s="30"/>
      <c r="V266" s="30"/>
      <c r="W266" s="30"/>
      <c r="X266" s="30"/>
      <c r="Y266" s="30"/>
      <c r="Z266" s="30"/>
      <c r="AA266" s="30"/>
      <c r="AB266" s="30"/>
      <c r="AC266" s="30"/>
      <c r="AD266" s="30"/>
      <c r="AE266" s="30"/>
      <c r="AF266" s="30"/>
      <c r="AG266" s="30"/>
    </row>
    <row r="267" spans="1:33" ht="15.75" customHeight="1">
      <c r="A267" s="30"/>
      <c r="B267" s="30"/>
      <c r="C267" s="30"/>
      <c r="D267" s="30"/>
      <c r="E267" s="30"/>
      <c r="F267" s="30"/>
      <c r="G267" s="30"/>
      <c r="H267" s="30"/>
      <c r="I267" s="30"/>
      <c r="J267" s="30"/>
      <c r="K267" s="30"/>
      <c r="L267" s="30"/>
      <c r="M267" s="30"/>
      <c r="N267" s="30"/>
      <c r="O267" s="30"/>
      <c r="P267" s="30"/>
      <c r="Q267" s="30"/>
      <c r="R267" s="30"/>
      <c r="S267" s="30"/>
      <c r="T267" s="30"/>
      <c r="U267" s="30"/>
      <c r="V267" s="30"/>
      <c r="W267" s="30"/>
      <c r="X267" s="30"/>
      <c r="Y267" s="30"/>
      <c r="Z267" s="30"/>
      <c r="AA267" s="30"/>
      <c r="AB267" s="30"/>
      <c r="AC267" s="30"/>
      <c r="AD267" s="30"/>
      <c r="AE267" s="30"/>
      <c r="AF267" s="30"/>
      <c r="AG267" s="30"/>
    </row>
    <row r="268" spans="1:33" ht="15.75" customHeight="1">
      <c r="A268" s="30"/>
      <c r="B268" s="30"/>
      <c r="C268" s="30"/>
      <c r="D268" s="30"/>
      <c r="E268" s="30"/>
      <c r="F268" s="30"/>
      <c r="G268" s="30"/>
      <c r="H268" s="30"/>
      <c r="I268" s="30"/>
      <c r="J268" s="30"/>
      <c r="K268" s="30"/>
      <c r="L268" s="30"/>
      <c r="M268" s="30"/>
      <c r="N268" s="30"/>
      <c r="O268" s="30"/>
      <c r="P268" s="30"/>
      <c r="Q268" s="30"/>
      <c r="R268" s="30"/>
      <c r="S268" s="30"/>
      <c r="T268" s="30"/>
      <c r="U268" s="30"/>
      <c r="V268" s="30"/>
      <c r="W268" s="30"/>
      <c r="X268" s="30"/>
      <c r="Y268" s="30"/>
      <c r="Z268" s="30"/>
      <c r="AA268" s="30"/>
      <c r="AB268" s="30"/>
      <c r="AC268" s="30"/>
      <c r="AD268" s="30"/>
      <c r="AE268" s="30"/>
      <c r="AF268" s="30"/>
      <c r="AG268" s="30"/>
    </row>
    <row r="269" spans="1:33" ht="15.75" customHeight="1">
      <c r="A269" s="30"/>
      <c r="B269" s="30"/>
      <c r="C269" s="30"/>
      <c r="D269" s="30"/>
      <c r="E269" s="30"/>
      <c r="F269" s="30"/>
      <c r="G269" s="30"/>
      <c r="H269" s="30"/>
      <c r="I269" s="30"/>
      <c r="J269" s="30"/>
      <c r="K269" s="30"/>
      <c r="L269" s="30"/>
      <c r="M269" s="30"/>
      <c r="N269" s="30"/>
      <c r="O269" s="30"/>
      <c r="P269" s="30"/>
      <c r="Q269" s="30"/>
      <c r="R269" s="30"/>
      <c r="S269" s="30"/>
      <c r="T269" s="30"/>
      <c r="U269" s="30"/>
      <c r="V269" s="30"/>
      <c r="W269" s="30"/>
      <c r="X269" s="30"/>
      <c r="Y269" s="30"/>
      <c r="Z269" s="30"/>
      <c r="AA269" s="30"/>
      <c r="AB269" s="30"/>
      <c r="AC269" s="30"/>
      <c r="AD269" s="30"/>
      <c r="AE269" s="30"/>
      <c r="AF269" s="30"/>
      <c r="AG269" s="30"/>
    </row>
    <row r="270" spans="1:33" ht="15.75" customHeight="1">
      <c r="A270" s="30"/>
      <c r="B270" s="30"/>
      <c r="C270" s="30"/>
      <c r="D270" s="30"/>
      <c r="E270" s="30"/>
      <c r="F270" s="30"/>
      <c r="G270" s="30"/>
      <c r="H270" s="30"/>
      <c r="I270" s="30"/>
      <c r="J270" s="30"/>
      <c r="K270" s="30"/>
      <c r="L270" s="30"/>
      <c r="M270" s="30"/>
      <c r="N270" s="30"/>
      <c r="O270" s="30"/>
      <c r="P270" s="30"/>
      <c r="Q270" s="30"/>
      <c r="R270" s="30"/>
      <c r="S270" s="30"/>
      <c r="T270" s="30"/>
      <c r="U270" s="30"/>
      <c r="V270" s="30"/>
      <c r="W270" s="30"/>
      <c r="X270" s="30"/>
      <c r="Y270" s="30"/>
      <c r="Z270" s="30"/>
      <c r="AA270" s="30"/>
      <c r="AB270" s="30"/>
      <c r="AC270" s="30"/>
      <c r="AD270" s="30"/>
      <c r="AE270" s="30"/>
      <c r="AF270" s="30"/>
      <c r="AG270" s="30"/>
    </row>
    <row r="271" spans="1:33" ht="15.75" customHeight="1">
      <c r="A271" s="30"/>
      <c r="B271" s="30"/>
      <c r="C271" s="30"/>
      <c r="D271" s="30"/>
      <c r="E271" s="30"/>
      <c r="F271" s="30"/>
      <c r="G271" s="30"/>
      <c r="H271" s="30"/>
      <c r="I271" s="30"/>
      <c r="J271" s="30"/>
      <c r="K271" s="30"/>
      <c r="L271" s="30"/>
      <c r="M271" s="30"/>
      <c r="N271" s="30"/>
      <c r="O271" s="30"/>
      <c r="P271" s="30"/>
      <c r="Q271" s="30"/>
      <c r="R271" s="30"/>
      <c r="S271" s="30"/>
      <c r="T271" s="30"/>
      <c r="U271" s="30"/>
      <c r="V271" s="30"/>
      <c r="W271" s="30"/>
      <c r="X271" s="30"/>
      <c r="Y271" s="30"/>
      <c r="Z271" s="30"/>
      <c r="AA271" s="30"/>
      <c r="AB271" s="30"/>
      <c r="AC271" s="30"/>
      <c r="AD271" s="30"/>
      <c r="AE271" s="30"/>
      <c r="AF271" s="30"/>
      <c r="AG271" s="30"/>
    </row>
    <row r="272" spans="1:33" ht="15.75" customHeight="1">
      <c r="A272" s="30"/>
      <c r="B272" s="30"/>
      <c r="C272" s="30"/>
      <c r="D272" s="30"/>
      <c r="E272" s="30"/>
      <c r="F272" s="30"/>
      <c r="G272" s="30"/>
      <c r="H272" s="30"/>
      <c r="I272" s="30"/>
      <c r="J272" s="30"/>
      <c r="K272" s="30"/>
      <c r="L272" s="30"/>
      <c r="M272" s="30"/>
      <c r="N272" s="30"/>
      <c r="O272" s="30"/>
      <c r="P272" s="30"/>
      <c r="Q272" s="30"/>
      <c r="R272" s="30"/>
      <c r="S272" s="30"/>
      <c r="T272" s="30"/>
      <c r="U272" s="30"/>
      <c r="V272" s="30"/>
      <c r="W272" s="30"/>
      <c r="X272" s="30"/>
      <c r="Y272" s="30"/>
      <c r="Z272" s="30"/>
      <c r="AA272" s="30"/>
      <c r="AB272" s="30"/>
      <c r="AC272" s="30"/>
      <c r="AD272" s="30"/>
      <c r="AE272" s="30"/>
      <c r="AF272" s="30"/>
      <c r="AG272" s="30"/>
    </row>
    <row r="273" spans="1:33" ht="15.75" customHeight="1">
      <c r="A273" s="30"/>
      <c r="B273" s="30"/>
      <c r="C273" s="30"/>
      <c r="D273" s="30"/>
      <c r="E273" s="30"/>
      <c r="F273" s="30"/>
      <c r="G273" s="30"/>
      <c r="H273" s="30"/>
      <c r="I273" s="30"/>
      <c r="J273" s="30"/>
      <c r="K273" s="30"/>
      <c r="L273" s="30"/>
      <c r="M273" s="30"/>
      <c r="N273" s="30"/>
      <c r="O273" s="30"/>
      <c r="P273" s="30"/>
      <c r="Q273" s="30"/>
      <c r="R273" s="30"/>
      <c r="S273" s="30"/>
      <c r="T273" s="30"/>
      <c r="U273" s="30"/>
      <c r="V273" s="30"/>
      <c r="W273" s="30"/>
      <c r="X273" s="30"/>
      <c r="Y273" s="30"/>
      <c r="Z273" s="30"/>
      <c r="AA273" s="30"/>
      <c r="AB273" s="30"/>
      <c r="AC273" s="30"/>
      <c r="AD273" s="30"/>
      <c r="AE273" s="30"/>
      <c r="AF273" s="30"/>
      <c r="AG273" s="30"/>
    </row>
    <row r="274" spans="1:33" ht="15.75" customHeight="1">
      <c r="A274" s="30"/>
      <c r="B274" s="30"/>
      <c r="C274" s="30"/>
      <c r="D274" s="30"/>
      <c r="E274" s="30"/>
      <c r="F274" s="30"/>
      <c r="G274" s="30"/>
      <c r="H274" s="30"/>
      <c r="I274" s="30"/>
      <c r="J274" s="30"/>
      <c r="K274" s="30"/>
      <c r="L274" s="30"/>
      <c r="M274" s="30"/>
      <c r="N274" s="30"/>
      <c r="O274" s="30"/>
      <c r="P274" s="30"/>
      <c r="Q274" s="30"/>
      <c r="R274" s="30"/>
      <c r="S274" s="30"/>
      <c r="T274" s="30"/>
      <c r="U274" s="30"/>
      <c r="V274" s="30"/>
      <c r="W274" s="30"/>
      <c r="X274" s="30"/>
      <c r="Y274" s="30"/>
      <c r="Z274" s="30"/>
      <c r="AA274" s="30"/>
      <c r="AB274" s="30"/>
      <c r="AC274" s="30"/>
      <c r="AD274" s="30"/>
      <c r="AE274" s="30"/>
      <c r="AF274" s="30"/>
      <c r="AG274" s="30"/>
    </row>
    <row r="275" spans="1:33" ht="15.75" customHeight="1">
      <c r="A275" s="30"/>
      <c r="B275" s="30"/>
      <c r="C275" s="30"/>
      <c r="D275" s="30"/>
      <c r="E275" s="30"/>
      <c r="F275" s="30"/>
      <c r="G275" s="30"/>
      <c r="H275" s="30"/>
      <c r="I275" s="30"/>
      <c r="J275" s="30"/>
      <c r="K275" s="30"/>
      <c r="L275" s="30"/>
      <c r="M275" s="30"/>
      <c r="N275" s="30"/>
      <c r="O275" s="30"/>
      <c r="P275" s="30"/>
      <c r="Q275" s="30"/>
      <c r="R275" s="30"/>
      <c r="S275" s="30"/>
      <c r="T275" s="30"/>
      <c r="U275" s="30"/>
      <c r="V275" s="30"/>
      <c r="W275" s="30"/>
      <c r="X275" s="30"/>
      <c r="Y275" s="30"/>
      <c r="Z275" s="30"/>
      <c r="AA275" s="30"/>
      <c r="AB275" s="30"/>
      <c r="AC275" s="30"/>
      <c r="AD275" s="30"/>
      <c r="AE275" s="30"/>
      <c r="AF275" s="30"/>
      <c r="AG275" s="30"/>
    </row>
    <row r="276" spans="1:33" ht="15.75" customHeight="1">
      <c r="A276" s="30"/>
      <c r="B276" s="30"/>
      <c r="C276" s="30"/>
      <c r="D276" s="30"/>
      <c r="E276" s="30"/>
      <c r="F276" s="30"/>
      <c r="G276" s="30"/>
      <c r="H276" s="30"/>
      <c r="I276" s="30"/>
      <c r="J276" s="30"/>
      <c r="K276" s="30"/>
      <c r="L276" s="30"/>
      <c r="M276" s="30"/>
      <c r="N276" s="30"/>
      <c r="O276" s="30"/>
      <c r="P276" s="30"/>
      <c r="Q276" s="30"/>
      <c r="R276" s="30"/>
      <c r="S276" s="30"/>
      <c r="T276" s="30"/>
      <c r="U276" s="30"/>
      <c r="V276" s="30"/>
      <c r="W276" s="30"/>
      <c r="X276" s="30"/>
      <c r="Y276" s="30"/>
      <c r="Z276" s="30"/>
      <c r="AA276" s="30"/>
      <c r="AB276" s="30"/>
      <c r="AC276" s="30"/>
      <c r="AD276" s="30"/>
      <c r="AE276" s="30"/>
      <c r="AF276" s="30"/>
      <c r="AG276" s="30"/>
    </row>
    <row r="277" spans="1:33" ht="15.75" customHeight="1">
      <c r="A277" s="30"/>
      <c r="B277" s="30"/>
      <c r="C277" s="30"/>
      <c r="D277" s="30"/>
      <c r="E277" s="30"/>
      <c r="F277" s="30"/>
      <c r="G277" s="30"/>
      <c r="H277" s="30"/>
      <c r="I277" s="30"/>
      <c r="J277" s="30"/>
      <c r="K277" s="30"/>
      <c r="L277" s="30"/>
      <c r="M277" s="30"/>
      <c r="N277" s="30"/>
      <c r="O277" s="30"/>
      <c r="P277" s="30"/>
      <c r="Q277" s="30"/>
      <c r="R277" s="30"/>
      <c r="S277" s="30"/>
      <c r="T277" s="30"/>
      <c r="U277" s="30"/>
      <c r="V277" s="30"/>
      <c r="W277" s="30"/>
      <c r="X277" s="30"/>
      <c r="Y277" s="30"/>
      <c r="Z277" s="30"/>
      <c r="AA277" s="30"/>
      <c r="AB277" s="30"/>
      <c r="AC277" s="30"/>
      <c r="AD277" s="30"/>
      <c r="AE277" s="30"/>
      <c r="AF277" s="30"/>
      <c r="AG277" s="30"/>
    </row>
    <row r="278" spans="1:33" ht="15.75" customHeight="1">
      <c r="A278" s="30"/>
      <c r="B278" s="30"/>
      <c r="C278" s="30"/>
      <c r="D278" s="30"/>
      <c r="E278" s="30"/>
      <c r="F278" s="30"/>
      <c r="G278" s="30"/>
      <c r="H278" s="30"/>
      <c r="I278" s="30"/>
      <c r="J278" s="30"/>
      <c r="K278" s="30"/>
      <c r="L278" s="30"/>
      <c r="M278" s="30"/>
      <c r="N278" s="30"/>
      <c r="O278" s="30"/>
      <c r="P278" s="30"/>
      <c r="Q278" s="30"/>
      <c r="R278" s="30"/>
      <c r="S278" s="30"/>
      <c r="T278" s="30"/>
      <c r="U278" s="30"/>
      <c r="V278" s="30"/>
      <c r="W278" s="30"/>
      <c r="X278" s="30"/>
      <c r="Y278" s="30"/>
      <c r="Z278" s="30"/>
      <c r="AA278" s="30"/>
      <c r="AB278" s="30"/>
      <c r="AC278" s="30"/>
      <c r="AD278" s="30"/>
      <c r="AE278" s="30"/>
      <c r="AF278" s="30"/>
      <c r="AG278" s="30"/>
    </row>
    <row r="279" spans="1:33" ht="15.75" customHeight="1">
      <c r="A279" s="30"/>
      <c r="B279" s="30"/>
      <c r="C279" s="30"/>
      <c r="D279" s="30"/>
      <c r="E279" s="30"/>
      <c r="F279" s="30"/>
      <c r="G279" s="30"/>
      <c r="H279" s="30"/>
      <c r="I279" s="30"/>
      <c r="J279" s="30"/>
      <c r="K279" s="30"/>
      <c r="L279" s="30"/>
      <c r="M279" s="30"/>
      <c r="N279" s="30"/>
      <c r="O279" s="30"/>
      <c r="P279" s="30"/>
      <c r="Q279" s="30"/>
      <c r="R279" s="30"/>
      <c r="S279" s="30"/>
      <c r="T279" s="30"/>
      <c r="U279" s="30"/>
      <c r="V279" s="30"/>
      <c r="W279" s="30"/>
      <c r="X279" s="30"/>
      <c r="Y279" s="30"/>
      <c r="Z279" s="30"/>
      <c r="AA279" s="30"/>
      <c r="AB279" s="30"/>
      <c r="AC279" s="30"/>
      <c r="AD279" s="30"/>
      <c r="AE279" s="30"/>
      <c r="AF279" s="30"/>
      <c r="AG279" s="30"/>
    </row>
    <row r="280" spans="1:33" ht="15.75" customHeight="1">
      <c r="A280" s="30"/>
      <c r="B280" s="30"/>
      <c r="C280" s="30"/>
      <c r="D280" s="30"/>
      <c r="E280" s="30"/>
      <c r="F280" s="30"/>
      <c r="G280" s="30"/>
      <c r="H280" s="30"/>
      <c r="I280" s="30"/>
      <c r="J280" s="30"/>
      <c r="K280" s="30"/>
      <c r="L280" s="30"/>
      <c r="M280" s="30"/>
      <c r="N280" s="30"/>
      <c r="O280" s="30"/>
      <c r="P280" s="30"/>
      <c r="Q280" s="30"/>
      <c r="R280" s="30"/>
      <c r="S280" s="30"/>
      <c r="T280" s="30"/>
      <c r="U280" s="30"/>
      <c r="V280" s="30"/>
      <c r="W280" s="30"/>
      <c r="X280" s="30"/>
      <c r="Y280" s="30"/>
      <c r="Z280" s="30"/>
      <c r="AA280" s="30"/>
      <c r="AB280" s="30"/>
      <c r="AC280" s="30"/>
      <c r="AD280" s="30"/>
      <c r="AE280" s="30"/>
      <c r="AF280" s="30"/>
      <c r="AG280" s="30"/>
    </row>
    <row r="281" spans="1:33" ht="15.75" customHeight="1">
      <c r="A281" s="30"/>
      <c r="B281" s="30"/>
      <c r="C281" s="30"/>
      <c r="D281" s="30"/>
      <c r="E281" s="30"/>
      <c r="F281" s="30"/>
      <c r="G281" s="30"/>
      <c r="H281" s="30"/>
      <c r="I281" s="30"/>
      <c r="J281" s="30"/>
      <c r="K281" s="30"/>
      <c r="L281" s="30"/>
      <c r="M281" s="30"/>
      <c r="N281" s="30"/>
      <c r="O281" s="30"/>
      <c r="P281" s="30"/>
      <c r="Q281" s="30"/>
      <c r="R281" s="30"/>
      <c r="S281" s="30"/>
      <c r="T281" s="30"/>
      <c r="U281" s="30"/>
      <c r="V281" s="30"/>
      <c r="W281" s="30"/>
      <c r="X281" s="30"/>
      <c r="Y281" s="30"/>
      <c r="Z281" s="30"/>
      <c r="AA281" s="30"/>
      <c r="AB281" s="30"/>
      <c r="AC281" s="30"/>
      <c r="AD281" s="30"/>
      <c r="AE281" s="30"/>
      <c r="AF281" s="30"/>
      <c r="AG281" s="30"/>
    </row>
    <row r="282" spans="1:33" ht="15.75" customHeight="1">
      <c r="A282" s="30"/>
      <c r="B282" s="30"/>
      <c r="C282" s="30"/>
      <c r="D282" s="30"/>
      <c r="E282" s="30"/>
      <c r="F282" s="30"/>
      <c r="G282" s="30"/>
      <c r="H282" s="30"/>
      <c r="I282" s="30"/>
      <c r="J282" s="30"/>
      <c r="K282" s="30"/>
      <c r="L282" s="30"/>
      <c r="M282" s="30"/>
      <c r="N282" s="30"/>
      <c r="O282" s="30"/>
      <c r="P282" s="30"/>
      <c r="Q282" s="30"/>
      <c r="R282" s="30"/>
      <c r="S282" s="30"/>
      <c r="T282" s="30"/>
      <c r="U282" s="30"/>
      <c r="V282" s="30"/>
      <c r="W282" s="30"/>
      <c r="X282" s="30"/>
      <c r="Y282" s="30"/>
      <c r="Z282" s="30"/>
      <c r="AA282" s="30"/>
      <c r="AB282" s="30"/>
      <c r="AC282" s="30"/>
      <c r="AD282" s="30"/>
      <c r="AE282" s="30"/>
      <c r="AF282" s="30"/>
      <c r="AG282" s="30"/>
    </row>
    <row r="283" spans="1:33" ht="15.75" customHeight="1">
      <c r="A283" s="30"/>
      <c r="B283" s="30"/>
      <c r="C283" s="30"/>
      <c r="D283" s="30"/>
      <c r="E283" s="30"/>
      <c r="F283" s="30"/>
      <c r="G283" s="30"/>
      <c r="H283" s="30"/>
      <c r="I283" s="30"/>
      <c r="J283" s="30"/>
      <c r="K283" s="30"/>
      <c r="L283" s="30"/>
      <c r="M283" s="30"/>
      <c r="N283" s="30"/>
      <c r="O283" s="30"/>
      <c r="P283" s="30"/>
      <c r="Q283" s="30"/>
      <c r="R283" s="30"/>
      <c r="S283" s="30"/>
      <c r="T283" s="30"/>
      <c r="U283" s="30"/>
      <c r="V283" s="30"/>
      <c r="W283" s="30"/>
      <c r="X283" s="30"/>
      <c r="Y283" s="30"/>
      <c r="Z283" s="30"/>
      <c r="AA283" s="30"/>
      <c r="AB283" s="30"/>
      <c r="AC283" s="30"/>
      <c r="AD283" s="30"/>
      <c r="AE283" s="30"/>
      <c r="AF283" s="30"/>
      <c r="AG283" s="30"/>
    </row>
    <row r="284" spans="1:33" ht="15.75" customHeight="1">
      <c r="A284" s="30"/>
      <c r="B284" s="30"/>
      <c r="C284" s="30"/>
      <c r="D284" s="30"/>
      <c r="E284" s="30"/>
      <c r="F284" s="30"/>
      <c r="G284" s="30"/>
      <c r="H284" s="30"/>
      <c r="I284" s="30"/>
      <c r="J284" s="30"/>
      <c r="K284" s="30"/>
      <c r="L284" s="30"/>
      <c r="M284" s="30"/>
      <c r="N284" s="30"/>
      <c r="O284" s="30"/>
      <c r="P284" s="30"/>
      <c r="Q284" s="30"/>
      <c r="R284" s="30"/>
      <c r="S284" s="30"/>
      <c r="T284" s="30"/>
      <c r="U284" s="30"/>
      <c r="V284" s="30"/>
      <c r="W284" s="30"/>
      <c r="X284" s="30"/>
      <c r="Y284" s="30"/>
      <c r="Z284" s="30"/>
      <c r="AA284" s="30"/>
      <c r="AB284" s="30"/>
      <c r="AC284" s="30"/>
      <c r="AD284" s="30"/>
      <c r="AE284" s="30"/>
      <c r="AF284" s="30"/>
      <c r="AG284" s="30"/>
    </row>
    <row r="285" spans="1:33" ht="15.75" customHeight="1">
      <c r="A285" s="30"/>
      <c r="B285" s="30"/>
      <c r="C285" s="30"/>
      <c r="D285" s="30"/>
      <c r="E285" s="30"/>
      <c r="F285" s="30"/>
      <c r="G285" s="30"/>
      <c r="H285" s="30"/>
      <c r="I285" s="30"/>
      <c r="J285" s="30"/>
      <c r="K285" s="30"/>
      <c r="L285" s="30"/>
      <c r="M285" s="30"/>
      <c r="N285" s="30"/>
      <c r="O285" s="30"/>
      <c r="P285" s="30"/>
      <c r="Q285" s="30"/>
      <c r="R285" s="30"/>
      <c r="S285" s="30"/>
      <c r="T285" s="30"/>
      <c r="U285" s="30"/>
      <c r="V285" s="30"/>
      <c r="W285" s="30"/>
      <c r="X285" s="30"/>
      <c r="Y285" s="30"/>
      <c r="Z285" s="30"/>
      <c r="AA285" s="30"/>
      <c r="AB285" s="30"/>
      <c r="AC285" s="30"/>
      <c r="AD285" s="30"/>
      <c r="AE285" s="30"/>
      <c r="AF285" s="30"/>
      <c r="AG285" s="30"/>
    </row>
    <row r="286" spans="1:33" ht="15.75" customHeight="1">
      <c r="A286" s="30"/>
      <c r="B286" s="30"/>
      <c r="C286" s="30"/>
      <c r="D286" s="30"/>
      <c r="E286" s="30"/>
      <c r="F286" s="30"/>
      <c r="G286" s="30"/>
      <c r="H286" s="30"/>
      <c r="I286" s="30"/>
      <c r="J286" s="30"/>
      <c r="K286" s="30"/>
      <c r="L286" s="30"/>
      <c r="M286" s="30"/>
      <c r="N286" s="30"/>
      <c r="O286" s="30"/>
      <c r="P286" s="30"/>
      <c r="Q286" s="30"/>
      <c r="R286" s="30"/>
      <c r="S286" s="30"/>
      <c r="T286" s="30"/>
      <c r="U286" s="30"/>
      <c r="V286" s="30"/>
      <c r="W286" s="30"/>
      <c r="X286" s="30"/>
      <c r="Y286" s="30"/>
      <c r="Z286" s="30"/>
      <c r="AA286" s="30"/>
      <c r="AB286" s="30"/>
      <c r="AC286" s="30"/>
      <c r="AD286" s="30"/>
      <c r="AE286" s="30"/>
      <c r="AF286" s="30"/>
      <c r="AG286" s="30"/>
    </row>
    <row r="287" spans="1:33" ht="15.75" customHeight="1">
      <c r="A287" s="30"/>
      <c r="B287" s="30"/>
      <c r="C287" s="30"/>
      <c r="D287" s="30"/>
      <c r="E287" s="30"/>
      <c r="F287" s="30"/>
      <c r="G287" s="30"/>
      <c r="H287" s="30"/>
      <c r="I287" s="30"/>
      <c r="J287" s="30"/>
      <c r="K287" s="30"/>
      <c r="L287" s="30"/>
      <c r="M287" s="30"/>
      <c r="N287" s="30"/>
      <c r="O287" s="30"/>
      <c r="P287" s="30"/>
      <c r="Q287" s="30"/>
      <c r="R287" s="30"/>
      <c r="S287" s="30"/>
      <c r="T287" s="30"/>
      <c r="U287" s="30"/>
      <c r="V287" s="30"/>
      <c r="W287" s="30"/>
      <c r="X287" s="30"/>
      <c r="Y287" s="30"/>
      <c r="Z287" s="30"/>
      <c r="AA287" s="30"/>
      <c r="AB287" s="30"/>
      <c r="AC287" s="30"/>
      <c r="AD287" s="30"/>
      <c r="AE287" s="30"/>
      <c r="AF287" s="30"/>
      <c r="AG287" s="30"/>
    </row>
    <row r="288" spans="1:33" ht="15.75" customHeight="1">
      <c r="A288" s="30"/>
      <c r="B288" s="30"/>
      <c r="C288" s="30"/>
      <c r="D288" s="30"/>
      <c r="E288" s="30"/>
      <c r="F288" s="30"/>
      <c r="G288" s="30"/>
      <c r="H288" s="30"/>
      <c r="I288" s="30"/>
      <c r="J288" s="30"/>
      <c r="K288" s="30"/>
      <c r="L288" s="30"/>
      <c r="M288" s="30"/>
      <c r="N288" s="30"/>
      <c r="O288" s="30"/>
      <c r="P288" s="30"/>
      <c r="Q288" s="30"/>
      <c r="R288" s="30"/>
      <c r="S288" s="30"/>
      <c r="T288" s="30"/>
      <c r="U288" s="30"/>
      <c r="V288" s="30"/>
      <c r="W288" s="30"/>
      <c r="X288" s="30"/>
      <c r="Y288" s="30"/>
      <c r="Z288" s="30"/>
      <c r="AA288" s="30"/>
      <c r="AB288" s="30"/>
      <c r="AC288" s="30"/>
      <c r="AD288" s="30"/>
      <c r="AE288" s="30"/>
      <c r="AF288" s="30"/>
      <c r="AG288" s="30"/>
    </row>
    <row r="289" spans="1:33" ht="15.75" customHeight="1">
      <c r="A289" s="30"/>
      <c r="B289" s="30"/>
      <c r="C289" s="30"/>
      <c r="D289" s="30"/>
      <c r="E289" s="30"/>
      <c r="F289" s="30"/>
      <c r="G289" s="30"/>
      <c r="H289" s="30"/>
      <c r="I289" s="30"/>
      <c r="J289" s="30"/>
      <c r="K289" s="30"/>
      <c r="L289" s="30"/>
      <c r="M289" s="30"/>
      <c r="N289" s="30"/>
      <c r="O289" s="30"/>
      <c r="P289" s="30"/>
      <c r="Q289" s="30"/>
      <c r="R289" s="30"/>
      <c r="S289" s="30"/>
      <c r="T289" s="30"/>
      <c r="U289" s="30"/>
      <c r="V289" s="30"/>
      <c r="W289" s="30"/>
      <c r="X289" s="30"/>
      <c r="Y289" s="30"/>
      <c r="Z289" s="30"/>
      <c r="AA289" s="30"/>
      <c r="AB289" s="30"/>
      <c r="AC289" s="30"/>
      <c r="AD289" s="30"/>
      <c r="AE289" s="30"/>
      <c r="AF289" s="30"/>
      <c r="AG289" s="30"/>
    </row>
    <row r="290" spans="1:33" ht="15.75" customHeight="1">
      <c r="A290" s="30"/>
      <c r="B290" s="30"/>
      <c r="C290" s="30"/>
      <c r="D290" s="30"/>
      <c r="E290" s="30"/>
      <c r="F290" s="30"/>
      <c r="G290" s="30"/>
      <c r="H290" s="30"/>
      <c r="I290" s="30"/>
      <c r="J290" s="30"/>
      <c r="K290" s="30"/>
      <c r="L290" s="30"/>
      <c r="M290" s="30"/>
      <c r="N290" s="30"/>
      <c r="O290" s="30"/>
      <c r="P290" s="30"/>
      <c r="Q290" s="30"/>
      <c r="R290" s="30"/>
      <c r="S290" s="30"/>
      <c r="T290" s="30"/>
      <c r="U290" s="30"/>
      <c r="V290" s="30"/>
      <c r="W290" s="30"/>
      <c r="X290" s="30"/>
      <c r="Y290" s="30"/>
      <c r="Z290" s="30"/>
      <c r="AA290" s="30"/>
      <c r="AB290" s="30"/>
      <c r="AC290" s="30"/>
      <c r="AD290" s="30"/>
      <c r="AE290" s="30"/>
      <c r="AF290" s="30"/>
      <c r="AG290" s="30"/>
    </row>
    <row r="291" spans="1:33" ht="15.75" customHeight="1">
      <c r="A291" s="30"/>
      <c r="B291" s="30"/>
      <c r="C291" s="30"/>
      <c r="D291" s="30"/>
      <c r="E291" s="30"/>
      <c r="F291" s="30"/>
      <c r="G291" s="30"/>
      <c r="H291" s="30"/>
      <c r="I291" s="30"/>
      <c r="J291" s="30"/>
      <c r="K291" s="30"/>
      <c r="L291" s="30"/>
      <c r="M291" s="30"/>
      <c r="N291" s="30"/>
      <c r="O291" s="30"/>
      <c r="P291" s="30"/>
      <c r="Q291" s="30"/>
      <c r="R291" s="30"/>
      <c r="S291" s="30"/>
      <c r="T291" s="30"/>
      <c r="U291" s="30"/>
      <c r="V291" s="30"/>
      <c r="W291" s="30"/>
      <c r="X291" s="30"/>
      <c r="Y291" s="30"/>
      <c r="Z291" s="30"/>
      <c r="AA291" s="30"/>
      <c r="AB291" s="30"/>
      <c r="AC291" s="30"/>
      <c r="AD291" s="30"/>
      <c r="AE291" s="30"/>
      <c r="AF291" s="30"/>
      <c r="AG291" s="30"/>
    </row>
    <row r="292" spans="1:33" ht="15.75" customHeight="1">
      <c r="A292" s="30"/>
      <c r="B292" s="30"/>
      <c r="C292" s="30"/>
      <c r="D292" s="30"/>
      <c r="E292" s="30"/>
      <c r="F292" s="30"/>
      <c r="G292" s="30"/>
      <c r="H292" s="30"/>
      <c r="I292" s="30"/>
      <c r="J292" s="30"/>
      <c r="K292" s="30"/>
      <c r="L292" s="30"/>
      <c r="M292" s="30"/>
      <c r="N292" s="30"/>
      <c r="O292" s="30"/>
      <c r="P292" s="30"/>
      <c r="Q292" s="30"/>
      <c r="R292" s="30"/>
      <c r="S292" s="30"/>
      <c r="T292" s="30"/>
      <c r="U292" s="30"/>
      <c r="V292" s="30"/>
      <c r="W292" s="30"/>
      <c r="X292" s="30"/>
      <c r="Y292" s="30"/>
      <c r="Z292" s="30"/>
      <c r="AA292" s="30"/>
      <c r="AB292" s="30"/>
      <c r="AC292" s="30"/>
      <c r="AD292" s="30"/>
      <c r="AE292" s="30"/>
      <c r="AF292" s="30"/>
      <c r="AG292" s="30"/>
    </row>
    <row r="293" spans="1:33" ht="15.75" customHeight="1">
      <c r="A293" s="30"/>
      <c r="B293" s="30"/>
      <c r="C293" s="30"/>
      <c r="D293" s="30"/>
      <c r="E293" s="30"/>
      <c r="F293" s="30"/>
      <c r="G293" s="30"/>
      <c r="H293" s="30"/>
      <c r="I293" s="30"/>
      <c r="J293" s="30"/>
      <c r="K293" s="30"/>
      <c r="L293" s="30"/>
      <c r="M293" s="30"/>
      <c r="N293" s="30"/>
      <c r="O293" s="30"/>
      <c r="P293" s="30"/>
      <c r="Q293" s="30"/>
      <c r="R293" s="30"/>
      <c r="S293" s="30"/>
      <c r="T293" s="30"/>
      <c r="U293" s="30"/>
      <c r="V293" s="30"/>
      <c r="W293" s="30"/>
      <c r="X293" s="30"/>
      <c r="Y293" s="30"/>
      <c r="Z293" s="30"/>
      <c r="AA293" s="30"/>
      <c r="AB293" s="30"/>
      <c r="AC293" s="30"/>
      <c r="AD293" s="30"/>
      <c r="AE293" s="30"/>
      <c r="AF293" s="30"/>
      <c r="AG293" s="30"/>
    </row>
    <row r="294" spans="1:33" ht="15.75" customHeight="1">
      <c r="A294" s="30"/>
      <c r="B294" s="30"/>
      <c r="C294" s="30"/>
      <c r="D294" s="30"/>
      <c r="E294" s="30"/>
      <c r="F294" s="30"/>
      <c r="G294" s="30"/>
      <c r="H294" s="30"/>
      <c r="I294" s="30"/>
      <c r="J294" s="30"/>
      <c r="K294" s="30"/>
      <c r="L294" s="30"/>
      <c r="M294" s="30"/>
      <c r="N294" s="30"/>
      <c r="O294" s="30"/>
      <c r="P294" s="30"/>
      <c r="Q294" s="30"/>
      <c r="R294" s="30"/>
      <c r="S294" s="30"/>
      <c r="T294" s="30"/>
      <c r="U294" s="30"/>
      <c r="V294" s="30"/>
      <c r="W294" s="30"/>
      <c r="X294" s="30"/>
      <c r="Y294" s="30"/>
      <c r="Z294" s="30"/>
      <c r="AA294" s="30"/>
      <c r="AB294" s="30"/>
      <c r="AC294" s="30"/>
      <c r="AD294" s="30"/>
      <c r="AE294" s="30"/>
      <c r="AF294" s="30"/>
      <c r="AG294" s="30"/>
    </row>
    <row r="295" spans="1:33" ht="15.75" customHeight="1">
      <c r="A295" s="30"/>
      <c r="B295" s="30"/>
      <c r="C295" s="30"/>
      <c r="D295" s="30"/>
      <c r="E295" s="30"/>
      <c r="F295" s="30"/>
      <c r="G295" s="30"/>
      <c r="H295" s="30"/>
      <c r="I295" s="30"/>
      <c r="J295" s="30"/>
      <c r="K295" s="30"/>
      <c r="L295" s="30"/>
      <c r="M295" s="30"/>
      <c r="N295" s="30"/>
      <c r="O295" s="30"/>
      <c r="P295" s="30"/>
      <c r="Q295" s="30"/>
      <c r="R295" s="30"/>
      <c r="S295" s="30"/>
      <c r="T295" s="30"/>
      <c r="U295" s="30"/>
      <c r="V295" s="30"/>
      <c r="W295" s="30"/>
      <c r="X295" s="30"/>
      <c r="Y295" s="30"/>
      <c r="Z295" s="30"/>
      <c r="AA295" s="30"/>
      <c r="AB295" s="30"/>
      <c r="AC295" s="30"/>
      <c r="AD295" s="30"/>
      <c r="AE295" s="30"/>
      <c r="AF295" s="30"/>
      <c r="AG295" s="30"/>
    </row>
    <row r="296" spans="1:33" ht="15.75" customHeight="1">
      <c r="A296" s="30"/>
      <c r="B296" s="30"/>
      <c r="C296" s="30"/>
      <c r="D296" s="30"/>
      <c r="E296" s="30"/>
      <c r="F296" s="30"/>
      <c r="G296" s="30"/>
      <c r="H296" s="30"/>
      <c r="I296" s="30"/>
      <c r="J296" s="30"/>
      <c r="K296" s="30"/>
      <c r="L296" s="30"/>
      <c r="M296" s="30"/>
      <c r="N296" s="30"/>
      <c r="O296" s="30"/>
      <c r="P296" s="30"/>
      <c r="Q296" s="30"/>
      <c r="R296" s="30"/>
      <c r="S296" s="30"/>
      <c r="T296" s="30"/>
      <c r="U296" s="30"/>
      <c r="V296" s="30"/>
      <c r="W296" s="30"/>
      <c r="X296" s="30"/>
      <c r="Y296" s="30"/>
      <c r="Z296" s="30"/>
      <c r="AA296" s="30"/>
      <c r="AB296" s="30"/>
      <c r="AC296" s="30"/>
      <c r="AD296" s="30"/>
      <c r="AE296" s="30"/>
      <c r="AF296" s="30"/>
      <c r="AG296" s="30"/>
    </row>
    <row r="297" spans="1:33" ht="15.75" customHeight="1">
      <c r="A297" s="30"/>
      <c r="B297" s="30"/>
      <c r="C297" s="30"/>
      <c r="D297" s="30"/>
      <c r="E297" s="30"/>
      <c r="F297" s="30"/>
      <c r="G297" s="30"/>
      <c r="H297" s="30"/>
      <c r="I297" s="30"/>
      <c r="J297" s="30"/>
      <c r="K297" s="30"/>
      <c r="L297" s="30"/>
      <c r="M297" s="30"/>
      <c r="N297" s="30"/>
      <c r="O297" s="30"/>
      <c r="P297" s="30"/>
      <c r="Q297" s="30"/>
      <c r="R297" s="30"/>
      <c r="S297" s="30"/>
      <c r="T297" s="30"/>
      <c r="U297" s="30"/>
      <c r="V297" s="30"/>
      <c r="W297" s="30"/>
      <c r="X297" s="30"/>
      <c r="Y297" s="30"/>
      <c r="Z297" s="30"/>
      <c r="AA297" s="30"/>
      <c r="AB297" s="30"/>
      <c r="AC297" s="30"/>
      <c r="AD297" s="30"/>
      <c r="AE297" s="30"/>
      <c r="AF297" s="30"/>
      <c r="AG297" s="30"/>
    </row>
    <row r="298" spans="1:33" ht="15.75" customHeight="1">
      <c r="A298" s="30"/>
      <c r="B298" s="30"/>
      <c r="C298" s="30"/>
      <c r="D298" s="30"/>
      <c r="E298" s="30"/>
      <c r="F298" s="30"/>
      <c r="G298" s="30"/>
      <c r="H298" s="30"/>
      <c r="I298" s="30"/>
      <c r="J298" s="30"/>
      <c r="K298" s="30"/>
      <c r="L298" s="30"/>
      <c r="M298" s="30"/>
      <c r="N298" s="30"/>
      <c r="O298" s="30"/>
      <c r="P298" s="30"/>
      <c r="Q298" s="30"/>
      <c r="R298" s="30"/>
      <c r="S298" s="30"/>
      <c r="T298" s="30"/>
      <c r="U298" s="30"/>
      <c r="V298" s="30"/>
      <c r="W298" s="30"/>
      <c r="X298" s="30"/>
      <c r="Y298" s="30"/>
      <c r="Z298" s="30"/>
      <c r="AA298" s="30"/>
      <c r="AB298" s="30"/>
      <c r="AC298" s="30"/>
      <c r="AD298" s="30"/>
      <c r="AE298" s="30"/>
      <c r="AF298" s="30"/>
      <c r="AG298" s="30"/>
    </row>
    <row r="299" spans="1:33" ht="15.75" customHeight="1">
      <c r="A299" s="30"/>
      <c r="B299" s="30"/>
      <c r="C299" s="30"/>
      <c r="D299" s="30"/>
      <c r="E299" s="30"/>
      <c r="F299" s="30"/>
      <c r="G299" s="30"/>
      <c r="H299" s="30"/>
      <c r="I299" s="30"/>
      <c r="J299" s="30"/>
      <c r="K299" s="30"/>
      <c r="L299" s="30"/>
      <c r="M299" s="30"/>
      <c r="N299" s="30"/>
      <c r="O299" s="30"/>
      <c r="P299" s="30"/>
      <c r="Q299" s="30"/>
      <c r="R299" s="30"/>
      <c r="S299" s="30"/>
      <c r="T299" s="30"/>
      <c r="U299" s="30"/>
      <c r="V299" s="30"/>
      <c r="W299" s="30"/>
      <c r="X299" s="30"/>
      <c r="Y299" s="30"/>
      <c r="Z299" s="30"/>
      <c r="AA299" s="30"/>
      <c r="AB299" s="30"/>
      <c r="AC299" s="30"/>
      <c r="AD299" s="30"/>
      <c r="AE299" s="30"/>
      <c r="AF299" s="30"/>
      <c r="AG299" s="30"/>
    </row>
    <row r="300" spans="1:33" ht="15.75" customHeight="1">
      <c r="A300" s="30"/>
      <c r="B300" s="30"/>
      <c r="C300" s="30"/>
      <c r="D300" s="30"/>
      <c r="E300" s="30"/>
      <c r="F300" s="30"/>
      <c r="G300" s="30"/>
      <c r="H300" s="30"/>
      <c r="I300" s="30"/>
      <c r="J300" s="30"/>
      <c r="K300" s="30"/>
      <c r="L300" s="30"/>
      <c r="M300" s="30"/>
      <c r="N300" s="30"/>
      <c r="O300" s="30"/>
      <c r="P300" s="30"/>
      <c r="Q300" s="30"/>
      <c r="R300" s="30"/>
      <c r="S300" s="30"/>
      <c r="T300" s="30"/>
      <c r="U300" s="30"/>
      <c r="V300" s="30"/>
      <c r="W300" s="30"/>
      <c r="X300" s="30"/>
      <c r="Y300" s="30"/>
      <c r="Z300" s="30"/>
      <c r="AA300" s="30"/>
      <c r="AB300" s="30"/>
      <c r="AC300" s="30"/>
      <c r="AD300" s="30"/>
      <c r="AE300" s="30"/>
      <c r="AF300" s="30"/>
      <c r="AG300" s="30"/>
    </row>
    <row r="301" spans="1:33" ht="15.75" customHeight="1">
      <c r="A301" s="30"/>
      <c r="B301" s="30"/>
      <c r="C301" s="30"/>
      <c r="D301" s="30"/>
      <c r="E301" s="30"/>
      <c r="F301" s="30"/>
      <c r="G301" s="30"/>
      <c r="H301" s="30"/>
      <c r="I301" s="30"/>
      <c r="J301" s="30"/>
      <c r="K301" s="30"/>
      <c r="L301" s="30"/>
      <c r="M301" s="30"/>
      <c r="N301" s="30"/>
      <c r="O301" s="30"/>
      <c r="P301" s="30"/>
      <c r="Q301" s="30"/>
      <c r="R301" s="30"/>
      <c r="S301" s="30"/>
      <c r="T301" s="30"/>
      <c r="U301" s="30"/>
      <c r="V301" s="30"/>
      <c r="W301" s="30"/>
      <c r="X301" s="30"/>
      <c r="Y301" s="30"/>
      <c r="Z301" s="30"/>
      <c r="AA301" s="30"/>
      <c r="AB301" s="30"/>
      <c r="AC301" s="30"/>
      <c r="AD301" s="30"/>
      <c r="AE301" s="30"/>
      <c r="AF301" s="30"/>
      <c r="AG301" s="30"/>
    </row>
    <row r="302" spans="1:33" ht="15.75" customHeight="1">
      <c r="A302" s="30"/>
      <c r="B302" s="30"/>
      <c r="C302" s="30"/>
      <c r="D302" s="30"/>
      <c r="E302" s="30"/>
      <c r="F302" s="30"/>
      <c r="G302" s="30"/>
      <c r="H302" s="30"/>
      <c r="I302" s="30"/>
      <c r="J302" s="30"/>
      <c r="K302" s="30"/>
      <c r="L302" s="30"/>
      <c r="M302" s="30"/>
      <c r="N302" s="30"/>
      <c r="O302" s="30"/>
      <c r="P302" s="30"/>
      <c r="Q302" s="30"/>
      <c r="R302" s="30"/>
      <c r="S302" s="30"/>
      <c r="T302" s="30"/>
      <c r="U302" s="30"/>
      <c r="V302" s="30"/>
      <c r="W302" s="30"/>
      <c r="X302" s="30"/>
      <c r="Y302" s="30"/>
      <c r="Z302" s="30"/>
      <c r="AA302" s="30"/>
      <c r="AB302" s="30"/>
      <c r="AC302" s="30"/>
      <c r="AD302" s="30"/>
      <c r="AE302" s="30"/>
      <c r="AF302" s="30"/>
      <c r="AG302" s="30"/>
    </row>
    <row r="303" spans="1:33" ht="15.75" customHeight="1">
      <c r="A303" s="30"/>
      <c r="B303" s="30"/>
      <c r="C303" s="30"/>
      <c r="D303" s="30"/>
      <c r="E303" s="30"/>
      <c r="F303" s="30"/>
      <c r="G303" s="30"/>
      <c r="H303" s="30"/>
      <c r="I303" s="30"/>
      <c r="J303" s="30"/>
      <c r="K303" s="30"/>
      <c r="L303" s="30"/>
      <c r="M303" s="30"/>
      <c r="N303" s="30"/>
      <c r="O303" s="30"/>
      <c r="P303" s="30"/>
      <c r="Q303" s="30"/>
      <c r="R303" s="30"/>
      <c r="S303" s="30"/>
      <c r="T303" s="30"/>
      <c r="U303" s="30"/>
      <c r="V303" s="30"/>
      <c r="W303" s="30"/>
      <c r="X303" s="30"/>
      <c r="Y303" s="30"/>
      <c r="Z303" s="30"/>
      <c r="AA303" s="30"/>
      <c r="AB303" s="30"/>
      <c r="AC303" s="30"/>
      <c r="AD303" s="30"/>
      <c r="AE303" s="30"/>
      <c r="AF303" s="30"/>
      <c r="AG303" s="30"/>
    </row>
    <row r="304" spans="1:33" ht="15.75" customHeight="1">
      <c r="A304" s="30"/>
      <c r="B304" s="30"/>
      <c r="C304" s="30"/>
      <c r="D304" s="30"/>
      <c r="E304" s="30"/>
      <c r="F304" s="30"/>
      <c r="G304" s="30"/>
      <c r="H304" s="30"/>
      <c r="I304" s="30"/>
      <c r="J304" s="30"/>
      <c r="K304" s="30"/>
      <c r="L304" s="30"/>
      <c r="M304" s="30"/>
      <c r="N304" s="30"/>
      <c r="O304" s="30"/>
      <c r="P304" s="30"/>
      <c r="Q304" s="30"/>
      <c r="R304" s="30"/>
      <c r="S304" s="30"/>
      <c r="T304" s="30"/>
      <c r="U304" s="30"/>
      <c r="V304" s="30"/>
      <c r="W304" s="30"/>
      <c r="X304" s="30"/>
      <c r="Y304" s="30"/>
      <c r="Z304" s="30"/>
      <c r="AA304" s="30"/>
      <c r="AB304" s="30"/>
      <c r="AC304" s="30"/>
      <c r="AD304" s="30"/>
      <c r="AE304" s="30"/>
      <c r="AF304" s="30"/>
      <c r="AG304" s="30"/>
    </row>
    <row r="305" spans="1:33" ht="15.75" customHeight="1">
      <c r="A305" s="30"/>
      <c r="B305" s="30"/>
      <c r="C305" s="30"/>
      <c r="D305" s="30"/>
      <c r="E305" s="30"/>
      <c r="F305" s="30"/>
      <c r="G305" s="30"/>
      <c r="H305" s="30"/>
      <c r="I305" s="30"/>
      <c r="J305" s="30"/>
      <c r="K305" s="30"/>
      <c r="L305" s="30"/>
      <c r="M305" s="30"/>
      <c r="N305" s="30"/>
      <c r="O305" s="30"/>
      <c r="P305" s="30"/>
      <c r="Q305" s="30"/>
      <c r="R305" s="30"/>
      <c r="S305" s="30"/>
      <c r="T305" s="30"/>
      <c r="U305" s="30"/>
      <c r="V305" s="30"/>
      <c r="W305" s="30"/>
      <c r="X305" s="30"/>
      <c r="Y305" s="30"/>
      <c r="Z305" s="30"/>
      <c r="AA305" s="30"/>
      <c r="AB305" s="30"/>
      <c r="AC305" s="30"/>
      <c r="AD305" s="30"/>
      <c r="AE305" s="30"/>
      <c r="AF305" s="30"/>
      <c r="AG305" s="30"/>
    </row>
    <row r="306" spans="1:33" ht="15.75" customHeight="1">
      <c r="A306" s="30"/>
      <c r="B306" s="30"/>
      <c r="C306" s="30"/>
      <c r="D306" s="30"/>
      <c r="E306" s="30"/>
      <c r="F306" s="30"/>
      <c r="G306" s="30"/>
      <c r="H306" s="30"/>
      <c r="I306" s="30"/>
      <c r="J306" s="30"/>
      <c r="K306" s="30"/>
      <c r="L306" s="30"/>
      <c r="M306" s="30"/>
      <c r="N306" s="30"/>
      <c r="O306" s="30"/>
      <c r="P306" s="30"/>
      <c r="Q306" s="30"/>
      <c r="R306" s="30"/>
      <c r="S306" s="30"/>
      <c r="T306" s="30"/>
      <c r="U306" s="30"/>
      <c r="V306" s="30"/>
      <c r="W306" s="30"/>
      <c r="X306" s="30"/>
      <c r="Y306" s="30"/>
      <c r="Z306" s="30"/>
      <c r="AA306" s="30"/>
      <c r="AB306" s="30"/>
      <c r="AC306" s="30"/>
      <c r="AD306" s="30"/>
      <c r="AE306" s="30"/>
      <c r="AF306" s="30"/>
      <c r="AG306" s="30"/>
    </row>
    <row r="307" spans="1:33" ht="15.75" customHeight="1">
      <c r="A307" s="30"/>
      <c r="B307" s="30"/>
      <c r="C307" s="30"/>
      <c r="D307" s="30"/>
      <c r="E307" s="30"/>
      <c r="F307" s="30"/>
      <c r="G307" s="30"/>
      <c r="H307" s="30"/>
      <c r="I307" s="30"/>
      <c r="J307" s="30"/>
      <c r="K307" s="30"/>
      <c r="L307" s="30"/>
      <c r="M307" s="30"/>
      <c r="N307" s="30"/>
      <c r="O307" s="30"/>
      <c r="P307" s="30"/>
      <c r="Q307" s="30"/>
      <c r="R307" s="30"/>
      <c r="S307" s="30"/>
      <c r="T307" s="30"/>
      <c r="U307" s="30"/>
      <c r="V307" s="30"/>
      <c r="W307" s="30"/>
      <c r="X307" s="30"/>
      <c r="Y307" s="30"/>
      <c r="Z307" s="30"/>
      <c r="AA307" s="30"/>
      <c r="AB307" s="30"/>
      <c r="AC307" s="30"/>
      <c r="AD307" s="30"/>
      <c r="AE307" s="30"/>
      <c r="AF307" s="30"/>
      <c r="AG307" s="30"/>
    </row>
    <row r="308" spans="1:33" ht="15.75" customHeight="1">
      <c r="A308" s="30"/>
      <c r="B308" s="30"/>
      <c r="C308" s="30"/>
      <c r="D308" s="30"/>
      <c r="E308" s="30"/>
      <c r="F308" s="30"/>
      <c r="G308" s="30"/>
      <c r="H308" s="30"/>
      <c r="I308" s="30"/>
      <c r="J308" s="30"/>
      <c r="K308" s="30"/>
      <c r="L308" s="30"/>
      <c r="M308" s="30"/>
      <c r="N308" s="30"/>
      <c r="O308" s="30"/>
      <c r="P308" s="30"/>
      <c r="Q308" s="30"/>
      <c r="R308" s="30"/>
      <c r="S308" s="30"/>
      <c r="T308" s="30"/>
      <c r="U308" s="30"/>
      <c r="V308" s="30"/>
      <c r="W308" s="30"/>
      <c r="X308" s="30"/>
      <c r="Y308" s="30"/>
      <c r="Z308" s="30"/>
      <c r="AA308" s="30"/>
      <c r="AB308" s="30"/>
      <c r="AC308" s="30"/>
      <c r="AD308" s="30"/>
      <c r="AE308" s="30"/>
      <c r="AF308" s="30"/>
      <c r="AG308" s="30"/>
    </row>
    <row r="309" spans="1:33" ht="15.75" customHeight="1">
      <c r="A309" s="30"/>
      <c r="B309" s="30"/>
      <c r="C309" s="30"/>
      <c r="D309" s="30"/>
      <c r="E309" s="30"/>
      <c r="F309" s="30"/>
      <c r="G309" s="30"/>
      <c r="H309" s="30"/>
      <c r="I309" s="30"/>
      <c r="J309" s="30"/>
      <c r="K309" s="30"/>
      <c r="L309" s="30"/>
      <c r="M309" s="30"/>
      <c r="N309" s="30"/>
      <c r="O309" s="30"/>
      <c r="P309" s="30"/>
      <c r="Q309" s="30"/>
      <c r="R309" s="30"/>
      <c r="S309" s="30"/>
      <c r="T309" s="30"/>
      <c r="U309" s="30"/>
      <c r="V309" s="30"/>
      <c r="W309" s="30"/>
      <c r="X309" s="30"/>
      <c r="Y309" s="30"/>
      <c r="Z309" s="30"/>
      <c r="AA309" s="30"/>
      <c r="AB309" s="30"/>
      <c r="AC309" s="30"/>
      <c r="AD309" s="30"/>
      <c r="AE309" s="30"/>
      <c r="AF309" s="30"/>
      <c r="AG309" s="30"/>
    </row>
    <row r="310" spans="1:33" ht="15.75" customHeight="1">
      <c r="A310" s="30"/>
      <c r="B310" s="30"/>
      <c r="C310" s="30"/>
      <c r="D310" s="30"/>
      <c r="E310" s="30"/>
      <c r="F310" s="30"/>
      <c r="G310" s="30"/>
      <c r="H310" s="30"/>
      <c r="I310" s="30"/>
      <c r="J310" s="30"/>
      <c r="K310" s="30"/>
      <c r="L310" s="30"/>
      <c r="M310" s="30"/>
      <c r="N310" s="30"/>
      <c r="O310" s="30"/>
      <c r="P310" s="30"/>
      <c r="Q310" s="30"/>
      <c r="R310" s="30"/>
      <c r="S310" s="30"/>
      <c r="T310" s="30"/>
      <c r="U310" s="30"/>
      <c r="V310" s="30"/>
      <c r="W310" s="30"/>
      <c r="X310" s="30"/>
      <c r="Y310" s="30"/>
      <c r="Z310" s="30"/>
      <c r="AA310" s="30"/>
      <c r="AB310" s="30"/>
      <c r="AC310" s="30"/>
      <c r="AD310" s="30"/>
      <c r="AE310" s="30"/>
      <c r="AF310" s="30"/>
      <c r="AG310" s="30"/>
    </row>
    <row r="311" spans="1:33" ht="15.75" customHeight="1">
      <c r="A311" s="30"/>
      <c r="B311" s="30"/>
      <c r="C311" s="30"/>
      <c r="D311" s="30"/>
      <c r="E311" s="30"/>
      <c r="F311" s="30"/>
      <c r="G311" s="30"/>
      <c r="H311" s="30"/>
      <c r="I311" s="30"/>
      <c r="J311" s="30"/>
      <c r="K311" s="30"/>
      <c r="L311" s="30"/>
      <c r="M311" s="30"/>
      <c r="N311" s="30"/>
      <c r="O311" s="30"/>
      <c r="P311" s="30"/>
      <c r="Q311" s="30"/>
      <c r="R311" s="30"/>
      <c r="S311" s="30"/>
      <c r="T311" s="30"/>
      <c r="U311" s="30"/>
      <c r="V311" s="30"/>
      <c r="W311" s="30"/>
      <c r="X311" s="30"/>
      <c r="Y311" s="30"/>
      <c r="Z311" s="30"/>
      <c r="AA311" s="30"/>
      <c r="AB311" s="30"/>
      <c r="AC311" s="30"/>
      <c r="AD311" s="30"/>
      <c r="AE311" s="30"/>
      <c r="AF311" s="30"/>
      <c r="AG311" s="30"/>
    </row>
    <row r="312" spans="1:33" ht="15.75" customHeight="1">
      <c r="A312" s="30"/>
      <c r="B312" s="30"/>
      <c r="C312" s="30"/>
      <c r="D312" s="30"/>
      <c r="E312" s="30"/>
      <c r="F312" s="30"/>
      <c r="G312" s="30"/>
      <c r="H312" s="30"/>
      <c r="I312" s="30"/>
      <c r="J312" s="30"/>
      <c r="K312" s="30"/>
      <c r="L312" s="30"/>
      <c r="M312" s="30"/>
      <c r="N312" s="30"/>
      <c r="O312" s="30"/>
      <c r="P312" s="30"/>
      <c r="Q312" s="30"/>
      <c r="R312" s="30"/>
      <c r="S312" s="30"/>
      <c r="T312" s="30"/>
      <c r="U312" s="30"/>
      <c r="V312" s="30"/>
      <c r="W312" s="30"/>
      <c r="X312" s="30"/>
      <c r="Y312" s="30"/>
      <c r="Z312" s="30"/>
      <c r="AA312" s="30"/>
      <c r="AB312" s="30"/>
      <c r="AC312" s="30"/>
      <c r="AD312" s="30"/>
      <c r="AE312" s="30"/>
      <c r="AF312" s="30"/>
      <c r="AG312" s="30"/>
    </row>
    <row r="313" spans="1:33" ht="15.75" customHeight="1">
      <c r="A313" s="30"/>
      <c r="B313" s="30"/>
      <c r="C313" s="30"/>
      <c r="D313" s="30"/>
      <c r="E313" s="30"/>
      <c r="F313" s="30"/>
      <c r="G313" s="30"/>
      <c r="H313" s="30"/>
      <c r="I313" s="30"/>
      <c r="J313" s="30"/>
      <c r="K313" s="30"/>
      <c r="L313" s="30"/>
      <c r="M313" s="30"/>
      <c r="N313" s="30"/>
      <c r="O313" s="30"/>
      <c r="P313" s="30"/>
      <c r="Q313" s="30"/>
      <c r="R313" s="30"/>
      <c r="S313" s="30"/>
      <c r="T313" s="30"/>
      <c r="U313" s="30"/>
      <c r="V313" s="30"/>
      <c r="W313" s="30"/>
      <c r="X313" s="30"/>
      <c r="Y313" s="30"/>
      <c r="Z313" s="30"/>
      <c r="AA313" s="30"/>
      <c r="AB313" s="30"/>
      <c r="AC313" s="30"/>
      <c r="AD313" s="30"/>
      <c r="AE313" s="30"/>
      <c r="AF313" s="30"/>
      <c r="AG313" s="30"/>
    </row>
    <row r="314" spans="1:33" ht="15.75" customHeight="1">
      <c r="A314" s="30"/>
      <c r="B314" s="30"/>
      <c r="C314" s="30"/>
      <c r="D314" s="30"/>
      <c r="E314" s="30"/>
      <c r="F314" s="30"/>
      <c r="G314" s="30"/>
      <c r="H314" s="30"/>
      <c r="I314" s="30"/>
      <c r="J314" s="30"/>
      <c r="K314" s="30"/>
      <c r="L314" s="30"/>
      <c r="M314" s="30"/>
      <c r="N314" s="30"/>
      <c r="O314" s="30"/>
      <c r="P314" s="30"/>
      <c r="Q314" s="30"/>
      <c r="R314" s="30"/>
      <c r="S314" s="30"/>
      <c r="T314" s="30"/>
      <c r="U314" s="30"/>
      <c r="V314" s="30"/>
      <c r="W314" s="30"/>
      <c r="X314" s="30"/>
      <c r="Y314" s="30"/>
      <c r="Z314" s="30"/>
      <c r="AA314" s="30"/>
      <c r="AB314" s="30"/>
      <c r="AC314" s="30"/>
      <c r="AD314" s="30"/>
      <c r="AE314" s="30"/>
      <c r="AF314" s="30"/>
      <c r="AG314" s="30"/>
    </row>
    <row r="315" spans="1:33" ht="15.75" customHeight="1">
      <c r="A315" s="30"/>
      <c r="B315" s="30"/>
      <c r="C315" s="30"/>
      <c r="D315" s="30"/>
      <c r="E315" s="30"/>
      <c r="F315" s="30"/>
      <c r="G315" s="30"/>
      <c r="H315" s="30"/>
      <c r="I315" s="30"/>
      <c r="J315" s="30"/>
      <c r="K315" s="30"/>
      <c r="L315" s="30"/>
      <c r="M315" s="30"/>
      <c r="N315" s="30"/>
      <c r="O315" s="30"/>
      <c r="P315" s="30"/>
      <c r="Q315" s="30"/>
      <c r="R315" s="30"/>
      <c r="S315" s="30"/>
      <c r="T315" s="30"/>
      <c r="U315" s="30"/>
      <c r="V315" s="30"/>
      <c r="W315" s="30"/>
      <c r="X315" s="30"/>
      <c r="Y315" s="30"/>
      <c r="Z315" s="30"/>
      <c r="AA315" s="30"/>
      <c r="AB315" s="30"/>
      <c r="AC315" s="30"/>
      <c r="AD315" s="30"/>
      <c r="AE315" s="30"/>
      <c r="AF315" s="30"/>
      <c r="AG315" s="30"/>
    </row>
    <row r="316" spans="1:33" ht="15.75" customHeight="1">
      <c r="A316" s="30"/>
      <c r="B316" s="30"/>
      <c r="C316" s="30"/>
      <c r="D316" s="30"/>
      <c r="E316" s="30"/>
      <c r="F316" s="30"/>
      <c r="G316" s="30"/>
      <c r="H316" s="30"/>
      <c r="I316" s="30"/>
      <c r="J316" s="30"/>
      <c r="K316" s="30"/>
      <c r="L316" s="30"/>
      <c r="M316" s="30"/>
      <c r="N316" s="30"/>
      <c r="O316" s="30"/>
      <c r="P316" s="30"/>
      <c r="Q316" s="30"/>
      <c r="R316" s="30"/>
      <c r="S316" s="30"/>
      <c r="T316" s="30"/>
      <c r="U316" s="30"/>
      <c r="V316" s="30"/>
      <c r="W316" s="30"/>
      <c r="X316" s="30"/>
      <c r="Y316" s="30"/>
      <c r="Z316" s="30"/>
      <c r="AA316" s="30"/>
      <c r="AB316" s="30"/>
      <c r="AC316" s="30"/>
      <c r="AD316" s="30"/>
      <c r="AE316" s="30"/>
      <c r="AF316" s="30"/>
      <c r="AG316" s="30"/>
    </row>
    <row r="317" spans="1:33" ht="15.75" customHeight="1"/>
    <row r="318" spans="1:33" ht="15.75" customHeight="1"/>
    <row r="319" spans="1:33" ht="15.75" customHeight="1"/>
    <row r="320" spans="1:33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</sheetData>
  <sortState ref="A7:I124">
    <sortCondition ref="A7:A124"/>
  </sortState>
  <mergeCells count="14">
    <mergeCell ref="A1:R1"/>
    <mergeCell ref="A2:R2"/>
    <mergeCell ref="A3:R3"/>
    <mergeCell ref="R4:R5"/>
    <mergeCell ref="D4:Q4"/>
    <mergeCell ref="G5:G6"/>
    <mergeCell ref="H5:H6"/>
    <mergeCell ref="I5:I6"/>
    <mergeCell ref="K5:K6"/>
    <mergeCell ref="L5:L6"/>
    <mergeCell ref="M5:M6"/>
    <mergeCell ref="O5:O6"/>
    <mergeCell ref="P5:P6"/>
    <mergeCell ref="Q5:Q6"/>
  </mergeCells>
  <conditionalFormatting sqref="R7:R185">
    <cfRule type="containsText" dxfId="5" priority="5" operator="containsText" text="AB">
      <formula>NOT(ISERROR(SEARCH(("AB"),(R7))))</formula>
    </cfRule>
  </conditionalFormatting>
  <conditionalFormatting sqref="G7:I185 K7:M185 O7:Q185">
    <cfRule type="cellIs" dxfId="4" priority="4" operator="equal">
      <formula>0</formula>
    </cfRule>
  </conditionalFormatting>
  <pageMargins left="0.7" right="0.7" top="0.75" bottom="0.75" header="0" footer="0"/>
  <pageSetup paperSize="9" orientation="landscape"/>
  <rowBreaks count="2" manualBreakCount="2">
    <brk id="88" man="1"/>
    <brk id="62" man="1"/>
  </rowBreaks>
</worksheet>
</file>

<file path=xl/worksheets/sheet8.xml><?xml version="1.0" encoding="utf-8"?>
<worksheet xmlns="http://schemas.openxmlformats.org/spreadsheetml/2006/main" xmlns:r="http://schemas.openxmlformats.org/officeDocument/2006/relationships">
  <sheetPr filterMode="1"/>
  <dimension ref="A1:E181"/>
  <sheetViews>
    <sheetView topLeftCell="A88" workbookViewId="0">
      <selection activeCell="B4" sqref="B4:E177"/>
    </sheetView>
  </sheetViews>
  <sheetFormatPr defaultRowHeight="14.25"/>
  <cols>
    <col min="1" max="1" width="8.75" style="51" customWidth="1"/>
    <col min="2" max="2" width="24.875" style="51" customWidth="1"/>
    <col min="3" max="3" width="30.875" style="51" customWidth="1"/>
    <col min="4" max="4" width="13.25" style="51" customWidth="1"/>
    <col min="5" max="5" width="10.875" style="51" customWidth="1"/>
    <col min="6" max="16384" width="9" style="51"/>
  </cols>
  <sheetData>
    <row r="1" spans="1:5" ht="18.75">
      <c r="A1" s="113" t="s">
        <v>103</v>
      </c>
      <c r="B1" s="98"/>
      <c r="C1" s="98"/>
      <c r="D1" s="98"/>
      <c r="E1" s="98"/>
    </row>
    <row r="2" spans="1:5" ht="75">
      <c r="A2" s="63" t="s">
        <v>98</v>
      </c>
      <c r="B2" s="63" t="s">
        <v>99</v>
      </c>
      <c r="C2" s="63" t="s">
        <v>100</v>
      </c>
      <c r="D2" s="64" t="s">
        <v>101</v>
      </c>
      <c r="E2" s="64" t="s">
        <v>102</v>
      </c>
    </row>
    <row r="3" spans="1:5" ht="15" hidden="1">
      <c r="A3" s="68">
        <v>1</v>
      </c>
      <c r="B3" s="68" t="s">
        <v>108</v>
      </c>
      <c r="C3" s="69" t="s">
        <v>109</v>
      </c>
      <c r="D3" s="49">
        <v>63</v>
      </c>
      <c r="E3" s="81" t="str">
        <f>IF(D3&lt;=60,"Y","N")</f>
        <v>N</v>
      </c>
    </row>
    <row r="4" spans="1:5" ht="15">
      <c r="A4" s="70">
        <v>2</v>
      </c>
      <c r="B4" s="70" t="s">
        <v>110</v>
      </c>
      <c r="C4" s="71" t="s">
        <v>111</v>
      </c>
      <c r="D4" s="49">
        <v>56</v>
      </c>
      <c r="E4" s="50" t="str">
        <f t="shared" ref="E4:E67" si="0">IF(D4&lt;=60,"Y","N")</f>
        <v>Y</v>
      </c>
    </row>
    <row r="5" spans="1:5" ht="15" hidden="1">
      <c r="A5" s="70">
        <v>3</v>
      </c>
      <c r="B5" s="70" t="s">
        <v>112</v>
      </c>
      <c r="C5" s="71" t="s">
        <v>113</v>
      </c>
      <c r="D5" s="49">
        <v>63</v>
      </c>
      <c r="E5" s="50" t="str">
        <f t="shared" si="0"/>
        <v>N</v>
      </c>
    </row>
    <row r="6" spans="1:5" ht="15" hidden="1">
      <c r="A6" s="72">
        <v>4</v>
      </c>
      <c r="B6" s="72" t="s">
        <v>114</v>
      </c>
      <c r="C6" s="73" t="s">
        <v>115</v>
      </c>
      <c r="D6" s="49">
        <v>68</v>
      </c>
      <c r="E6" s="50" t="str">
        <f t="shared" si="0"/>
        <v>N</v>
      </c>
    </row>
    <row r="7" spans="1:5" ht="15" hidden="1">
      <c r="A7" s="70">
        <v>5</v>
      </c>
      <c r="B7" s="70" t="s">
        <v>116</v>
      </c>
      <c r="C7" s="71" t="s">
        <v>117</v>
      </c>
      <c r="D7" s="49">
        <v>63</v>
      </c>
      <c r="E7" s="50" t="str">
        <f t="shared" si="0"/>
        <v>N</v>
      </c>
    </row>
    <row r="8" spans="1:5" ht="15" hidden="1">
      <c r="A8" s="70">
        <v>6</v>
      </c>
      <c r="B8" s="70" t="s">
        <v>118</v>
      </c>
      <c r="C8" s="71" t="s">
        <v>119</v>
      </c>
      <c r="D8" s="49">
        <v>68</v>
      </c>
      <c r="E8" s="50" t="str">
        <f t="shared" si="0"/>
        <v>N</v>
      </c>
    </row>
    <row r="9" spans="1:5" ht="15" hidden="1">
      <c r="A9" s="70">
        <v>7</v>
      </c>
      <c r="B9" s="70" t="s">
        <v>120</v>
      </c>
      <c r="C9" s="71" t="s">
        <v>121</v>
      </c>
      <c r="D9" s="49">
        <v>61</v>
      </c>
      <c r="E9" s="50" t="str">
        <f t="shared" si="0"/>
        <v>N</v>
      </c>
    </row>
    <row r="10" spans="1:5" ht="15">
      <c r="A10" s="70">
        <v>8</v>
      </c>
      <c r="B10" s="70" t="s">
        <v>122</v>
      </c>
      <c r="C10" s="71" t="s">
        <v>123</v>
      </c>
      <c r="D10" s="49">
        <v>59</v>
      </c>
      <c r="E10" s="50" t="str">
        <f t="shared" si="0"/>
        <v>Y</v>
      </c>
    </row>
    <row r="11" spans="1:5" ht="15" hidden="1">
      <c r="A11" s="70">
        <v>9</v>
      </c>
      <c r="B11" s="70" t="s">
        <v>124</v>
      </c>
      <c r="C11" s="71" t="s">
        <v>125</v>
      </c>
      <c r="D11" s="49">
        <v>66</v>
      </c>
      <c r="E11" s="50" t="str">
        <f t="shared" si="0"/>
        <v>N</v>
      </c>
    </row>
    <row r="12" spans="1:5" ht="15" hidden="1">
      <c r="A12" s="70">
        <v>10</v>
      </c>
      <c r="B12" s="70" t="s">
        <v>126</v>
      </c>
      <c r="C12" s="71" t="s">
        <v>127</v>
      </c>
      <c r="D12" s="49">
        <v>63</v>
      </c>
      <c r="E12" s="50" t="str">
        <f t="shared" si="0"/>
        <v>N</v>
      </c>
    </row>
    <row r="13" spans="1:5" ht="15" hidden="1">
      <c r="A13" s="70">
        <v>11</v>
      </c>
      <c r="B13" s="70" t="s">
        <v>128</v>
      </c>
      <c r="C13" s="71" t="s">
        <v>129</v>
      </c>
      <c r="D13" s="49">
        <v>61</v>
      </c>
      <c r="E13" s="50" t="str">
        <f t="shared" si="0"/>
        <v>N</v>
      </c>
    </row>
    <row r="14" spans="1:5" ht="15">
      <c r="A14" s="70">
        <v>12</v>
      </c>
      <c r="B14" s="70" t="s">
        <v>130</v>
      </c>
      <c r="C14" s="71" t="s">
        <v>131</v>
      </c>
      <c r="D14" s="49">
        <v>59</v>
      </c>
      <c r="E14" s="50" t="str">
        <f t="shared" si="0"/>
        <v>Y</v>
      </c>
    </row>
    <row r="15" spans="1:5" ht="15">
      <c r="A15" s="70">
        <v>13</v>
      </c>
      <c r="B15" s="70" t="s">
        <v>132</v>
      </c>
      <c r="C15" s="71" t="s">
        <v>133</v>
      </c>
      <c r="D15" s="49">
        <v>59</v>
      </c>
      <c r="E15" s="50" t="str">
        <f t="shared" si="0"/>
        <v>Y</v>
      </c>
    </row>
    <row r="16" spans="1:5" ht="15" hidden="1">
      <c r="A16" s="70">
        <v>14</v>
      </c>
      <c r="B16" s="70" t="s">
        <v>134</v>
      </c>
      <c r="C16" s="71" t="s">
        <v>135</v>
      </c>
      <c r="D16" s="49">
        <v>61</v>
      </c>
      <c r="E16" s="50" t="str">
        <f t="shared" si="0"/>
        <v>N</v>
      </c>
    </row>
    <row r="17" spans="1:5" ht="15">
      <c r="A17" s="70">
        <v>15</v>
      </c>
      <c r="B17" s="70" t="s">
        <v>136</v>
      </c>
      <c r="C17" s="71" t="s">
        <v>137</v>
      </c>
      <c r="D17" s="49">
        <v>59</v>
      </c>
      <c r="E17" s="50" t="str">
        <f t="shared" si="0"/>
        <v>Y</v>
      </c>
    </row>
    <row r="18" spans="1:5" ht="15" hidden="1">
      <c r="A18" s="70">
        <v>16</v>
      </c>
      <c r="B18" s="70" t="s">
        <v>138</v>
      </c>
      <c r="C18" s="71" t="s">
        <v>139</v>
      </c>
      <c r="D18" s="49">
        <v>66</v>
      </c>
      <c r="E18" s="50" t="str">
        <f t="shared" si="0"/>
        <v>N</v>
      </c>
    </row>
    <row r="19" spans="1:5" ht="15" hidden="1">
      <c r="A19" s="70">
        <v>17</v>
      </c>
      <c r="B19" s="70" t="s">
        <v>140</v>
      </c>
      <c r="C19" s="71" t="s">
        <v>141</v>
      </c>
      <c r="D19" s="49">
        <v>61</v>
      </c>
      <c r="E19" s="50" t="str">
        <f t="shared" si="0"/>
        <v>N</v>
      </c>
    </row>
    <row r="20" spans="1:5" ht="15" hidden="1">
      <c r="A20" s="70">
        <v>18</v>
      </c>
      <c r="B20" s="70" t="s">
        <v>142</v>
      </c>
      <c r="C20" s="71" t="s">
        <v>143</v>
      </c>
      <c r="D20" s="49">
        <v>66</v>
      </c>
      <c r="E20" s="50" t="str">
        <f t="shared" si="0"/>
        <v>N</v>
      </c>
    </row>
    <row r="21" spans="1:5" ht="15">
      <c r="A21" s="70">
        <v>19</v>
      </c>
      <c r="B21" s="70" t="s">
        <v>144</v>
      </c>
      <c r="C21" s="71" t="s">
        <v>145</v>
      </c>
      <c r="D21" s="49">
        <v>56</v>
      </c>
      <c r="E21" s="50" t="str">
        <f t="shared" si="0"/>
        <v>Y</v>
      </c>
    </row>
    <row r="22" spans="1:5" ht="15">
      <c r="A22" s="70">
        <v>20</v>
      </c>
      <c r="B22" s="70" t="s">
        <v>146</v>
      </c>
      <c r="C22" s="71" t="s">
        <v>147</v>
      </c>
      <c r="D22" s="49">
        <v>56</v>
      </c>
      <c r="E22" s="50" t="str">
        <f t="shared" si="0"/>
        <v>Y</v>
      </c>
    </row>
    <row r="23" spans="1:5" ht="15" hidden="1">
      <c r="A23" s="70">
        <v>21</v>
      </c>
      <c r="B23" s="70" t="s">
        <v>148</v>
      </c>
      <c r="C23" s="71" t="s">
        <v>149</v>
      </c>
      <c r="D23" s="49">
        <v>68</v>
      </c>
      <c r="E23" s="50" t="str">
        <f t="shared" si="0"/>
        <v>N</v>
      </c>
    </row>
    <row r="24" spans="1:5" ht="15" hidden="1">
      <c r="A24" s="70">
        <v>22</v>
      </c>
      <c r="B24" s="70" t="s">
        <v>150</v>
      </c>
      <c r="C24" s="71" t="s">
        <v>151</v>
      </c>
      <c r="D24" s="49">
        <v>61</v>
      </c>
      <c r="E24" s="50" t="str">
        <f t="shared" si="0"/>
        <v>N</v>
      </c>
    </row>
    <row r="25" spans="1:5" ht="15" hidden="1">
      <c r="A25" s="70">
        <v>23</v>
      </c>
      <c r="B25" s="70" t="s">
        <v>152</v>
      </c>
      <c r="C25" s="71" t="s">
        <v>153</v>
      </c>
      <c r="D25" s="49">
        <v>61</v>
      </c>
      <c r="E25" s="50" t="str">
        <f t="shared" si="0"/>
        <v>N</v>
      </c>
    </row>
    <row r="26" spans="1:5" ht="15" hidden="1">
      <c r="A26" s="70">
        <v>24</v>
      </c>
      <c r="B26" s="70" t="s">
        <v>154</v>
      </c>
      <c r="C26" s="71" t="s">
        <v>155</v>
      </c>
      <c r="D26" s="49">
        <v>66</v>
      </c>
      <c r="E26" s="50" t="str">
        <f t="shared" si="0"/>
        <v>N</v>
      </c>
    </row>
    <row r="27" spans="1:5" ht="15" hidden="1">
      <c r="A27" s="70">
        <v>25</v>
      </c>
      <c r="B27" s="70" t="s">
        <v>156</v>
      </c>
      <c r="C27" s="71" t="s">
        <v>157</v>
      </c>
      <c r="D27" s="49">
        <v>61</v>
      </c>
      <c r="E27" s="50" t="str">
        <f t="shared" si="0"/>
        <v>N</v>
      </c>
    </row>
    <row r="28" spans="1:5" ht="15">
      <c r="A28" s="70">
        <v>26</v>
      </c>
      <c r="B28" s="70" t="s">
        <v>158</v>
      </c>
      <c r="C28" s="71" t="s">
        <v>159</v>
      </c>
      <c r="D28" s="49">
        <v>56</v>
      </c>
      <c r="E28" s="50" t="str">
        <f t="shared" si="0"/>
        <v>Y</v>
      </c>
    </row>
    <row r="29" spans="1:5" ht="15">
      <c r="A29" s="70">
        <v>27</v>
      </c>
      <c r="B29" s="70" t="s">
        <v>160</v>
      </c>
      <c r="C29" s="71" t="s">
        <v>161</v>
      </c>
      <c r="D29" s="49">
        <v>59</v>
      </c>
      <c r="E29" s="50" t="str">
        <f t="shared" si="0"/>
        <v>Y</v>
      </c>
    </row>
    <row r="30" spans="1:5" ht="15">
      <c r="A30" s="70">
        <v>28</v>
      </c>
      <c r="B30" s="70" t="s">
        <v>162</v>
      </c>
      <c r="C30" s="71" t="s">
        <v>163</v>
      </c>
      <c r="D30" s="49">
        <v>56</v>
      </c>
      <c r="E30" s="50" t="str">
        <f t="shared" si="0"/>
        <v>Y</v>
      </c>
    </row>
    <row r="31" spans="1:5" ht="15" hidden="1">
      <c r="A31" s="70">
        <v>29</v>
      </c>
      <c r="B31" s="70" t="s">
        <v>164</v>
      </c>
      <c r="C31" s="74" t="s">
        <v>165</v>
      </c>
      <c r="D31" s="49">
        <v>66</v>
      </c>
      <c r="E31" s="50" t="str">
        <f t="shared" si="0"/>
        <v>N</v>
      </c>
    </row>
    <row r="32" spans="1:5" ht="15">
      <c r="A32" s="70">
        <v>30</v>
      </c>
      <c r="B32" s="70" t="s">
        <v>166</v>
      </c>
      <c r="C32" s="71" t="s">
        <v>167</v>
      </c>
      <c r="D32" s="49">
        <v>56</v>
      </c>
      <c r="E32" s="50" t="str">
        <f t="shared" si="0"/>
        <v>Y</v>
      </c>
    </row>
    <row r="33" spans="1:5" ht="15" hidden="1">
      <c r="A33" s="70">
        <v>31</v>
      </c>
      <c r="B33" s="70" t="s">
        <v>168</v>
      </c>
      <c r="C33" s="71" t="s">
        <v>169</v>
      </c>
      <c r="D33" s="49">
        <v>63</v>
      </c>
      <c r="E33" s="50" t="str">
        <f t="shared" si="0"/>
        <v>N</v>
      </c>
    </row>
    <row r="34" spans="1:5" ht="15">
      <c r="A34" s="70">
        <v>32</v>
      </c>
      <c r="B34" s="70" t="s">
        <v>170</v>
      </c>
      <c r="C34" s="71" t="s">
        <v>171</v>
      </c>
      <c r="D34" s="49">
        <v>56</v>
      </c>
      <c r="E34" s="50" t="str">
        <f t="shared" si="0"/>
        <v>Y</v>
      </c>
    </row>
    <row r="35" spans="1:5" ht="15" hidden="1">
      <c r="A35" s="70">
        <v>33</v>
      </c>
      <c r="B35" s="70" t="s">
        <v>172</v>
      </c>
      <c r="C35" s="71" t="s">
        <v>173</v>
      </c>
      <c r="D35" s="49">
        <v>61</v>
      </c>
      <c r="E35" s="50" t="str">
        <f t="shared" si="0"/>
        <v>N</v>
      </c>
    </row>
    <row r="36" spans="1:5" ht="15" hidden="1">
      <c r="A36" s="70">
        <v>34</v>
      </c>
      <c r="B36" s="70" t="s">
        <v>174</v>
      </c>
      <c r="C36" s="71" t="s">
        <v>175</v>
      </c>
      <c r="D36" s="49">
        <v>66</v>
      </c>
      <c r="E36" s="50" t="str">
        <f t="shared" si="0"/>
        <v>N</v>
      </c>
    </row>
    <row r="37" spans="1:5" ht="15" hidden="1">
      <c r="A37" s="70">
        <v>35</v>
      </c>
      <c r="B37" s="70" t="s">
        <v>176</v>
      </c>
      <c r="C37" s="71" t="s">
        <v>177</v>
      </c>
      <c r="D37" s="49">
        <v>61</v>
      </c>
      <c r="E37" s="50" t="str">
        <f t="shared" si="0"/>
        <v>N</v>
      </c>
    </row>
    <row r="38" spans="1:5" ht="15" hidden="1">
      <c r="A38" s="70">
        <v>36</v>
      </c>
      <c r="B38" s="70" t="s">
        <v>178</v>
      </c>
      <c r="C38" s="71" t="s">
        <v>179</v>
      </c>
      <c r="D38" s="49">
        <v>68</v>
      </c>
      <c r="E38" s="50" t="str">
        <f t="shared" si="0"/>
        <v>N</v>
      </c>
    </row>
    <row r="39" spans="1:5" ht="15" hidden="1">
      <c r="A39" s="70">
        <v>37</v>
      </c>
      <c r="B39" s="70" t="s">
        <v>180</v>
      </c>
      <c r="C39" s="71" t="s">
        <v>181</v>
      </c>
      <c r="D39" s="49">
        <v>61</v>
      </c>
      <c r="E39" s="50" t="str">
        <f t="shared" si="0"/>
        <v>N</v>
      </c>
    </row>
    <row r="40" spans="1:5" ht="15" hidden="1">
      <c r="A40" s="70">
        <v>38</v>
      </c>
      <c r="B40" s="70" t="s">
        <v>182</v>
      </c>
      <c r="C40" s="74" t="s">
        <v>183</v>
      </c>
      <c r="D40" s="49">
        <v>63</v>
      </c>
      <c r="E40" s="50" t="str">
        <f t="shared" si="0"/>
        <v>N</v>
      </c>
    </row>
    <row r="41" spans="1:5" ht="15" hidden="1">
      <c r="A41" s="70">
        <v>39</v>
      </c>
      <c r="B41" s="70" t="s">
        <v>184</v>
      </c>
      <c r="C41" s="71" t="s">
        <v>185</v>
      </c>
      <c r="D41" s="49">
        <v>61</v>
      </c>
      <c r="E41" s="50" t="str">
        <f t="shared" si="0"/>
        <v>N</v>
      </c>
    </row>
    <row r="42" spans="1:5" ht="15">
      <c r="A42" s="70">
        <v>40</v>
      </c>
      <c r="B42" s="70" t="s">
        <v>186</v>
      </c>
      <c r="C42" s="71" t="s">
        <v>187</v>
      </c>
      <c r="D42" s="49">
        <v>59</v>
      </c>
      <c r="E42" s="50" t="str">
        <f t="shared" si="0"/>
        <v>Y</v>
      </c>
    </row>
    <row r="43" spans="1:5" ht="15" hidden="1">
      <c r="A43" s="70">
        <v>41</v>
      </c>
      <c r="B43" s="70" t="s">
        <v>188</v>
      </c>
      <c r="C43" s="71" t="s">
        <v>189</v>
      </c>
      <c r="D43" s="49">
        <v>61</v>
      </c>
      <c r="E43" s="50" t="str">
        <f t="shared" si="0"/>
        <v>N</v>
      </c>
    </row>
    <row r="44" spans="1:5" ht="15">
      <c r="A44" s="70">
        <v>42</v>
      </c>
      <c r="B44" s="70" t="s">
        <v>190</v>
      </c>
      <c r="C44" s="71" t="s">
        <v>191</v>
      </c>
      <c r="D44" s="49">
        <v>59</v>
      </c>
      <c r="E44" s="50" t="str">
        <f t="shared" si="0"/>
        <v>Y</v>
      </c>
    </row>
    <row r="45" spans="1:5" ht="15" hidden="1">
      <c r="A45" s="70">
        <v>43</v>
      </c>
      <c r="B45" s="70" t="s">
        <v>192</v>
      </c>
      <c r="C45" s="71" t="s">
        <v>193</v>
      </c>
      <c r="D45" s="49">
        <v>63</v>
      </c>
      <c r="E45" s="50" t="str">
        <f t="shared" si="0"/>
        <v>N</v>
      </c>
    </row>
    <row r="46" spans="1:5" ht="15" hidden="1">
      <c r="A46" s="70">
        <v>44</v>
      </c>
      <c r="B46" s="70" t="s">
        <v>194</v>
      </c>
      <c r="C46" s="71" t="s">
        <v>195</v>
      </c>
      <c r="D46" s="49">
        <v>70</v>
      </c>
      <c r="E46" s="50" t="str">
        <f t="shared" si="0"/>
        <v>N</v>
      </c>
    </row>
    <row r="47" spans="1:5" ht="15">
      <c r="A47" s="70">
        <v>45</v>
      </c>
      <c r="B47" s="70" t="s">
        <v>196</v>
      </c>
      <c r="C47" s="71" t="s">
        <v>197</v>
      </c>
      <c r="D47" s="49">
        <v>59</v>
      </c>
      <c r="E47" s="50" t="str">
        <f t="shared" si="0"/>
        <v>Y</v>
      </c>
    </row>
    <row r="48" spans="1:5" ht="15" hidden="1">
      <c r="A48" s="70">
        <v>46</v>
      </c>
      <c r="B48" s="70" t="s">
        <v>198</v>
      </c>
      <c r="C48" s="71" t="s">
        <v>199</v>
      </c>
      <c r="D48" s="49">
        <v>61</v>
      </c>
      <c r="E48" s="50" t="str">
        <f t="shared" si="0"/>
        <v>N</v>
      </c>
    </row>
    <row r="49" spans="1:5" ht="15" hidden="1">
      <c r="A49" s="70">
        <v>47</v>
      </c>
      <c r="B49" s="70" t="s">
        <v>200</v>
      </c>
      <c r="C49" s="71" t="s">
        <v>201</v>
      </c>
      <c r="D49" s="49">
        <v>61</v>
      </c>
      <c r="E49" s="50" t="str">
        <f t="shared" si="0"/>
        <v>N</v>
      </c>
    </row>
    <row r="50" spans="1:5" ht="15" hidden="1">
      <c r="A50" s="70">
        <v>48</v>
      </c>
      <c r="B50" s="70" t="s">
        <v>202</v>
      </c>
      <c r="C50" s="71" t="s">
        <v>203</v>
      </c>
      <c r="D50" s="49">
        <v>61</v>
      </c>
      <c r="E50" s="50" t="str">
        <f t="shared" si="0"/>
        <v>N</v>
      </c>
    </row>
    <row r="51" spans="1:5" ht="15" hidden="1">
      <c r="A51" s="70">
        <v>49</v>
      </c>
      <c r="B51" s="70" t="s">
        <v>204</v>
      </c>
      <c r="C51" s="71" t="s">
        <v>205</v>
      </c>
      <c r="D51" s="49">
        <v>61</v>
      </c>
      <c r="E51" s="50" t="str">
        <f t="shared" si="0"/>
        <v>N</v>
      </c>
    </row>
    <row r="52" spans="1:5" ht="15" hidden="1">
      <c r="A52" s="70">
        <v>50</v>
      </c>
      <c r="B52" s="70" t="s">
        <v>206</v>
      </c>
      <c r="C52" s="71" t="s">
        <v>207</v>
      </c>
      <c r="D52" s="49">
        <v>70</v>
      </c>
      <c r="E52" s="50" t="str">
        <f t="shared" si="0"/>
        <v>N</v>
      </c>
    </row>
    <row r="53" spans="1:5" ht="15">
      <c r="A53" s="70">
        <v>51</v>
      </c>
      <c r="B53" s="70" t="s">
        <v>208</v>
      </c>
      <c r="C53" s="71" t="s">
        <v>209</v>
      </c>
      <c r="D53" s="49">
        <v>59</v>
      </c>
      <c r="E53" s="50" t="str">
        <f t="shared" si="0"/>
        <v>Y</v>
      </c>
    </row>
    <row r="54" spans="1:5" ht="15" hidden="1">
      <c r="A54" s="70">
        <v>52</v>
      </c>
      <c r="B54" s="70" t="s">
        <v>210</v>
      </c>
      <c r="C54" s="71" t="s">
        <v>211</v>
      </c>
      <c r="D54" s="49">
        <v>63</v>
      </c>
      <c r="E54" s="50" t="str">
        <f t="shared" si="0"/>
        <v>N</v>
      </c>
    </row>
    <row r="55" spans="1:5" ht="15" hidden="1">
      <c r="A55" s="70">
        <v>53</v>
      </c>
      <c r="B55" s="70" t="s">
        <v>212</v>
      </c>
      <c r="C55" s="71" t="s">
        <v>213</v>
      </c>
      <c r="D55" s="49">
        <v>61</v>
      </c>
      <c r="E55" s="50" t="str">
        <f t="shared" si="0"/>
        <v>N</v>
      </c>
    </row>
    <row r="56" spans="1:5" ht="15" hidden="1">
      <c r="A56" s="70">
        <v>54</v>
      </c>
      <c r="B56" s="70" t="s">
        <v>214</v>
      </c>
      <c r="C56" s="71" t="s">
        <v>215</v>
      </c>
      <c r="D56" s="49">
        <v>63</v>
      </c>
      <c r="E56" s="50" t="str">
        <f t="shared" si="0"/>
        <v>N</v>
      </c>
    </row>
    <row r="57" spans="1:5" ht="15" hidden="1">
      <c r="A57" s="70">
        <v>55</v>
      </c>
      <c r="B57" s="70" t="s">
        <v>216</v>
      </c>
      <c r="C57" s="71" t="s">
        <v>217</v>
      </c>
      <c r="D57" s="49">
        <v>61</v>
      </c>
      <c r="E57" s="50" t="str">
        <f t="shared" si="0"/>
        <v>N</v>
      </c>
    </row>
    <row r="58" spans="1:5" ht="15" hidden="1">
      <c r="A58" s="70">
        <v>56</v>
      </c>
      <c r="B58" s="70" t="s">
        <v>218</v>
      </c>
      <c r="C58" s="71" t="s">
        <v>219</v>
      </c>
      <c r="D58" s="49">
        <v>61</v>
      </c>
      <c r="E58" s="50" t="str">
        <f t="shared" si="0"/>
        <v>N</v>
      </c>
    </row>
    <row r="59" spans="1:5" ht="15" hidden="1">
      <c r="A59" s="70">
        <v>57</v>
      </c>
      <c r="B59" s="70" t="s">
        <v>220</v>
      </c>
      <c r="C59" s="71" t="s">
        <v>221</v>
      </c>
      <c r="D59" s="49">
        <v>61</v>
      </c>
      <c r="E59" s="50" t="str">
        <f t="shared" si="0"/>
        <v>N</v>
      </c>
    </row>
    <row r="60" spans="1:5" ht="15">
      <c r="A60" s="70">
        <v>58</v>
      </c>
      <c r="B60" s="70" t="s">
        <v>222</v>
      </c>
      <c r="C60" s="71" t="s">
        <v>223</v>
      </c>
      <c r="D60" s="49">
        <v>59</v>
      </c>
      <c r="E60" s="50" t="str">
        <f t="shared" si="0"/>
        <v>Y</v>
      </c>
    </row>
    <row r="61" spans="1:5" ht="15" hidden="1">
      <c r="A61" s="70">
        <v>59</v>
      </c>
      <c r="B61" s="70" t="s">
        <v>224</v>
      </c>
      <c r="C61" s="71" t="s">
        <v>225</v>
      </c>
      <c r="D61" s="49">
        <v>61</v>
      </c>
      <c r="E61" s="50" t="str">
        <f t="shared" si="0"/>
        <v>N</v>
      </c>
    </row>
    <row r="62" spans="1:5" ht="15" hidden="1">
      <c r="A62" s="70">
        <v>60</v>
      </c>
      <c r="B62" s="70" t="s">
        <v>226</v>
      </c>
      <c r="C62" s="71" t="s">
        <v>227</v>
      </c>
      <c r="D62" s="49">
        <v>66</v>
      </c>
      <c r="E62" s="50" t="str">
        <f t="shared" si="0"/>
        <v>N</v>
      </c>
    </row>
    <row r="63" spans="1:5" ht="15" hidden="1">
      <c r="A63" s="70">
        <v>61</v>
      </c>
      <c r="B63" s="70" t="s">
        <v>228</v>
      </c>
      <c r="C63" s="71" t="s">
        <v>229</v>
      </c>
      <c r="D63" s="49">
        <v>61</v>
      </c>
      <c r="E63" s="50" t="str">
        <f t="shared" si="0"/>
        <v>N</v>
      </c>
    </row>
    <row r="64" spans="1:5" ht="15" hidden="1">
      <c r="A64" s="70">
        <v>62</v>
      </c>
      <c r="B64" s="70" t="s">
        <v>230</v>
      </c>
      <c r="C64" s="71" t="s">
        <v>231</v>
      </c>
      <c r="D64" s="49">
        <v>70</v>
      </c>
      <c r="E64" s="50" t="str">
        <f t="shared" si="0"/>
        <v>N</v>
      </c>
    </row>
    <row r="65" spans="1:5" ht="15" hidden="1">
      <c r="A65" s="70">
        <v>63</v>
      </c>
      <c r="B65" s="70" t="s">
        <v>232</v>
      </c>
      <c r="C65" s="71" t="s">
        <v>233</v>
      </c>
      <c r="D65" s="49">
        <v>61</v>
      </c>
      <c r="E65" s="50" t="str">
        <f t="shared" si="0"/>
        <v>N</v>
      </c>
    </row>
    <row r="66" spans="1:5" ht="15" hidden="1">
      <c r="A66" s="70">
        <v>64</v>
      </c>
      <c r="B66" s="70" t="s">
        <v>234</v>
      </c>
      <c r="C66" s="71" t="s">
        <v>235</v>
      </c>
      <c r="D66" s="49">
        <v>63</v>
      </c>
      <c r="E66" s="50" t="str">
        <f t="shared" si="0"/>
        <v>N</v>
      </c>
    </row>
    <row r="67" spans="1:5" ht="15" hidden="1">
      <c r="A67" s="70">
        <v>65</v>
      </c>
      <c r="B67" s="70" t="s">
        <v>236</v>
      </c>
      <c r="C67" s="71" t="s">
        <v>237</v>
      </c>
      <c r="D67" s="49">
        <v>61</v>
      </c>
      <c r="E67" s="50" t="str">
        <f t="shared" si="0"/>
        <v>N</v>
      </c>
    </row>
    <row r="68" spans="1:5" ht="15">
      <c r="A68" s="70">
        <v>66</v>
      </c>
      <c r="B68" s="70" t="s">
        <v>238</v>
      </c>
      <c r="C68" s="71" t="s">
        <v>239</v>
      </c>
      <c r="D68" s="49">
        <v>59</v>
      </c>
      <c r="E68" s="50" t="str">
        <f t="shared" ref="E68:E131" si="1">IF(D68&lt;=60,"Y","N")</f>
        <v>Y</v>
      </c>
    </row>
    <row r="69" spans="1:5" ht="15" hidden="1">
      <c r="A69" s="70">
        <v>67</v>
      </c>
      <c r="B69" s="70" t="s">
        <v>240</v>
      </c>
      <c r="C69" s="71" t="s">
        <v>241</v>
      </c>
      <c r="D69" s="49">
        <v>61</v>
      </c>
      <c r="E69" s="50" t="str">
        <f t="shared" si="1"/>
        <v>N</v>
      </c>
    </row>
    <row r="70" spans="1:5" ht="15">
      <c r="A70" s="70">
        <v>68</v>
      </c>
      <c r="B70" s="70" t="s">
        <v>242</v>
      </c>
      <c r="C70" s="71" t="s">
        <v>243</v>
      </c>
      <c r="D70" s="49">
        <v>56</v>
      </c>
      <c r="E70" s="50" t="str">
        <f t="shared" si="1"/>
        <v>Y</v>
      </c>
    </row>
    <row r="71" spans="1:5" ht="15" hidden="1">
      <c r="A71" s="70">
        <v>69</v>
      </c>
      <c r="B71" s="70" t="s">
        <v>244</v>
      </c>
      <c r="C71" s="71" t="s">
        <v>245</v>
      </c>
      <c r="D71" s="49">
        <v>61</v>
      </c>
      <c r="E71" s="50" t="str">
        <f t="shared" si="1"/>
        <v>N</v>
      </c>
    </row>
    <row r="72" spans="1:5" ht="15" hidden="1">
      <c r="A72" s="70">
        <v>70</v>
      </c>
      <c r="B72" s="70" t="s">
        <v>246</v>
      </c>
      <c r="C72" s="71" t="s">
        <v>247</v>
      </c>
      <c r="D72" s="49">
        <v>61</v>
      </c>
      <c r="E72" s="50" t="str">
        <f t="shared" si="1"/>
        <v>N</v>
      </c>
    </row>
    <row r="73" spans="1:5" ht="15" hidden="1">
      <c r="A73" s="70">
        <v>71</v>
      </c>
      <c r="B73" s="70" t="s">
        <v>248</v>
      </c>
      <c r="C73" s="71" t="s">
        <v>249</v>
      </c>
      <c r="D73" s="49">
        <v>61</v>
      </c>
      <c r="E73" s="50" t="str">
        <f t="shared" si="1"/>
        <v>N</v>
      </c>
    </row>
    <row r="74" spans="1:5" ht="15" hidden="1">
      <c r="A74" s="70">
        <v>72</v>
      </c>
      <c r="B74" s="70" t="s">
        <v>250</v>
      </c>
      <c r="C74" s="71" t="s">
        <v>251</v>
      </c>
      <c r="D74" s="49">
        <v>63</v>
      </c>
      <c r="E74" s="50" t="str">
        <f t="shared" si="1"/>
        <v>N</v>
      </c>
    </row>
    <row r="75" spans="1:5" ht="15" hidden="1">
      <c r="A75" s="70">
        <v>73</v>
      </c>
      <c r="B75" s="70" t="s">
        <v>252</v>
      </c>
      <c r="C75" s="71" t="s">
        <v>253</v>
      </c>
      <c r="D75" s="49">
        <v>61</v>
      </c>
      <c r="E75" s="50" t="str">
        <f t="shared" si="1"/>
        <v>N</v>
      </c>
    </row>
    <row r="76" spans="1:5" ht="15" hidden="1">
      <c r="A76" s="70">
        <v>74</v>
      </c>
      <c r="B76" s="70" t="s">
        <v>254</v>
      </c>
      <c r="C76" s="71" t="s">
        <v>255</v>
      </c>
      <c r="D76" s="49">
        <v>66</v>
      </c>
      <c r="E76" s="50" t="str">
        <f t="shared" si="1"/>
        <v>N</v>
      </c>
    </row>
    <row r="77" spans="1:5" ht="15" hidden="1">
      <c r="A77" s="70">
        <v>75</v>
      </c>
      <c r="B77" s="70" t="s">
        <v>256</v>
      </c>
      <c r="C77" s="71" t="s">
        <v>257</v>
      </c>
      <c r="D77" s="49">
        <v>61</v>
      </c>
      <c r="E77" s="50" t="str">
        <f t="shared" si="1"/>
        <v>N</v>
      </c>
    </row>
    <row r="78" spans="1:5" ht="15" hidden="1">
      <c r="A78" s="70">
        <v>76</v>
      </c>
      <c r="B78" s="70" t="s">
        <v>258</v>
      </c>
      <c r="C78" s="71" t="s">
        <v>259</v>
      </c>
      <c r="D78" s="49">
        <v>61</v>
      </c>
      <c r="E78" s="50" t="str">
        <f t="shared" si="1"/>
        <v>N</v>
      </c>
    </row>
    <row r="79" spans="1:5" ht="15">
      <c r="A79" s="70">
        <v>77</v>
      </c>
      <c r="B79" s="70" t="s">
        <v>260</v>
      </c>
      <c r="C79" s="71" t="s">
        <v>261</v>
      </c>
      <c r="D79" s="49">
        <v>56</v>
      </c>
      <c r="E79" s="50" t="str">
        <f t="shared" si="1"/>
        <v>Y</v>
      </c>
    </row>
    <row r="80" spans="1:5" ht="15" hidden="1">
      <c r="A80" s="70">
        <v>78</v>
      </c>
      <c r="B80" s="70" t="s">
        <v>262</v>
      </c>
      <c r="C80" s="71" t="s">
        <v>263</v>
      </c>
      <c r="D80" s="49">
        <v>68</v>
      </c>
      <c r="E80" s="50" t="str">
        <f t="shared" si="1"/>
        <v>N</v>
      </c>
    </row>
    <row r="81" spans="1:5" ht="15" hidden="1">
      <c r="A81" s="70">
        <v>79</v>
      </c>
      <c r="B81" s="70" t="s">
        <v>264</v>
      </c>
      <c r="C81" s="71" t="s">
        <v>265</v>
      </c>
      <c r="D81" s="49">
        <v>61</v>
      </c>
      <c r="E81" s="50" t="str">
        <f t="shared" si="1"/>
        <v>N</v>
      </c>
    </row>
    <row r="82" spans="1:5" ht="15" hidden="1">
      <c r="A82" s="70">
        <v>80</v>
      </c>
      <c r="B82" s="70" t="s">
        <v>266</v>
      </c>
      <c r="C82" s="71" t="s">
        <v>267</v>
      </c>
      <c r="D82" s="49">
        <v>61</v>
      </c>
      <c r="E82" s="50" t="str">
        <f t="shared" si="1"/>
        <v>N</v>
      </c>
    </row>
    <row r="83" spans="1:5" ht="15" hidden="1">
      <c r="A83" s="70">
        <v>81</v>
      </c>
      <c r="B83" s="70" t="s">
        <v>268</v>
      </c>
      <c r="C83" s="71" t="s">
        <v>269</v>
      </c>
      <c r="D83" s="49">
        <v>66</v>
      </c>
      <c r="E83" s="50" t="str">
        <f t="shared" si="1"/>
        <v>N</v>
      </c>
    </row>
    <row r="84" spans="1:5" ht="15" hidden="1">
      <c r="A84" s="70">
        <v>82</v>
      </c>
      <c r="B84" s="70" t="s">
        <v>270</v>
      </c>
      <c r="C84" s="71" t="s">
        <v>271</v>
      </c>
      <c r="D84" s="49">
        <v>70</v>
      </c>
      <c r="E84" s="50" t="str">
        <f t="shared" si="1"/>
        <v>N</v>
      </c>
    </row>
    <row r="85" spans="1:5" ht="15" hidden="1">
      <c r="A85" s="70">
        <v>83</v>
      </c>
      <c r="B85" s="70" t="s">
        <v>272</v>
      </c>
      <c r="C85" s="71" t="s">
        <v>273</v>
      </c>
      <c r="D85" s="49">
        <v>61</v>
      </c>
      <c r="E85" s="50" t="str">
        <f t="shared" si="1"/>
        <v>N</v>
      </c>
    </row>
    <row r="86" spans="1:5" ht="15">
      <c r="A86" s="70">
        <v>84</v>
      </c>
      <c r="B86" s="70" t="s">
        <v>274</v>
      </c>
      <c r="C86" s="71" t="s">
        <v>275</v>
      </c>
      <c r="D86" s="49">
        <v>59</v>
      </c>
      <c r="E86" s="50" t="str">
        <f t="shared" si="1"/>
        <v>Y</v>
      </c>
    </row>
    <row r="87" spans="1:5" ht="15">
      <c r="A87" s="70">
        <v>85</v>
      </c>
      <c r="B87" s="70" t="s">
        <v>276</v>
      </c>
      <c r="C87" s="71" t="s">
        <v>277</v>
      </c>
      <c r="D87" s="49">
        <v>59</v>
      </c>
      <c r="E87" s="50" t="str">
        <f t="shared" si="1"/>
        <v>Y</v>
      </c>
    </row>
    <row r="88" spans="1:5" ht="15">
      <c r="A88" s="70">
        <v>86</v>
      </c>
      <c r="B88" s="70" t="s">
        <v>278</v>
      </c>
      <c r="C88" s="71" t="s">
        <v>279</v>
      </c>
      <c r="D88" s="49">
        <v>56</v>
      </c>
      <c r="E88" s="50" t="str">
        <f t="shared" si="1"/>
        <v>Y</v>
      </c>
    </row>
    <row r="89" spans="1:5" ht="15">
      <c r="A89" s="70">
        <v>87</v>
      </c>
      <c r="B89" s="70" t="s">
        <v>280</v>
      </c>
      <c r="C89" s="71" t="s">
        <v>281</v>
      </c>
      <c r="D89" s="49">
        <v>59</v>
      </c>
      <c r="E89" s="50" t="str">
        <f t="shared" si="1"/>
        <v>Y</v>
      </c>
    </row>
    <row r="90" spans="1:5" ht="15" hidden="1">
      <c r="A90" s="70">
        <v>88</v>
      </c>
      <c r="B90" s="70" t="s">
        <v>282</v>
      </c>
      <c r="C90" s="71" t="s">
        <v>283</v>
      </c>
      <c r="D90" s="49">
        <v>61</v>
      </c>
      <c r="E90" s="50" t="str">
        <f t="shared" si="1"/>
        <v>N</v>
      </c>
    </row>
    <row r="91" spans="1:5" ht="15" hidden="1">
      <c r="A91" s="70">
        <v>89</v>
      </c>
      <c r="B91" s="70" t="s">
        <v>284</v>
      </c>
      <c r="C91" s="71" t="s">
        <v>285</v>
      </c>
      <c r="D91" s="49">
        <v>61</v>
      </c>
      <c r="E91" s="50" t="str">
        <f t="shared" si="1"/>
        <v>N</v>
      </c>
    </row>
    <row r="92" spans="1:5" ht="15" hidden="1">
      <c r="A92" s="70">
        <v>90</v>
      </c>
      <c r="B92" s="70" t="s">
        <v>286</v>
      </c>
      <c r="C92" s="71" t="s">
        <v>287</v>
      </c>
      <c r="D92" s="49">
        <v>61</v>
      </c>
      <c r="E92" s="50" t="str">
        <f t="shared" si="1"/>
        <v>N</v>
      </c>
    </row>
    <row r="93" spans="1:5" ht="15" hidden="1">
      <c r="A93" s="70">
        <v>91</v>
      </c>
      <c r="B93" s="70" t="s">
        <v>288</v>
      </c>
      <c r="C93" s="71" t="s">
        <v>289</v>
      </c>
      <c r="D93" s="49">
        <v>61</v>
      </c>
      <c r="E93" s="50" t="str">
        <f t="shared" si="1"/>
        <v>N</v>
      </c>
    </row>
    <row r="94" spans="1:5" ht="15" hidden="1">
      <c r="A94" s="70">
        <v>92</v>
      </c>
      <c r="B94" s="70" t="s">
        <v>290</v>
      </c>
      <c r="C94" s="71" t="s">
        <v>291</v>
      </c>
      <c r="D94" s="49">
        <v>61</v>
      </c>
      <c r="E94" s="50" t="str">
        <f t="shared" si="1"/>
        <v>N</v>
      </c>
    </row>
    <row r="95" spans="1:5" ht="15" hidden="1">
      <c r="A95" s="70">
        <v>93</v>
      </c>
      <c r="B95" s="70" t="s">
        <v>292</v>
      </c>
      <c r="C95" s="71" t="s">
        <v>293</v>
      </c>
      <c r="D95" s="49">
        <v>61</v>
      </c>
      <c r="E95" s="50" t="str">
        <f t="shared" si="1"/>
        <v>N</v>
      </c>
    </row>
    <row r="96" spans="1:5" ht="15" hidden="1">
      <c r="A96" s="70">
        <v>94</v>
      </c>
      <c r="B96" s="70" t="s">
        <v>294</v>
      </c>
      <c r="C96" s="71" t="s">
        <v>295</v>
      </c>
      <c r="D96" s="49">
        <v>61</v>
      </c>
      <c r="E96" s="50" t="str">
        <f t="shared" si="1"/>
        <v>N</v>
      </c>
    </row>
    <row r="97" spans="1:5" ht="15" hidden="1">
      <c r="A97" s="70">
        <v>95</v>
      </c>
      <c r="B97" s="70" t="s">
        <v>296</v>
      </c>
      <c r="C97" s="71" t="s">
        <v>297</v>
      </c>
      <c r="D97" s="49">
        <v>61</v>
      </c>
      <c r="E97" s="50" t="str">
        <f t="shared" si="1"/>
        <v>N</v>
      </c>
    </row>
    <row r="98" spans="1:5" ht="15" hidden="1">
      <c r="A98" s="70">
        <v>96</v>
      </c>
      <c r="B98" s="70" t="s">
        <v>298</v>
      </c>
      <c r="C98" s="71" t="s">
        <v>299</v>
      </c>
      <c r="D98" s="49">
        <v>61</v>
      </c>
      <c r="E98" s="50" t="str">
        <f t="shared" si="1"/>
        <v>N</v>
      </c>
    </row>
    <row r="99" spans="1:5" ht="15">
      <c r="A99" s="70">
        <v>97</v>
      </c>
      <c r="B99" s="70" t="s">
        <v>300</v>
      </c>
      <c r="C99" s="71" t="s">
        <v>301</v>
      </c>
      <c r="D99" s="49">
        <v>59</v>
      </c>
      <c r="E99" s="50" t="str">
        <f t="shared" si="1"/>
        <v>Y</v>
      </c>
    </row>
    <row r="100" spans="1:5" ht="15" hidden="1">
      <c r="A100" s="70">
        <v>98</v>
      </c>
      <c r="B100" s="70" t="s">
        <v>302</v>
      </c>
      <c r="C100" s="71" t="s">
        <v>303</v>
      </c>
      <c r="D100" s="49">
        <v>68</v>
      </c>
      <c r="E100" s="50" t="str">
        <f t="shared" si="1"/>
        <v>N</v>
      </c>
    </row>
    <row r="101" spans="1:5" ht="15" hidden="1">
      <c r="A101" s="70">
        <v>99</v>
      </c>
      <c r="B101" s="70" t="s">
        <v>304</v>
      </c>
      <c r="C101" s="71" t="s">
        <v>305</v>
      </c>
      <c r="D101" s="49">
        <v>63</v>
      </c>
      <c r="E101" s="50" t="str">
        <f t="shared" si="1"/>
        <v>N</v>
      </c>
    </row>
    <row r="102" spans="1:5" ht="15" hidden="1">
      <c r="A102" s="70">
        <v>100</v>
      </c>
      <c r="B102" s="70" t="s">
        <v>306</v>
      </c>
      <c r="C102" s="71" t="s">
        <v>307</v>
      </c>
      <c r="D102" s="49">
        <v>61</v>
      </c>
      <c r="E102" s="50" t="str">
        <f t="shared" si="1"/>
        <v>N</v>
      </c>
    </row>
    <row r="103" spans="1:5" ht="15" hidden="1">
      <c r="A103" s="70">
        <v>101</v>
      </c>
      <c r="B103" s="70" t="s">
        <v>308</v>
      </c>
      <c r="C103" s="71" t="s">
        <v>309</v>
      </c>
      <c r="D103" s="49">
        <v>61</v>
      </c>
      <c r="E103" s="50" t="str">
        <f t="shared" si="1"/>
        <v>N</v>
      </c>
    </row>
    <row r="104" spans="1:5" ht="15" hidden="1">
      <c r="A104" s="70">
        <v>102</v>
      </c>
      <c r="B104" s="70" t="s">
        <v>310</v>
      </c>
      <c r="C104" s="71" t="s">
        <v>311</v>
      </c>
      <c r="D104" s="49">
        <v>61</v>
      </c>
      <c r="E104" s="50" t="str">
        <f t="shared" si="1"/>
        <v>N</v>
      </c>
    </row>
    <row r="105" spans="1:5" ht="15" hidden="1">
      <c r="A105" s="70">
        <v>103</v>
      </c>
      <c r="B105" s="70" t="s">
        <v>312</v>
      </c>
      <c r="C105" s="71" t="s">
        <v>313</v>
      </c>
      <c r="D105" s="49">
        <v>61</v>
      </c>
      <c r="E105" s="50" t="str">
        <f t="shared" si="1"/>
        <v>N</v>
      </c>
    </row>
    <row r="106" spans="1:5" ht="15" hidden="1">
      <c r="A106" s="70">
        <v>104</v>
      </c>
      <c r="B106" s="70" t="s">
        <v>314</v>
      </c>
      <c r="C106" s="71" t="s">
        <v>315</v>
      </c>
      <c r="D106" s="49">
        <v>61</v>
      </c>
      <c r="E106" s="50" t="str">
        <f t="shared" si="1"/>
        <v>N</v>
      </c>
    </row>
    <row r="107" spans="1:5" ht="15">
      <c r="A107" s="70">
        <v>105</v>
      </c>
      <c r="B107" s="70" t="s">
        <v>316</v>
      </c>
      <c r="C107" s="71" t="s">
        <v>317</v>
      </c>
      <c r="D107" s="49">
        <v>56</v>
      </c>
      <c r="E107" s="50" t="str">
        <f t="shared" si="1"/>
        <v>Y</v>
      </c>
    </row>
    <row r="108" spans="1:5" ht="15" hidden="1">
      <c r="A108" s="70">
        <v>106</v>
      </c>
      <c r="B108" s="70" t="s">
        <v>318</v>
      </c>
      <c r="C108" s="71" t="s">
        <v>319</v>
      </c>
      <c r="D108" s="49">
        <v>61</v>
      </c>
      <c r="E108" s="50" t="str">
        <f t="shared" si="1"/>
        <v>N</v>
      </c>
    </row>
    <row r="109" spans="1:5" ht="15" hidden="1">
      <c r="A109" s="70">
        <v>107</v>
      </c>
      <c r="B109" s="70" t="s">
        <v>320</v>
      </c>
      <c r="C109" s="71" t="s">
        <v>321</v>
      </c>
      <c r="D109" s="49">
        <v>63</v>
      </c>
      <c r="E109" s="50" t="str">
        <f t="shared" si="1"/>
        <v>N</v>
      </c>
    </row>
    <row r="110" spans="1:5" ht="15">
      <c r="A110" s="70">
        <v>108</v>
      </c>
      <c r="B110" s="70" t="s">
        <v>322</v>
      </c>
      <c r="C110" s="71" t="s">
        <v>323</v>
      </c>
      <c r="D110" s="49">
        <v>59</v>
      </c>
      <c r="E110" s="50" t="str">
        <f t="shared" si="1"/>
        <v>Y</v>
      </c>
    </row>
    <row r="111" spans="1:5" ht="15" hidden="1">
      <c r="A111" s="70">
        <v>109</v>
      </c>
      <c r="B111" s="70" t="s">
        <v>324</v>
      </c>
      <c r="C111" s="71" t="s">
        <v>325</v>
      </c>
      <c r="D111" s="49">
        <v>61</v>
      </c>
      <c r="E111" s="50" t="str">
        <f t="shared" si="1"/>
        <v>N</v>
      </c>
    </row>
    <row r="112" spans="1:5" ht="15">
      <c r="A112" s="70">
        <v>110</v>
      </c>
      <c r="B112" s="70" t="s">
        <v>326</v>
      </c>
      <c r="C112" s="71" t="s">
        <v>327</v>
      </c>
      <c r="D112" s="49">
        <v>56</v>
      </c>
      <c r="E112" s="50" t="str">
        <f t="shared" si="1"/>
        <v>Y</v>
      </c>
    </row>
    <row r="113" spans="1:5" ht="15" hidden="1">
      <c r="A113" s="70">
        <v>111</v>
      </c>
      <c r="B113" s="70" t="s">
        <v>328</v>
      </c>
      <c r="C113" s="71" t="s">
        <v>329</v>
      </c>
      <c r="D113" s="49">
        <v>61</v>
      </c>
      <c r="E113" s="50" t="str">
        <f t="shared" si="1"/>
        <v>N</v>
      </c>
    </row>
    <row r="114" spans="1:5" ht="15" hidden="1">
      <c r="A114" s="70">
        <v>112</v>
      </c>
      <c r="B114" s="70" t="s">
        <v>330</v>
      </c>
      <c r="C114" s="71" t="s">
        <v>331</v>
      </c>
      <c r="D114" s="49">
        <v>61</v>
      </c>
      <c r="E114" s="50" t="str">
        <f t="shared" si="1"/>
        <v>N</v>
      </c>
    </row>
    <row r="115" spans="1:5" ht="15" hidden="1">
      <c r="A115" s="70">
        <v>113</v>
      </c>
      <c r="B115" s="70" t="s">
        <v>332</v>
      </c>
      <c r="C115" s="71" t="s">
        <v>333</v>
      </c>
      <c r="D115" s="49">
        <v>63</v>
      </c>
      <c r="E115" s="50" t="str">
        <f t="shared" si="1"/>
        <v>N</v>
      </c>
    </row>
    <row r="116" spans="1:5" ht="15" hidden="1">
      <c r="A116" s="70">
        <v>114</v>
      </c>
      <c r="B116" s="70" t="s">
        <v>334</v>
      </c>
      <c r="C116" s="71" t="s">
        <v>335</v>
      </c>
      <c r="D116" s="49">
        <v>63</v>
      </c>
      <c r="E116" s="50" t="str">
        <f t="shared" si="1"/>
        <v>N</v>
      </c>
    </row>
    <row r="117" spans="1:5" ht="15" hidden="1">
      <c r="A117" s="70">
        <v>115</v>
      </c>
      <c r="B117" s="70" t="s">
        <v>336</v>
      </c>
      <c r="C117" s="71" t="s">
        <v>337</v>
      </c>
      <c r="D117" s="49">
        <v>61</v>
      </c>
      <c r="E117" s="50" t="str">
        <f t="shared" si="1"/>
        <v>N</v>
      </c>
    </row>
    <row r="118" spans="1:5" ht="15" hidden="1">
      <c r="A118" s="70">
        <v>116</v>
      </c>
      <c r="B118" s="70" t="s">
        <v>338</v>
      </c>
      <c r="C118" s="71" t="s">
        <v>339</v>
      </c>
      <c r="D118" s="49">
        <v>61</v>
      </c>
      <c r="E118" s="50" t="str">
        <f t="shared" si="1"/>
        <v>N</v>
      </c>
    </row>
    <row r="119" spans="1:5" ht="15" hidden="1">
      <c r="A119" s="70">
        <v>117</v>
      </c>
      <c r="B119" s="70" t="s">
        <v>340</v>
      </c>
      <c r="C119" s="71" t="s">
        <v>341</v>
      </c>
      <c r="D119" s="49">
        <v>66</v>
      </c>
      <c r="E119" s="50" t="str">
        <f t="shared" si="1"/>
        <v>N</v>
      </c>
    </row>
    <row r="120" spans="1:5" ht="15" hidden="1">
      <c r="A120" s="70">
        <v>118</v>
      </c>
      <c r="B120" s="70" t="s">
        <v>342</v>
      </c>
      <c r="C120" s="71" t="s">
        <v>343</v>
      </c>
      <c r="D120" s="49">
        <v>61</v>
      </c>
      <c r="E120" s="50" t="str">
        <f t="shared" si="1"/>
        <v>N</v>
      </c>
    </row>
    <row r="121" spans="1:5" ht="15" hidden="1">
      <c r="A121" s="70">
        <v>119</v>
      </c>
      <c r="B121" s="70" t="s">
        <v>344</v>
      </c>
      <c r="C121" s="71" t="s">
        <v>345</v>
      </c>
      <c r="D121" s="49">
        <v>63</v>
      </c>
      <c r="E121" s="50" t="str">
        <f t="shared" si="1"/>
        <v>N</v>
      </c>
    </row>
    <row r="122" spans="1:5" ht="15">
      <c r="A122" s="70">
        <v>120</v>
      </c>
      <c r="B122" s="70" t="s">
        <v>346</v>
      </c>
      <c r="C122" s="71" t="s">
        <v>347</v>
      </c>
      <c r="D122" s="49">
        <v>59</v>
      </c>
      <c r="E122" s="50" t="str">
        <f t="shared" si="1"/>
        <v>Y</v>
      </c>
    </row>
    <row r="123" spans="1:5" ht="15">
      <c r="A123" s="70">
        <v>121</v>
      </c>
      <c r="B123" s="70" t="s">
        <v>348</v>
      </c>
      <c r="C123" s="71" t="s">
        <v>349</v>
      </c>
      <c r="D123" s="49">
        <v>59</v>
      </c>
      <c r="E123" s="50" t="str">
        <f t="shared" si="1"/>
        <v>Y</v>
      </c>
    </row>
    <row r="124" spans="1:5" ht="15" hidden="1">
      <c r="A124" s="70">
        <v>122</v>
      </c>
      <c r="B124" s="70" t="s">
        <v>350</v>
      </c>
      <c r="C124" s="71" t="s">
        <v>351</v>
      </c>
      <c r="D124" s="49">
        <v>66</v>
      </c>
      <c r="E124" s="50" t="str">
        <f t="shared" si="1"/>
        <v>N</v>
      </c>
    </row>
    <row r="125" spans="1:5" ht="15">
      <c r="A125" s="70">
        <v>123</v>
      </c>
      <c r="B125" s="70" t="s">
        <v>352</v>
      </c>
      <c r="C125" s="71" t="s">
        <v>353</v>
      </c>
      <c r="D125" s="49">
        <v>59</v>
      </c>
      <c r="E125" s="50" t="str">
        <f t="shared" si="1"/>
        <v>Y</v>
      </c>
    </row>
    <row r="126" spans="1:5" ht="15">
      <c r="A126" s="70">
        <v>124</v>
      </c>
      <c r="B126" s="70" t="s">
        <v>354</v>
      </c>
      <c r="C126" s="71" t="s">
        <v>355</v>
      </c>
      <c r="D126" s="49">
        <v>59</v>
      </c>
      <c r="E126" s="50" t="str">
        <f t="shared" si="1"/>
        <v>Y</v>
      </c>
    </row>
    <row r="127" spans="1:5" ht="15" hidden="1">
      <c r="A127" s="70">
        <v>125</v>
      </c>
      <c r="B127" s="70" t="s">
        <v>356</v>
      </c>
      <c r="C127" s="71" t="s">
        <v>357</v>
      </c>
      <c r="D127" s="49">
        <v>61</v>
      </c>
      <c r="E127" s="50" t="str">
        <f t="shared" si="1"/>
        <v>N</v>
      </c>
    </row>
    <row r="128" spans="1:5" ht="15" hidden="1">
      <c r="A128" s="70">
        <v>126</v>
      </c>
      <c r="B128" s="70" t="s">
        <v>358</v>
      </c>
      <c r="C128" s="71" t="s">
        <v>359</v>
      </c>
      <c r="D128" s="49">
        <v>63</v>
      </c>
      <c r="E128" s="50" t="str">
        <f t="shared" si="1"/>
        <v>N</v>
      </c>
    </row>
    <row r="129" spans="1:5" ht="15" hidden="1">
      <c r="A129" s="70">
        <v>127</v>
      </c>
      <c r="B129" s="70" t="s">
        <v>360</v>
      </c>
      <c r="C129" s="71" t="s">
        <v>361</v>
      </c>
      <c r="D129" s="49">
        <v>61</v>
      </c>
      <c r="E129" s="50" t="str">
        <f t="shared" si="1"/>
        <v>N</v>
      </c>
    </row>
    <row r="130" spans="1:5" ht="15" hidden="1">
      <c r="A130" s="70">
        <v>128</v>
      </c>
      <c r="B130" s="70" t="s">
        <v>362</v>
      </c>
      <c r="C130" s="71" t="s">
        <v>363</v>
      </c>
      <c r="D130" s="49">
        <v>61</v>
      </c>
      <c r="E130" s="50" t="str">
        <f t="shared" si="1"/>
        <v>N</v>
      </c>
    </row>
    <row r="131" spans="1:5" ht="15">
      <c r="A131" s="70">
        <v>129</v>
      </c>
      <c r="B131" s="70" t="s">
        <v>364</v>
      </c>
      <c r="C131" s="71" t="s">
        <v>365</v>
      </c>
      <c r="D131" s="49">
        <v>59</v>
      </c>
      <c r="E131" s="50" t="str">
        <f t="shared" si="1"/>
        <v>Y</v>
      </c>
    </row>
    <row r="132" spans="1:5" ht="15">
      <c r="A132" s="70">
        <v>130</v>
      </c>
      <c r="B132" s="70" t="s">
        <v>366</v>
      </c>
      <c r="C132" s="71" t="s">
        <v>367</v>
      </c>
      <c r="D132" s="49">
        <v>59</v>
      </c>
      <c r="E132" s="50" t="str">
        <f t="shared" ref="E132:E181" si="2">IF(D132&lt;=60,"Y","N")</f>
        <v>Y</v>
      </c>
    </row>
    <row r="133" spans="1:5" ht="15" hidden="1">
      <c r="A133" s="70">
        <v>131</v>
      </c>
      <c r="B133" s="70" t="s">
        <v>368</v>
      </c>
      <c r="C133" s="71" t="s">
        <v>369</v>
      </c>
      <c r="D133" s="49">
        <v>61</v>
      </c>
      <c r="E133" s="50" t="str">
        <f t="shared" si="2"/>
        <v>N</v>
      </c>
    </row>
    <row r="134" spans="1:5" ht="15" hidden="1">
      <c r="A134" s="70">
        <v>132</v>
      </c>
      <c r="B134" s="70" t="s">
        <v>370</v>
      </c>
      <c r="C134" s="71" t="s">
        <v>371</v>
      </c>
      <c r="D134" s="49">
        <v>61</v>
      </c>
      <c r="E134" s="50" t="str">
        <f t="shared" si="2"/>
        <v>N</v>
      </c>
    </row>
    <row r="135" spans="1:5" ht="15">
      <c r="A135" s="70">
        <v>133</v>
      </c>
      <c r="B135" s="70" t="s">
        <v>372</v>
      </c>
      <c r="C135" s="71" t="s">
        <v>373</v>
      </c>
      <c r="D135" s="49">
        <v>59</v>
      </c>
      <c r="E135" s="50" t="str">
        <f t="shared" si="2"/>
        <v>Y</v>
      </c>
    </row>
    <row r="136" spans="1:5" ht="15" hidden="1">
      <c r="A136" s="70">
        <v>134</v>
      </c>
      <c r="B136" s="70" t="s">
        <v>374</v>
      </c>
      <c r="C136" s="71" t="s">
        <v>375</v>
      </c>
      <c r="D136" s="49">
        <v>66</v>
      </c>
      <c r="E136" s="50" t="str">
        <f t="shared" si="2"/>
        <v>N</v>
      </c>
    </row>
    <row r="137" spans="1:5" ht="15" hidden="1">
      <c r="A137" s="70">
        <v>135</v>
      </c>
      <c r="B137" s="70" t="s">
        <v>376</v>
      </c>
      <c r="C137" s="71" t="s">
        <v>377</v>
      </c>
      <c r="D137" s="49">
        <v>61</v>
      </c>
      <c r="E137" s="50" t="str">
        <f t="shared" si="2"/>
        <v>N</v>
      </c>
    </row>
    <row r="138" spans="1:5" ht="15" hidden="1">
      <c r="A138" s="70">
        <v>136</v>
      </c>
      <c r="B138" s="70" t="s">
        <v>378</v>
      </c>
      <c r="C138" s="71" t="s">
        <v>379</v>
      </c>
      <c r="D138" s="49">
        <v>63</v>
      </c>
      <c r="E138" s="50" t="str">
        <f t="shared" si="2"/>
        <v>N</v>
      </c>
    </row>
    <row r="139" spans="1:5" ht="15" hidden="1">
      <c r="A139" s="70">
        <v>137</v>
      </c>
      <c r="B139" s="70" t="s">
        <v>380</v>
      </c>
      <c r="C139" s="71" t="s">
        <v>381</v>
      </c>
      <c r="D139" s="49">
        <v>61</v>
      </c>
      <c r="E139" s="50" t="str">
        <f t="shared" si="2"/>
        <v>N</v>
      </c>
    </row>
    <row r="140" spans="1:5" ht="15">
      <c r="A140" s="70">
        <v>138</v>
      </c>
      <c r="B140" s="70" t="s">
        <v>382</v>
      </c>
      <c r="C140" s="71" t="s">
        <v>383</v>
      </c>
      <c r="D140" s="49">
        <v>59</v>
      </c>
      <c r="E140" s="50" t="str">
        <f t="shared" si="2"/>
        <v>Y</v>
      </c>
    </row>
    <row r="141" spans="1:5" ht="15" hidden="1">
      <c r="A141" s="70">
        <v>139</v>
      </c>
      <c r="B141" s="70" t="s">
        <v>384</v>
      </c>
      <c r="C141" s="71" t="s">
        <v>385</v>
      </c>
      <c r="D141" s="49">
        <v>61</v>
      </c>
      <c r="E141" s="50" t="str">
        <f t="shared" si="2"/>
        <v>N</v>
      </c>
    </row>
    <row r="142" spans="1:5" ht="15" hidden="1">
      <c r="A142" s="70">
        <v>140</v>
      </c>
      <c r="B142" s="70" t="s">
        <v>386</v>
      </c>
      <c r="C142" s="71" t="s">
        <v>387</v>
      </c>
      <c r="D142" s="49">
        <v>61</v>
      </c>
      <c r="E142" s="50" t="str">
        <f t="shared" si="2"/>
        <v>N</v>
      </c>
    </row>
    <row r="143" spans="1:5" ht="15">
      <c r="A143" s="70">
        <v>141</v>
      </c>
      <c r="B143" s="70" t="s">
        <v>388</v>
      </c>
      <c r="C143" s="71" t="s">
        <v>389</v>
      </c>
      <c r="D143" s="49">
        <v>59</v>
      </c>
      <c r="E143" s="50" t="str">
        <f t="shared" si="2"/>
        <v>Y</v>
      </c>
    </row>
    <row r="144" spans="1:5" ht="15" hidden="1">
      <c r="A144" s="70">
        <v>142</v>
      </c>
      <c r="B144" s="70" t="s">
        <v>390</v>
      </c>
      <c r="C144" s="71" t="s">
        <v>391</v>
      </c>
      <c r="D144" s="49">
        <v>61</v>
      </c>
      <c r="E144" s="50" t="str">
        <f t="shared" si="2"/>
        <v>N</v>
      </c>
    </row>
    <row r="145" spans="1:5" ht="15" hidden="1">
      <c r="A145" s="70">
        <v>143</v>
      </c>
      <c r="B145" s="70" t="s">
        <v>392</v>
      </c>
      <c r="C145" s="71" t="s">
        <v>393</v>
      </c>
      <c r="D145" s="49">
        <v>63</v>
      </c>
      <c r="E145" s="50" t="str">
        <f t="shared" si="2"/>
        <v>N</v>
      </c>
    </row>
    <row r="146" spans="1:5" ht="15" hidden="1">
      <c r="A146" s="70">
        <v>144</v>
      </c>
      <c r="B146" s="70" t="s">
        <v>394</v>
      </c>
      <c r="C146" s="71" t="s">
        <v>395</v>
      </c>
      <c r="D146" s="49">
        <v>61</v>
      </c>
      <c r="E146" s="50" t="str">
        <f t="shared" si="2"/>
        <v>N</v>
      </c>
    </row>
    <row r="147" spans="1:5" ht="15">
      <c r="A147" s="70">
        <v>145</v>
      </c>
      <c r="B147" s="70" t="s">
        <v>396</v>
      </c>
      <c r="C147" s="71" t="s">
        <v>397</v>
      </c>
      <c r="D147" s="49">
        <v>59</v>
      </c>
      <c r="E147" s="50" t="str">
        <f t="shared" si="2"/>
        <v>Y</v>
      </c>
    </row>
    <row r="148" spans="1:5" ht="15" hidden="1">
      <c r="A148" s="70">
        <v>146</v>
      </c>
      <c r="B148" s="70" t="s">
        <v>398</v>
      </c>
      <c r="C148" s="71" t="s">
        <v>399</v>
      </c>
      <c r="D148" s="49">
        <v>63</v>
      </c>
      <c r="E148" s="50" t="str">
        <f t="shared" si="2"/>
        <v>N</v>
      </c>
    </row>
    <row r="149" spans="1:5" ht="15">
      <c r="A149" s="70">
        <v>147</v>
      </c>
      <c r="B149" s="70" t="s">
        <v>400</v>
      </c>
      <c r="C149" s="71" t="s">
        <v>401</v>
      </c>
      <c r="D149" s="49">
        <v>59</v>
      </c>
      <c r="E149" s="50" t="str">
        <f t="shared" si="2"/>
        <v>Y</v>
      </c>
    </row>
    <row r="150" spans="1:5" ht="15" hidden="1">
      <c r="A150" s="70">
        <v>148</v>
      </c>
      <c r="B150" s="70" t="s">
        <v>402</v>
      </c>
      <c r="C150" s="71" t="s">
        <v>403</v>
      </c>
      <c r="D150" s="49">
        <v>63</v>
      </c>
      <c r="E150" s="50" t="str">
        <f t="shared" si="2"/>
        <v>N</v>
      </c>
    </row>
    <row r="151" spans="1:5" ht="15">
      <c r="A151" s="70">
        <v>149</v>
      </c>
      <c r="B151" s="70" t="s">
        <v>404</v>
      </c>
      <c r="C151" s="71" t="s">
        <v>405</v>
      </c>
      <c r="D151" s="49">
        <v>59</v>
      </c>
      <c r="E151" s="50" t="str">
        <f t="shared" si="2"/>
        <v>Y</v>
      </c>
    </row>
    <row r="152" spans="1:5" ht="15">
      <c r="A152" s="70">
        <v>150</v>
      </c>
      <c r="B152" s="70" t="s">
        <v>406</v>
      </c>
      <c r="C152" s="71" t="s">
        <v>407</v>
      </c>
      <c r="D152" s="49">
        <v>59</v>
      </c>
      <c r="E152" s="50" t="str">
        <f t="shared" si="2"/>
        <v>Y</v>
      </c>
    </row>
    <row r="153" spans="1:5" ht="15" hidden="1">
      <c r="A153" s="70">
        <v>151</v>
      </c>
      <c r="B153" s="70" t="s">
        <v>408</v>
      </c>
      <c r="C153" s="71" t="s">
        <v>409</v>
      </c>
      <c r="D153" s="49">
        <v>61</v>
      </c>
      <c r="E153" s="50" t="str">
        <f t="shared" si="2"/>
        <v>N</v>
      </c>
    </row>
    <row r="154" spans="1:5" ht="15" hidden="1">
      <c r="A154" s="70">
        <v>152</v>
      </c>
      <c r="B154" s="70" t="s">
        <v>410</v>
      </c>
      <c r="C154" s="71" t="s">
        <v>411</v>
      </c>
      <c r="D154" s="49">
        <v>61</v>
      </c>
      <c r="E154" s="50" t="str">
        <f t="shared" si="2"/>
        <v>N</v>
      </c>
    </row>
    <row r="155" spans="1:5" ht="15" hidden="1">
      <c r="A155" s="70">
        <v>153</v>
      </c>
      <c r="B155" s="70" t="s">
        <v>412</v>
      </c>
      <c r="C155" s="71" t="s">
        <v>413</v>
      </c>
      <c r="D155" s="49">
        <v>61</v>
      </c>
      <c r="E155" s="50" t="str">
        <f t="shared" si="2"/>
        <v>N</v>
      </c>
    </row>
    <row r="156" spans="1:5" ht="15" hidden="1">
      <c r="A156" s="70">
        <v>154</v>
      </c>
      <c r="B156" s="70" t="s">
        <v>414</v>
      </c>
      <c r="C156" s="71" t="s">
        <v>415</v>
      </c>
      <c r="D156" s="49">
        <v>61</v>
      </c>
      <c r="E156" s="50" t="str">
        <f t="shared" si="2"/>
        <v>N</v>
      </c>
    </row>
    <row r="157" spans="1:5" ht="15" hidden="1">
      <c r="A157" s="70">
        <v>155</v>
      </c>
      <c r="B157" s="70" t="s">
        <v>416</v>
      </c>
      <c r="C157" s="71" t="s">
        <v>417</v>
      </c>
      <c r="D157" s="49">
        <v>61</v>
      </c>
      <c r="E157" s="50" t="str">
        <f t="shared" si="2"/>
        <v>N</v>
      </c>
    </row>
    <row r="158" spans="1:5" ht="15">
      <c r="A158" s="70">
        <v>156</v>
      </c>
      <c r="B158" s="70" t="s">
        <v>418</v>
      </c>
      <c r="C158" s="71" t="s">
        <v>419</v>
      </c>
      <c r="D158" s="49">
        <v>56</v>
      </c>
      <c r="E158" s="50" t="str">
        <f t="shared" si="2"/>
        <v>Y</v>
      </c>
    </row>
    <row r="159" spans="1:5" ht="15" hidden="1">
      <c r="A159" s="70">
        <v>157</v>
      </c>
      <c r="B159" s="70" t="s">
        <v>420</v>
      </c>
      <c r="C159" s="71" t="s">
        <v>421</v>
      </c>
      <c r="D159" s="49">
        <v>61</v>
      </c>
      <c r="E159" s="50" t="str">
        <f t="shared" si="2"/>
        <v>N</v>
      </c>
    </row>
    <row r="160" spans="1:5" ht="15">
      <c r="A160" s="70">
        <v>158</v>
      </c>
      <c r="B160" s="70" t="s">
        <v>422</v>
      </c>
      <c r="C160" s="71" t="s">
        <v>423</v>
      </c>
      <c r="D160" s="49">
        <v>59</v>
      </c>
      <c r="E160" s="50" t="str">
        <f t="shared" si="2"/>
        <v>Y</v>
      </c>
    </row>
    <row r="161" spans="1:5" ht="15">
      <c r="A161" s="70">
        <v>159</v>
      </c>
      <c r="B161" s="70" t="s">
        <v>424</v>
      </c>
      <c r="C161" s="71" t="s">
        <v>425</v>
      </c>
      <c r="D161" s="49">
        <v>59</v>
      </c>
      <c r="E161" s="50" t="str">
        <f t="shared" si="2"/>
        <v>Y</v>
      </c>
    </row>
    <row r="162" spans="1:5" ht="15" hidden="1">
      <c r="A162" s="70">
        <v>160</v>
      </c>
      <c r="B162" s="70" t="s">
        <v>426</v>
      </c>
      <c r="C162" s="71" t="s">
        <v>427</v>
      </c>
      <c r="D162" s="49">
        <v>61</v>
      </c>
      <c r="E162" s="50" t="str">
        <f t="shared" si="2"/>
        <v>N</v>
      </c>
    </row>
    <row r="163" spans="1:5" ht="15" hidden="1">
      <c r="A163" s="70">
        <v>161</v>
      </c>
      <c r="B163" s="70" t="s">
        <v>428</v>
      </c>
      <c r="C163" s="71" t="s">
        <v>429</v>
      </c>
      <c r="D163" s="49">
        <v>63</v>
      </c>
      <c r="E163" s="50" t="str">
        <f t="shared" si="2"/>
        <v>N</v>
      </c>
    </row>
    <row r="164" spans="1:5" ht="15" hidden="1">
      <c r="A164" s="70">
        <v>162</v>
      </c>
      <c r="B164" s="70" t="s">
        <v>430</v>
      </c>
      <c r="C164" s="71" t="s">
        <v>431</v>
      </c>
      <c r="D164" s="49">
        <v>61</v>
      </c>
      <c r="E164" s="50" t="str">
        <f t="shared" si="2"/>
        <v>N</v>
      </c>
    </row>
    <row r="165" spans="1:5" ht="15" hidden="1">
      <c r="A165" s="70">
        <v>163</v>
      </c>
      <c r="B165" s="70" t="s">
        <v>432</v>
      </c>
      <c r="C165" s="71" t="s">
        <v>433</v>
      </c>
      <c r="D165" s="49">
        <v>61</v>
      </c>
      <c r="E165" s="50" t="str">
        <f t="shared" si="2"/>
        <v>N</v>
      </c>
    </row>
    <row r="166" spans="1:5" ht="15" hidden="1">
      <c r="A166" s="70">
        <v>164</v>
      </c>
      <c r="B166" s="70" t="s">
        <v>434</v>
      </c>
      <c r="C166" s="71" t="s">
        <v>435</v>
      </c>
      <c r="D166" s="49">
        <v>66</v>
      </c>
      <c r="E166" s="50" t="str">
        <f t="shared" si="2"/>
        <v>N</v>
      </c>
    </row>
    <row r="167" spans="1:5" ht="15" hidden="1">
      <c r="A167" s="70">
        <v>165</v>
      </c>
      <c r="B167" s="70" t="s">
        <v>436</v>
      </c>
      <c r="C167" s="71" t="s">
        <v>437</v>
      </c>
      <c r="D167" s="49">
        <v>68</v>
      </c>
      <c r="E167" s="50" t="str">
        <f t="shared" si="2"/>
        <v>N</v>
      </c>
    </row>
    <row r="168" spans="1:5" ht="15" hidden="1">
      <c r="A168" s="70">
        <v>166</v>
      </c>
      <c r="B168" s="70" t="s">
        <v>438</v>
      </c>
      <c r="C168" s="71" t="s">
        <v>439</v>
      </c>
      <c r="D168" s="49">
        <v>61</v>
      </c>
      <c r="E168" s="50" t="str">
        <f t="shared" si="2"/>
        <v>N</v>
      </c>
    </row>
    <row r="169" spans="1:5" ht="15" hidden="1">
      <c r="A169" s="70">
        <v>167</v>
      </c>
      <c r="B169" s="70" t="s">
        <v>440</v>
      </c>
      <c r="C169" s="71" t="s">
        <v>441</v>
      </c>
      <c r="D169" s="49">
        <v>68</v>
      </c>
      <c r="E169" s="50" t="str">
        <f t="shared" si="2"/>
        <v>N</v>
      </c>
    </row>
    <row r="170" spans="1:5" ht="15" hidden="1">
      <c r="A170" s="70">
        <v>168</v>
      </c>
      <c r="B170" s="70" t="s">
        <v>442</v>
      </c>
      <c r="C170" s="71" t="s">
        <v>443</v>
      </c>
      <c r="D170" s="49">
        <v>61</v>
      </c>
      <c r="E170" s="50" t="str">
        <f t="shared" si="2"/>
        <v>N</v>
      </c>
    </row>
    <row r="171" spans="1:5" ht="15" hidden="1">
      <c r="A171" s="70">
        <v>169</v>
      </c>
      <c r="B171" s="70" t="s">
        <v>444</v>
      </c>
      <c r="C171" s="71" t="s">
        <v>445</v>
      </c>
      <c r="D171" s="49">
        <v>66</v>
      </c>
      <c r="E171" s="50" t="str">
        <f t="shared" si="2"/>
        <v>N</v>
      </c>
    </row>
    <row r="172" spans="1:5" ht="15" hidden="1">
      <c r="A172" s="70">
        <v>170</v>
      </c>
      <c r="B172" s="70" t="s">
        <v>446</v>
      </c>
      <c r="C172" s="71" t="s">
        <v>447</v>
      </c>
      <c r="D172" s="49">
        <v>63</v>
      </c>
      <c r="E172" s="50" t="str">
        <f t="shared" si="2"/>
        <v>N</v>
      </c>
    </row>
    <row r="173" spans="1:5" ht="15" hidden="1">
      <c r="A173" s="70">
        <v>171</v>
      </c>
      <c r="B173" s="70" t="s">
        <v>448</v>
      </c>
      <c r="C173" s="71" t="s">
        <v>449</v>
      </c>
      <c r="D173" s="49">
        <v>70</v>
      </c>
      <c r="E173" s="50" t="str">
        <f t="shared" si="2"/>
        <v>N</v>
      </c>
    </row>
    <row r="174" spans="1:5" ht="15">
      <c r="A174" s="70">
        <v>172</v>
      </c>
      <c r="B174" s="70" t="s">
        <v>450</v>
      </c>
      <c r="C174" s="71" t="s">
        <v>451</v>
      </c>
      <c r="D174" s="49">
        <v>59</v>
      </c>
      <c r="E174" s="50" t="str">
        <f t="shared" si="2"/>
        <v>Y</v>
      </c>
    </row>
    <row r="175" spans="1:5" ht="15" hidden="1">
      <c r="A175" s="70">
        <v>173</v>
      </c>
      <c r="B175" s="70" t="s">
        <v>452</v>
      </c>
      <c r="C175" s="71" t="s">
        <v>453</v>
      </c>
      <c r="D175" s="49">
        <v>61</v>
      </c>
      <c r="E175" s="50" t="str">
        <f t="shared" si="2"/>
        <v>N</v>
      </c>
    </row>
    <row r="176" spans="1:5" ht="15" hidden="1">
      <c r="A176" s="70">
        <v>174</v>
      </c>
      <c r="B176" s="75" t="s">
        <v>454</v>
      </c>
      <c r="C176" s="71" t="s">
        <v>455</v>
      </c>
      <c r="D176" s="49">
        <v>63</v>
      </c>
      <c r="E176" s="50" t="str">
        <f t="shared" si="2"/>
        <v>N</v>
      </c>
    </row>
    <row r="177" spans="1:5" ht="15">
      <c r="A177" s="70">
        <v>175</v>
      </c>
      <c r="B177" s="75" t="s">
        <v>456</v>
      </c>
      <c r="C177" s="71" t="s">
        <v>457</v>
      </c>
      <c r="D177" s="49">
        <v>56</v>
      </c>
      <c r="E177" s="50" t="str">
        <f t="shared" si="2"/>
        <v>Y</v>
      </c>
    </row>
    <row r="178" spans="1:5" ht="15" hidden="1">
      <c r="A178" s="70">
        <v>176</v>
      </c>
      <c r="B178" s="75" t="s">
        <v>458</v>
      </c>
      <c r="C178" s="71" t="s">
        <v>459</v>
      </c>
      <c r="D178" s="49">
        <v>63</v>
      </c>
      <c r="E178" s="50" t="str">
        <f t="shared" si="2"/>
        <v>N</v>
      </c>
    </row>
    <row r="179" spans="1:5" ht="15" hidden="1">
      <c r="A179" s="70">
        <v>177</v>
      </c>
      <c r="B179" s="75" t="s">
        <v>460</v>
      </c>
      <c r="C179" s="71" t="s">
        <v>461</v>
      </c>
      <c r="D179" s="49">
        <v>61</v>
      </c>
      <c r="E179" s="50" t="str">
        <f t="shared" si="2"/>
        <v>N</v>
      </c>
    </row>
    <row r="180" spans="1:5" ht="15" hidden="1">
      <c r="A180" s="70">
        <v>178</v>
      </c>
      <c r="B180" s="75" t="s">
        <v>462</v>
      </c>
      <c r="C180" s="71" t="s">
        <v>463</v>
      </c>
      <c r="D180" s="49">
        <v>63</v>
      </c>
      <c r="E180" s="50" t="str">
        <f t="shared" si="2"/>
        <v>N</v>
      </c>
    </row>
    <row r="181" spans="1:5" ht="15" hidden="1">
      <c r="A181" s="75">
        <v>179</v>
      </c>
      <c r="B181" s="75" t="s">
        <v>464</v>
      </c>
      <c r="C181" s="75" t="s">
        <v>465</v>
      </c>
      <c r="D181" s="49">
        <v>61</v>
      </c>
      <c r="E181" s="50" t="str">
        <f t="shared" si="2"/>
        <v>N</v>
      </c>
    </row>
  </sheetData>
  <autoFilter ref="A2:E181">
    <filterColumn colId="4">
      <filters>
        <filter val="Y"/>
      </filters>
    </filterColumn>
  </autoFilter>
  <mergeCells count="1">
    <mergeCell ref="A1:E1"/>
  </mergeCells>
  <conditionalFormatting sqref="E3">
    <cfRule type="cellIs" dxfId="3" priority="2" operator="equal">
      <formula>"Y"</formula>
    </cfRule>
  </conditionalFormatting>
  <conditionalFormatting sqref="D3:D181">
    <cfRule type="containsText" dxfId="2" priority="1" operator="containsText" text="AB">
      <formula>NOT(ISERROR(SEARCH(("AB"),(D3))))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Z987"/>
  <sheetViews>
    <sheetView topLeftCell="C193" workbookViewId="0">
      <selection activeCell="H215" sqref="H215"/>
    </sheetView>
  </sheetViews>
  <sheetFormatPr defaultColWidth="12.625" defaultRowHeight="15" customHeight="1"/>
  <cols>
    <col min="1" max="1" width="5.75" customWidth="1"/>
    <col min="2" max="2" width="13.5" customWidth="1"/>
    <col min="3" max="3" width="27.875" customWidth="1"/>
    <col min="4" max="4" width="14.375" customWidth="1"/>
    <col min="5" max="13" width="12.125" customWidth="1"/>
    <col min="14" max="15" width="8" customWidth="1"/>
    <col min="16" max="25" width="7.625" customWidth="1"/>
  </cols>
  <sheetData>
    <row r="1" spans="1:26" ht="19.5" customHeight="1">
      <c r="A1" s="100" t="s">
        <v>0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4"/>
    </row>
    <row r="2" spans="1:26" ht="19.5" customHeight="1">
      <c r="A2" s="100" t="s">
        <v>59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4"/>
    </row>
    <row r="3" spans="1:26" ht="19.5" customHeight="1">
      <c r="A3" s="100" t="s">
        <v>66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4"/>
    </row>
    <row r="4" spans="1:26" ht="19.5" customHeight="1">
      <c r="A4" s="100" t="s">
        <v>91</v>
      </c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4"/>
      <c r="P4" s="39"/>
      <c r="Q4" s="39"/>
      <c r="R4" s="39"/>
      <c r="S4" s="39"/>
      <c r="T4" s="39"/>
      <c r="U4" s="39"/>
      <c r="V4" s="39"/>
      <c r="W4" s="39"/>
      <c r="X4" s="39"/>
      <c r="Y4" s="39"/>
    </row>
    <row r="5" spans="1:26" ht="19.5" customHeight="1">
      <c r="A5" s="107" t="s">
        <v>20</v>
      </c>
      <c r="B5" s="109" t="s">
        <v>21</v>
      </c>
      <c r="C5" s="26" t="s">
        <v>22</v>
      </c>
      <c r="D5" s="107" t="s">
        <v>67</v>
      </c>
      <c r="E5" s="107" t="s">
        <v>68</v>
      </c>
      <c r="F5" s="107" t="s">
        <v>69</v>
      </c>
      <c r="G5" s="107" t="s">
        <v>70</v>
      </c>
      <c r="H5" s="107" t="s">
        <v>71</v>
      </c>
      <c r="I5" s="100" t="s">
        <v>60</v>
      </c>
      <c r="J5" s="83"/>
      <c r="K5" s="83"/>
      <c r="L5" s="83"/>
      <c r="M5" s="84"/>
      <c r="N5" s="107" t="s">
        <v>25</v>
      </c>
      <c r="O5" s="107" t="s">
        <v>25</v>
      </c>
      <c r="P5" s="9"/>
      <c r="Q5" s="9"/>
      <c r="R5" s="9"/>
      <c r="S5" s="9"/>
      <c r="T5" s="9"/>
      <c r="U5" s="9"/>
      <c r="V5" s="9"/>
      <c r="W5" s="9"/>
      <c r="X5" s="9"/>
      <c r="Y5" s="9"/>
    </row>
    <row r="6" spans="1:26" ht="19.5" customHeight="1">
      <c r="A6" s="108"/>
      <c r="B6" s="108"/>
      <c r="C6" s="26" t="s">
        <v>52</v>
      </c>
      <c r="D6" s="87"/>
      <c r="E6" s="87"/>
      <c r="F6" s="87"/>
      <c r="G6" s="87"/>
      <c r="H6" s="87"/>
      <c r="I6" s="107" t="s">
        <v>67</v>
      </c>
      <c r="J6" s="107" t="s">
        <v>68</v>
      </c>
      <c r="K6" s="107" t="s">
        <v>69</v>
      </c>
      <c r="L6" s="107" t="s">
        <v>70</v>
      </c>
      <c r="M6" s="107" t="s">
        <v>71</v>
      </c>
      <c r="N6" s="108"/>
      <c r="O6" s="108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6" ht="19.5" customHeight="1">
      <c r="A7" s="108"/>
      <c r="B7" s="108"/>
      <c r="C7" s="26"/>
      <c r="D7" s="26" t="s">
        <v>25</v>
      </c>
      <c r="E7" s="26" t="s">
        <v>25</v>
      </c>
      <c r="F7" s="26" t="s">
        <v>25</v>
      </c>
      <c r="G7" s="26" t="s">
        <v>25</v>
      </c>
      <c r="H7" s="26" t="s">
        <v>25</v>
      </c>
      <c r="I7" s="87"/>
      <c r="J7" s="87"/>
      <c r="K7" s="87"/>
      <c r="L7" s="87"/>
      <c r="M7" s="87"/>
      <c r="N7" s="87"/>
      <c r="O7" s="87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6" ht="19.5" customHeight="1">
      <c r="A8" s="87"/>
      <c r="B8" s="87"/>
      <c r="C8" s="26" t="s">
        <v>27</v>
      </c>
      <c r="D8" s="26">
        <f>' MID Term 1'!D6+'MID Term 2'!D6</f>
        <v>28</v>
      </c>
      <c r="E8" s="26">
        <f>' MID Term 1'!H6+'MID Term 2'!E6</f>
        <v>28</v>
      </c>
      <c r="F8" s="26">
        <f>' MID Term 1'!L6+'MID Term 2'!F6</f>
        <v>28</v>
      </c>
      <c r="G8" s="26">
        <f>' MID Term 1'!P6+'MID Term 2'!J6</f>
        <v>28</v>
      </c>
      <c r="H8" s="26">
        <f>' MID Term 1'!Q6+'MID Term 2'!N6</f>
        <v>28</v>
      </c>
      <c r="I8" s="119">
        <v>0.65</v>
      </c>
      <c r="J8" s="119">
        <v>0.65</v>
      </c>
      <c r="K8" s="119">
        <v>0.65</v>
      </c>
      <c r="L8" s="119">
        <v>0.65</v>
      </c>
      <c r="M8" s="119">
        <v>0.65</v>
      </c>
      <c r="N8" s="107">
        <f>SUM(D8:H8)</f>
        <v>140</v>
      </c>
      <c r="O8" s="107">
        <f>ROUND(N8/2,0)</f>
        <v>70</v>
      </c>
      <c r="P8" s="1"/>
      <c r="Q8" s="1"/>
      <c r="R8" s="1"/>
      <c r="S8" s="1"/>
      <c r="T8" s="1"/>
      <c r="U8" s="1"/>
      <c r="V8" s="1"/>
      <c r="W8" s="1"/>
      <c r="X8" s="1"/>
      <c r="Y8" s="1"/>
    </row>
    <row r="9" spans="1:26" ht="19.5" customHeight="1">
      <c r="A9" s="100" t="s">
        <v>30</v>
      </c>
      <c r="B9" s="83"/>
      <c r="C9" s="84"/>
      <c r="D9" s="40">
        <v>0.65</v>
      </c>
      <c r="E9" s="40">
        <v>0.65</v>
      </c>
      <c r="F9" s="40">
        <v>0.65</v>
      </c>
      <c r="G9" s="40">
        <v>0.65</v>
      </c>
      <c r="H9" s="40">
        <v>0.65</v>
      </c>
      <c r="I9" s="87"/>
      <c r="J9" s="87"/>
      <c r="K9" s="87"/>
      <c r="L9" s="87"/>
      <c r="M9" s="87"/>
      <c r="N9" s="87"/>
      <c r="O9" s="87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6" ht="19.5" customHeight="1">
      <c r="A10" s="68">
        <v>1</v>
      </c>
      <c r="B10" s="68" t="s">
        <v>108</v>
      </c>
      <c r="C10" s="69" t="s">
        <v>109</v>
      </c>
      <c r="D10" s="28">
        <f>' MID Term 1'!D8+'MID Term 2'!D7</f>
        <v>19</v>
      </c>
      <c r="E10" s="28">
        <f>' MID Term 1'!H8+'MID Term 2'!H7</f>
        <v>19</v>
      </c>
      <c r="F10" s="28">
        <f>' MID Term 1'!L8+'MID Term 2'!F7</f>
        <v>21</v>
      </c>
      <c r="G10" s="28">
        <f>' MID Term 1'!G8+'MID Term 2'!J7</f>
        <v>23</v>
      </c>
      <c r="H10" s="28">
        <f>' MID Term 1'!Q8+'MID Term 2'!N7</f>
        <v>25</v>
      </c>
      <c r="I10" s="28">
        <f t="shared" ref="I10:I120" si="0">IF((D10/$D$8)&gt;=$I$8,1,0)</f>
        <v>1</v>
      </c>
      <c r="J10" s="28">
        <f t="shared" ref="J10:J120" si="1">IF((E10/$E$8)&gt;=$J$8,1,0)</f>
        <v>1</v>
      </c>
      <c r="K10" s="28">
        <f t="shared" ref="K10:K120" si="2">IF((F10/$F$8)&gt;=$K$8,1,0)</f>
        <v>1</v>
      </c>
      <c r="L10" s="28">
        <f t="shared" ref="L10:L120" si="3">IF((G10/$G$8)&gt;=$L$8,1,0)</f>
        <v>1</v>
      </c>
      <c r="M10" s="28">
        <f t="shared" ref="M10:M120" si="4">IF((H10/$H$8)&gt;=$M$8,1,0)</f>
        <v>1</v>
      </c>
      <c r="N10" s="28">
        <f t="shared" ref="N10:N120" si="5">SUM(D10:H10)</f>
        <v>107</v>
      </c>
      <c r="O10" s="28">
        <f t="shared" ref="O10:O120" si="6">ROUND(N10/2,0)</f>
        <v>54</v>
      </c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6" ht="19.5" customHeight="1">
      <c r="A11" s="70">
        <v>2</v>
      </c>
      <c r="B11" s="70" t="s">
        <v>110</v>
      </c>
      <c r="C11" s="71" t="s">
        <v>111</v>
      </c>
      <c r="D11" s="28">
        <f>' MID Term 1'!D9+'MID Term 2'!D8</f>
        <v>21</v>
      </c>
      <c r="E11" s="28">
        <f>' MID Term 1'!H9+'MID Term 2'!H8</f>
        <v>21</v>
      </c>
      <c r="F11" s="28">
        <f>' MID Term 1'!L9+'MID Term 2'!F8</f>
        <v>21</v>
      </c>
      <c r="G11" s="28">
        <f>' MID Term 1'!G9+'MID Term 2'!J8</f>
        <v>27</v>
      </c>
      <c r="H11" s="28">
        <f>' MID Term 1'!Q9+'MID Term 2'!N8</f>
        <v>23</v>
      </c>
      <c r="I11" s="28">
        <f t="shared" si="0"/>
        <v>1</v>
      </c>
      <c r="J11" s="28">
        <f t="shared" si="1"/>
        <v>1</v>
      </c>
      <c r="K11" s="28">
        <f t="shared" si="2"/>
        <v>1</v>
      </c>
      <c r="L11" s="28">
        <f t="shared" si="3"/>
        <v>1</v>
      </c>
      <c r="M11" s="28">
        <f t="shared" si="4"/>
        <v>1</v>
      </c>
      <c r="N11" s="28">
        <f t="shared" si="5"/>
        <v>113</v>
      </c>
      <c r="O11" s="28">
        <f t="shared" si="6"/>
        <v>57</v>
      </c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6" ht="19.5" customHeight="1">
      <c r="A12" s="70">
        <v>3</v>
      </c>
      <c r="B12" s="70" t="s">
        <v>112</v>
      </c>
      <c r="C12" s="71" t="s">
        <v>113</v>
      </c>
      <c r="D12" s="28">
        <f>' MID Term 1'!D10+'MID Term 2'!D9</f>
        <v>19</v>
      </c>
      <c r="E12" s="28">
        <f>' MID Term 1'!H10+'MID Term 2'!H9</f>
        <v>19</v>
      </c>
      <c r="F12" s="28">
        <f>' MID Term 1'!L10+'MID Term 2'!F9</f>
        <v>20</v>
      </c>
      <c r="G12" s="28">
        <f>' MID Term 1'!G10+'MID Term 2'!J9</f>
        <v>27</v>
      </c>
      <c r="H12" s="28">
        <f>' MID Term 1'!Q10+'MID Term 2'!N9</f>
        <v>23</v>
      </c>
      <c r="I12" s="28">
        <f t="shared" si="0"/>
        <v>1</v>
      </c>
      <c r="J12" s="28">
        <f t="shared" si="1"/>
        <v>1</v>
      </c>
      <c r="K12" s="28">
        <f t="shared" si="2"/>
        <v>1</v>
      </c>
      <c r="L12" s="28">
        <f t="shared" si="3"/>
        <v>1</v>
      </c>
      <c r="M12" s="28">
        <f t="shared" si="4"/>
        <v>1</v>
      </c>
      <c r="N12" s="28">
        <f t="shared" si="5"/>
        <v>108</v>
      </c>
      <c r="O12" s="28">
        <f t="shared" si="6"/>
        <v>54</v>
      </c>
      <c r="P12" s="1"/>
      <c r="Q12" s="1"/>
      <c r="R12" s="1"/>
      <c r="S12" s="1"/>
      <c r="T12" s="1"/>
      <c r="U12" s="1"/>
      <c r="V12" s="1"/>
      <c r="W12" s="1"/>
      <c r="X12" s="1"/>
      <c r="Y12" s="1"/>
      <c r="Z12" s="16"/>
    </row>
    <row r="13" spans="1:26" ht="19.5" customHeight="1">
      <c r="A13" s="72">
        <v>4</v>
      </c>
      <c r="B13" s="72" t="s">
        <v>114</v>
      </c>
      <c r="C13" s="73" t="s">
        <v>115</v>
      </c>
      <c r="D13" s="28">
        <f>' MID Term 1'!D11+'MID Term 2'!D10</f>
        <v>21</v>
      </c>
      <c r="E13" s="28">
        <f>' MID Term 1'!H11+'MID Term 2'!H10</f>
        <v>19</v>
      </c>
      <c r="F13" s="28">
        <f>' MID Term 1'!L11+'MID Term 2'!F10</f>
        <v>18</v>
      </c>
      <c r="G13" s="28">
        <f>' MID Term 1'!G11+'MID Term 2'!J10</f>
        <v>23</v>
      </c>
      <c r="H13" s="28">
        <f>' MID Term 1'!Q11+'MID Term 2'!N10</f>
        <v>21</v>
      </c>
      <c r="I13" s="28">
        <f t="shared" si="0"/>
        <v>1</v>
      </c>
      <c r="J13" s="28">
        <f t="shared" si="1"/>
        <v>1</v>
      </c>
      <c r="K13" s="28">
        <f t="shared" si="2"/>
        <v>0</v>
      </c>
      <c r="L13" s="28">
        <f t="shared" si="3"/>
        <v>1</v>
      </c>
      <c r="M13" s="28">
        <f t="shared" si="4"/>
        <v>1</v>
      </c>
      <c r="N13" s="28">
        <f t="shared" si="5"/>
        <v>102</v>
      </c>
      <c r="O13" s="28">
        <f t="shared" si="6"/>
        <v>51</v>
      </c>
      <c r="P13" s="1"/>
      <c r="Q13" s="1"/>
      <c r="R13" s="1"/>
      <c r="S13" s="1"/>
      <c r="T13" s="1"/>
      <c r="U13" s="1"/>
      <c r="V13" s="1"/>
      <c r="W13" s="1"/>
      <c r="X13" s="1"/>
      <c r="Y13" s="1"/>
      <c r="Z13" s="16"/>
    </row>
    <row r="14" spans="1:26" ht="19.5" customHeight="1">
      <c r="A14" s="70">
        <v>5</v>
      </c>
      <c r="B14" s="70" t="s">
        <v>116</v>
      </c>
      <c r="C14" s="71" t="s">
        <v>117</v>
      </c>
      <c r="D14" s="28">
        <f>' MID Term 1'!D12+'MID Term 2'!D11</f>
        <v>25</v>
      </c>
      <c r="E14" s="28">
        <f>' MID Term 1'!H12+'MID Term 2'!H11</f>
        <v>23</v>
      </c>
      <c r="F14" s="28">
        <f>' MID Term 1'!L12+'MID Term 2'!F11</f>
        <v>21</v>
      </c>
      <c r="G14" s="28">
        <f>' MID Term 1'!G12+'MID Term 2'!J11</f>
        <v>20</v>
      </c>
      <c r="H14" s="28">
        <f>' MID Term 1'!Q12+'MID Term 2'!N11</f>
        <v>21</v>
      </c>
      <c r="I14" s="28">
        <f t="shared" si="0"/>
        <v>1</v>
      </c>
      <c r="J14" s="28">
        <f t="shared" si="1"/>
        <v>1</v>
      </c>
      <c r="K14" s="28">
        <f t="shared" si="2"/>
        <v>1</v>
      </c>
      <c r="L14" s="28">
        <f t="shared" si="3"/>
        <v>1</v>
      </c>
      <c r="M14" s="28">
        <f t="shared" si="4"/>
        <v>1</v>
      </c>
      <c r="N14" s="28">
        <f t="shared" si="5"/>
        <v>110</v>
      </c>
      <c r="O14" s="28">
        <f t="shared" si="6"/>
        <v>55</v>
      </c>
      <c r="P14" s="1"/>
      <c r="Q14" s="1"/>
      <c r="R14" s="1"/>
      <c r="S14" s="1"/>
      <c r="T14" s="1"/>
      <c r="U14" s="1"/>
      <c r="V14" s="1"/>
      <c r="W14" s="1"/>
      <c r="X14" s="1"/>
      <c r="Y14" s="1"/>
      <c r="Z14" s="16"/>
    </row>
    <row r="15" spans="1:26" ht="19.5" customHeight="1">
      <c r="A15" s="70">
        <v>6</v>
      </c>
      <c r="B15" s="70" t="s">
        <v>118</v>
      </c>
      <c r="C15" s="71" t="s">
        <v>119</v>
      </c>
      <c r="D15" s="28">
        <f>' MID Term 1'!D13+'MID Term 2'!D12</f>
        <v>19</v>
      </c>
      <c r="E15" s="28">
        <f>' MID Term 1'!H13+'MID Term 2'!H12</f>
        <v>18</v>
      </c>
      <c r="F15" s="28">
        <f>' MID Term 1'!L13+'MID Term 2'!F12</f>
        <v>21</v>
      </c>
      <c r="G15" s="28">
        <f>' MID Term 1'!G13+'MID Term 2'!J12</f>
        <v>19</v>
      </c>
      <c r="H15" s="28">
        <f>' MID Term 1'!Q13+'MID Term 2'!N12</f>
        <v>18</v>
      </c>
      <c r="I15" s="28">
        <f t="shared" si="0"/>
        <v>1</v>
      </c>
      <c r="J15" s="28">
        <f t="shared" si="1"/>
        <v>0</v>
      </c>
      <c r="K15" s="28">
        <f t="shared" si="2"/>
        <v>1</v>
      </c>
      <c r="L15" s="28">
        <f t="shared" si="3"/>
        <v>1</v>
      </c>
      <c r="M15" s="28">
        <f t="shared" si="4"/>
        <v>0</v>
      </c>
      <c r="N15" s="28">
        <f t="shared" si="5"/>
        <v>95</v>
      </c>
      <c r="O15" s="28">
        <f t="shared" si="6"/>
        <v>48</v>
      </c>
      <c r="P15" s="1"/>
      <c r="Q15" s="1"/>
      <c r="R15" s="1"/>
      <c r="S15" s="1"/>
      <c r="T15" s="1"/>
      <c r="U15" s="1"/>
      <c r="V15" s="1"/>
      <c r="W15" s="1"/>
      <c r="X15" s="1"/>
      <c r="Y15" s="1"/>
      <c r="Z15" s="16"/>
    </row>
    <row r="16" spans="1:26" ht="19.5" customHeight="1">
      <c r="A16" s="70">
        <v>7</v>
      </c>
      <c r="B16" s="70" t="s">
        <v>120</v>
      </c>
      <c r="C16" s="71" t="s">
        <v>121</v>
      </c>
      <c r="D16" s="28">
        <f>' MID Term 1'!D14+'MID Term 2'!D13</f>
        <v>21</v>
      </c>
      <c r="E16" s="28">
        <f>' MID Term 1'!H14+'MID Term 2'!H13</f>
        <v>22</v>
      </c>
      <c r="F16" s="28">
        <f>' MID Term 1'!L14+'MID Term 2'!F13</f>
        <v>19</v>
      </c>
      <c r="G16" s="28">
        <f>' MID Term 1'!G14+'MID Term 2'!J13</f>
        <v>21</v>
      </c>
      <c r="H16" s="28">
        <f>' MID Term 1'!Q14+'MID Term 2'!N13</f>
        <v>19</v>
      </c>
      <c r="I16" s="28">
        <f t="shared" si="0"/>
        <v>1</v>
      </c>
      <c r="J16" s="28">
        <f t="shared" si="1"/>
        <v>1</v>
      </c>
      <c r="K16" s="28">
        <f t="shared" si="2"/>
        <v>1</v>
      </c>
      <c r="L16" s="28">
        <f t="shared" si="3"/>
        <v>1</v>
      </c>
      <c r="M16" s="28">
        <f t="shared" si="4"/>
        <v>1</v>
      </c>
      <c r="N16" s="28">
        <f t="shared" si="5"/>
        <v>102</v>
      </c>
      <c r="O16" s="28">
        <f t="shared" si="6"/>
        <v>51</v>
      </c>
      <c r="P16" s="1"/>
      <c r="Q16" s="1"/>
      <c r="R16" s="1"/>
      <c r="S16" s="1"/>
      <c r="T16" s="1"/>
      <c r="U16" s="1"/>
      <c r="V16" s="1"/>
      <c r="W16" s="1"/>
      <c r="X16" s="1"/>
      <c r="Y16" s="1"/>
      <c r="Z16" s="16"/>
    </row>
    <row r="17" spans="1:26" ht="19.5" customHeight="1">
      <c r="A17" s="70">
        <v>8</v>
      </c>
      <c r="B17" s="70" t="s">
        <v>122</v>
      </c>
      <c r="C17" s="71" t="s">
        <v>123</v>
      </c>
      <c r="D17" s="28">
        <f>' MID Term 1'!D15+'MID Term 2'!D14</f>
        <v>20</v>
      </c>
      <c r="E17" s="28">
        <f>' MID Term 1'!H15+'MID Term 2'!H14</f>
        <v>23</v>
      </c>
      <c r="F17" s="28">
        <f>' MID Term 1'!L15+'MID Term 2'!F14</f>
        <v>19</v>
      </c>
      <c r="G17" s="28">
        <f>' MID Term 1'!G15+'MID Term 2'!J14</f>
        <v>20</v>
      </c>
      <c r="H17" s="28">
        <f>' MID Term 1'!Q15+'MID Term 2'!N14</f>
        <v>23</v>
      </c>
      <c r="I17" s="28">
        <f t="shared" si="0"/>
        <v>1</v>
      </c>
      <c r="J17" s="28">
        <f t="shared" si="1"/>
        <v>1</v>
      </c>
      <c r="K17" s="28">
        <f t="shared" si="2"/>
        <v>1</v>
      </c>
      <c r="L17" s="28">
        <f t="shared" si="3"/>
        <v>1</v>
      </c>
      <c r="M17" s="28">
        <f t="shared" si="4"/>
        <v>1</v>
      </c>
      <c r="N17" s="28">
        <f t="shared" si="5"/>
        <v>105</v>
      </c>
      <c r="O17" s="28">
        <f t="shared" si="6"/>
        <v>53</v>
      </c>
      <c r="P17" s="1"/>
      <c r="Q17" s="1"/>
      <c r="R17" s="1"/>
      <c r="S17" s="1"/>
      <c r="T17" s="1"/>
      <c r="U17" s="1"/>
      <c r="V17" s="1"/>
      <c r="W17" s="1"/>
      <c r="X17" s="1"/>
      <c r="Y17" s="1"/>
      <c r="Z17" s="16"/>
    </row>
    <row r="18" spans="1:26" ht="19.5" customHeight="1">
      <c r="A18" s="70">
        <v>9</v>
      </c>
      <c r="B18" s="70" t="s">
        <v>124</v>
      </c>
      <c r="C18" s="71" t="s">
        <v>125</v>
      </c>
      <c r="D18" s="28">
        <f>' MID Term 1'!D16+'MID Term 2'!D15</f>
        <v>21</v>
      </c>
      <c r="E18" s="28">
        <f>' MID Term 1'!H16+'MID Term 2'!H15</f>
        <v>21</v>
      </c>
      <c r="F18" s="28">
        <f>' MID Term 1'!L16+'MID Term 2'!F15</f>
        <v>18</v>
      </c>
      <c r="G18" s="28">
        <f>' MID Term 1'!G16+'MID Term 2'!J15</f>
        <v>18</v>
      </c>
      <c r="H18" s="28">
        <f>' MID Term 1'!Q16+'MID Term 2'!N15</f>
        <v>17</v>
      </c>
      <c r="I18" s="28">
        <f t="shared" si="0"/>
        <v>1</v>
      </c>
      <c r="J18" s="28">
        <f t="shared" si="1"/>
        <v>1</v>
      </c>
      <c r="K18" s="28">
        <f t="shared" si="2"/>
        <v>0</v>
      </c>
      <c r="L18" s="28">
        <f t="shared" si="3"/>
        <v>0</v>
      </c>
      <c r="M18" s="28">
        <f t="shared" si="4"/>
        <v>0</v>
      </c>
      <c r="N18" s="28">
        <f t="shared" si="5"/>
        <v>95</v>
      </c>
      <c r="O18" s="28">
        <f t="shared" si="6"/>
        <v>48</v>
      </c>
      <c r="P18" s="1"/>
      <c r="Q18" s="1"/>
      <c r="R18" s="1"/>
      <c r="S18" s="1"/>
      <c r="T18" s="1"/>
      <c r="U18" s="1"/>
      <c r="V18" s="1"/>
      <c r="W18" s="1"/>
      <c r="X18" s="1"/>
      <c r="Y18" s="1"/>
      <c r="Z18" s="16"/>
    </row>
    <row r="19" spans="1:26" ht="19.5" customHeight="1">
      <c r="A19" s="70">
        <v>10</v>
      </c>
      <c r="B19" s="70" t="s">
        <v>126</v>
      </c>
      <c r="C19" s="71" t="s">
        <v>127</v>
      </c>
      <c r="D19" s="28">
        <f>' MID Term 1'!D17+'MID Term 2'!D16</f>
        <v>21</v>
      </c>
      <c r="E19" s="28">
        <f>' MID Term 1'!H17+'MID Term 2'!H16</f>
        <v>23</v>
      </c>
      <c r="F19" s="28">
        <f>' MID Term 1'!L17+'MID Term 2'!F16</f>
        <v>17</v>
      </c>
      <c r="G19" s="28">
        <f>' MID Term 1'!G17+'MID Term 2'!J16</f>
        <v>20</v>
      </c>
      <c r="H19" s="28">
        <f>' MID Term 1'!Q17+'MID Term 2'!N16</f>
        <v>20</v>
      </c>
      <c r="I19" s="28">
        <f t="shared" si="0"/>
        <v>1</v>
      </c>
      <c r="J19" s="28">
        <f t="shared" si="1"/>
        <v>1</v>
      </c>
      <c r="K19" s="28">
        <f t="shared" si="2"/>
        <v>0</v>
      </c>
      <c r="L19" s="28">
        <f t="shared" si="3"/>
        <v>1</v>
      </c>
      <c r="M19" s="28">
        <f t="shared" si="4"/>
        <v>1</v>
      </c>
      <c r="N19" s="28">
        <f t="shared" si="5"/>
        <v>101</v>
      </c>
      <c r="O19" s="28">
        <f t="shared" si="6"/>
        <v>51</v>
      </c>
      <c r="P19" s="1"/>
      <c r="Q19" s="1"/>
      <c r="R19" s="1"/>
      <c r="S19" s="1"/>
      <c r="T19" s="1"/>
      <c r="U19" s="1"/>
      <c r="V19" s="1"/>
      <c r="W19" s="1"/>
      <c r="X19" s="1"/>
      <c r="Y19" s="1"/>
      <c r="Z19" s="16"/>
    </row>
    <row r="20" spans="1:26" ht="19.5" customHeight="1">
      <c r="A20" s="70">
        <v>11</v>
      </c>
      <c r="B20" s="70" t="s">
        <v>128</v>
      </c>
      <c r="C20" s="71" t="s">
        <v>129</v>
      </c>
      <c r="D20" s="28">
        <f>' MID Term 1'!D18+'MID Term 2'!D17</f>
        <v>24</v>
      </c>
      <c r="E20" s="28">
        <f>' MID Term 1'!H18+'MID Term 2'!H17</f>
        <v>26</v>
      </c>
      <c r="F20" s="28">
        <f>' MID Term 1'!L18+'MID Term 2'!F17</f>
        <v>16</v>
      </c>
      <c r="G20" s="28">
        <f>' MID Term 1'!G18+'MID Term 2'!J17</f>
        <v>26</v>
      </c>
      <c r="H20" s="28">
        <f>' MID Term 1'!Q18+'MID Term 2'!N17</f>
        <v>24</v>
      </c>
      <c r="I20" s="28">
        <f t="shared" si="0"/>
        <v>1</v>
      </c>
      <c r="J20" s="28">
        <f t="shared" si="1"/>
        <v>1</v>
      </c>
      <c r="K20" s="28">
        <f t="shared" si="2"/>
        <v>0</v>
      </c>
      <c r="L20" s="28">
        <f t="shared" si="3"/>
        <v>1</v>
      </c>
      <c r="M20" s="28">
        <f t="shared" si="4"/>
        <v>1</v>
      </c>
      <c r="N20" s="28">
        <f t="shared" si="5"/>
        <v>116</v>
      </c>
      <c r="O20" s="28">
        <f t="shared" si="6"/>
        <v>58</v>
      </c>
      <c r="P20" s="1"/>
      <c r="Q20" s="1"/>
      <c r="R20" s="1"/>
      <c r="S20" s="1"/>
      <c r="T20" s="1"/>
      <c r="U20" s="1"/>
      <c r="V20" s="1"/>
      <c r="W20" s="1"/>
      <c r="X20" s="1"/>
      <c r="Y20" s="1"/>
      <c r="Z20" s="16"/>
    </row>
    <row r="21" spans="1:26" ht="19.5" customHeight="1">
      <c r="A21" s="70">
        <v>12</v>
      </c>
      <c r="B21" s="70" t="s">
        <v>130</v>
      </c>
      <c r="C21" s="71" t="s">
        <v>131</v>
      </c>
      <c r="D21" s="28">
        <f>' MID Term 1'!D19+'MID Term 2'!D18</f>
        <v>21</v>
      </c>
      <c r="E21" s="28">
        <f>' MID Term 1'!H19+'MID Term 2'!H18</f>
        <v>19</v>
      </c>
      <c r="F21" s="28">
        <f>' MID Term 1'!L19+'MID Term 2'!F18</f>
        <v>18</v>
      </c>
      <c r="G21" s="28">
        <f>' MID Term 1'!G19+'MID Term 2'!J18</f>
        <v>26</v>
      </c>
      <c r="H21" s="28">
        <f>' MID Term 1'!Q19+'MID Term 2'!N18</f>
        <v>24</v>
      </c>
      <c r="I21" s="28">
        <f t="shared" si="0"/>
        <v>1</v>
      </c>
      <c r="J21" s="28">
        <f t="shared" si="1"/>
        <v>1</v>
      </c>
      <c r="K21" s="28">
        <f t="shared" si="2"/>
        <v>0</v>
      </c>
      <c r="L21" s="28">
        <f t="shared" si="3"/>
        <v>1</v>
      </c>
      <c r="M21" s="28">
        <f t="shared" si="4"/>
        <v>1</v>
      </c>
      <c r="N21" s="28">
        <f t="shared" si="5"/>
        <v>108</v>
      </c>
      <c r="O21" s="28">
        <f t="shared" si="6"/>
        <v>54</v>
      </c>
      <c r="P21" s="1"/>
      <c r="Q21" s="1"/>
      <c r="R21" s="1"/>
      <c r="S21" s="1"/>
      <c r="T21" s="1"/>
      <c r="U21" s="1"/>
      <c r="V21" s="1"/>
      <c r="W21" s="1"/>
      <c r="X21" s="1"/>
      <c r="Y21" s="1"/>
      <c r="Z21" s="16"/>
    </row>
    <row r="22" spans="1:26" ht="19.5" customHeight="1">
      <c r="A22" s="70">
        <v>13</v>
      </c>
      <c r="B22" s="70" t="s">
        <v>132</v>
      </c>
      <c r="C22" s="71" t="s">
        <v>133</v>
      </c>
      <c r="D22" s="28">
        <f>' MID Term 1'!D20+'MID Term 2'!D19</f>
        <v>13</v>
      </c>
      <c r="E22" s="28">
        <f>' MID Term 1'!H20+'MID Term 2'!H19</f>
        <v>12</v>
      </c>
      <c r="F22" s="28">
        <f>' MID Term 1'!L20+'MID Term 2'!F19</f>
        <v>23</v>
      </c>
      <c r="G22" s="28">
        <f>' MID Term 1'!G20+'MID Term 2'!J19</f>
        <v>12</v>
      </c>
      <c r="H22" s="28">
        <f>' MID Term 1'!Q20+'MID Term 2'!N19</f>
        <v>13</v>
      </c>
      <c r="I22" s="28">
        <f t="shared" si="0"/>
        <v>0</v>
      </c>
      <c r="J22" s="28">
        <f t="shared" si="1"/>
        <v>0</v>
      </c>
      <c r="K22" s="28">
        <f t="shared" si="2"/>
        <v>1</v>
      </c>
      <c r="L22" s="28">
        <f t="shared" si="3"/>
        <v>0</v>
      </c>
      <c r="M22" s="28">
        <f t="shared" si="4"/>
        <v>0</v>
      </c>
      <c r="N22" s="28">
        <f t="shared" si="5"/>
        <v>73</v>
      </c>
      <c r="O22" s="28">
        <f t="shared" si="6"/>
        <v>37</v>
      </c>
      <c r="P22" s="1"/>
      <c r="Q22" s="1"/>
      <c r="R22" s="1"/>
      <c r="S22" s="1"/>
      <c r="T22" s="1"/>
      <c r="U22" s="1"/>
      <c r="V22" s="1"/>
      <c r="W22" s="1"/>
      <c r="X22" s="1"/>
      <c r="Y22" s="1"/>
    </row>
    <row r="23" spans="1:26" ht="19.5" customHeight="1">
      <c r="A23" s="70">
        <v>14</v>
      </c>
      <c r="B23" s="70" t="s">
        <v>134</v>
      </c>
      <c r="C23" s="71" t="s">
        <v>135</v>
      </c>
      <c r="D23" s="28">
        <f>' MID Term 1'!D21+'MID Term 2'!D20</f>
        <v>24</v>
      </c>
      <c r="E23" s="28">
        <f>' MID Term 1'!H21+'MID Term 2'!H20</f>
        <v>21</v>
      </c>
      <c r="F23" s="28">
        <f>' MID Term 1'!L21+'MID Term 2'!F20</f>
        <v>16</v>
      </c>
      <c r="G23" s="28">
        <f>' MID Term 1'!G21+'MID Term 2'!J20</f>
        <v>25</v>
      </c>
      <c r="H23" s="28">
        <f>' MID Term 1'!Q21+'MID Term 2'!N20</f>
        <v>21</v>
      </c>
      <c r="I23" s="28">
        <f t="shared" si="0"/>
        <v>1</v>
      </c>
      <c r="J23" s="28">
        <f t="shared" si="1"/>
        <v>1</v>
      </c>
      <c r="K23" s="28">
        <f t="shared" si="2"/>
        <v>0</v>
      </c>
      <c r="L23" s="28">
        <f t="shared" si="3"/>
        <v>1</v>
      </c>
      <c r="M23" s="28">
        <f t="shared" si="4"/>
        <v>1</v>
      </c>
      <c r="N23" s="28">
        <f t="shared" si="5"/>
        <v>107</v>
      </c>
      <c r="O23" s="28">
        <f t="shared" si="6"/>
        <v>54</v>
      </c>
      <c r="P23" s="1"/>
      <c r="Q23" s="1"/>
      <c r="R23" s="1"/>
      <c r="S23" s="1"/>
      <c r="T23" s="1"/>
      <c r="U23" s="1"/>
      <c r="V23" s="1"/>
      <c r="W23" s="1"/>
      <c r="X23" s="1"/>
      <c r="Y23" s="1"/>
    </row>
    <row r="24" spans="1:26" ht="19.5" customHeight="1">
      <c r="A24" s="70">
        <v>15</v>
      </c>
      <c r="B24" s="70" t="s">
        <v>136</v>
      </c>
      <c r="C24" s="71" t="s">
        <v>137</v>
      </c>
      <c r="D24" s="28">
        <f>' MID Term 1'!D22+'MID Term 2'!D21</f>
        <v>19</v>
      </c>
      <c r="E24" s="28">
        <f>' MID Term 1'!H22+'MID Term 2'!H21</f>
        <v>17</v>
      </c>
      <c r="F24" s="28">
        <f>' MID Term 1'!L22+'MID Term 2'!F21</f>
        <v>18</v>
      </c>
      <c r="G24" s="28">
        <f>' MID Term 1'!G22+'MID Term 2'!J21</f>
        <v>24</v>
      </c>
      <c r="H24" s="28">
        <f>' MID Term 1'!Q22+'MID Term 2'!N21</f>
        <v>23</v>
      </c>
      <c r="I24" s="28">
        <f t="shared" si="0"/>
        <v>1</v>
      </c>
      <c r="J24" s="28">
        <f t="shared" si="1"/>
        <v>0</v>
      </c>
      <c r="K24" s="28">
        <f t="shared" si="2"/>
        <v>0</v>
      </c>
      <c r="L24" s="28">
        <f t="shared" si="3"/>
        <v>1</v>
      </c>
      <c r="M24" s="28">
        <f t="shared" si="4"/>
        <v>1</v>
      </c>
      <c r="N24" s="28">
        <f t="shared" si="5"/>
        <v>101</v>
      </c>
      <c r="O24" s="28">
        <f t="shared" si="6"/>
        <v>51</v>
      </c>
      <c r="P24" s="1"/>
      <c r="Q24" s="1"/>
      <c r="R24" s="1"/>
      <c r="S24" s="1"/>
      <c r="T24" s="1"/>
      <c r="U24" s="1"/>
      <c r="V24" s="1"/>
      <c r="W24" s="1"/>
      <c r="X24" s="1"/>
      <c r="Y24" s="1"/>
    </row>
    <row r="25" spans="1:26" ht="19.5" customHeight="1">
      <c r="A25" s="70">
        <v>16</v>
      </c>
      <c r="B25" s="70" t="s">
        <v>138</v>
      </c>
      <c r="C25" s="71" t="s">
        <v>139</v>
      </c>
      <c r="D25" s="28">
        <f>' MID Term 1'!D23+'MID Term 2'!D22</f>
        <v>21</v>
      </c>
      <c r="E25" s="28">
        <f>' MID Term 1'!H23+'MID Term 2'!H22</f>
        <v>23</v>
      </c>
      <c r="F25" s="28">
        <f>' MID Term 1'!L23+'MID Term 2'!F22</f>
        <v>22</v>
      </c>
      <c r="G25" s="28">
        <f>' MID Term 1'!G23+'MID Term 2'!J22</f>
        <v>18</v>
      </c>
      <c r="H25" s="28">
        <f>' MID Term 1'!Q23+'MID Term 2'!N22</f>
        <v>21</v>
      </c>
      <c r="I25" s="28">
        <f t="shared" si="0"/>
        <v>1</v>
      </c>
      <c r="J25" s="28">
        <f t="shared" si="1"/>
        <v>1</v>
      </c>
      <c r="K25" s="28">
        <f t="shared" si="2"/>
        <v>1</v>
      </c>
      <c r="L25" s="28">
        <f t="shared" si="3"/>
        <v>0</v>
      </c>
      <c r="M25" s="28">
        <f t="shared" si="4"/>
        <v>1</v>
      </c>
      <c r="N25" s="28">
        <f t="shared" si="5"/>
        <v>105</v>
      </c>
      <c r="O25" s="28">
        <f t="shared" si="6"/>
        <v>53</v>
      </c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6" ht="19.5" customHeight="1">
      <c r="A26" s="70">
        <v>17</v>
      </c>
      <c r="B26" s="70" t="s">
        <v>140</v>
      </c>
      <c r="C26" s="71" t="s">
        <v>141</v>
      </c>
      <c r="D26" s="28">
        <f>' MID Term 1'!D24+'MID Term 2'!D23</f>
        <v>14</v>
      </c>
      <c r="E26" s="28">
        <f>' MID Term 1'!H24+'MID Term 2'!H23</f>
        <v>15</v>
      </c>
      <c r="F26" s="28">
        <f>' MID Term 1'!L24+'MID Term 2'!F23</f>
        <v>20</v>
      </c>
      <c r="G26" s="28">
        <f>' MID Term 1'!G24+'MID Term 2'!J23</f>
        <v>22</v>
      </c>
      <c r="H26" s="28">
        <f>' MID Term 1'!Q24+'MID Term 2'!N23</f>
        <v>22</v>
      </c>
      <c r="I26" s="28">
        <f t="shared" si="0"/>
        <v>0</v>
      </c>
      <c r="J26" s="28">
        <f t="shared" si="1"/>
        <v>0</v>
      </c>
      <c r="K26" s="28">
        <f t="shared" si="2"/>
        <v>1</v>
      </c>
      <c r="L26" s="28">
        <f t="shared" si="3"/>
        <v>1</v>
      </c>
      <c r="M26" s="28">
        <f t="shared" si="4"/>
        <v>1</v>
      </c>
      <c r="N26" s="28">
        <f t="shared" si="5"/>
        <v>93</v>
      </c>
      <c r="O26" s="28">
        <f t="shared" si="6"/>
        <v>47</v>
      </c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6" ht="19.5" customHeight="1">
      <c r="A27" s="70">
        <v>18</v>
      </c>
      <c r="B27" s="70" t="s">
        <v>142</v>
      </c>
      <c r="C27" s="71" t="s">
        <v>143</v>
      </c>
      <c r="D27" s="28">
        <f>' MID Term 1'!D25+'MID Term 2'!D24</f>
        <v>21</v>
      </c>
      <c r="E27" s="28">
        <f>' MID Term 1'!H25+'MID Term 2'!H24</f>
        <v>20</v>
      </c>
      <c r="F27" s="28">
        <f>' MID Term 1'!L25+'MID Term 2'!F24</f>
        <v>23</v>
      </c>
      <c r="G27" s="28">
        <f>' MID Term 1'!G25+'MID Term 2'!J24</f>
        <v>12</v>
      </c>
      <c r="H27" s="28">
        <f>' MID Term 1'!Q25+'MID Term 2'!N24</f>
        <v>13</v>
      </c>
      <c r="I27" s="28">
        <f t="shared" si="0"/>
        <v>1</v>
      </c>
      <c r="J27" s="28">
        <f t="shared" si="1"/>
        <v>1</v>
      </c>
      <c r="K27" s="28">
        <f t="shared" si="2"/>
        <v>1</v>
      </c>
      <c r="L27" s="28">
        <f t="shared" si="3"/>
        <v>0</v>
      </c>
      <c r="M27" s="28">
        <f t="shared" si="4"/>
        <v>0</v>
      </c>
      <c r="N27" s="28">
        <f t="shared" si="5"/>
        <v>89</v>
      </c>
      <c r="O27" s="28">
        <f t="shared" si="6"/>
        <v>45</v>
      </c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6" ht="19.5" customHeight="1">
      <c r="A28" s="70">
        <v>19</v>
      </c>
      <c r="B28" s="70" t="s">
        <v>144</v>
      </c>
      <c r="C28" s="71" t="s">
        <v>145</v>
      </c>
      <c r="D28" s="28">
        <f>' MID Term 1'!D26+'MID Term 2'!D25</f>
        <v>21</v>
      </c>
      <c r="E28" s="28">
        <f>' MID Term 1'!H26+'MID Term 2'!H25</f>
        <v>25</v>
      </c>
      <c r="F28" s="28">
        <f>' MID Term 1'!L26+'MID Term 2'!F25</f>
        <v>16</v>
      </c>
      <c r="G28" s="28">
        <f>' MID Term 1'!G26+'MID Term 2'!J25</f>
        <v>24</v>
      </c>
      <c r="H28" s="28">
        <f>' MID Term 1'!Q26+'MID Term 2'!N25</f>
        <v>23</v>
      </c>
      <c r="I28" s="28">
        <f t="shared" si="0"/>
        <v>1</v>
      </c>
      <c r="J28" s="28">
        <f t="shared" si="1"/>
        <v>1</v>
      </c>
      <c r="K28" s="28">
        <f t="shared" si="2"/>
        <v>0</v>
      </c>
      <c r="L28" s="28">
        <f t="shared" si="3"/>
        <v>1</v>
      </c>
      <c r="M28" s="28">
        <f t="shared" si="4"/>
        <v>1</v>
      </c>
      <c r="N28" s="28">
        <f t="shared" si="5"/>
        <v>109</v>
      </c>
      <c r="O28" s="28">
        <f t="shared" si="6"/>
        <v>55</v>
      </c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6" ht="19.5" customHeight="1">
      <c r="A29" s="70">
        <v>20</v>
      </c>
      <c r="B29" s="70" t="s">
        <v>146</v>
      </c>
      <c r="C29" s="71" t="s">
        <v>147</v>
      </c>
      <c r="D29" s="28">
        <f>' MID Term 1'!D27+'MID Term 2'!D26</f>
        <v>22</v>
      </c>
      <c r="E29" s="28">
        <f>' MID Term 1'!H27+'MID Term 2'!H26</f>
        <v>25</v>
      </c>
      <c r="F29" s="28">
        <f>' MID Term 1'!L27+'MID Term 2'!F26</f>
        <v>20</v>
      </c>
      <c r="G29" s="28">
        <f>' MID Term 1'!G27+'MID Term 2'!J26</f>
        <v>22</v>
      </c>
      <c r="H29" s="28">
        <f>' MID Term 1'!Q27+'MID Term 2'!N26</f>
        <v>20</v>
      </c>
      <c r="I29" s="28">
        <f t="shared" si="0"/>
        <v>1</v>
      </c>
      <c r="J29" s="28">
        <f t="shared" si="1"/>
        <v>1</v>
      </c>
      <c r="K29" s="28">
        <f t="shared" si="2"/>
        <v>1</v>
      </c>
      <c r="L29" s="28">
        <f t="shared" si="3"/>
        <v>1</v>
      </c>
      <c r="M29" s="28">
        <f t="shared" si="4"/>
        <v>1</v>
      </c>
      <c r="N29" s="28">
        <f t="shared" si="5"/>
        <v>109</v>
      </c>
      <c r="O29" s="28">
        <f t="shared" si="6"/>
        <v>55</v>
      </c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6" ht="19.5" customHeight="1">
      <c r="A30" s="70">
        <v>21</v>
      </c>
      <c r="B30" s="70" t="s">
        <v>148</v>
      </c>
      <c r="C30" s="71" t="s">
        <v>149</v>
      </c>
      <c r="D30" s="28">
        <f>' MID Term 1'!D28+'MID Term 2'!D27</f>
        <v>21</v>
      </c>
      <c r="E30" s="28">
        <f>' MID Term 1'!H28+'MID Term 2'!H27</f>
        <v>24</v>
      </c>
      <c r="F30" s="28">
        <f>' MID Term 1'!L28+'MID Term 2'!F27</f>
        <v>17</v>
      </c>
      <c r="G30" s="28">
        <f>' MID Term 1'!G28+'MID Term 2'!J27</f>
        <v>15</v>
      </c>
      <c r="H30" s="28">
        <f>' MID Term 1'!Q28+'MID Term 2'!N27</f>
        <v>16</v>
      </c>
      <c r="I30" s="28">
        <f t="shared" si="0"/>
        <v>1</v>
      </c>
      <c r="J30" s="28">
        <f t="shared" si="1"/>
        <v>1</v>
      </c>
      <c r="K30" s="28">
        <f t="shared" si="2"/>
        <v>0</v>
      </c>
      <c r="L30" s="28">
        <f t="shared" si="3"/>
        <v>0</v>
      </c>
      <c r="M30" s="28">
        <f t="shared" si="4"/>
        <v>0</v>
      </c>
      <c r="N30" s="28">
        <f t="shared" si="5"/>
        <v>93</v>
      </c>
      <c r="O30" s="28">
        <f t="shared" si="6"/>
        <v>47</v>
      </c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6" ht="19.5" customHeight="1">
      <c r="A31" s="70">
        <v>22</v>
      </c>
      <c r="B31" s="70" t="s">
        <v>150</v>
      </c>
      <c r="C31" s="71" t="s">
        <v>151</v>
      </c>
      <c r="D31" s="28">
        <f>' MID Term 1'!D29+'MID Term 2'!D28</f>
        <v>19</v>
      </c>
      <c r="E31" s="28">
        <f>' MID Term 1'!H29+'MID Term 2'!H28</f>
        <v>20</v>
      </c>
      <c r="F31" s="28">
        <f>' MID Term 1'!L29+'MID Term 2'!F28</f>
        <v>19</v>
      </c>
      <c r="G31" s="28">
        <f>' MID Term 1'!G29+'MID Term 2'!J28</f>
        <v>20</v>
      </c>
      <c r="H31" s="28">
        <f>' MID Term 1'!Q29+'MID Term 2'!N28</f>
        <v>21</v>
      </c>
      <c r="I31" s="28">
        <f t="shared" si="0"/>
        <v>1</v>
      </c>
      <c r="J31" s="28">
        <f t="shared" si="1"/>
        <v>1</v>
      </c>
      <c r="K31" s="28">
        <f t="shared" si="2"/>
        <v>1</v>
      </c>
      <c r="L31" s="28">
        <f t="shared" si="3"/>
        <v>1</v>
      </c>
      <c r="M31" s="28">
        <f t="shared" si="4"/>
        <v>1</v>
      </c>
      <c r="N31" s="28">
        <f t="shared" si="5"/>
        <v>99</v>
      </c>
      <c r="O31" s="28">
        <f t="shared" si="6"/>
        <v>50</v>
      </c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6" ht="19.5" customHeight="1">
      <c r="A32" s="70">
        <v>23</v>
      </c>
      <c r="B32" s="70" t="s">
        <v>152</v>
      </c>
      <c r="C32" s="71" t="s">
        <v>153</v>
      </c>
      <c r="D32" s="28">
        <f>' MID Term 1'!D30+'MID Term 2'!D29</f>
        <v>16</v>
      </c>
      <c r="E32" s="28">
        <f>' MID Term 1'!H30+'MID Term 2'!H29</f>
        <v>11</v>
      </c>
      <c r="F32" s="28">
        <f>' MID Term 1'!L30+'MID Term 2'!F29</f>
        <v>17</v>
      </c>
      <c r="G32" s="28">
        <f>' MID Term 1'!G30+'MID Term 2'!J29</f>
        <v>19</v>
      </c>
      <c r="H32" s="28">
        <f>' MID Term 1'!Q30+'MID Term 2'!N29</f>
        <v>21</v>
      </c>
      <c r="I32" s="28">
        <f t="shared" si="0"/>
        <v>0</v>
      </c>
      <c r="J32" s="28">
        <f t="shared" si="1"/>
        <v>0</v>
      </c>
      <c r="K32" s="28">
        <f t="shared" si="2"/>
        <v>0</v>
      </c>
      <c r="L32" s="28">
        <f t="shared" si="3"/>
        <v>1</v>
      </c>
      <c r="M32" s="28">
        <f t="shared" si="4"/>
        <v>1</v>
      </c>
      <c r="N32" s="28">
        <f t="shared" si="5"/>
        <v>84</v>
      </c>
      <c r="O32" s="28">
        <f t="shared" si="6"/>
        <v>42</v>
      </c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5" ht="19.5" customHeight="1">
      <c r="A33" s="70">
        <v>24</v>
      </c>
      <c r="B33" s="70" t="s">
        <v>154</v>
      </c>
      <c r="C33" s="71" t="s">
        <v>155</v>
      </c>
      <c r="D33" s="28">
        <f>' MID Term 1'!D31+'MID Term 2'!D30</f>
        <v>20</v>
      </c>
      <c r="E33" s="28">
        <f>' MID Term 1'!H31+'MID Term 2'!H30</f>
        <v>19</v>
      </c>
      <c r="F33" s="28">
        <f>' MID Term 1'!L31+'MID Term 2'!F30</f>
        <v>16</v>
      </c>
      <c r="G33" s="28">
        <f>' MID Term 1'!G31+'MID Term 2'!J30</f>
        <v>24</v>
      </c>
      <c r="H33" s="28">
        <f>' MID Term 1'!Q31+'MID Term 2'!N30</f>
        <v>22</v>
      </c>
      <c r="I33" s="28">
        <f t="shared" si="0"/>
        <v>1</v>
      </c>
      <c r="J33" s="28">
        <f t="shared" si="1"/>
        <v>1</v>
      </c>
      <c r="K33" s="28">
        <f t="shared" si="2"/>
        <v>0</v>
      </c>
      <c r="L33" s="28">
        <f t="shared" si="3"/>
        <v>1</v>
      </c>
      <c r="M33" s="28">
        <f t="shared" si="4"/>
        <v>1</v>
      </c>
      <c r="N33" s="28">
        <f t="shared" si="5"/>
        <v>101</v>
      </c>
      <c r="O33" s="28">
        <f t="shared" si="6"/>
        <v>51</v>
      </c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 ht="19.5" customHeight="1">
      <c r="A34" s="70">
        <v>25</v>
      </c>
      <c r="B34" s="70" t="s">
        <v>156</v>
      </c>
      <c r="C34" s="71" t="s">
        <v>157</v>
      </c>
      <c r="D34" s="28">
        <f>' MID Term 1'!D32+'MID Term 2'!D31</f>
        <v>22</v>
      </c>
      <c r="E34" s="28">
        <f>' MID Term 1'!H32+'MID Term 2'!H31</f>
        <v>24</v>
      </c>
      <c r="F34" s="28">
        <f>' MID Term 1'!L32+'MID Term 2'!F31</f>
        <v>20</v>
      </c>
      <c r="G34" s="28">
        <f>' MID Term 1'!G32+'MID Term 2'!J31</f>
        <v>26</v>
      </c>
      <c r="H34" s="28">
        <f>' MID Term 1'!Q32+'MID Term 2'!N31</f>
        <v>23</v>
      </c>
      <c r="I34" s="28">
        <f t="shared" si="0"/>
        <v>1</v>
      </c>
      <c r="J34" s="28">
        <f t="shared" si="1"/>
        <v>1</v>
      </c>
      <c r="K34" s="28">
        <f t="shared" si="2"/>
        <v>1</v>
      </c>
      <c r="L34" s="28">
        <f t="shared" si="3"/>
        <v>1</v>
      </c>
      <c r="M34" s="28">
        <f t="shared" si="4"/>
        <v>1</v>
      </c>
      <c r="N34" s="28">
        <f t="shared" si="5"/>
        <v>115</v>
      </c>
      <c r="O34" s="28">
        <f t="shared" si="6"/>
        <v>58</v>
      </c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5" ht="19.5" customHeight="1">
      <c r="A35" s="70">
        <v>26</v>
      </c>
      <c r="B35" s="70" t="s">
        <v>158</v>
      </c>
      <c r="C35" s="71" t="s">
        <v>159</v>
      </c>
      <c r="D35" s="28">
        <f>' MID Term 1'!D33+'MID Term 2'!D32</f>
        <v>23</v>
      </c>
      <c r="E35" s="28">
        <f>' MID Term 1'!H33+'MID Term 2'!H32</f>
        <v>25</v>
      </c>
      <c r="F35" s="28">
        <f>' MID Term 1'!L33+'MID Term 2'!F32</f>
        <v>19</v>
      </c>
      <c r="G35" s="28">
        <f>' MID Term 1'!G33+'MID Term 2'!J32</f>
        <v>21</v>
      </c>
      <c r="H35" s="28">
        <f>' MID Term 1'!Q33+'MID Term 2'!N32</f>
        <v>21</v>
      </c>
      <c r="I35" s="28">
        <f t="shared" si="0"/>
        <v>1</v>
      </c>
      <c r="J35" s="28">
        <f t="shared" si="1"/>
        <v>1</v>
      </c>
      <c r="K35" s="28">
        <f t="shared" si="2"/>
        <v>1</v>
      </c>
      <c r="L35" s="28">
        <f t="shared" si="3"/>
        <v>1</v>
      </c>
      <c r="M35" s="28">
        <f t="shared" si="4"/>
        <v>1</v>
      </c>
      <c r="N35" s="28">
        <f t="shared" si="5"/>
        <v>109</v>
      </c>
      <c r="O35" s="28">
        <f t="shared" si="6"/>
        <v>55</v>
      </c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 ht="19.5" customHeight="1">
      <c r="A36" s="70">
        <v>27</v>
      </c>
      <c r="B36" s="70" t="s">
        <v>160</v>
      </c>
      <c r="C36" s="71" t="s">
        <v>161</v>
      </c>
      <c r="D36" s="28">
        <f>' MID Term 1'!D34+'MID Term 2'!D33</f>
        <v>16</v>
      </c>
      <c r="E36" s="28">
        <f>' MID Term 1'!H34+'MID Term 2'!H33</f>
        <v>12</v>
      </c>
      <c r="F36" s="28">
        <f>' MID Term 1'!L34+'MID Term 2'!F33</f>
        <v>22</v>
      </c>
      <c r="G36" s="28">
        <f>' MID Term 1'!G34+'MID Term 2'!J33</f>
        <v>23</v>
      </c>
      <c r="H36" s="28">
        <f>' MID Term 1'!Q34+'MID Term 2'!N33</f>
        <v>25</v>
      </c>
      <c r="I36" s="28">
        <f t="shared" si="0"/>
        <v>0</v>
      </c>
      <c r="J36" s="28">
        <f t="shared" si="1"/>
        <v>0</v>
      </c>
      <c r="K36" s="28">
        <f t="shared" si="2"/>
        <v>1</v>
      </c>
      <c r="L36" s="28">
        <f t="shared" si="3"/>
        <v>1</v>
      </c>
      <c r="M36" s="28">
        <f t="shared" si="4"/>
        <v>1</v>
      </c>
      <c r="N36" s="28">
        <f t="shared" si="5"/>
        <v>98</v>
      </c>
      <c r="O36" s="28">
        <f t="shared" si="6"/>
        <v>49</v>
      </c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 ht="19.5" customHeight="1">
      <c r="A37" s="70">
        <v>28</v>
      </c>
      <c r="B37" s="70" t="s">
        <v>162</v>
      </c>
      <c r="C37" s="71" t="s">
        <v>163</v>
      </c>
      <c r="D37" s="28">
        <f>' MID Term 1'!D35+'MID Term 2'!D34</f>
        <v>20</v>
      </c>
      <c r="E37" s="28">
        <f>' MID Term 1'!H35+'MID Term 2'!H34</f>
        <v>21</v>
      </c>
      <c r="F37" s="28">
        <f>' MID Term 1'!L35+'MID Term 2'!F34</f>
        <v>21</v>
      </c>
      <c r="G37" s="28">
        <f>' MID Term 1'!G35+'MID Term 2'!J34</f>
        <v>11</v>
      </c>
      <c r="H37" s="28">
        <f>' MID Term 1'!Q35+'MID Term 2'!N34</f>
        <v>16</v>
      </c>
      <c r="I37" s="28">
        <f t="shared" si="0"/>
        <v>1</v>
      </c>
      <c r="J37" s="28">
        <f t="shared" si="1"/>
        <v>1</v>
      </c>
      <c r="K37" s="28">
        <f t="shared" si="2"/>
        <v>1</v>
      </c>
      <c r="L37" s="28">
        <f t="shared" si="3"/>
        <v>0</v>
      </c>
      <c r="M37" s="28">
        <f t="shared" si="4"/>
        <v>0</v>
      </c>
      <c r="N37" s="28">
        <f t="shared" si="5"/>
        <v>89</v>
      </c>
      <c r="O37" s="28">
        <f t="shared" si="6"/>
        <v>45</v>
      </c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 ht="19.5" customHeight="1">
      <c r="A38" s="70">
        <v>29</v>
      </c>
      <c r="B38" s="70" t="s">
        <v>164</v>
      </c>
      <c r="C38" s="74" t="s">
        <v>165</v>
      </c>
      <c r="D38" s="28">
        <f>' MID Term 1'!D36+'MID Term 2'!D35</f>
        <v>24</v>
      </c>
      <c r="E38" s="28">
        <f>' MID Term 1'!H36+'MID Term 2'!H35</f>
        <v>25</v>
      </c>
      <c r="F38" s="28">
        <f>' MID Term 1'!L36+'MID Term 2'!F35</f>
        <v>21</v>
      </c>
      <c r="G38" s="28">
        <f>' MID Term 1'!G36+'MID Term 2'!J35</f>
        <v>23</v>
      </c>
      <c r="H38" s="28">
        <f>' MID Term 1'!Q36+'MID Term 2'!N35</f>
        <v>21</v>
      </c>
      <c r="I38" s="28">
        <f t="shared" si="0"/>
        <v>1</v>
      </c>
      <c r="J38" s="28">
        <f t="shared" si="1"/>
        <v>1</v>
      </c>
      <c r="K38" s="28">
        <f t="shared" si="2"/>
        <v>1</v>
      </c>
      <c r="L38" s="28">
        <f t="shared" si="3"/>
        <v>1</v>
      </c>
      <c r="M38" s="28">
        <f t="shared" si="4"/>
        <v>1</v>
      </c>
      <c r="N38" s="28">
        <f t="shared" si="5"/>
        <v>114</v>
      </c>
      <c r="O38" s="28">
        <f t="shared" si="6"/>
        <v>57</v>
      </c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 ht="19.5" customHeight="1">
      <c r="A39" s="70">
        <v>30</v>
      </c>
      <c r="B39" s="70" t="s">
        <v>166</v>
      </c>
      <c r="C39" s="71" t="s">
        <v>167</v>
      </c>
      <c r="D39" s="28">
        <f>' MID Term 1'!D37+'MID Term 2'!D36</f>
        <v>21</v>
      </c>
      <c r="E39" s="28">
        <f>' MID Term 1'!H37+'MID Term 2'!H36</f>
        <v>19</v>
      </c>
      <c r="F39" s="28">
        <f>' MID Term 1'!L37+'MID Term 2'!F36</f>
        <v>19</v>
      </c>
      <c r="G39" s="28">
        <f>' MID Term 1'!G37+'MID Term 2'!J36</f>
        <v>20</v>
      </c>
      <c r="H39" s="28">
        <f>' MID Term 1'!Q37+'MID Term 2'!N36</f>
        <v>20</v>
      </c>
      <c r="I39" s="28">
        <f t="shared" si="0"/>
        <v>1</v>
      </c>
      <c r="J39" s="28">
        <f t="shared" si="1"/>
        <v>1</v>
      </c>
      <c r="K39" s="28">
        <f t="shared" si="2"/>
        <v>1</v>
      </c>
      <c r="L39" s="28">
        <f t="shared" si="3"/>
        <v>1</v>
      </c>
      <c r="M39" s="28">
        <f t="shared" si="4"/>
        <v>1</v>
      </c>
      <c r="N39" s="28">
        <f t="shared" si="5"/>
        <v>99</v>
      </c>
      <c r="O39" s="28">
        <f t="shared" si="6"/>
        <v>50</v>
      </c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 ht="19.5" customHeight="1">
      <c r="A40" s="70">
        <v>31</v>
      </c>
      <c r="B40" s="70" t="s">
        <v>168</v>
      </c>
      <c r="C40" s="71" t="s">
        <v>169</v>
      </c>
      <c r="D40" s="28">
        <f>' MID Term 1'!D38+'MID Term 2'!D37</f>
        <v>21</v>
      </c>
      <c r="E40" s="28">
        <f>' MID Term 1'!H38+'MID Term 2'!H37</f>
        <v>22</v>
      </c>
      <c r="F40" s="28">
        <f>' MID Term 1'!L38+'MID Term 2'!F37</f>
        <v>20</v>
      </c>
      <c r="G40" s="28">
        <f>' MID Term 1'!G38+'MID Term 2'!J37</f>
        <v>12</v>
      </c>
      <c r="H40" s="28">
        <f>' MID Term 1'!Q38+'MID Term 2'!N37</f>
        <v>14</v>
      </c>
      <c r="I40" s="28">
        <f t="shared" si="0"/>
        <v>1</v>
      </c>
      <c r="J40" s="28">
        <f t="shared" si="1"/>
        <v>1</v>
      </c>
      <c r="K40" s="28">
        <f t="shared" si="2"/>
        <v>1</v>
      </c>
      <c r="L40" s="28">
        <f t="shared" si="3"/>
        <v>0</v>
      </c>
      <c r="M40" s="28">
        <f t="shared" si="4"/>
        <v>0</v>
      </c>
      <c r="N40" s="28">
        <f t="shared" si="5"/>
        <v>89</v>
      </c>
      <c r="O40" s="28">
        <f t="shared" si="6"/>
        <v>45</v>
      </c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 ht="19.5" customHeight="1">
      <c r="A41" s="70">
        <v>32</v>
      </c>
      <c r="B41" s="70" t="s">
        <v>170</v>
      </c>
      <c r="C41" s="71" t="s">
        <v>171</v>
      </c>
      <c r="D41" s="28">
        <f>' MID Term 1'!D39+'MID Term 2'!D38</f>
        <v>24</v>
      </c>
      <c r="E41" s="28">
        <f>' MID Term 1'!H39+'MID Term 2'!H38</f>
        <v>26</v>
      </c>
      <c r="F41" s="28">
        <f>' MID Term 1'!L39+'MID Term 2'!F38</f>
        <v>18</v>
      </c>
      <c r="G41" s="28">
        <f>' MID Term 1'!G39+'MID Term 2'!J38</f>
        <v>19</v>
      </c>
      <c r="H41" s="28">
        <f>' MID Term 1'!Q39+'MID Term 2'!N38</f>
        <v>21</v>
      </c>
      <c r="I41" s="28">
        <f t="shared" si="0"/>
        <v>1</v>
      </c>
      <c r="J41" s="28">
        <f t="shared" si="1"/>
        <v>1</v>
      </c>
      <c r="K41" s="28">
        <f t="shared" si="2"/>
        <v>0</v>
      </c>
      <c r="L41" s="28">
        <f t="shared" si="3"/>
        <v>1</v>
      </c>
      <c r="M41" s="28">
        <f t="shared" si="4"/>
        <v>1</v>
      </c>
      <c r="N41" s="28">
        <f t="shared" si="5"/>
        <v>108</v>
      </c>
      <c r="O41" s="28">
        <f t="shared" si="6"/>
        <v>54</v>
      </c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 ht="19.5" customHeight="1">
      <c r="A42" s="70">
        <v>33</v>
      </c>
      <c r="B42" s="70" t="s">
        <v>172</v>
      </c>
      <c r="C42" s="71" t="s">
        <v>173</v>
      </c>
      <c r="D42" s="28">
        <f>' MID Term 1'!D40+'MID Term 2'!D39</f>
        <v>13</v>
      </c>
      <c r="E42" s="28">
        <f>' MID Term 1'!H40+'MID Term 2'!H39</f>
        <v>12</v>
      </c>
      <c r="F42" s="28">
        <f>' MID Term 1'!L40+'MID Term 2'!F39</f>
        <v>24</v>
      </c>
      <c r="G42" s="28">
        <f>' MID Term 1'!G40+'MID Term 2'!J39</f>
        <v>21</v>
      </c>
      <c r="H42" s="28">
        <f>' MID Term 1'!Q40+'MID Term 2'!N39</f>
        <v>21</v>
      </c>
      <c r="I42" s="28">
        <f t="shared" si="0"/>
        <v>0</v>
      </c>
      <c r="J42" s="28">
        <f t="shared" si="1"/>
        <v>0</v>
      </c>
      <c r="K42" s="28">
        <f t="shared" si="2"/>
        <v>1</v>
      </c>
      <c r="L42" s="28">
        <f t="shared" si="3"/>
        <v>1</v>
      </c>
      <c r="M42" s="28">
        <f t="shared" si="4"/>
        <v>1</v>
      </c>
      <c r="N42" s="28">
        <f t="shared" si="5"/>
        <v>91</v>
      </c>
      <c r="O42" s="28">
        <f t="shared" si="6"/>
        <v>46</v>
      </c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1:25" ht="19.5" customHeight="1">
      <c r="A43" s="70">
        <v>34</v>
      </c>
      <c r="B43" s="70" t="s">
        <v>174</v>
      </c>
      <c r="C43" s="71" t="s">
        <v>175</v>
      </c>
      <c r="D43" s="28">
        <f>' MID Term 1'!D41+'MID Term 2'!D40</f>
        <v>19</v>
      </c>
      <c r="E43" s="28">
        <f>' MID Term 1'!H41+'MID Term 2'!H40</f>
        <v>20</v>
      </c>
      <c r="F43" s="28">
        <f>' MID Term 1'!L41+'MID Term 2'!F40</f>
        <v>22</v>
      </c>
      <c r="G43" s="28">
        <f>' MID Term 1'!G41+'MID Term 2'!J40</f>
        <v>28</v>
      </c>
      <c r="H43" s="28">
        <f>' MID Term 1'!Q41+'MID Term 2'!N40</f>
        <v>28</v>
      </c>
      <c r="I43" s="28">
        <f t="shared" si="0"/>
        <v>1</v>
      </c>
      <c r="J43" s="28">
        <f t="shared" si="1"/>
        <v>1</v>
      </c>
      <c r="K43" s="28">
        <f t="shared" si="2"/>
        <v>1</v>
      </c>
      <c r="L43" s="28">
        <f t="shared" si="3"/>
        <v>1</v>
      </c>
      <c r="M43" s="28">
        <f t="shared" si="4"/>
        <v>1</v>
      </c>
      <c r="N43" s="28">
        <f t="shared" si="5"/>
        <v>117</v>
      </c>
      <c r="O43" s="28">
        <f t="shared" si="6"/>
        <v>59</v>
      </c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1:25" ht="19.5" customHeight="1">
      <c r="A44" s="70">
        <v>35</v>
      </c>
      <c r="B44" s="70" t="s">
        <v>176</v>
      </c>
      <c r="C44" s="71" t="s">
        <v>177</v>
      </c>
      <c r="D44" s="28">
        <f>' MID Term 1'!D42+'MID Term 2'!D41</f>
        <v>25</v>
      </c>
      <c r="E44" s="28">
        <f>' MID Term 1'!H42+'MID Term 2'!H41</f>
        <v>24</v>
      </c>
      <c r="F44" s="28">
        <f>' MID Term 1'!L42+'MID Term 2'!F41</f>
        <v>24</v>
      </c>
      <c r="G44" s="28">
        <f>' MID Term 1'!G42+'MID Term 2'!J41</f>
        <v>23</v>
      </c>
      <c r="H44" s="28">
        <f>' MID Term 1'!Q42+'MID Term 2'!N41</f>
        <v>20</v>
      </c>
      <c r="I44" s="28">
        <f t="shared" si="0"/>
        <v>1</v>
      </c>
      <c r="J44" s="28">
        <f t="shared" si="1"/>
        <v>1</v>
      </c>
      <c r="K44" s="28">
        <f t="shared" si="2"/>
        <v>1</v>
      </c>
      <c r="L44" s="28">
        <f t="shared" si="3"/>
        <v>1</v>
      </c>
      <c r="M44" s="28">
        <f t="shared" si="4"/>
        <v>1</v>
      </c>
      <c r="N44" s="28">
        <f t="shared" si="5"/>
        <v>116</v>
      </c>
      <c r="O44" s="28">
        <f t="shared" si="6"/>
        <v>58</v>
      </c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1:25" ht="19.5" customHeight="1">
      <c r="A45" s="70">
        <v>36</v>
      </c>
      <c r="B45" s="70" t="s">
        <v>178</v>
      </c>
      <c r="C45" s="71" t="s">
        <v>179</v>
      </c>
      <c r="D45" s="28">
        <f>' MID Term 1'!D43+'MID Term 2'!D42</f>
        <v>21</v>
      </c>
      <c r="E45" s="28">
        <f>' MID Term 1'!H43+'MID Term 2'!H42</f>
        <v>25</v>
      </c>
      <c r="F45" s="28">
        <f>' MID Term 1'!L43+'MID Term 2'!F42</f>
        <v>20</v>
      </c>
      <c r="G45" s="28">
        <f>' MID Term 1'!G43+'MID Term 2'!J42</f>
        <v>19</v>
      </c>
      <c r="H45" s="28">
        <f>' MID Term 1'!Q43+'MID Term 2'!N42</f>
        <v>21</v>
      </c>
      <c r="I45" s="28">
        <f t="shared" si="0"/>
        <v>1</v>
      </c>
      <c r="J45" s="28">
        <f t="shared" si="1"/>
        <v>1</v>
      </c>
      <c r="K45" s="28">
        <f t="shared" si="2"/>
        <v>1</v>
      </c>
      <c r="L45" s="28">
        <f t="shared" si="3"/>
        <v>1</v>
      </c>
      <c r="M45" s="28">
        <f t="shared" si="4"/>
        <v>1</v>
      </c>
      <c r="N45" s="28">
        <f t="shared" si="5"/>
        <v>106</v>
      </c>
      <c r="O45" s="28">
        <f t="shared" si="6"/>
        <v>53</v>
      </c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25" ht="19.5" customHeight="1">
      <c r="A46" s="70">
        <v>37</v>
      </c>
      <c r="B46" s="70" t="s">
        <v>180</v>
      </c>
      <c r="C46" s="71" t="s">
        <v>181</v>
      </c>
      <c r="D46" s="28">
        <f>' MID Term 1'!D44+'MID Term 2'!D43</f>
        <v>23</v>
      </c>
      <c r="E46" s="28">
        <f>' MID Term 1'!H44+'MID Term 2'!H43</f>
        <v>25</v>
      </c>
      <c r="F46" s="28">
        <f>' MID Term 1'!L44+'MID Term 2'!F43</f>
        <v>19</v>
      </c>
      <c r="G46" s="28">
        <f>' MID Term 1'!G44+'MID Term 2'!J43</f>
        <v>21</v>
      </c>
      <c r="H46" s="28">
        <f>' MID Term 1'!Q44+'MID Term 2'!N43</f>
        <v>22</v>
      </c>
      <c r="I46" s="28">
        <f t="shared" si="0"/>
        <v>1</v>
      </c>
      <c r="J46" s="28">
        <f t="shared" si="1"/>
        <v>1</v>
      </c>
      <c r="K46" s="28">
        <f t="shared" si="2"/>
        <v>1</v>
      </c>
      <c r="L46" s="28">
        <f t="shared" si="3"/>
        <v>1</v>
      </c>
      <c r="M46" s="28">
        <f t="shared" si="4"/>
        <v>1</v>
      </c>
      <c r="N46" s="28">
        <f t="shared" si="5"/>
        <v>110</v>
      </c>
      <c r="O46" s="28">
        <f t="shared" si="6"/>
        <v>55</v>
      </c>
      <c r="P46" s="1"/>
      <c r="Q46" s="1"/>
      <c r="R46" s="1"/>
      <c r="S46" s="1"/>
      <c r="T46" s="1"/>
      <c r="U46" s="1"/>
      <c r="V46" s="1"/>
      <c r="W46" s="1"/>
      <c r="X46" s="1"/>
      <c r="Y46" s="1"/>
    </row>
    <row r="47" spans="1:25" ht="19.5" customHeight="1">
      <c r="A47" s="70">
        <v>38</v>
      </c>
      <c r="B47" s="70" t="s">
        <v>182</v>
      </c>
      <c r="C47" s="74" t="s">
        <v>183</v>
      </c>
      <c r="D47" s="28">
        <f>' MID Term 1'!D45+'MID Term 2'!D44</f>
        <v>23</v>
      </c>
      <c r="E47" s="28">
        <f>' MID Term 1'!H45+'MID Term 2'!H44</f>
        <v>20</v>
      </c>
      <c r="F47" s="28">
        <f>' MID Term 1'!L45+'MID Term 2'!F44</f>
        <v>19</v>
      </c>
      <c r="G47" s="28">
        <f>' MID Term 1'!G45+'MID Term 2'!J44</f>
        <v>18</v>
      </c>
      <c r="H47" s="28">
        <f>' MID Term 1'!Q45+'MID Term 2'!N44</f>
        <v>21</v>
      </c>
      <c r="I47" s="28">
        <f t="shared" si="0"/>
        <v>1</v>
      </c>
      <c r="J47" s="28">
        <f t="shared" si="1"/>
        <v>1</v>
      </c>
      <c r="K47" s="28">
        <f t="shared" si="2"/>
        <v>1</v>
      </c>
      <c r="L47" s="28">
        <f t="shared" si="3"/>
        <v>0</v>
      </c>
      <c r="M47" s="28">
        <f t="shared" si="4"/>
        <v>1</v>
      </c>
      <c r="N47" s="28">
        <f t="shared" si="5"/>
        <v>101</v>
      </c>
      <c r="O47" s="28">
        <f t="shared" si="6"/>
        <v>51</v>
      </c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ht="19.5" customHeight="1">
      <c r="A48" s="70">
        <v>39</v>
      </c>
      <c r="B48" s="70" t="s">
        <v>184</v>
      </c>
      <c r="C48" s="71" t="s">
        <v>185</v>
      </c>
      <c r="D48" s="28">
        <f>' MID Term 1'!D46+'MID Term 2'!D45</f>
        <v>23</v>
      </c>
      <c r="E48" s="28">
        <f>' MID Term 1'!H46+'MID Term 2'!H45</f>
        <v>24</v>
      </c>
      <c r="F48" s="28">
        <f>' MID Term 1'!L46+'MID Term 2'!F45</f>
        <v>19</v>
      </c>
      <c r="G48" s="28">
        <f>' MID Term 1'!G46+'MID Term 2'!J45</f>
        <v>23</v>
      </c>
      <c r="H48" s="28">
        <f>' MID Term 1'!Q46+'MID Term 2'!N45</f>
        <v>20</v>
      </c>
      <c r="I48" s="28">
        <f t="shared" si="0"/>
        <v>1</v>
      </c>
      <c r="J48" s="28">
        <f t="shared" si="1"/>
        <v>1</v>
      </c>
      <c r="K48" s="28">
        <f t="shared" si="2"/>
        <v>1</v>
      </c>
      <c r="L48" s="28">
        <f t="shared" si="3"/>
        <v>1</v>
      </c>
      <c r="M48" s="28">
        <f t="shared" si="4"/>
        <v>1</v>
      </c>
      <c r="N48" s="28">
        <f t="shared" si="5"/>
        <v>109</v>
      </c>
      <c r="O48" s="28">
        <f t="shared" si="6"/>
        <v>55</v>
      </c>
      <c r="P48" s="1"/>
      <c r="Q48" s="1"/>
      <c r="R48" s="1"/>
      <c r="S48" s="1"/>
      <c r="T48" s="1"/>
      <c r="U48" s="1"/>
      <c r="V48" s="1"/>
      <c r="W48" s="1"/>
      <c r="X48" s="1"/>
      <c r="Y48" s="1"/>
    </row>
    <row r="49" spans="1:25" ht="19.5" customHeight="1">
      <c r="A49" s="70">
        <v>40</v>
      </c>
      <c r="B49" s="70" t="s">
        <v>186</v>
      </c>
      <c r="C49" s="71" t="s">
        <v>187</v>
      </c>
      <c r="D49" s="28">
        <f>' MID Term 1'!D47+'MID Term 2'!D46</f>
        <v>22</v>
      </c>
      <c r="E49" s="28">
        <f>' MID Term 1'!H47+'MID Term 2'!H46</f>
        <v>23</v>
      </c>
      <c r="F49" s="28">
        <f>' MID Term 1'!L47+'MID Term 2'!F46</f>
        <v>22</v>
      </c>
      <c r="G49" s="28">
        <f>' MID Term 1'!G47+'MID Term 2'!J46</f>
        <v>23</v>
      </c>
      <c r="H49" s="28">
        <f>' MID Term 1'!Q47+'MID Term 2'!N46</f>
        <v>21</v>
      </c>
      <c r="I49" s="28">
        <f t="shared" si="0"/>
        <v>1</v>
      </c>
      <c r="J49" s="28">
        <f t="shared" si="1"/>
        <v>1</v>
      </c>
      <c r="K49" s="28">
        <f t="shared" si="2"/>
        <v>1</v>
      </c>
      <c r="L49" s="28">
        <f t="shared" si="3"/>
        <v>1</v>
      </c>
      <c r="M49" s="28">
        <f t="shared" si="4"/>
        <v>1</v>
      </c>
      <c r="N49" s="28">
        <f t="shared" si="5"/>
        <v>111</v>
      </c>
      <c r="O49" s="28">
        <f t="shared" si="6"/>
        <v>56</v>
      </c>
      <c r="P49" s="1"/>
      <c r="Q49" s="1"/>
      <c r="R49" s="1"/>
      <c r="S49" s="1"/>
      <c r="T49" s="1"/>
      <c r="U49" s="1"/>
      <c r="V49" s="1"/>
      <c r="W49" s="1"/>
      <c r="X49" s="1"/>
      <c r="Y49" s="1"/>
    </row>
    <row r="50" spans="1:25" ht="19.5" customHeight="1">
      <c r="A50" s="70">
        <v>41</v>
      </c>
      <c r="B50" s="70" t="s">
        <v>188</v>
      </c>
      <c r="C50" s="71" t="s">
        <v>189</v>
      </c>
      <c r="D50" s="28">
        <f>' MID Term 1'!D48+'MID Term 2'!D47</f>
        <v>18</v>
      </c>
      <c r="E50" s="28">
        <f>' MID Term 1'!H48+'MID Term 2'!H47</f>
        <v>19</v>
      </c>
      <c r="F50" s="28">
        <f>' MID Term 1'!L48+'MID Term 2'!F47</f>
        <v>21</v>
      </c>
      <c r="G50" s="28">
        <f>' MID Term 1'!G48+'MID Term 2'!J47</f>
        <v>22</v>
      </c>
      <c r="H50" s="28">
        <f>' MID Term 1'!Q48+'MID Term 2'!N47</f>
        <v>21</v>
      </c>
      <c r="I50" s="28">
        <f t="shared" si="0"/>
        <v>0</v>
      </c>
      <c r="J50" s="28">
        <f t="shared" si="1"/>
        <v>1</v>
      </c>
      <c r="K50" s="28">
        <f t="shared" si="2"/>
        <v>1</v>
      </c>
      <c r="L50" s="28">
        <f t="shared" si="3"/>
        <v>1</v>
      </c>
      <c r="M50" s="28">
        <f t="shared" si="4"/>
        <v>1</v>
      </c>
      <c r="N50" s="28">
        <f t="shared" si="5"/>
        <v>101</v>
      </c>
      <c r="O50" s="28">
        <f t="shared" si="6"/>
        <v>51</v>
      </c>
      <c r="P50" s="1"/>
      <c r="Q50" s="1"/>
      <c r="R50" s="1"/>
      <c r="S50" s="1"/>
      <c r="T50" s="1"/>
      <c r="U50" s="1"/>
      <c r="V50" s="1"/>
      <c r="W50" s="1"/>
      <c r="X50" s="1"/>
      <c r="Y50" s="1"/>
    </row>
    <row r="51" spans="1:25" ht="19.5" customHeight="1">
      <c r="A51" s="70">
        <v>42</v>
      </c>
      <c r="B51" s="70" t="s">
        <v>190</v>
      </c>
      <c r="C51" s="71" t="s">
        <v>191</v>
      </c>
      <c r="D51" s="28">
        <f>' MID Term 1'!D49+'MID Term 2'!D48</f>
        <v>22</v>
      </c>
      <c r="E51" s="28">
        <f>' MID Term 1'!H49+'MID Term 2'!H48</f>
        <v>24</v>
      </c>
      <c r="F51" s="28">
        <f>' MID Term 1'!L49+'MID Term 2'!F48</f>
        <v>19</v>
      </c>
      <c r="G51" s="28">
        <f>' MID Term 1'!G49+'MID Term 2'!J48</f>
        <v>14</v>
      </c>
      <c r="H51" s="28">
        <f>' MID Term 1'!Q49+'MID Term 2'!N48</f>
        <v>15</v>
      </c>
      <c r="I51" s="28">
        <f t="shared" si="0"/>
        <v>1</v>
      </c>
      <c r="J51" s="28">
        <f t="shared" si="1"/>
        <v>1</v>
      </c>
      <c r="K51" s="28">
        <f t="shared" si="2"/>
        <v>1</v>
      </c>
      <c r="L51" s="28">
        <f t="shared" si="3"/>
        <v>0</v>
      </c>
      <c r="M51" s="28">
        <f t="shared" si="4"/>
        <v>0</v>
      </c>
      <c r="N51" s="28">
        <f t="shared" si="5"/>
        <v>94</v>
      </c>
      <c r="O51" s="28">
        <f t="shared" si="6"/>
        <v>47</v>
      </c>
      <c r="P51" s="1"/>
      <c r="Q51" s="1"/>
      <c r="R51" s="1"/>
      <c r="S51" s="1"/>
      <c r="T51" s="1"/>
      <c r="U51" s="1"/>
      <c r="V51" s="1"/>
      <c r="W51" s="1"/>
      <c r="X51" s="1"/>
      <c r="Y51" s="1"/>
    </row>
    <row r="52" spans="1:25" ht="19.5" customHeight="1">
      <c r="A52" s="70">
        <v>43</v>
      </c>
      <c r="B52" s="70" t="s">
        <v>192</v>
      </c>
      <c r="C52" s="71" t="s">
        <v>193</v>
      </c>
      <c r="D52" s="28">
        <f>' MID Term 1'!D50+'MID Term 2'!D49</f>
        <v>20</v>
      </c>
      <c r="E52" s="28">
        <f>' MID Term 1'!H50+'MID Term 2'!H49</f>
        <v>22</v>
      </c>
      <c r="F52" s="28">
        <f>' MID Term 1'!L50+'MID Term 2'!F49</f>
        <v>19</v>
      </c>
      <c r="G52" s="28">
        <f>' MID Term 1'!G50+'MID Term 2'!J49</f>
        <v>22</v>
      </c>
      <c r="H52" s="28">
        <f>' MID Term 1'!Q50+'MID Term 2'!N49</f>
        <v>23</v>
      </c>
      <c r="I52" s="28">
        <f t="shared" si="0"/>
        <v>1</v>
      </c>
      <c r="J52" s="28">
        <f t="shared" si="1"/>
        <v>1</v>
      </c>
      <c r="K52" s="28">
        <f t="shared" si="2"/>
        <v>1</v>
      </c>
      <c r="L52" s="28">
        <f t="shared" si="3"/>
        <v>1</v>
      </c>
      <c r="M52" s="28">
        <f t="shared" si="4"/>
        <v>1</v>
      </c>
      <c r="N52" s="28">
        <f t="shared" si="5"/>
        <v>106</v>
      </c>
      <c r="O52" s="28">
        <f t="shared" si="6"/>
        <v>53</v>
      </c>
      <c r="P52" s="1"/>
      <c r="Q52" s="1"/>
      <c r="R52" s="1"/>
      <c r="S52" s="1"/>
      <c r="T52" s="1"/>
      <c r="U52" s="1"/>
      <c r="V52" s="1"/>
      <c r="W52" s="1"/>
      <c r="X52" s="1"/>
      <c r="Y52" s="1"/>
    </row>
    <row r="53" spans="1:25" ht="19.5" customHeight="1">
      <c r="A53" s="70">
        <v>44</v>
      </c>
      <c r="B53" s="70" t="s">
        <v>194</v>
      </c>
      <c r="C53" s="71" t="s">
        <v>195</v>
      </c>
      <c r="D53" s="28">
        <f>' MID Term 1'!D51+'MID Term 2'!D50</f>
        <v>17</v>
      </c>
      <c r="E53" s="28">
        <f>' MID Term 1'!H51+'MID Term 2'!H50</f>
        <v>10</v>
      </c>
      <c r="F53" s="28">
        <f>' MID Term 1'!L51+'MID Term 2'!F50</f>
        <v>18</v>
      </c>
      <c r="G53" s="28">
        <f>' MID Term 1'!G51+'MID Term 2'!J50</f>
        <v>25</v>
      </c>
      <c r="H53" s="28">
        <f>' MID Term 1'!Q51+'MID Term 2'!N50</f>
        <v>23</v>
      </c>
      <c r="I53" s="28">
        <f t="shared" si="0"/>
        <v>0</v>
      </c>
      <c r="J53" s="28">
        <f t="shared" si="1"/>
        <v>0</v>
      </c>
      <c r="K53" s="28">
        <f t="shared" si="2"/>
        <v>0</v>
      </c>
      <c r="L53" s="28">
        <f t="shared" si="3"/>
        <v>1</v>
      </c>
      <c r="M53" s="28">
        <f t="shared" si="4"/>
        <v>1</v>
      </c>
      <c r="N53" s="28">
        <f t="shared" si="5"/>
        <v>93</v>
      </c>
      <c r="O53" s="28">
        <f t="shared" si="6"/>
        <v>47</v>
      </c>
      <c r="P53" s="1"/>
      <c r="Q53" s="1"/>
      <c r="R53" s="1"/>
      <c r="S53" s="1"/>
      <c r="T53" s="1"/>
      <c r="U53" s="1"/>
      <c r="V53" s="1"/>
      <c r="W53" s="1"/>
      <c r="X53" s="1"/>
      <c r="Y53" s="1"/>
    </row>
    <row r="54" spans="1:25" ht="19.5" customHeight="1">
      <c r="A54" s="70">
        <v>45</v>
      </c>
      <c r="B54" s="70" t="s">
        <v>196</v>
      </c>
      <c r="C54" s="71" t="s">
        <v>197</v>
      </c>
      <c r="D54" s="28">
        <f>' MID Term 1'!D52+'MID Term 2'!D51</f>
        <v>21</v>
      </c>
      <c r="E54" s="28">
        <f>' MID Term 1'!H52+'MID Term 2'!H51</f>
        <v>24</v>
      </c>
      <c r="F54" s="28">
        <f>' MID Term 1'!L52+'MID Term 2'!F51</f>
        <v>27</v>
      </c>
      <c r="G54" s="28">
        <f>' MID Term 1'!G52+'MID Term 2'!J51</f>
        <v>23</v>
      </c>
      <c r="H54" s="28">
        <f>' MID Term 1'!Q52+'MID Term 2'!N51</f>
        <v>24</v>
      </c>
      <c r="I54" s="28">
        <f t="shared" si="0"/>
        <v>1</v>
      </c>
      <c r="J54" s="28">
        <f t="shared" si="1"/>
        <v>1</v>
      </c>
      <c r="K54" s="28">
        <f t="shared" si="2"/>
        <v>1</v>
      </c>
      <c r="L54" s="28">
        <f t="shared" si="3"/>
        <v>1</v>
      </c>
      <c r="M54" s="28">
        <f t="shared" si="4"/>
        <v>1</v>
      </c>
      <c r="N54" s="28">
        <f t="shared" si="5"/>
        <v>119</v>
      </c>
      <c r="O54" s="28">
        <f t="shared" si="6"/>
        <v>60</v>
      </c>
      <c r="P54" s="1"/>
      <c r="Q54" s="1"/>
      <c r="R54" s="1"/>
      <c r="S54" s="1"/>
      <c r="T54" s="1"/>
      <c r="U54" s="1"/>
      <c r="V54" s="1"/>
      <c r="W54" s="1"/>
      <c r="X54" s="1"/>
      <c r="Y54" s="1"/>
    </row>
    <row r="55" spans="1:25" ht="19.5" customHeight="1">
      <c r="A55" s="70">
        <v>46</v>
      </c>
      <c r="B55" s="70" t="s">
        <v>198</v>
      </c>
      <c r="C55" s="71" t="s">
        <v>199</v>
      </c>
      <c r="D55" s="28">
        <f>' MID Term 1'!D53+'MID Term 2'!D52</f>
        <v>27</v>
      </c>
      <c r="E55" s="28">
        <f>' MID Term 1'!H53+'MID Term 2'!H52</f>
        <v>27</v>
      </c>
      <c r="F55" s="28">
        <f>' MID Term 1'!L53+'MID Term 2'!F52</f>
        <v>25</v>
      </c>
      <c r="G55" s="28">
        <f>' MID Term 1'!G53+'MID Term 2'!J52</f>
        <v>24</v>
      </c>
      <c r="H55" s="28">
        <f>' MID Term 1'!Q53+'MID Term 2'!N52</f>
        <v>24</v>
      </c>
      <c r="I55" s="28">
        <f t="shared" si="0"/>
        <v>1</v>
      </c>
      <c r="J55" s="28">
        <f t="shared" si="1"/>
        <v>1</v>
      </c>
      <c r="K55" s="28">
        <f t="shared" si="2"/>
        <v>1</v>
      </c>
      <c r="L55" s="28">
        <f t="shared" si="3"/>
        <v>1</v>
      </c>
      <c r="M55" s="28">
        <f t="shared" si="4"/>
        <v>1</v>
      </c>
      <c r="N55" s="28">
        <f t="shared" si="5"/>
        <v>127</v>
      </c>
      <c r="O55" s="28">
        <f t="shared" si="6"/>
        <v>64</v>
      </c>
      <c r="P55" s="1"/>
      <c r="Q55" s="1"/>
      <c r="R55" s="1"/>
      <c r="S55" s="1"/>
      <c r="T55" s="1"/>
      <c r="U55" s="1"/>
      <c r="V55" s="1"/>
      <c r="W55" s="1"/>
      <c r="X55" s="1"/>
      <c r="Y55" s="1"/>
    </row>
    <row r="56" spans="1:25" ht="19.5" customHeight="1">
      <c r="A56" s="70">
        <v>47</v>
      </c>
      <c r="B56" s="70" t="s">
        <v>200</v>
      </c>
      <c r="C56" s="71" t="s">
        <v>201</v>
      </c>
      <c r="D56" s="28">
        <f>' MID Term 1'!D54+'MID Term 2'!D53</f>
        <v>23</v>
      </c>
      <c r="E56" s="28">
        <f>' MID Term 1'!H54+'MID Term 2'!H53</f>
        <v>25</v>
      </c>
      <c r="F56" s="28">
        <f>' MID Term 1'!L54+'MID Term 2'!F53</f>
        <v>17</v>
      </c>
      <c r="G56" s="28">
        <f>' MID Term 1'!G54+'MID Term 2'!J53</f>
        <v>10</v>
      </c>
      <c r="H56" s="28">
        <f>' MID Term 1'!Q54+'MID Term 2'!N53</f>
        <v>17</v>
      </c>
      <c r="I56" s="28">
        <f t="shared" si="0"/>
        <v>1</v>
      </c>
      <c r="J56" s="28">
        <f t="shared" si="1"/>
        <v>1</v>
      </c>
      <c r="K56" s="28">
        <f t="shared" si="2"/>
        <v>0</v>
      </c>
      <c r="L56" s="28">
        <f t="shared" si="3"/>
        <v>0</v>
      </c>
      <c r="M56" s="28">
        <f t="shared" si="4"/>
        <v>0</v>
      </c>
      <c r="N56" s="28">
        <f t="shared" si="5"/>
        <v>92</v>
      </c>
      <c r="O56" s="28">
        <f t="shared" si="6"/>
        <v>46</v>
      </c>
      <c r="P56" s="1"/>
      <c r="Q56" s="1"/>
      <c r="R56" s="1"/>
      <c r="S56" s="1"/>
      <c r="T56" s="1"/>
      <c r="U56" s="1"/>
      <c r="V56" s="1"/>
      <c r="W56" s="1"/>
      <c r="X56" s="1"/>
      <c r="Y56" s="1"/>
    </row>
    <row r="57" spans="1:25" ht="19.5" customHeight="1">
      <c r="A57" s="70">
        <v>48</v>
      </c>
      <c r="B57" s="70" t="s">
        <v>202</v>
      </c>
      <c r="C57" s="71" t="s">
        <v>203</v>
      </c>
      <c r="D57" s="28">
        <f>' MID Term 1'!D55+'MID Term 2'!D54</f>
        <v>24</v>
      </c>
      <c r="E57" s="28">
        <f>' MID Term 1'!H55+'MID Term 2'!H54</f>
        <v>24</v>
      </c>
      <c r="F57" s="28">
        <f>' MID Term 1'!L55+'MID Term 2'!F54</f>
        <v>27</v>
      </c>
      <c r="G57" s="28">
        <f>' MID Term 1'!G55+'MID Term 2'!J54</f>
        <v>28</v>
      </c>
      <c r="H57" s="28">
        <f>' MID Term 1'!Q55+'MID Term 2'!N54</f>
        <v>28</v>
      </c>
      <c r="I57" s="28">
        <f t="shared" si="0"/>
        <v>1</v>
      </c>
      <c r="J57" s="28">
        <f t="shared" si="1"/>
        <v>1</v>
      </c>
      <c r="K57" s="28">
        <f t="shared" si="2"/>
        <v>1</v>
      </c>
      <c r="L57" s="28">
        <f t="shared" si="3"/>
        <v>1</v>
      </c>
      <c r="M57" s="28">
        <f t="shared" si="4"/>
        <v>1</v>
      </c>
      <c r="N57" s="28">
        <f t="shared" si="5"/>
        <v>131</v>
      </c>
      <c r="O57" s="28">
        <f t="shared" si="6"/>
        <v>66</v>
      </c>
      <c r="P57" s="1"/>
      <c r="Q57" s="1"/>
      <c r="R57" s="1"/>
      <c r="S57" s="1"/>
      <c r="T57" s="1"/>
      <c r="U57" s="1"/>
      <c r="V57" s="1"/>
      <c r="W57" s="1"/>
      <c r="X57" s="1"/>
      <c r="Y57" s="1"/>
    </row>
    <row r="58" spans="1:25" ht="19.5" customHeight="1">
      <c r="A58" s="70">
        <v>49</v>
      </c>
      <c r="B58" s="70" t="s">
        <v>204</v>
      </c>
      <c r="C58" s="71" t="s">
        <v>205</v>
      </c>
      <c r="D58" s="28">
        <f>' MID Term 1'!D56+'MID Term 2'!D55</f>
        <v>22</v>
      </c>
      <c r="E58" s="28">
        <f>' MID Term 1'!H56+'MID Term 2'!H55</f>
        <v>27</v>
      </c>
      <c r="F58" s="28">
        <f>' MID Term 1'!L56+'MID Term 2'!F55</f>
        <v>23</v>
      </c>
      <c r="G58" s="28">
        <f>' MID Term 1'!G56+'MID Term 2'!J55</f>
        <v>26</v>
      </c>
      <c r="H58" s="28">
        <f>' MID Term 1'!Q56+'MID Term 2'!N55</f>
        <v>27</v>
      </c>
      <c r="I58" s="28">
        <f t="shared" si="0"/>
        <v>1</v>
      </c>
      <c r="J58" s="28">
        <f t="shared" si="1"/>
        <v>1</v>
      </c>
      <c r="K58" s="28">
        <f t="shared" si="2"/>
        <v>1</v>
      </c>
      <c r="L58" s="28">
        <f t="shared" si="3"/>
        <v>1</v>
      </c>
      <c r="M58" s="28">
        <f t="shared" si="4"/>
        <v>1</v>
      </c>
      <c r="N58" s="28">
        <f t="shared" si="5"/>
        <v>125</v>
      </c>
      <c r="O58" s="28">
        <f t="shared" si="6"/>
        <v>63</v>
      </c>
      <c r="P58" s="1"/>
      <c r="Q58" s="1"/>
      <c r="R58" s="1"/>
      <c r="S58" s="1"/>
      <c r="T58" s="1"/>
      <c r="U58" s="1"/>
      <c r="V58" s="1"/>
      <c r="W58" s="1"/>
      <c r="X58" s="1"/>
      <c r="Y58" s="1"/>
    </row>
    <row r="59" spans="1:25" ht="19.5" customHeight="1">
      <c r="A59" s="70">
        <v>50</v>
      </c>
      <c r="B59" s="70" t="s">
        <v>206</v>
      </c>
      <c r="C59" s="71" t="s">
        <v>207</v>
      </c>
      <c r="D59" s="28">
        <f>' MID Term 1'!D57+'MID Term 2'!D56</f>
        <v>23</v>
      </c>
      <c r="E59" s="28">
        <f>' MID Term 1'!H57+'MID Term 2'!H56</f>
        <v>26</v>
      </c>
      <c r="F59" s="28">
        <f>' MID Term 1'!L57+'MID Term 2'!F56</f>
        <v>21</v>
      </c>
      <c r="G59" s="28">
        <f>' MID Term 1'!G57+'MID Term 2'!J56</f>
        <v>21</v>
      </c>
      <c r="H59" s="28">
        <f>' MID Term 1'!Q57+'MID Term 2'!N56</f>
        <v>20</v>
      </c>
      <c r="I59" s="28">
        <f t="shared" si="0"/>
        <v>1</v>
      </c>
      <c r="J59" s="28">
        <f t="shared" si="1"/>
        <v>1</v>
      </c>
      <c r="K59" s="28">
        <f t="shared" si="2"/>
        <v>1</v>
      </c>
      <c r="L59" s="28">
        <f t="shared" si="3"/>
        <v>1</v>
      </c>
      <c r="M59" s="28">
        <f t="shared" si="4"/>
        <v>1</v>
      </c>
      <c r="N59" s="28">
        <f t="shared" si="5"/>
        <v>111</v>
      </c>
      <c r="O59" s="28">
        <f t="shared" si="6"/>
        <v>56</v>
      </c>
      <c r="P59" s="1"/>
      <c r="Q59" s="1"/>
      <c r="R59" s="1"/>
      <c r="S59" s="1"/>
      <c r="T59" s="1"/>
      <c r="U59" s="1"/>
      <c r="V59" s="1"/>
      <c r="W59" s="1"/>
      <c r="X59" s="1"/>
      <c r="Y59" s="1"/>
    </row>
    <row r="60" spans="1:25" ht="19.5" customHeight="1">
      <c r="A60" s="70">
        <v>51</v>
      </c>
      <c r="B60" s="70" t="s">
        <v>208</v>
      </c>
      <c r="C60" s="71" t="s">
        <v>209</v>
      </c>
      <c r="D60" s="28">
        <f>' MID Term 1'!D58+'MID Term 2'!D57</f>
        <v>26</v>
      </c>
      <c r="E60" s="28">
        <f>' MID Term 1'!H58+'MID Term 2'!H57</f>
        <v>29</v>
      </c>
      <c r="F60" s="28">
        <f>' MID Term 1'!L58+'MID Term 2'!F57</f>
        <v>26</v>
      </c>
      <c r="G60" s="28">
        <f>' MID Term 1'!G58+'MID Term 2'!J57</f>
        <v>23</v>
      </c>
      <c r="H60" s="28">
        <f>' MID Term 1'!Q58+'MID Term 2'!N57</f>
        <v>20</v>
      </c>
      <c r="I60" s="28">
        <f t="shared" si="0"/>
        <v>1</v>
      </c>
      <c r="J60" s="28">
        <f t="shared" si="1"/>
        <v>1</v>
      </c>
      <c r="K60" s="28">
        <f t="shared" si="2"/>
        <v>1</v>
      </c>
      <c r="L60" s="28">
        <f t="shared" si="3"/>
        <v>1</v>
      </c>
      <c r="M60" s="28">
        <f t="shared" si="4"/>
        <v>1</v>
      </c>
      <c r="N60" s="28">
        <f t="shared" si="5"/>
        <v>124</v>
      </c>
      <c r="O60" s="28">
        <f t="shared" si="6"/>
        <v>62</v>
      </c>
      <c r="P60" s="1"/>
      <c r="Q60" s="1"/>
      <c r="R60" s="1"/>
      <c r="S60" s="1"/>
      <c r="T60" s="1"/>
      <c r="U60" s="1"/>
      <c r="V60" s="1"/>
      <c r="W60" s="1"/>
      <c r="X60" s="1"/>
      <c r="Y60" s="1"/>
    </row>
    <row r="61" spans="1:25" ht="19.5" customHeight="1">
      <c r="A61" s="70">
        <v>52</v>
      </c>
      <c r="B61" s="70" t="s">
        <v>210</v>
      </c>
      <c r="C61" s="71" t="s">
        <v>211</v>
      </c>
      <c r="D61" s="28">
        <f>' MID Term 1'!D59+'MID Term 2'!D58</f>
        <v>21</v>
      </c>
      <c r="E61" s="28">
        <f>' MID Term 1'!H59+'MID Term 2'!H58</f>
        <v>19</v>
      </c>
      <c r="F61" s="28">
        <f>' MID Term 1'!L59+'MID Term 2'!F58</f>
        <v>18</v>
      </c>
      <c r="G61" s="28">
        <f>' MID Term 1'!G59+'MID Term 2'!J58</f>
        <v>25</v>
      </c>
      <c r="H61" s="28">
        <f>' MID Term 1'!Q59+'MID Term 2'!N58</f>
        <v>22</v>
      </c>
      <c r="I61" s="28">
        <f t="shared" si="0"/>
        <v>1</v>
      </c>
      <c r="J61" s="28">
        <f t="shared" si="1"/>
        <v>1</v>
      </c>
      <c r="K61" s="28">
        <f t="shared" si="2"/>
        <v>0</v>
      </c>
      <c r="L61" s="28">
        <f t="shared" si="3"/>
        <v>1</v>
      </c>
      <c r="M61" s="28">
        <f t="shared" si="4"/>
        <v>1</v>
      </c>
      <c r="N61" s="28">
        <f t="shared" si="5"/>
        <v>105</v>
      </c>
      <c r="O61" s="28">
        <f t="shared" si="6"/>
        <v>53</v>
      </c>
      <c r="P61" s="1"/>
      <c r="Q61" s="1"/>
      <c r="R61" s="1"/>
      <c r="S61" s="1"/>
      <c r="T61" s="1"/>
      <c r="U61" s="1"/>
      <c r="V61" s="1"/>
      <c r="W61" s="1"/>
      <c r="X61" s="1"/>
      <c r="Y61" s="1"/>
    </row>
    <row r="62" spans="1:25" ht="19.5" customHeight="1">
      <c r="A62" s="70">
        <v>53</v>
      </c>
      <c r="B62" s="70" t="s">
        <v>212</v>
      </c>
      <c r="C62" s="71" t="s">
        <v>213</v>
      </c>
      <c r="D62" s="28">
        <f>' MID Term 1'!D60+'MID Term 2'!D59</f>
        <v>23</v>
      </c>
      <c r="E62" s="28">
        <f>' MID Term 1'!H60+'MID Term 2'!H59</f>
        <v>21</v>
      </c>
      <c r="F62" s="28">
        <f>' MID Term 1'!L60+'MID Term 2'!F59</f>
        <v>19</v>
      </c>
      <c r="G62" s="28">
        <f>' MID Term 1'!G60+'MID Term 2'!J59</f>
        <v>26</v>
      </c>
      <c r="H62" s="28">
        <f>' MID Term 1'!Q60+'MID Term 2'!N59</f>
        <v>26</v>
      </c>
      <c r="I62" s="28">
        <f t="shared" si="0"/>
        <v>1</v>
      </c>
      <c r="J62" s="28">
        <f t="shared" si="1"/>
        <v>1</v>
      </c>
      <c r="K62" s="28">
        <f t="shared" si="2"/>
        <v>1</v>
      </c>
      <c r="L62" s="28">
        <f t="shared" si="3"/>
        <v>1</v>
      </c>
      <c r="M62" s="28">
        <f t="shared" si="4"/>
        <v>1</v>
      </c>
      <c r="N62" s="28">
        <f t="shared" si="5"/>
        <v>115</v>
      </c>
      <c r="O62" s="28">
        <f t="shared" si="6"/>
        <v>58</v>
      </c>
      <c r="P62" s="1"/>
      <c r="Q62" s="1"/>
      <c r="R62" s="1"/>
      <c r="S62" s="1"/>
      <c r="T62" s="1"/>
      <c r="U62" s="1"/>
      <c r="V62" s="1"/>
      <c r="W62" s="1"/>
      <c r="X62" s="1"/>
      <c r="Y62" s="1"/>
    </row>
    <row r="63" spans="1:25" ht="19.5" customHeight="1">
      <c r="A63" s="70">
        <v>54</v>
      </c>
      <c r="B63" s="70" t="s">
        <v>214</v>
      </c>
      <c r="C63" s="71" t="s">
        <v>215</v>
      </c>
      <c r="D63" s="28">
        <f>' MID Term 1'!D61+'MID Term 2'!D60</f>
        <v>20</v>
      </c>
      <c r="E63" s="28">
        <f>' MID Term 1'!H61+'MID Term 2'!H60</f>
        <v>24</v>
      </c>
      <c r="F63" s="28">
        <f>' MID Term 1'!L61+'MID Term 2'!F60</f>
        <v>23</v>
      </c>
      <c r="G63" s="28">
        <f>' MID Term 1'!G61+'MID Term 2'!J60</f>
        <v>23</v>
      </c>
      <c r="H63" s="28">
        <f>' MID Term 1'!Q61+'MID Term 2'!N60</f>
        <v>25</v>
      </c>
      <c r="I63" s="28">
        <f t="shared" si="0"/>
        <v>1</v>
      </c>
      <c r="J63" s="28">
        <f t="shared" si="1"/>
        <v>1</v>
      </c>
      <c r="K63" s="28">
        <f t="shared" si="2"/>
        <v>1</v>
      </c>
      <c r="L63" s="28">
        <f t="shared" si="3"/>
        <v>1</v>
      </c>
      <c r="M63" s="28">
        <f t="shared" si="4"/>
        <v>1</v>
      </c>
      <c r="N63" s="28">
        <f t="shared" si="5"/>
        <v>115</v>
      </c>
      <c r="O63" s="28">
        <f t="shared" si="6"/>
        <v>58</v>
      </c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ht="19.5" customHeight="1">
      <c r="A64" s="70">
        <v>55</v>
      </c>
      <c r="B64" s="70" t="s">
        <v>216</v>
      </c>
      <c r="C64" s="71" t="s">
        <v>217</v>
      </c>
      <c r="D64" s="28">
        <f>' MID Term 1'!D62+'MID Term 2'!D61</f>
        <v>24</v>
      </c>
      <c r="E64" s="28">
        <f>' MID Term 1'!H62+'MID Term 2'!H61</f>
        <v>23</v>
      </c>
      <c r="F64" s="28">
        <f>' MID Term 1'!L62+'MID Term 2'!F61</f>
        <v>20</v>
      </c>
      <c r="G64" s="28">
        <f>' MID Term 1'!G62+'MID Term 2'!J61</f>
        <v>18</v>
      </c>
      <c r="H64" s="28">
        <f>' MID Term 1'!Q62+'MID Term 2'!N61</f>
        <v>19</v>
      </c>
      <c r="I64" s="28">
        <f t="shared" si="0"/>
        <v>1</v>
      </c>
      <c r="J64" s="28">
        <f t="shared" si="1"/>
        <v>1</v>
      </c>
      <c r="K64" s="28">
        <f t="shared" si="2"/>
        <v>1</v>
      </c>
      <c r="L64" s="28">
        <f t="shared" si="3"/>
        <v>0</v>
      </c>
      <c r="M64" s="28">
        <f t="shared" si="4"/>
        <v>1</v>
      </c>
      <c r="N64" s="28">
        <f t="shared" si="5"/>
        <v>104</v>
      </c>
      <c r="O64" s="28">
        <f t="shared" si="6"/>
        <v>52</v>
      </c>
      <c r="P64" s="1"/>
      <c r="Q64" s="1"/>
      <c r="R64" s="1"/>
      <c r="S64" s="1"/>
      <c r="T64" s="1"/>
      <c r="U64" s="1"/>
      <c r="V64" s="1"/>
      <c r="W64" s="1"/>
      <c r="X64" s="1"/>
      <c r="Y64" s="1"/>
    </row>
    <row r="65" spans="1:25" ht="19.5" customHeight="1">
      <c r="A65" s="70">
        <v>56</v>
      </c>
      <c r="B65" s="70" t="s">
        <v>218</v>
      </c>
      <c r="C65" s="71" t="s">
        <v>219</v>
      </c>
      <c r="D65" s="28">
        <f>' MID Term 1'!D63+'MID Term 2'!D62</f>
        <v>26</v>
      </c>
      <c r="E65" s="28">
        <f>' MID Term 1'!H63+'MID Term 2'!H62</f>
        <v>27</v>
      </c>
      <c r="F65" s="28">
        <f>' MID Term 1'!L63+'MID Term 2'!F62</f>
        <v>26</v>
      </c>
      <c r="G65" s="28">
        <f>' MID Term 1'!G63+'MID Term 2'!J62</f>
        <v>24</v>
      </c>
      <c r="H65" s="28">
        <f>' MID Term 1'!Q63+'MID Term 2'!N62</f>
        <v>25</v>
      </c>
      <c r="I65" s="28">
        <f t="shared" si="0"/>
        <v>1</v>
      </c>
      <c r="J65" s="28">
        <f t="shared" si="1"/>
        <v>1</v>
      </c>
      <c r="K65" s="28">
        <f t="shared" si="2"/>
        <v>1</v>
      </c>
      <c r="L65" s="28">
        <f t="shared" si="3"/>
        <v>1</v>
      </c>
      <c r="M65" s="28">
        <f t="shared" si="4"/>
        <v>1</v>
      </c>
      <c r="N65" s="28">
        <f t="shared" si="5"/>
        <v>128</v>
      </c>
      <c r="O65" s="28">
        <f t="shared" si="6"/>
        <v>64</v>
      </c>
      <c r="P65" s="1"/>
      <c r="Q65" s="1"/>
      <c r="R65" s="1"/>
      <c r="S65" s="1"/>
      <c r="T65" s="1"/>
      <c r="U65" s="1"/>
      <c r="V65" s="1"/>
      <c r="W65" s="1"/>
      <c r="X65" s="1"/>
      <c r="Y65" s="1"/>
    </row>
    <row r="66" spans="1:25" ht="19.5" customHeight="1">
      <c r="A66" s="70">
        <v>57</v>
      </c>
      <c r="B66" s="70" t="s">
        <v>220</v>
      </c>
      <c r="C66" s="71" t="s">
        <v>221</v>
      </c>
      <c r="D66" s="28">
        <f>' MID Term 1'!D64+'MID Term 2'!D63</f>
        <v>17</v>
      </c>
      <c r="E66" s="28">
        <f>' MID Term 1'!H64+'MID Term 2'!H63</f>
        <v>12</v>
      </c>
      <c r="F66" s="28">
        <f>' MID Term 1'!L64+'MID Term 2'!F63</f>
        <v>17</v>
      </c>
      <c r="G66" s="28">
        <f>' MID Term 1'!G64+'MID Term 2'!J63</f>
        <v>19</v>
      </c>
      <c r="H66" s="28">
        <f>' MID Term 1'!Q64+'MID Term 2'!N63</f>
        <v>21</v>
      </c>
      <c r="I66" s="28">
        <f t="shared" si="0"/>
        <v>0</v>
      </c>
      <c r="J66" s="28">
        <f t="shared" si="1"/>
        <v>0</v>
      </c>
      <c r="K66" s="28">
        <f t="shared" si="2"/>
        <v>0</v>
      </c>
      <c r="L66" s="28">
        <f t="shared" si="3"/>
        <v>1</v>
      </c>
      <c r="M66" s="28">
        <f t="shared" si="4"/>
        <v>1</v>
      </c>
      <c r="N66" s="28">
        <f t="shared" si="5"/>
        <v>86</v>
      </c>
      <c r="O66" s="28">
        <f t="shared" si="6"/>
        <v>43</v>
      </c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1:25" ht="19.5" customHeight="1">
      <c r="A67" s="70">
        <v>58</v>
      </c>
      <c r="B67" s="70" t="s">
        <v>222</v>
      </c>
      <c r="C67" s="71" t="s">
        <v>223</v>
      </c>
      <c r="D67" s="28">
        <f>' MID Term 1'!D65+'MID Term 2'!D64</f>
        <v>23</v>
      </c>
      <c r="E67" s="28">
        <f>' MID Term 1'!H65+'MID Term 2'!H64</f>
        <v>25</v>
      </c>
      <c r="F67" s="28">
        <f>' MID Term 1'!L65+'MID Term 2'!F64</f>
        <v>17</v>
      </c>
      <c r="G67" s="28">
        <f>' MID Term 1'!G65+'MID Term 2'!J64</f>
        <v>21</v>
      </c>
      <c r="H67" s="28">
        <f>' MID Term 1'!Q65+'MID Term 2'!N64</f>
        <v>22</v>
      </c>
      <c r="I67" s="28">
        <f t="shared" si="0"/>
        <v>1</v>
      </c>
      <c r="J67" s="28">
        <f t="shared" si="1"/>
        <v>1</v>
      </c>
      <c r="K67" s="28">
        <f t="shared" si="2"/>
        <v>0</v>
      </c>
      <c r="L67" s="28">
        <f t="shared" si="3"/>
        <v>1</v>
      </c>
      <c r="M67" s="28">
        <f t="shared" si="4"/>
        <v>1</v>
      </c>
      <c r="N67" s="28">
        <f t="shared" si="5"/>
        <v>108</v>
      </c>
      <c r="O67" s="28">
        <f t="shared" si="6"/>
        <v>54</v>
      </c>
      <c r="P67" s="1"/>
      <c r="Q67" s="1"/>
      <c r="R67" s="1"/>
      <c r="S67" s="1"/>
      <c r="T67" s="1"/>
      <c r="U67" s="1"/>
      <c r="V67" s="1"/>
      <c r="W67" s="1"/>
      <c r="X67" s="1"/>
      <c r="Y67" s="1"/>
    </row>
    <row r="68" spans="1:25" ht="19.5" customHeight="1">
      <c r="A68" s="70">
        <v>59</v>
      </c>
      <c r="B68" s="70" t="s">
        <v>224</v>
      </c>
      <c r="C68" s="71" t="s">
        <v>225</v>
      </c>
      <c r="D68" s="28">
        <f>' MID Term 1'!D66+'MID Term 2'!D65</f>
        <v>18</v>
      </c>
      <c r="E68" s="28">
        <f>' MID Term 1'!H66+'MID Term 2'!H65</f>
        <v>11</v>
      </c>
      <c r="F68" s="28">
        <f>' MID Term 1'!L66+'MID Term 2'!F65</f>
        <v>21</v>
      </c>
      <c r="G68" s="28">
        <f>' MID Term 1'!G66+'MID Term 2'!J65</f>
        <v>22</v>
      </c>
      <c r="H68" s="28">
        <f>' MID Term 1'!Q66+'MID Term 2'!N65</f>
        <v>24</v>
      </c>
      <c r="I68" s="28">
        <f t="shared" si="0"/>
        <v>0</v>
      </c>
      <c r="J68" s="28">
        <f t="shared" si="1"/>
        <v>0</v>
      </c>
      <c r="K68" s="28">
        <f t="shared" si="2"/>
        <v>1</v>
      </c>
      <c r="L68" s="28">
        <f t="shared" si="3"/>
        <v>1</v>
      </c>
      <c r="M68" s="28">
        <f t="shared" si="4"/>
        <v>1</v>
      </c>
      <c r="N68" s="28">
        <f t="shared" si="5"/>
        <v>96</v>
      </c>
      <c r="O68" s="28">
        <f t="shared" si="6"/>
        <v>48</v>
      </c>
      <c r="P68" s="1"/>
      <c r="Q68" s="1"/>
      <c r="R68" s="1"/>
      <c r="S68" s="1"/>
      <c r="T68" s="1"/>
      <c r="U68" s="1"/>
      <c r="V68" s="1"/>
      <c r="W68" s="1"/>
      <c r="X68" s="1"/>
      <c r="Y68" s="1"/>
    </row>
    <row r="69" spans="1:25" ht="19.5" customHeight="1">
      <c r="A69" s="70">
        <v>60</v>
      </c>
      <c r="B69" s="70" t="s">
        <v>226</v>
      </c>
      <c r="C69" s="71" t="s">
        <v>227</v>
      </c>
      <c r="D69" s="28">
        <f>' MID Term 1'!D67+'MID Term 2'!D66</f>
        <v>23</v>
      </c>
      <c r="E69" s="28">
        <f>' MID Term 1'!H67+'MID Term 2'!H66</f>
        <v>22</v>
      </c>
      <c r="F69" s="28">
        <f>' MID Term 1'!L67+'MID Term 2'!F66</f>
        <v>19</v>
      </c>
      <c r="G69" s="28">
        <f>' MID Term 1'!G67+'MID Term 2'!J66</f>
        <v>12</v>
      </c>
      <c r="H69" s="28">
        <f>' MID Term 1'!Q67+'MID Term 2'!N66</f>
        <v>16</v>
      </c>
      <c r="I69" s="28">
        <f t="shared" si="0"/>
        <v>1</v>
      </c>
      <c r="J69" s="28">
        <f t="shared" si="1"/>
        <v>1</v>
      </c>
      <c r="K69" s="28">
        <f t="shared" si="2"/>
        <v>1</v>
      </c>
      <c r="L69" s="28">
        <f t="shared" si="3"/>
        <v>0</v>
      </c>
      <c r="M69" s="28">
        <f t="shared" si="4"/>
        <v>0</v>
      </c>
      <c r="N69" s="28">
        <f t="shared" si="5"/>
        <v>92</v>
      </c>
      <c r="O69" s="28">
        <f t="shared" si="6"/>
        <v>46</v>
      </c>
      <c r="P69" s="1"/>
      <c r="Q69" s="1"/>
      <c r="R69" s="1"/>
      <c r="S69" s="1"/>
      <c r="T69" s="1"/>
      <c r="U69" s="1"/>
      <c r="V69" s="1"/>
      <c r="W69" s="1"/>
      <c r="X69" s="1"/>
      <c r="Y69" s="1"/>
    </row>
    <row r="70" spans="1:25" ht="19.5" customHeight="1">
      <c r="A70" s="70">
        <v>61</v>
      </c>
      <c r="B70" s="70" t="s">
        <v>228</v>
      </c>
      <c r="C70" s="71" t="s">
        <v>229</v>
      </c>
      <c r="D70" s="28">
        <f>' MID Term 1'!D68+'MID Term 2'!D67</f>
        <v>20</v>
      </c>
      <c r="E70" s="28">
        <f>' MID Term 1'!H68+'MID Term 2'!H67</f>
        <v>23</v>
      </c>
      <c r="F70" s="28">
        <f>' MID Term 1'!L68+'MID Term 2'!F67</f>
        <v>24</v>
      </c>
      <c r="G70" s="28">
        <f>' MID Term 1'!G68+'MID Term 2'!J67</f>
        <v>23</v>
      </c>
      <c r="H70" s="28">
        <f>' MID Term 1'!Q68+'MID Term 2'!N67</f>
        <v>20</v>
      </c>
      <c r="I70" s="28">
        <f t="shared" si="0"/>
        <v>1</v>
      </c>
      <c r="J70" s="28">
        <f t="shared" si="1"/>
        <v>1</v>
      </c>
      <c r="K70" s="28">
        <f t="shared" si="2"/>
        <v>1</v>
      </c>
      <c r="L70" s="28">
        <f t="shared" si="3"/>
        <v>1</v>
      </c>
      <c r="M70" s="28">
        <f t="shared" si="4"/>
        <v>1</v>
      </c>
      <c r="N70" s="28">
        <f t="shared" si="5"/>
        <v>110</v>
      </c>
      <c r="O70" s="28">
        <f t="shared" si="6"/>
        <v>55</v>
      </c>
      <c r="P70" s="1"/>
      <c r="Q70" s="1"/>
      <c r="R70" s="1"/>
      <c r="S70" s="1"/>
      <c r="T70" s="1"/>
      <c r="U70" s="1"/>
      <c r="V70" s="1"/>
      <c r="W70" s="1"/>
      <c r="X70" s="1"/>
      <c r="Y70" s="1"/>
    </row>
    <row r="71" spans="1:25" ht="19.5" customHeight="1">
      <c r="A71" s="70">
        <v>62</v>
      </c>
      <c r="B71" s="70" t="s">
        <v>230</v>
      </c>
      <c r="C71" s="71" t="s">
        <v>231</v>
      </c>
      <c r="D71" s="28">
        <f>' MID Term 1'!D69+'MID Term 2'!D68</f>
        <v>20</v>
      </c>
      <c r="E71" s="28">
        <f>' MID Term 1'!H69+'MID Term 2'!H68</f>
        <v>20</v>
      </c>
      <c r="F71" s="28">
        <f>' MID Term 1'!L69+'MID Term 2'!F68</f>
        <v>20</v>
      </c>
      <c r="G71" s="28">
        <f>' MID Term 1'!G69+'MID Term 2'!J68</f>
        <v>16</v>
      </c>
      <c r="H71" s="28">
        <f>' MID Term 1'!Q69+'MID Term 2'!N68</f>
        <v>14</v>
      </c>
      <c r="I71" s="28">
        <f t="shared" si="0"/>
        <v>1</v>
      </c>
      <c r="J71" s="28">
        <f t="shared" si="1"/>
        <v>1</v>
      </c>
      <c r="K71" s="28">
        <f t="shared" si="2"/>
        <v>1</v>
      </c>
      <c r="L71" s="28">
        <f t="shared" si="3"/>
        <v>0</v>
      </c>
      <c r="M71" s="28">
        <f t="shared" si="4"/>
        <v>0</v>
      </c>
      <c r="N71" s="28">
        <f t="shared" si="5"/>
        <v>90</v>
      </c>
      <c r="O71" s="28">
        <f t="shared" si="6"/>
        <v>45</v>
      </c>
      <c r="P71" s="1"/>
      <c r="Q71" s="1"/>
      <c r="R71" s="1"/>
      <c r="S71" s="1"/>
      <c r="T71" s="1"/>
      <c r="U71" s="1"/>
      <c r="V71" s="1"/>
      <c r="W71" s="1"/>
      <c r="X71" s="1"/>
      <c r="Y71" s="1"/>
    </row>
    <row r="72" spans="1:25" ht="19.5" customHeight="1">
      <c r="A72" s="70">
        <v>63</v>
      </c>
      <c r="B72" s="70" t="s">
        <v>232</v>
      </c>
      <c r="C72" s="71" t="s">
        <v>233</v>
      </c>
      <c r="D72" s="28">
        <f>' MID Term 1'!D70+'MID Term 2'!D69</f>
        <v>21</v>
      </c>
      <c r="E72" s="28">
        <f>' MID Term 1'!H70+'MID Term 2'!H69</f>
        <v>22</v>
      </c>
      <c r="F72" s="28">
        <f>' MID Term 1'!L70+'MID Term 2'!F69</f>
        <v>20</v>
      </c>
      <c r="G72" s="28">
        <f>' MID Term 1'!G70+'MID Term 2'!J69</f>
        <v>25</v>
      </c>
      <c r="H72" s="28">
        <f>' MID Term 1'!Q70+'MID Term 2'!N69</f>
        <v>23</v>
      </c>
      <c r="I72" s="28">
        <f t="shared" si="0"/>
        <v>1</v>
      </c>
      <c r="J72" s="28">
        <f t="shared" si="1"/>
        <v>1</v>
      </c>
      <c r="K72" s="28">
        <f t="shared" si="2"/>
        <v>1</v>
      </c>
      <c r="L72" s="28">
        <f t="shared" si="3"/>
        <v>1</v>
      </c>
      <c r="M72" s="28">
        <f t="shared" si="4"/>
        <v>1</v>
      </c>
      <c r="N72" s="28">
        <f t="shared" si="5"/>
        <v>111</v>
      </c>
      <c r="O72" s="28">
        <f t="shared" si="6"/>
        <v>56</v>
      </c>
      <c r="P72" s="1"/>
      <c r="Q72" s="1"/>
      <c r="R72" s="1"/>
      <c r="S72" s="1"/>
      <c r="T72" s="1"/>
      <c r="U72" s="1"/>
      <c r="V72" s="1"/>
      <c r="W72" s="1"/>
      <c r="X72" s="1"/>
      <c r="Y72" s="1"/>
    </row>
    <row r="73" spans="1:25" ht="19.5" customHeight="1">
      <c r="A73" s="70">
        <v>64</v>
      </c>
      <c r="B73" s="70" t="s">
        <v>234</v>
      </c>
      <c r="C73" s="71" t="s">
        <v>235</v>
      </c>
      <c r="D73" s="28">
        <f>' MID Term 1'!D71+'MID Term 2'!D70</f>
        <v>15</v>
      </c>
      <c r="E73" s="28">
        <f>' MID Term 1'!H71+'MID Term 2'!H70</f>
        <v>17</v>
      </c>
      <c r="F73" s="28">
        <f>' MID Term 1'!L71+'MID Term 2'!F70</f>
        <v>24</v>
      </c>
      <c r="G73" s="28">
        <f>' MID Term 1'!G71+'MID Term 2'!J70</f>
        <v>23</v>
      </c>
      <c r="H73" s="28">
        <f>' MID Term 1'!Q71+'MID Term 2'!N70</f>
        <v>21</v>
      </c>
      <c r="I73" s="28">
        <f t="shared" si="0"/>
        <v>0</v>
      </c>
      <c r="J73" s="28">
        <f t="shared" si="1"/>
        <v>0</v>
      </c>
      <c r="K73" s="28">
        <f t="shared" si="2"/>
        <v>1</v>
      </c>
      <c r="L73" s="28">
        <f t="shared" si="3"/>
        <v>1</v>
      </c>
      <c r="M73" s="28">
        <f t="shared" si="4"/>
        <v>1</v>
      </c>
      <c r="N73" s="28">
        <f t="shared" si="5"/>
        <v>100</v>
      </c>
      <c r="O73" s="28">
        <f t="shared" si="6"/>
        <v>50</v>
      </c>
      <c r="P73" s="1"/>
      <c r="Q73" s="1"/>
      <c r="R73" s="1"/>
      <c r="S73" s="1"/>
      <c r="T73" s="1"/>
      <c r="U73" s="1"/>
      <c r="V73" s="1"/>
      <c r="W73" s="1"/>
      <c r="X73" s="1"/>
      <c r="Y73" s="1"/>
    </row>
    <row r="74" spans="1:25" ht="19.5" customHeight="1">
      <c r="A74" s="70">
        <v>65</v>
      </c>
      <c r="B74" s="70" t="s">
        <v>236</v>
      </c>
      <c r="C74" s="71" t="s">
        <v>237</v>
      </c>
      <c r="D74" s="28">
        <f>' MID Term 1'!D72+'MID Term 2'!D71</f>
        <v>20</v>
      </c>
      <c r="E74" s="28">
        <f>' MID Term 1'!H72+'MID Term 2'!H71</f>
        <v>19</v>
      </c>
      <c r="F74" s="28">
        <f>' MID Term 1'!L72+'MID Term 2'!F71</f>
        <v>21</v>
      </c>
      <c r="G74" s="28">
        <f>' MID Term 1'!G72+'MID Term 2'!J71</f>
        <v>20</v>
      </c>
      <c r="H74" s="28">
        <f>' MID Term 1'!Q72+'MID Term 2'!N71</f>
        <v>19</v>
      </c>
      <c r="I74" s="28">
        <f t="shared" si="0"/>
        <v>1</v>
      </c>
      <c r="J74" s="28">
        <f t="shared" si="1"/>
        <v>1</v>
      </c>
      <c r="K74" s="28">
        <f t="shared" si="2"/>
        <v>1</v>
      </c>
      <c r="L74" s="28">
        <f t="shared" si="3"/>
        <v>1</v>
      </c>
      <c r="M74" s="28">
        <f t="shared" si="4"/>
        <v>1</v>
      </c>
      <c r="N74" s="28">
        <f t="shared" si="5"/>
        <v>99</v>
      </c>
      <c r="O74" s="28">
        <f t="shared" si="6"/>
        <v>50</v>
      </c>
      <c r="P74" s="1"/>
      <c r="Q74" s="1"/>
      <c r="R74" s="1"/>
      <c r="S74" s="1"/>
      <c r="T74" s="1"/>
      <c r="U74" s="1"/>
      <c r="V74" s="1"/>
      <c r="W74" s="1"/>
      <c r="X74" s="1"/>
      <c r="Y74" s="1"/>
    </row>
    <row r="75" spans="1:25" ht="19.5" customHeight="1">
      <c r="A75" s="70">
        <v>66</v>
      </c>
      <c r="B75" s="70" t="s">
        <v>238</v>
      </c>
      <c r="C75" s="71" t="s">
        <v>239</v>
      </c>
      <c r="D75" s="28">
        <f>' MID Term 1'!D73+'MID Term 2'!D72</f>
        <v>19</v>
      </c>
      <c r="E75" s="28">
        <f>' MID Term 1'!H73+'MID Term 2'!H72</f>
        <v>17</v>
      </c>
      <c r="F75" s="28">
        <f>' MID Term 1'!L73+'MID Term 2'!F72</f>
        <v>18</v>
      </c>
      <c r="G75" s="28">
        <f>' MID Term 1'!G73+'MID Term 2'!J72</f>
        <v>23</v>
      </c>
      <c r="H75" s="28">
        <f>' MID Term 1'!Q73+'MID Term 2'!N72</f>
        <v>20</v>
      </c>
      <c r="I75" s="28">
        <f t="shared" si="0"/>
        <v>1</v>
      </c>
      <c r="J75" s="28">
        <f t="shared" si="1"/>
        <v>0</v>
      </c>
      <c r="K75" s="28">
        <f t="shared" si="2"/>
        <v>0</v>
      </c>
      <c r="L75" s="28">
        <f t="shared" si="3"/>
        <v>1</v>
      </c>
      <c r="M75" s="28">
        <f t="shared" si="4"/>
        <v>1</v>
      </c>
      <c r="N75" s="28">
        <f t="shared" si="5"/>
        <v>97</v>
      </c>
      <c r="O75" s="28">
        <f t="shared" si="6"/>
        <v>49</v>
      </c>
      <c r="P75" s="1"/>
      <c r="Q75" s="1"/>
      <c r="R75" s="1"/>
      <c r="S75" s="1"/>
      <c r="T75" s="1"/>
      <c r="U75" s="1"/>
      <c r="V75" s="1"/>
      <c r="W75" s="1"/>
      <c r="X75" s="1"/>
      <c r="Y75" s="1"/>
    </row>
    <row r="76" spans="1:25" ht="19.5" customHeight="1">
      <c r="A76" s="70">
        <v>67</v>
      </c>
      <c r="B76" s="70" t="s">
        <v>240</v>
      </c>
      <c r="C76" s="71" t="s">
        <v>241</v>
      </c>
      <c r="D76" s="28">
        <f>' MID Term 1'!D74+'MID Term 2'!D73</f>
        <v>21</v>
      </c>
      <c r="E76" s="28">
        <f>' MID Term 1'!H74+'MID Term 2'!H73</f>
        <v>19</v>
      </c>
      <c r="F76" s="28">
        <f>' MID Term 1'!L74+'MID Term 2'!F73</f>
        <v>21</v>
      </c>
      <c r="G76" s="28">
        <f>' MID Term 1'!G74+'MID Term 2'!J73</f>
        <v>25</v>
      </c>
      <c r="H76" s="28">
        <f>' MID Term 1'!Q74+'MID Term 2'!N73</f>
        <v>24</v>
      </c>
      <c r="I76" s="28">
        <f t="shared" si="0"/>
        <v>1</v>
      </c>
      <c r="J76" s="28">
        <f t="shared" si="1"/>
        <v>1</v>
      </c>
      <c r="K76" s="28">
        <f t="shared" si="2"/>
        <v>1</v>
      </c>
      <c r="L76" s="28">
        <f t="shared" si="3"/>
        <v>1</v>
      </c>
      <c r="M76" s="28">
        <f t="shared" si="4"/>
        <v>1</v>
      </c>
      <c r="N76" s="28">
        <f t="shared" si="5"/>
        <v>110</v>
      </c>
      <c r="O76" s="28">
        <f t="shared" si="6"/>
        <v>55</v>
      </c>
      <c r="P76" s="1"/>
      <c r="Q76" s="1"/>
      <c r="R76" s="1"/>
      <c r="S76" s="1"/>
      <c r="T76" s="1"/>
      <c r="U76" s="1"/>
      <c r="V76" s="1"/>
      <c r="W76" s="1"/>
      <c r="X76" s="1"/>
      <c r="Y76" s="1"/>
    </row>
    <row r="77" spans="1:25" ht="19.5" customHeight="1">
      <c r="A77" s="70">
        <v>68</v>
      </c>
      <c r="B77" s="70" t="s">
        <v>242</v>
      </c>
      <c r="C77" s="71" t="s">
        <v>243</v>
      </c>
      <c r="D77" s="28">
        <f>' MID Term 1'!D75+'MID Term 2'!D74</f>
        <v>21</v>
      </c>
      <c r="E77" s="28">
        <f>' MID Term 1'!H75+'MID Term 2'!H74</f>
        <v>22</v>
      </c>
      <c r="F77" s="28">
        <f>' MID Term 1'!L75+'MID Term 2'!F74</f>
        <v>23</v>
      </c>
      <c r="G77" s="28">
        <f>' MID Term 1'!G75+'MID Term 2'!J74</f>
        <v>20</v>
      </c>
      <c r="H77" s="28">
        <f>' MID Term 1'!Q75+'MID Term 2'!N74</f>
        <v>21</v>
      </c>
      <c r="I77" s="28">
        <f t="shared" si="0"/>
        <v>1</v>
      </c>
      <c r="J77" s="28">
        <f t="shared" si="1"/>
        <v>1</v>
      </c>
      <c r="K77" s="28">
        <f t="shared" si="2"/>
        <v>1</v>
      </c>
      <c r="L77" s="28">
        <f t="shared" si="3"/>
        <v>1</v>
      </c>
      <c r="M77" s="28">
        <f t="shared" si="4"/>
        <v>1</v>
      </c>
      <c r="N77" s="28">
        <f t="shared" si="5"/>
        <v>107</v>
      </c>
      <c r="O77" s="28">
        <f t="shared" si="6"/>
        <v>54</v>
      </c>
      <c r="P77" s="1"/>
      <c r="Q77" s="1"/>
      <c r="R77" s="1"/>
      <c r="S77" s="1"/>
      <c r="T77" s="1"/>
      <c r="U77" s="1"/>
      <c r="V77" s="1"/>
      <c r="W77" s="1"/>
      <c r="X77" s="1"/>
      <c r="Y77" s="1"/>
    </row>
    <row r="78" spans="1:25" ht="19.5" customHeight="1">
      <c r="A78" s="70">
        <v>69</v>
      </c>
      <c r="B78" s="70" t="s">
        <v>244</v>
      </c>
      <c r="C78" s="71" t="s">
        <v>245</v>
      </c>
      <c r="D78" s="28">
        <f>' MID Term 1'!D76+'MID Term 2'!D75</f>
        <v>18</v>
      </c>
      <c r="E78" s="28">
        <f>' MID Term 1'!H76+'MID Term 2'!H75</f>
        <v>17</v>
      </c>
      <c r="F78" s="28">
        <f>' MID Term 1'!L76+'MID Term 2'!F75</f>
        <v>18</v>
      </c>
      <c r="G78" s="28">
        <f>' MID Term 1'!G76+'MID Term 2'!J75</f>
        <v>20</v>
      </c>
      <c r="H78" s="28">
        <f>' MID Term 1'!Q76+'MID Term 2'!N75</f>
        <v>21</v>
      </c>
      <c r="I78" s="28">
        <f t="shared" si="0"/>
        <v>0</v>
      </c>
      <c r="J78" s="28">
        <f t="shared" si="1"/>
        <v>0</v>
      </c>
      <c r="K78" s="28">
        <f t="shared" si="2"/>
        <v>0</v>
      </c>
      <c r="L78" s="28">
        <f t="shared" si="3"/>
        <v>1</v>
      </c>
      <c r="M78" s="28">
        <f t="shared" si="4"/>
        <v>1</v>
      </c>
      <c r="N78" s="28">
        <f t="shared" si="5"/>
        <v>94</v>
      </c>
      <c r="O78" s="28">
        <f t="shared" si="6"/>
        <v>47</v>
      </c>
      <c r="P78" s="1"/>
      <c r="Q78" s="1"/>
      <c r="R78" s="1"/>
      <c r="S78" s="1"/>
      <c r="T78" s="1"/>
      <c r="U78" s="1"/>
      <c r="V78" s="1"/>
      <c r="W78" s="1"/>
      <c r="X78" s="1"/>
      <c r="Y78" s="1"/>
    </row>
    <row r="79" spans="1:25" ht="19.5" customHeight="1">
      <c r="A79" s="70">
        <v>70</v>
      </c>
      <c r="B79" s="70" t="s">
        <v>246</v>
      </c>
      <c r="C79" s="71" t="s">
        <v>247</v>
      </c>
      <c r="D79" s="28">
        <f>' MID Term 1'!D77+'MID Term 2'!D76</f>
        <v>21</v>
      </c>
      <c r="E79" s="28">
        <f>' MID Term 1'!H77+'MID Term 2'!H76</f>
        <v>21</v>
      </c>
      <c r="F79" s="28">
        <f>' MID Term 1'!L77+'MID Term 2'!F76</f>
        <v>17</v>
      </c>
      <c r="G79" s="28">
        <f>' MID Term 1'!G77+'MID Term 2'!J76</f>
        <v>16</v>
      </c>
      <c r="H79" s="28">
        <f>' MID Term 1'!Q77+'MID Term 2'!N76</f>
        <v>17</v>
      </c>
      <c r="I79" s="28">
        <f t="shared" si="0"/>
        <v>1</v>
      </c>
      <c r="J79" s="28">
        <f t="shared" si="1"/>
        <v>1</v>
      </c>
      <c r="K79" s="28">
        <f t="shared" si="2"/>
        <v>0</v>
      </c>
      <c r="L79" s="28">
        <f t="shared" si="3"/>
        <v>0</v>
      </c>
      <c r="M79" s="28">
        <f t="shared" si="4"/>
        <v>0</v>
      </c>
      <c r="N79" s="28">
        <f t="shared" si="5"/>
        <v>92</v>
      </c>
      <c r="O79" s="28">
        <f t="shared" si="6"/>
        <v>46</v>
      </c>
      <c r="P79" s="1"/>
      <c r="Q79" s="1"/>
      <c r="R79" s="1"/>
      <c r="S79" s="1"/>
      <c r="T79" s="1"/>
      <c r="U79" s="1"/>
      <c r="V79" s="1"/>
      <c r="W79" s="1"/>
      <c r="X79" s="1"/>
      <c r="Y79" s="1"/>
    </row>
    <row r="80" spans="1:25" ht="19.5" customHeight="1">
      <c r="A80" s="70">
        <v>71</v>
      </c>
      <c r="B80" s="70" t="s">
        <v>248</v>
      </c>
      <c r="C80" s="71" t="s">
        <v>249</v>
      </c>
      <c r="D80" s="28">
        <f>' MID Term 1'!D78+'MID Term 2'!D77</f>
        <v>21</v>
      </c>
      <c r="E80" s="28">
        <f>' MID Term 1'!H78+'MID Term 2'!H77</f>
        <v>23</v>
      </c>
      <c r="F80" s="28">
        <f>' MID Term 1'!L78+'MID Term 2'!F77</f>
        <v>24</v>
      </c>
      <c r="G80" s="28">
        <f>' MID Term 1'!G78+'MID Term 2'!J77</f>
        <v>19</v>
      </c>
      <c r="H80" s="28">
        <f>' MID Term 1'!Q78+'MID Term 2'!N77</f>
        <v>21</v>
      </c>
      <c r="I80" s="28">
        <f t="shared" si="0"/>
        <v>1</v>
      </c>
      <c r="J80" s="28">
        <f t="shared" si="1"/>
        <v>1</v>
      </c>
      <c r="K80" s="28">
        <f t="shared" si="2"/>
        <v>1</v>
      </c>
      <c r="L80" s="28">
        <f t="shared" si="3"/>
        <v>1</v>
      </c>
      <c r="M80" s="28">
        <f t="shared" si="4"/>
        <v>1</v>
      </c>
      <c r="N80" s="28">
        <f t="shared" si="5"/>
        <v>108</v>
      </c>
      <c r="O80" s="28">
        <f t="shared" si="6"/>
        <v>54</v>
      </c>
      <c r="P80" s="1"/>
      <c r="Q80" s="1"/>
      <c r="R80" s="1"/>
      <c r="S80" s="1"/>
      <c r="T80" s="1"/>
      <c r="U80" s="1"/>
      <c r="V80" s="1"/>
      <c r="W80" s="1"/>
      <c r="X80" s="1"/>
      <c r="Y80" s="1"/>
    </row>
    <row r="81" spans="1:26" ht="19.5" customHeight="1">
      <c r="A81" s="70">
        <v>72</v>
      </c>
      <c r="B81" s="70" t="s">
        <v>250</v>
      </c>
      <c r="C81" s="71" t="s">
        <v>251</v>
      </c>
      <c r="D81" s="28">
        <f>' MID Term 1'!D79+'MID Term 2'!D78</f>
        <v>20</v>
      </c>
      <c r="E81" s="28">
        <f>' MID Term 1'!H79+'MID Term 2'!H78</f>
        <v>21</v>
      </c>
      <c r="F81" s="28">
        <f>' MID Term 1'!L79+'MID Term 2'!F78</f>
        <v>19</v>
      </c>
      <c r="G81" s="28">
        <f>' MID Term 1'!G79+'MID Term 2'!J78</f>
        <v>20</v>
      </c>
      <c r="H81" s="28">
        <f>' MID Term 1'!Q79+'MID Term 2'!N78</f>
        <v>18</v>
      </c>
      <c r="I81" s="28">
        <f t="shared" si="0"/>
        <v>1</v>
      </c>
      <c r="J81" s="28">
        <f t="shared" si="1"/>
        <v>1</v>
      </c>
      <c r="K81" s="28">
        <f t="shared" si="2"/>
        <v>1</v>
      </c>
      <c r="L81" s="28">
        <f t="shared" si="3"/>
        <v>1</v>
      </c>
      <c r="M81" s="28">
        <f t="shared" si="4"/>
        <v>0</v>
      </c>
      <c r="N81" s="28">
        <f t="shared" si="5"/>
        <v>98</v>
      </c>
      <c r="O81" s="28">
        <f t="shared" si="6"/>
        <v>49</v>
      </c>
      <c r="P81" s="1"/>
      <c r="Q81" s="1"/>
      <c r="R81" s="1"/>
      <c r="S81" s="1"/>
      <c r="T81" s="1"/>
      <c r="U81" s="1"/>
      <c r="V81" s="1"/>
      <c r="W81" s="1"/>
      <c r="X81" s="1"/>
      <c r="Y81" s="1"/>
    </row>
    <row r="82" spans="1:26" ht="19.5" customHeight="1">
      <c r="A82" s="70">
        <v>73</v>
      </c>
      <c r="B82" s="70" t="s">
        <v>252</v>
      </c>
      <c r="C82" s="71" t="s">
        <v>253</v>
      </c>
      <c r="D82" s="28">
        <f>' MID Term 1'!D80+'MID Term 2'!D79</f>
        <v>21</v>
      </c>
      <c r="E82" s="28">
        <f>' MID Term 1'!H80+'MID Term 2'!H79</f>
        <v>19</v>
      </c>
      <c r="F82" s="28">
        <f>' MID Term 1'!L80+'MID Term 2'!F79</f>
        <v>21</v>
      </c>
      <c r="G82" s="28">
        <f>' MID Term 1'!G80+'MID Term 2'!J79</f>
        <v>21</v>
      </c>
      <c r="H82" s="28">
        <f>' MID Term 1'!Q80+'MID Term 2'!N79</f>
        <v>21</v>
      </c>
      <c r="I82" s="28">
        <f t="shared" si="0"/>
        <v>1</v>
      </c>
      <c r="J82" s="28">
        <f t="shared" si="1"/>
        <v>1</v>
      </c>
      <c r="K82" s="28">
        <f t="shared" si="2"/>
        <v>1</v>
      </c>
      <c r="L82" s="28">
        <f t="shared" si="3"/>
        <v>1</v>
      </c>
      <c r="M82" s="28">
        <f t="shared" si="4"/>
        <v>1</v>
      </c>
      <c r="N82" s="28">
        <f t="shared" si="5"/>
        <v>103</v>
      </c>
      <c r="O82" s="28">
        <f t="shared" si="6"/>
        <v>52</v>
      </c>
      <c r="P82" s="1"/>
      <c r="Q82" s="1"/>
      <c r="R82" s="1"/>
      <c r="S82" s="1"/>
      <c r="T82" s="1"/>
      <c r="U82" s="1"/>
      <c r="V82" s="1"/>
      <c r="W82" s="1"/>
      <c r="X82" s="1"/>
      <c r="Y82" s="1"/>
    </row>
    <row r="83" spans="1:26" ht="19.5" customHeight="1">
      <c r="A83" s="70">
        <v>74</v>
      </c>
      <c r="B83" s="70" t="s">
        <v>254</v>
      </c>
      <c r="C83" s="71" t="s">
        <v>255</v>
      </c>
      <c r="D83" s="28">
        <f>' MID Term 1'!D81+'MID Term 2'!D80</f>
        <v>28</v>
      </c>
      <c r="E83" s="28">
        <f>' MID Term 1'!H81+'MID Term 2'!H80</f>
        <v>26</v>
      </c>
      <c r="F83" s="28">
        <f>' MID Term 1'!L81+'MID Term 2'!F80</f>
        <v>22</v>
      </c>
      <c r="G83" s="28">
        <f>' MID Term 1'!G81+'MID Term 2'!J80</f>
        <v>18</v>
      </c>
      <c r="H83" s="28">
        <f>' MID Term 1'!Q81+'MID Term 2'!N80</f>
        <v>19</v>
      </c>
      <c r="I83" s="28">
        <f t="shared" si="0"/>
        <v>1</v>
      </c>
      <c r="J83" s="28">
        <f t="shared" si="1"/>
        <v>1</v>
      </c>
      <c r="K83" s="28">
        <f t="shared" si="2"/>
        <v>1</v>
      </c>
      <c r="L83" s="28">
        <f t="shared" si="3"/>
        <v>0</v>
      </c>
      <c r="M83" s="28">
        <f t="shared" si="4"/>
        <v>1</v>
      </c>
      <c r="N83" s="28">
        <f t="shared" si="5"/>
        <v>113</v>
      </c>
      <c r="O83" s="28">
        <f t="shared" si="6"/>
        <v>57</v>
      </c>
      <c r="P83" s="1"/>
      <c r="Q83" s="1"/>
      <c r="R83" s="1"/>
      <c r="S83" s="1"/>
      <c r="T83" s="1"/>
      <c r="U83" s="1"/>
      <c r="V83" s="1"/>
      <c r="W83" s="1"/>
      <c r="X83" s="1"/>
      <c r="Y83" s="1"/>
    </row>
    <row r="84" spans="1:26" ht="19.5" customHeight="1">
      <c r="A84" s="70">
        <v>75</v>
      </c>
      <c r="B84" s="70" t="s">
        <v>256</v>
      </c>
      <c r="C84" s="71" t="s">
        <v>257</v>
      </c>
      <c r="D84" s="28">
        <f>' MID Term 1'!D82+'MID Term 2'!D81</f>
        <v>20</v>
      </c>
      <c r="E84" s="28">
        <f>' MID Term 1'!H82+'MID Term 2'!H81</f>
        <v>23</v>
      </c>
      <c r="F84" s="28">
        <f>' MID Term 1'!L82+'MID Term 2'!F81</f>
        <v>22</v>
      </c>
      <c r="G84" s="28">
        <f>' MID Term 1'!G82+'MID Term 2'!J81</f>
        <v>24</v>
      </c>
      <c r="H84" s="28">
        <f>' MID Term 1'!Q82+'MID Term 2'!N81</f>
        <v>22</v>
      </c>
      <c r="I84" s="28">
        <f t="shared" si="0"/>
        <v>1</v>
      </c>
      <c r="J84" s="28">
        <f t="shared" si="1"/>
        <v>1</v>
      </c>
      <c r="K84" s="28">
        <f t="shared" si="2"/>
        <v>1</v>
      </c>
      <c r="L84" s="28">
        <f t="shared" si="3"/>
        <v>1</v>
      </c>
      <c r="M84" s="28">
        <f t="shared" si="4"/>
        <v>1</v>
      </c>
      <c r="N84" s="28">
        <f t="shared" si="5"/>
        <v>111</v>
      </c>
      <c r="O84" s="28">
        <f t="shared" si="6"/>
        <v>56</v>
      </c>
      <c r="P84" s="1"/>
      <c r="Q84" s="1"/>
      <c r="R84" s="1"/>
      <c r="S84" s="1"/>
      <c r="T84" s="1"/>
      <c r="U84" s="1"/>
      <c r="V84" s="1"/>
      <c r="W84" s="1"/>
      <c r="X84" s="1"/>
      <c r="Y84" s="1"/>
    </row>
    <row r="85" spans="1:26" ht="19.5" customHeight="1">
      <c r="A85" s="70">
        <v>76</v>
      </c>
      <c r="B85" s="70" t="s">
        <v>258</v>
      </c>
      <c r="C85" s="71" t="s">
        <v>259</v>
      </c>
      <c r="D85" s="28">
        <f>' MID Term 1'!D83+'MID Term 2'!D82</f>
        <v>21</v>
      </c>
      <c r="E85" s="28">
        <f>' MID Term 1'!H83+'MID Term 2'!H82</f>
        <v>23</v>
      </c>
      <c r="F85" s="28">
        <f>' MID Term 1'!L83+'MID Term 2'!F82</f>
        <v>22</v>
      </c>
      <c r="G85" s="28">
        <f>' MID Term 1'!G83+'MID Term 2'!J82</f>
        <v>26</v>
      </c>
      <c r="H85" s="28">
        <f>' MID Term 1'!Q83+'MID Term 2'!N82</f>
        <v>22</v>
      </c>
      <c r="I85" s="28">
        <f t="shared" si="0"/>
        <v>1</v>
      </c>
      <c r="J85" s="28">
        <f t="shared" si="1"/>
        <v>1</v>
      </c>
      <c r="K85" s="28">
        <f t="shared" si="2"/>
        <v>1</v>
      </c>
      <c r="L85" s="28">
        <f t="shared" si="3"/>
        <v>1</v>
      </c>
      <c r="M85" s="28">
        <f t="shared" si="4"/>
        <v>1</v>
      </c>
      <c r="N85" s="28">
        <f t="shared" si="5"/>
        <v>114</v>
      </c>
      <c r="O85" s="28">
        <f t="shared" si="6"/>
        <v>57</v>
      </c>
      <c r="P85" s="1"/>
      <c r="Q85" s="1"/>
      <c r="R85" s="1"/>
      <c r="S85" s="1"/>
      <c r="T85" s="1"/>
      <c r="U85" s="1"/>
      <c r="V85" s="1"/>
      <c r="W85" s="1"/>
      <c r="X85" s="1"/>
      <c r="Y85" s="1"/>
    </row>
    <row r="86" spans="1:26" ht="19.5" customHeight="1">
      <c r="A86" s="70">
        <v>77</v>
      </c>
      <c r="B86" s="70" t="s">
        <v>260</v>
      </c>
      <c r="C86" s="71" t="s">
        <v>261</v>
      </c>
      <c r="D86" s="28">
        <f>' MID Term 1'!D84+'MID Term 2'!D83</f>
        <v>23</v>
      </c>
      <c r="E86" s="28">
        <f>' MID Term 1'!H84+'MID Term 2'!H83</f>
        <v>22</v>
      </c>
      <c r="F86" s="28">
        <f>' MID Term 1'!L84+'MID Term 2'!F83</f>
        <v>19</v>
      </c>
      <c r="G86" s="28">
        <f>' MID Term 1'!G84+'MID Term 2'!J83</f>
        <v>21</v>
      </c>
      <c r="H86" s="28">
        <f>' MID Term 1'!Q84+'MID Term 2'!N83</f>
        <v>24</v>
      </c>
      <c r="I86" s="28">
        <f t="shared" si="0"/>
        <v>1</v>
      </c>
      <c r="J86" s="28">
        <f t="shared" si="1"/>
        <v>1</v>
      </c>
      <c r="K86" s="28">
        <f t="shared" si="2"/>
        <v>1</v>
      </c>
      <c r="L86" s="28">
        <f t="shared" si="3"/>
        <v>1</v>
      </c>
      <c r="M86" s="28">
        <f t="shared" si="4"/>
        <v>1</v>
      </c>
      <c r="N86" s="28">
        <f t="shared" si="5"/>
        <v>109</v>
      </c>
      <c r="O86" s="28">
        <f t="shared" si="6"/>
        <v>55</v>
      </c>
      <c r="P86" s="1"/>
      <c r="Q86" s="1"/>
      <c r="R86" s="1"/>
      <c r="S86" s="1"/>
      <c r="T86" s="1"/>
      <c r="U86" s="1"/>
      <c r="V86" s="1"/>
      <c r="W86" s="1"/>
      <c r="X86" s="1"/>
      <c r="Y86" s="1"/>
    </row>
    <row r="87" spans="1:26" ht="19.5" customHeight="1">
      <c r="A87" s="70">
        <v>78</v>
      </c>
      <c r="B87" s="70" t="s">
        <v>262</v>
      </c>
      <c r="C87" s="71" t="s">
        <v>263</v>
      </c>
      <c r="D87" s="28">
        <f>' MID Term 1'!D85+'MID Term 2'!D84</f>
        <v>17</v>
      </c>
      <c r="E87" s="28">
        <f>' MID Term 1'!H85+'MID Term 2'!H84</f>
        <v>12</v>
      </c>
      <c r="F87" s="28">
        <f>' MID Term 1'!L85+'MID Term 2'!F84</f>
        <v>19</v>
      </c>
      <c r="G87" s="28">
        <f>' MID Term 1'!G85+'MID Term 2'!J84</f>
        <v>12</v>
      </c>
      <c r="H87" s="28">
        <f>' MID Term 1'!Q85+'MID Term 2'!N84</f>
        <v>17</v>
      </c>
      <c r="I87" s="28">
        <f t="shared" si="0"/>
        <v>0</v>
      </c>
      <c r="J87" s="28">
        <f t="shared" si="1"/>
        <v>0</v>
      </c>
      <c r="K87" s="28">
        <f t="shared" si="2"/>
        <v>1</v>
      </c>
      <c r="L87" s="28">
        <f t="shared" si="3"/>
        <v>0</v>
      </c>
      <c r="M87" s="28">
        <f t="shared" si="4"/>
        <v>0</v>
      </c>
      <c r="N87" s="28">
        <f t="shared" si="5"/>
        <v>77</v>
      </c>
      <c r="O87" s="28">
        <f t="shared" si="6"/>
        <v>39</v>
      </c>
      <c r="P87" s="1"/>
      <c r="Q87" s="1"/>
      <c r="R87" s="1"/>
      <c r="S87" s="1"/>
      <c r="T87" s="1"/>
      <c r="U87" s="1"/>
      <c r="V87" s="1"/>
      <c r="W87" s="1"/>
      <c r="X87" s="1"/>
      <c r="Y87" s="1"/>
      <c r="Z87" s="16"/>
    </row>
    <row r="88" spans="1:26" ht="19.5" customHeight="1">
      <c r="A88" s="70">
        <v>79</v>
      </c>
      <c r="B88" s="70" t="s">
        <v>264</v>
      </c>
      <c r="C88" s="71" t="s">
        <v>265</v>
      </c>
      <c r="D88" s="28">
        <f>' MID Term 1'!D86+'MID Term 2'!D85</f>
        <v>28</v>
      </c>
      <c r="E88" s="28">
        <f>' MID Term 1'!H86+'MID Term 2'!H85</f>
        <v>28</v>
      </c>
      <c r="F88" s="28">
        <f>' MID Term 1'!L86+'MID Term 2'!F85</f>
        <v>25</v>
      </c>
      <c r="G88" s="28">
        <f>' MID Term 1'!G86+'MID Term 2'!J85</f>
        <v>27</v>
      </c>
      <c r="H88" s="28">
        <f>' MID Term 1'!Q86+'MID Term 2'!N85</f>
        <v>23</v>
      </c>
      <c r="I88" s="28">
        <f t="shared" si="0"/>
        <v>1</v>
      </c>
      <c r="J88" s="28">
        <f t="shared" si="1"/>
        <v>1</v>
      </c>
      <c r="K88" s="28">
        <f t="shared" si="2"/>
        <v>1</v>
      </c>
      <c r="L88" s="28">
        <f t="shared" si="3"/>
        <v>1</v>
      </c>
      <c r="M88" s="28">
        <f t="shared" si="4"/>
        <v>1</v>
      </c>
      <c r="N88" s="28">
        <f t="shared" si="5"/>
        <v>131</v>
      </c>
      <c r="O88" s="28">
        <f t="shared" si="6"/>
        <v>66</v>
      </c>
      <c r="P88" s="1"/>
      <c r="Q88" s="1"/>
      <c r="R88" s="1"/>
      <c r="S88" s="1"/>
      <c r="T88" s="1"/>
      <c r="U88" s="1"/>
      <c r="V88" s="1"/>
      <c r="W88" s="1"/>
      <c r="X88" s="1"/>
      <c r="Y88" s="1"/>
      <c r="Z88" s="16"/>
    </row>
    <row r="89" spans="1:26" ht="19.5" customHeight="1">
      <c r="A89" s="70">
        <v>80</v>
      </c>
      <c r="B89" s="70" t="s">
        <v>266</v>
      </c>
      <c r="C89" s="71" t="s">
        <v>267</v>
      </c>
      <c r="D89" s="28">
        <f>' MID Term 1'!D87+'MID Term 2'!D86</f>
        <v>24</v>
      </c>
      <c r="E89" s="28">
        <f>' MID Term 1'!H87+'MID Term 2'!H86</f>
        <v>27</v>
      </c>
      <c r="F89" s="28">
        <f>' MID Term 1'!L87+'MID Term 2'!F86</f>
        <v>18</v>
      </c>
      <c r="G89" s="28">
        <f>' MID Term 1'!G87+'MID Term 2'!J86</f>
        <v>23</v>
      </c>
      <c r="H89" s="28">
        <f>' MID Term 1'!Q87+'MID Term 2'!N86</f>
        <v>24</v>
      </c>
      <c r="I89" s="28">
        <f t="shared" si="0"/>
        <v>1</v>
      </c>
      <c r="J89" s="28">
        <f t="shared" si="1"/>
        <v>1</v>
      </c>
      <c r="K89" s="28">
        <f t="shared" si="2"/>
        <v>0</v>
      </c>
      <c r="L89" s="28">
        <f t="shared" si="3"/>
        <v>1</v>
      </c>
      <c r="M89" s="28">
        <f t="shared" si="4"/>
        <v>1</v>
      </c>
      <c r="N89" s="28">
        <f t="shared" si="5"/>
        <v>116</v>
      </c>
      <c r="O89" s="28">
        <f t="shared" si="6"/>
        <v>58</v>
      </c>
      <c r="P89" s="1"/>
      <c r="Q89" s="1"/>
      <c r="R89" s="1"/>
      <c r="S89" s="1"/>
      <c r="T89" s="1"/>
      <c r="U89" s="1"/>
      <c r="V89" s="1"/>
      <c r="W89" s="1"/>
      <c r="X89" s="1"/>
      <c r="Y89" s="1"/>
      <c r="Z89" s="16"/>
    </row>
    <row r="90" spans="1:26" ht="19.5" customHeight="1">
      <c r="A90" s="70">
        <v>81</v>
      </c>
      <c r="B90" s="70" t="s">
        <v>268</v>
      </c>
      <c r="C90" s="71" t="s">
        <v>269</v>
      </c>
      <c r="D90" s="28">
        <f>' MID Term 1'!D88+'MID Term 2'!D87</f>
        <v>20</v>
      </c>
      <c r="E90" s="28">
        <f>' MID Term 1'!H88+'MID Term 2'!H87</f>
        <v>22</v>
      </c>
      <c r="F90" s="28">
        <f>' MID Term 1'!L88+'MID Term 2'!F87</f>
        <v>21</v>
      </c>
      <c r="G90" s="28">
        <f>' MID Term 1'!G88+'MID Term 2'!J87</f>
        <v>23</v>
      </c>
      <c r="H90" s="28">
        <f>' MID Term 1'!Q88+'MID Term 2'!N87</f>
        <v>25</v>
      </c>
      <c r="I90" s="28">
        <f t="shared" si="0"/>
        <v>1</v>
      </c>
      <c r="J90" s="28">
        <f t="shared" si="1"/>
        <v>1</v>
      </c>
      <c r="K90" s="28">
        <f t="shared" si="2"/>
        <v>1</v>
      </c>
      <c r="L90" s="28">
        <f t="shared" si="3"/>
        <v>1</v>
      </c>
      <c r="M90" s="28">
        <f t="shared" si="4"/>
        <v>1</v>
      </c>
      <c r="N90" s="28">
        <f t="shared" si="5"/>
        <v>111</v>
      </c>
      <c r="O90" s="28">
        <f t="shared" si="6"/>
        <v>56</v>
      </c>
      <c r="P90" s="1"/>
      <c r="Q90" s="1"/>
      <c r="R90" s="1"/>
      <c r="S90" s="1"/>
      <c r="T90" s="1"/>
      <c r="U90" s="1"/>
      <c r="V90" s="1"/>
      <c r="W90" s="1"/>
      <c r="X90" s="1"/>
      <c r="Y90" s="1"/>
      <c r="Z90" s="16"/>
    </row>
    <row r="91" spans="1:26" ht="19.5" customHeight="1">
      <c r="A91" s="70">
        <v>82</v>
      </c>
      <c r="B91" s="70" t="s">
        <v>270</v>
      </c>
      <c r="C91" s="71" t="s">
        <v>271</v>
      </c>
      <c r="D91" s="28">
        <f>' MID Term 1'!D89+'MID Term 2'!D88</f>
        <v>20</v>
      </c>
      <c r="E91" s="28">
        <f>' MID Term 1'!H89+'MID Term 2'!H88</f>
        <v>23</v>
      </c>
      <c r="F91" s="28">
        <f>' MID Term 1'!L89+'MID Term 2'!F88</f>
        <v>22</v>
      </c>
      <c r="G91" s="28">
        <f>' MID Term 1'!G89+'MID Term 2'!J88</f>
        <v>21</v>
      </c>
      <c r="H91" s="28">
        <f>' MID Term 1'!Q89+'MID Term 2'!N88</f>
        <v>20</v>
      </c>
      <c r="I91" s="28">
        <f t="shared" si="0"/>
        <v>1</v>
      </c>
      <c r="J91" s="28">
        <f t="shared" si="1"/>
        <v>1</v>
      </c>
      <c r="K91" s="28">
        <f t="shared" si="2"/>
        <v>1</v>
      </c>
      <c r="L91" s="28">
        <f t="shared" si="3"/>
        <v>1</v>
      </c>
      <c r="M91" s="28">
        <f t="shared" si="4"/>
        <v>1</v>
      </c>
      <c r="N91" s="28">
        <f t="shared" si="5"/>
        <v>106</v>
      </c>
      <c r="O91" s="28">
        <f t="shared" si="6"/>
        <v>53</v>
      </c>
      <c r="P91" s="1"/>
      <c r="Q91" s="1"/>
      <c r="R91" s="1"/>
      <c r="S91" s="1"/>
      <c r="T91" s="1"/>
      <c r="U91" s="1"/>
      <c r="V91" s="1"/>
      <c r="W91" s="1"/>
      <c r="X91" s="1"/>
      <c r="Y91" s="1"/>
      <c r="Z91" s="16"/>
    </row>
    <row r="92" spans="1:26" ht="19.5" customHeight="1">
      <c r="A92" s="70">
        <v>83</v>
      </c>
      <c r="B92" s="70" t="s">
        <v>272</v>
      </c>
      <c r="C92" s="71" t="s">
        <v>273</v>
      </c>
      <c r="D92" s="28">
        <f>' MID Term 1'!D90+'MID Term 2'!D89</f>
        <v>25</v>
      </c>
      <c r="E92" s="28">
        <f>' MID Term 1'!H90+'MID Term 2'!H89</f>
        <v>22</v>
      </c>
      <c r="F92" s="28">
        <f>' MID Term 1'!L90+'MID Term 2'!F89</f>
        <v>22</v>
      </c>
      <c r="G92" s="28">
        <f>' MID Term 1'!G90+'MID Term 2'!J89</f>
        <v>21</v>
      </c>
      <c r="H92" s="28">
        <f>' MID Term 1'!Q90+'MID Term 2'!N89</f>
        <v>20</v>
      </c>
      <c r="I92" s="28">
        <f t="shared" si="0"/>
        <v>1</v>
      </c>
      <c r="J92" s="28">
        <f t="shared" si="1"/>
        <v>1</v>
      </c>
      <c r="K92" s="28">
        <f t="shared" si="2"/>
        <v>1</v>
      </c>
      <c r="L92" s="28">
        <f t="shared" si="3"/>
        <v>1</v>
      </c>
      <c r="M92" s="28">
        <f t="shared" si="4"/>
        <v>1</v>
      </c>
      <c r="N92" s="28">
        <f t="shared" si="5"/>
        <v>110</v>
      </c>
      <c r="O92" s="28">
        <f t="shared" si="6"/>
        <v>55</v>
      </c>
      <c r="P92" s="1"/>
      <c r="Q92" s="1"/>
      <c r="R92" s="1"/>
      <c r="S92" s="1"/>
      <c r="T92" s="1"/>
      <c r="U92" s="1"/>
      <c r="V92" s="1"/>
      <c r="W92" s="1"/>
      <c r="X92" s="1"/>
      <c r="Y92" s="1"/>
      <c r="Z92" s="16"/>
    </row>
    <row r="93" spans="1:26" ht="19.5" customHeight="1">
      <c r="A93" s="70">
        <v>84</v>
      </c>
      <c r="B93" s="70" t="s">
        <v>274</v>
      </c>
      <c r="C93" s="71" t="s">
        <v>275</v>
      </c>
      <c r="D93" s="28">
        <f>' MID Term 1'!D91+'MID Term 2'!D90</f>
        <v>23</v>
      </c>
      <c r="E93" s="28">
        <f>' MID Term 1'!H91+'MID Term 2'!H90</f>
        <v>22</v>
      </c>
      <c r="F93" s="28">
        <f>' MID Term 1'!L91+'MID Term 2'!F90</f>
        <v>21</v>
      </c>
      <c r="G93" s="28">
        <f>' MID Term 1'!G91+'MID Term 2'!J90</f>
        <v>23</v>
      </c>
      <c r="H93" s="28">
        <f>' MID Term 1'!Q91+'MID Term 2'!N90</f>
        <v>22</v>
      </c>
      <c r="I93" s="28">
        <f t="shared" si="0"/>
        <v>1</v>
      </c>
      <c r="J93" s="28">
        <f t="shared" si="1"/>
        <v>1</v>
      </c>
      <c r="K93" s="28">
        <f t="shared" si="2"/>
        <v>1</v>
      </c>
      <c r="L93" s="28">
        <f t="shared" si="3"/>
        <v>1</v>
      </c>
      <c r="M93" s="28">
        <f t="shared" si="4"/>
        <v>1</v>
      </c>
      <c r="N93" s="28">
        <f t="shared" si="5"/>
        <v>111</v>
      </c>
      <c r="O93" s="28">
        <f t="shared" si="6"/>
        <v>56</v>
      </c>
      <c r="P93" s="1"/>
      <c r="Q93" s="1"/>
      <c r="R93" s="1"/>
      <c r="S93" s="1"/>
      <c r="T93" s="1"/>
      <c r="U93" s="1"/>
      <c r="V93" s="1"/>
      <c r="W93" s="1"/>
      <c r="X93" s="1"/>
      <c r="Y93" s="1"/>
      <c r="Z93" s="16"/>
    </row>
    <row r="94" spans="1:26" ht="19.5" customHeight="1">
      <c r="A94" s="70">
        <v>85</v>
      </c>
      <c r="B94" s="70" t="s">
        <v>276</v>
      </c>
      <c r="C94" s="71" t="s">
        <v>277</v>
      </c>
      <c r="D94" s="28">
        <f>' MID Term 1'!D92+'MID Term 2'!D91</f>
        <v>21</v>
      </c>
      <c r="E94" s="28">
        <f>' MID Term 1'!H92+'MID Term 2'!H91</f>
        <v>20</v>
      </c>
      <c r="F94" s="28">
        <f>' MID Term 1'!L92+'MID Term 2'!F91</f>
        <v>21</v>
      </c>
      <c r="G94" s="28">
        <f>' MID Term 1'!G92+'MID Term 2'!J91</f>
        <v>22</v>
      </c>
      <c r="H94" s="28">
        <f>' MID Term 1'!Q92+'MID Term 2'!N91</f>
        <v>24</v>
      </c>
      <c r="I94" s="28">
        <f t="shared" si="0"/>
        <v>1</v>
      </c>
      <c r="J94" s="28">
        <f t="shared" si="1"/>
        <v>1</v>
      </c>
      <c r="K94" s="28">
        <f t="shared" si="2"/>
        <v>1</v>
      </c>
      <c r="L94" s="28">
        <f t="shared" si="3"/>
        <v>1</v>
      </c>
      <c r="M94" s="28">
        <f t="shared" si="4"/>
        <v>1</v>
      </c>
      <c r="N94" s="28">
        <f t="shared" si="5"/>
        <v>108</v>
      </c>
      <c r="O94" s="28">
        <f t="shared" si="6"/>
        <v>54</v>
      </c>
      <c r="P94" s="1"/>
      <c r="Q94" s="1"/>
      <c r="R94" s="1"/>
      <c r="S94" s="1"/>
      <c r="T94" s="1"/>
      <c r="U94" s="1"/>
      <c r="V94" s="1"/>
      <c r="W94" s="1"/>
      <c r="X94" s="1"/>
      <c r="Y94" s="1"/>
      <c r="Z94" s="16"/>
    </row>
    <row r="95" spans="1:26" ht="19.5" customHeight="1">
      <c r="A95" s="70">
        <v>86</v>
      </c>
      <c r="B95" s="70" t="s">
        <v>278</v>
      </c>
      <c r="C95" s="71" t="s">
        <v>279</v>
      </c>
      <c r="D95" s="28">
        <f>' MID Term 1'!D93+'MID Term 2'!D92</f>
        <v>15</v>
      </c>
      <c r="E95" s="28">
        <f>' MID Term 1'!H93+'MID Term 2'!H92</f>
        <v>16</v>
      </c>
      <c r="F95" s="28">
        <f>' MID Term 1'!L93+'MID Term 2'!F92</f>
        <v>19</v>
      </c>
      <c r="G95" s="28">
        <f>' MID Term 1'!G93+'MID Term 2'!J92</f>
        <v>19</v>
      </c>
      <c r="H95" s="28">
        <f>' MID Term 1'!Q93+'MID Term 2'!N92</f>
        <v>21</v>
      </c>
      <c r="I95" s="28">
        <f t="shared" si="0"/>
        <v>0</v>
      </c>
      <c r="J95" s="28">
        <f t="shared" si="1"/>
        <v>0</v>
      </c>
      <c r="K95" s="28">
        <f t="shared" si="2"/>
        <v>1</v>
      </c>
      <c r="L95" s="28">
        <f t="shared" si="3"/>
        <v>1</v>
      </c>
      <c r="M95" s="28">
        <f t="shared" si="4"/>
        <v>1</v>
      </c>
      <c r="N95" s="28">
        <f t="shared" si="5"/>
        <v>90</v>
      </c>
      <c r="O95" s="28">
        <f t="shared" si="6"/>
        <v>45</v>
      </c>
      <c r="P95" s="1"/>
      <c r="Q95" s="1"/>
      <c r="R95" s="1"/>
      <c r="S95" s="1"/>
      <c r="T95" s="1"/>
      <c r="U95" s="1"/>
      <c r="V95" s="1"/>
      <c r="W95" s="1"/>
      <c r="X95" s="1"/>
      <c r="Y95" s="1"/>
      <c r="Z95" s="16"/>
    </row>
    <row r="96" spans="1:26" ht="19.5" customHeight="1">
      <c r="A96" s="70">
        <v>87</v>
      </c>
      <c r="B96" s="70" t="s">
        <v>280</v>
      </c>
      <c r="C96" s="71" t="s">
        <v>281</v>
      </c>
      <c r="D96" s="28">
        <f>' MID Term 1'!D94+'MID Term 2'!D93</f>
        <v>24</v>
      </c>
      <c r="E96" s="28">
        <f>' MID Term 1'!H94+'MID Term 2'!H93</f>
        <v>23</v>
      </c>
      <c r="F96" s="28">
        <f>' MID Term 1'!L94+'MID Term 2'!F93</f>
        <v>18</v>
      </c>
      <c r="G96" s="28">
        <f>' MID Term 1'!G94+'MID Term 2'!J93</f>
        <v>16</v>
      </c>
      <c r="H96" s="28">
        <f>' MID Term 1'!Q94+'MID Term 2'!N93</f>
        <v>14</v>
      </c>
      <c r="I96" s="28">
        <f t="shared" si="0"/>
        <v>1</v>
      </c>
      <c r="J96" s="28">
        <f t="shared" si="1"/>
        <v>1</v>
      </c>
      <c r="K96" s="28">
        <f t="shared" si="2"/>
        <v>0</v>
      </c>
      <c r="L96" s="28">
        <f t="shared" si="3"/>
        <v>0</v>
      </c>
      <c r="M96" s="28">
        <f t="shared" si="4"/>
        <v>0</v>
      </c>
      <c r="N96" s="28">
        <f t="shared" si="5"/>
        <v>95</v>
      </c>
      <c r="O96" s="28">
        <f t="shared" si="6"/>
        <v>48</v>
      </c>
      <c r="P96" s="1"/>
      <c r="Q96" s="1"/>
      <c r="R96" s="1"/>
      <c r="S96" s="1"/>
      <c r="T96" s="1"/>
      <c r="U96" s="1"/>
      <c r="V96" s="1"/>
      <c r="W96" s="1"/>
      <c r="X96" s="1"/>
      <c r="Y96" s="1"/>
      <c r="Z96" s="16"/>
    </row>
    <row r="97" spans="1:26" ht="19.5" customHeight="1">
      <c r="A97" s="70">
        <v>88</v>
      </c>
      <c r="B97" s="70" t="s">
        <v>282</v>
      </c>
      <c r="C97" s="71" t="s">
        <v>283</v>
      </c>
      <c r="D97" s="28">
        <f>' MID Term 1'!D95+'MID Term 2'!D94</f>
        <v>27</v>
      </c>
      <c r="E97" s="28">
        <f>' MID Term 1'!H95+'MID Term 2'!H94</f>
        <v>28</v>
      </c>
      <c r="F97" s="28">
        <f>' MID Term 1'!L95+'MID Term 2'!F94</f>
        <v>21</v>
      </c>
      <c r="G97" s="28">
        <f>' MID Term 1'!G95+'MID Term 2'!J94</f>
        <v>25</v>
      </c>
      <c r="H97" s="28">
        <f>' MID Term 1'!Q95+'MID Term 2'!N94</f>
        <v>21</v>
      </c>
      <c r="I97" s="28">
        <f t="shared" si="0"/>
        <v>1</v>
      </c>
      <c r="J97" s="28">
        <f t="shared" si="1"/>
        <v>1</v>
      </c>
      <c r="K97" s="28">
        <f t="shared" si="2"/>
        <v>1</v>
      </c>
      <c r="L97" s="28">
        <f t="shared" si="3"/>
        <v>1</v>
      </c>
      <c r="M97" s="28">
        <f t="shared" si="4"/>
        <v>1</v>
      </c>
      <c r="N97" s="28">
        <f t="shared" si="5"/>
        <v>122</v>
      </c>
      <c r="O97" s="28">
        <f t="shared" si="6"/>
        <v>61</v>
      </c>
      <c r="P97" s="1"/>
      <c r="Q97" s="1"/>
      <c r="R97" s="1"/>
      <c r="S97" s="1"/>
      <c r="T97" s="1"/>
      <c r="U97" s="1"/>
      <c r="V97" s="1"/>
      <c r="W97" s="1"/>
      <c r="X97" s="1"/>
      <c r="Y97" s="1"/>
      <c r="Z97" s="16"/>
    </row>
    <row r="98" spans="1:26" ht="19.5" customHeight="1">
      <c r="A98" s="70">
        <v>89</v>
      </c>
      <c r="B98" s="70" t="s">
        <v>284</v>
      </c>
      <c r="C98" s="71" t="s">
        <v>285</v>
      </c>
      <c r="D98" s="28">
        <f>' MID Term 1'!D96+'MID Term 2'!D95</f>
        <v>22</v>
      </c>
      <c r="E98" s="28">
        <f>' MID Term 1'!H96+'MID Term 2'!H95</f>
        <v>21</v>
      </c>
      <c r="F98" s="28">
        <f>' MID Term 1'!L96+'MID Term 2'!F95</f>
        <v>19</v>
      </c>
      <c r="G98" s="28">
        <f>' MID Term 1'!G96+'MID Term 2'!J95</f>
        <v>25</v>
      </c>
      <c r="H98" s="28">
        <f>' MID Term 1'!Q96+'MID Term 2'!N95</f>
        <v>22</v>
      </c>
      <c r="I98" s="28">
        <f t="shared" si="0"/>
        <v>1</v>
      </c>
      <c r="J98" s="28">
        <f t="shared" si="1"/>
        <v>1</v>
      </c>
      <c r="K98" s="28">
        <f t="shared" si="2"/>
        <v>1</v>
      </c>
      <c r="L98" s="28">
        <f t="shared" si="3"/>
        <v>1</v>
      </c>
      <c r="M98" s="28">
        <f t="shared" si="4"/>
        <v>1</v>
      </c>
      <c r="N98" s="28">
        <f t="shared" si="5"/>
        <v>109</v>
      </c>
      <c r="O98" s="28">
        <f t="shared" si="6"/>
        <v>55</v>
      </c>
      <c r="P98" s="1"/>
      <c r="Q98" s="1"/>
      <c r="R98" s="1"/>
      <c r="S98" s="1"/>
      <c r="T98" s="1"/>
      <c r="U98" s="1"/>
      <c r="V98" s="1"/>
      <c r="W98" s="1"/>
      <c r="X98" s="1"/>
      <c r="Y98" s="1"/>
      <c r="Z98" s="16"/>
    </row>
    <row r="99" spans="1:26" ht="19.5" customHeight="1">
      <c r="A99" s="70">
        <v>90</v>
      </c>
      <c r="B99" s="70" t="s">
        <v>286</v>
      </c>
      <c r="C99" s="71" t="s">
        <v>287</v>
      </c>
      <c r="D99" s="28">
        <f>' MID Term 1'!D97+'MID Term 2'!D96</f>
        <v>27</v>
      </c>
      <c r="E99" s="28">
        <f>' MID Term 1'!H97+'MID Term 2'!H96</f>
        <v>28</v>
      </c>
      <c r="F99" s="28">
        <f>' MID Term 1'!L97+'MID Term 2'!F96</f>
        <v>21</v>
      </c>
      <c r="G99" s="28">
        <f>' MID Term 1'!G97+'MID Term 2'!J96</f>
        <v>16</v>
      </c>
      <c r="H99" s="28">
        <f>' MID Term 1'!Q97+'MID Term 2'!N96</f>
        <v>15</v>
      </c>
      <c r="I99" s="28">
        <f t="shared" si="0"/>
        <v>1</v>
      </c>
      <c r="J99" s="28">
        <f t="shared" si="1"/>
        <v>1</v>
      </c>
      <c r="K99" s="28">
        <f t="shared" si="2"/>
        <v>1</v>
      </c>
      <c r="L99" s="28">
        <f t="shared" si="3"/>
        <v>0</v>
      </c>
      <c r="M99" s="28">
        <f t="shared" si="4"/>
        <v>0</v>
      </c>
      <c r="N99" s="28">
        <f t="shared" si="5"/>
        <v>107</v>
      </c>
      <c r="O99" s="28">
        <f t="shared" si="6"/>
        <v>54</v>
      </c>
      <c r="P99" s="1"/>
      <c r="Q99" s="1"/>
      <c r="R99" s="1"/>
      <c r="S99" s="1"/>
      <c r="T99" s="1"/>
      <c r="U99" s="1"/>
      <c r="V99" s="1"/>
      <c r="W99" s="1"/>
      <c r="X99" s="1"/>
      <c r="Y99" s="1"/>
      <c r="Z99" s="16"/>
    </row>
    <row r="100" spans="1:26" ht="19.5" customHeight="1">
      <c r="A100" s="70">
        <v>91</v>
      </c>
      <c r="B100" s="70" t="s">
        <v>288</v>
      </c>
      <c r="C100" s="71" t="s">
        <v>289</v>
      </c>
      <c r="D100" s="28">
        <f>' MID Term 1'!D98+'MID Term 2'!D97</f>
        <v>28</v>
      </c>
      <c r="E100" s="28">
        <f>' MID Term 1'!H98+'MID Term 2'!H97</f>
        <v>28</v>
      </c>
      <c r="F100" s="28">
        <f>' MID Term 1'!L98+'MID Term 2'!F97</f>
        <v>21</v>
      </c>
      <c r="G100" s="28">
        <f>' MID Term 1'!G98+'MID Term 2'!J97</f>
        <v>19</v>
      </c>
      <c r="H100" s="28">
        <f>' MID Term 1'!Q98+'MID Term 2'!N97</f>
        <v>15</v>
      </c>
      <c r="I100" s="28">
        <f t="shared" si="0"/>
        <v>1</v>
      </c>
      <c r="J100" s="28">
        <f t="shared" si="1"/>
        <v>1</v>
      </c>
      <c r="K100" s="28">
        <f t="shared" si="2"/>
        <v>1</v>
      </c>
      <c r="L100" s="28">
        <f t="shared" si="3"/>
        <v>1</v>
      </c>
      <c r="M100" s="28">
        <f t="shared" si="4"/>
        <v>0</v>
      </c>
      <c r="N100" s="28">
        <f t="shared" si="5"/>
        <v>111</v>
      </c>
      <c r="O100" s="28">
        <f t="shared" si="6"/>
        <v>56</v>
      </c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6"/>
    </row>
    <row r="101" spans="1:26" ht="19.5" customHeight="1">
      <c r="A101" s="70">
        <v>92</v>
      </c>
      <c r="B101" s="70" t="s">
        <v>290</v>
      </c>
      <c r="C101" s="71" t="s">
        <v>291</v>
      </c>
      <c r="D101" s="28">
        <f>' MID Term 1'!D99+'MID Term 2'!D98</f>
        <v>15</v>
      </c>
      <c r="E101" s="28">
        <f>' MID Term 1'!H99+'MID Term 2'!H98</f>
        <v>18</v>
      </c>
      <c r="F101" s="28">
        <f>' MID Term 1'!L99+'MID Term 2'!F98</f>
        <v>20</v>
      </c>
      <c r="G101" s="28">
        <f>' MID Term 1'!G99+'MID Term 2'!J98</f>
        <v>15</v>
      </c>
      <c r="H101" s="28">
        <f>' MID Term 1'!Q99+'MID Term 2'!N98</f>
        <v>17</v>
      </c>
      <c r="I101" s="28">
        <f t="shared" si="0"/>
        <v>0</v>
      </c>
      <c r="J101" s="28">
        <f t="shared" si="1"/>
        <v>0</v>
      </c>
      <c r="K101" s="28">
        <f t="shared" si="2"/>
        <v>1</v>
      </c>
      <c r="L101" s="28">
        <f t="shared" si="3"/>
        <v>0</v>
      </c>
      <c r="M101" s="28">
        <f t="shared" si="4"/>
        <v>0</v>
      </c>
      <c r="N101" s="28">
        <f t="shared" si="5"/>
        <v>85</v>
      </c>
      <c r="O101" s="28">
        <f t="shared" si="6"/>
        <v>43</v>
      </c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6"/>
    </row>
    <row r="102" spans="1:26" ht="19.5" customHeight="1">
      <c r="A102" s="70">
        <v>93</v>
      </c>
      <c r="B102" s="70" t="s">
        <v>292</v>
      </c>
      <c r="C102" s="71" t="s">
        <v>293</v>
      </c>
      <c r="D102" s="28">
        <f>' MID Term 1'!D100+'MID Term 2'!D99</f>
        <v>20</v>
      </c>
      <c r="E102" s="28">
        <f>' MID Term 1'!H100+'MID Term 2'!H99</f>
        <v>22</v>
      </c>
      <c r="F102" s="28">
        <f>' MID Term 1'!L100+'MID Term 2'!F99</f>
        <v>23</v>
      </c>
      <c r="G102" s="28">
        <f>' MID Term 1'!G100+'MID Term 2'!J99</f>
        <v>22</v>
      </c>
      <c r="H102" s="28">
        <f>' MID Term 1'!Q100+'MID Term 2'!N99</f>
        <v>20</v>
      </c>
      <c r="I102" s="28">
        <f t="shared" si="0"/>
        <v>1</v>
      </c>
      <c r="J102" s="28">
        <f t="shared" si="1"/>
        <v>1</v>
      </c>
      <c r="K102" s="28">
        <f t="shared" si="2"/>
        <v>1</v>
      </c>
      <c r="L102" s="28">
        <f t="shared" si="3"/>
        <v>1</v>
      </c>
      <c r="M102" s="28">
        <f t="shared" si="4"/>
        <v>1</v>
      </c>
      <c r="N102" s="28">
        <f t="shared" si="5"/>
        <v>107</v>
      </c>
      <c r="O102" s="28">
        <f t="shared" si="6"/>
        <v>54</v>
      </c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6"/>
    </row>
    <row r="103" spans="1:26" ht="19.5" customHeight="1">
      <c r="A103" s="70">
        <v>94</v>
      </c>
      <c r="B103" s="70" t="s">
        <v>294</v>
      </c>
      <c r="C103" s="71" t="s">
        <v>295</v>
      </c>
      <c r="D103" s="28">
        <f>' MID Term 1'!D101+'MID Term 2'!D100</f>
        <v>23</v>
      </c>
      <c r="E103" s="28">
        <f>' MID Term 1'!H101+'MID Term 2'!H100</f>
        <v>23</v>
      </c>
      <c r="F103" s="28">
        <f>' MID Term 1'!L101+'MID Term 2'!F100</f>
        <v>23</v>
      </c>
      <c r="G103" s="28">
        <f>' MID Term 1'!G101+'MID Term 2'!J100</f>
        <v>19</v>
      </c>
      <c r="H103" s="28">
        <f>' MID Term 1'!Q101+'MID Term 2'!N100</f>
        <v>21</v>
      </c>
      <c r="I103" s="28">
        <f t="shared" si="0"/>
        <v>1</v>
      </c>
      <c r="J103" s="28">
        <f t="shared" si="1"/>
        <v>1</v>
      </c>
      <c r="K103" s="28">
        <f t="shared" si="2"/>
        <v>1</v>
      </c>
      <c r="L103" s="28">
        <f t="shared" si="3"/>
        <v>1</v>
      </c>
      <c r="M103" s="28">
        <f t="shared" si="4"/>
        <v>1</v>
      </c>
      <c r="N103" s="28">
        <f t="shared" si="5"/>
        <v>109</v>
      </c>
      <c r="O103" s="28">
        <f t="shared" si="6"/>
        <v>55</v>
      </c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6"/>
    </row>
    <row r="104" spans="1:26" ht="19.5" customHeight="1">
      <c r="A104" s="70">
        <v>95</v>
      </c>
      <c r="B104" s="70" t="s">
        <v>296</v>
      </c>
      <c r="C104" s="71" t="s">
        <v>297</v>
      </c>
      <c r="D104" s="28">
        <f>' MID Term 1'!D102+'MID Term 2'!D101</f>
        <v>23</v>
      </c>
      <c r="E104" s="28">
        <f>' MID Term 1'!H102+'MID Term 2'!H101</f>
        <v>27</v>
      </c>
      <c r="F104" s="28">
        <f>' MID Term 1'!L102+'MID Term 2'!F101</f>
        <v>24</v>
      </c>
      <c r="G104" s="28">
        <f>' MID Term 1'!G102+'MID Term 2'!J101</f>
        <v>28</v>
      </c>
      <c r="H104" s="28">
        <f>' MID Term 1'!Q102+'MID Term 2'!N101</f>
        <v>28</v>
      </c>
      <c r="I104" s="28">
        <f t="shared" si="0"/>
        <v>1</v>
      </c>
      <c r="J104" s="28">
        <f t="shared" si="1"/>
        <v>1</v>
      </c>
      <c r="K104" s="28">
        <f t="shared" si="2"/>
        <v>1</v>
      </c>
      <c r="L104" s="28">
        <f t="shared" si="3"/>
        <v>1</v>
      </c>
      <c r="M104" s="28">
        <f t="shared" si="4"/>
        <v>1</v>
      </c>
      <c r="N104" s="28">
        <f t="shared" si="5"/>
        <v>130</v>
      </c>
      <c r="O104" s="28">
        <f t="shared" si="6"/>
        <v>65</v>
      </c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6"/>
    </row>
    <row r="105" spans="1:26" ht="19.5" customHeight="1">
      <c r="A105" s="70">
        <v>96</v>
      </c>
      <c r="B105" s="70" t="s">
        <v>298</v>
      </c>
      <c r="C105" s="71" t="s">
        <v>299</v>
      </c>
      <c r="D105" s="28">
        <f>' MID Term 1'!D103+'MID Term 2'!D102</f>
        <v>18</v>
      </c>
      <c r="E105" s="28">
        <f>' MID Term 1'!H103+'MID Term 2'!H102</f>
        <v>21</v>
      </c>
      <c r="F105" s="28">
        <f>' MID Term 1'!L103+'MID Term 2'!F102</f>
        <v>23</v>
      </c>
      <c r="G105" s="28">
        <f>' MID Term 1'!G103+'MID Term 2'!J102</f>
        <v>20</v>
      </c>
      <c r="H105" s="28">
        <f>' MID Term 1'!Q103+'MID Term 2'!N102</f>
        <v>21</v>
      </c>
      <c r="I105" s="28">
        <f t="shared" si="0"/>
        <v>0</v>
      </c>
      <c r="J105" s="28">
        <f t="shared" si="1"/>
        <v>1</v>
      </c>
      <c r="K105" s="28">
        <f t="shared" si="2"/>
        <v>1</v>
      </c>
      <c r="L105" s="28">
        <f t="shared" si="3"/>
        <v>1</v>
      </c>
      <c r="M105" s="28">
        <f t="shared" si="4"/>
        <v>1</v>
      </c>
      <c r="N105" s="28">
        <f t="shared" si="5"/>
        <v>103</v>
      </c>
      <c r="O105" s="28">
        <f t="shared" si="6"/>
        <v>52</v>
      </c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6"/>
    </row>
    <row r="106" spans="1:26" ht="19.5" customHeight="1">
      <c r="A106" s="70">
        <v>97</v>
      </c>
      <c r="B106" s="70" t="s">
        <v>300</v>
      </c>
      <c r="C106" s="71" t="s">
        <v>301</v>
      </c>
      <c r="D106" s="28">
        <f>' MID Term 1'!D104+'MID Term 2'!D103</f>
        <v>20</v>
      </c>
      <c r="E106" s="28">
        <f>' MID Term 1'!H104+'MID Term 2'!H103</f>
        <v>19</v>
      </c>
      <c r="F106" s="28">
        <f>' MID Term 1'!L104+'MID Term 2'!F103</f>
        <v>21</v>
      </c>
      <c r="G106" s="28">
        <f>' MID Term 1'!G104+'MID Term 2'!J103</f>
        <v>23</v>
      </c>
      <c r="H106" s="28">
        <f>' MID Term 1'!Q104+'MID Term 2'!N103</f>
        <v>21</v>
      </c>
      <c r="I106" s="28">
        <f t="shared" si="0"/>
        <v>1</v>
      </c>
      <c r="J106" s="28">
        <f t="shared" si="1"/>
        <v>1</v>
      </c>
      <c r="K106" s="28">
        <f t="shared" si="2"/>
        <v>1</v>
      </c>
      <c r="L106" s="28">
        <f t="shared" si="3"/>
        <v>1</v>
      </c>
      <c r="M106" s="28">
        <f t="shared" si="4"/>
        <v>1</v>
      </c>
      <c r="N106" s="28">
        <f t="shared" si="5"/>
        <v>104</v>
      </c>
      <c r="O106" s="28">
        <f t="shared" si="6"/>
        <v>52</v>
      </c>
      <c r="P106" s="1"/>
      <c r="Q106" s="1"/>
      <c r="R106" s="1"/>
      <c r="S106" s="1"/>
      <c r="T106" s="1"/>
      <c r="U106" s="1"/>
      <c r="V106" s="1"/>
      <c r="W106" s="1"/>
      <c r="X106" s="1"/>
      <c r="Y106" s="1"/>
    </row>
    <row r="107" spans="1:26" ht="19.5" customHeight="1">
      <c r="A107" s="70">
        <v>98</v>
      </c>
      <c r="B107" s="70" t="s">
        <v>302</v>
      </c>
      <c r="C107" s="71" t="s">
        <v>303</v>
      </c>
      <c r="D107" s="28">
        <f>' MID Term 1'!D105+'MID Term 2'!D104</f>
        <v>21</v>
      </c>
      <c r="E107" s="28">
        <f>' MID Term 1'!H105+'MID Term 2'!H104</f>
        <v>19</v>
      </c>
      <c r="F107" s="28">
        <f>' MID Term 1'!L105+'MID Term 2'!F104</f>
        <v>21</v>
      </c>
      <c r="G107" s="28">
        <f>' MID Term 1'!G105+'MID Term 2'!J104</f>
        <v>22</v>
      </c>
      <c r="H107" s="28">
        <f>' MID Term 1'!Q105+'MID Term 2'!N104</f>
        <v>24</v>
      </c>
      <c r="I107" s="28">
        <f t="shared" si="0"/>
        <v>1</v>
      </c>
      <c r="J107" s="28">
        <f t="shared" si="1"/>
        <v>1</v>
      </c>
      <c r="K107" s="28">
        <f t="shared" si="2"/>
        <v>1</v>
      </c>
      <c r="L107" s="28">
        <f t="shared" si="3"/>
        <v>1</v>
      </c>
      <c r="M107" s="28">
        <f t="shared" si="4"/>
        <v>1</v>
      </c>
      <c r="N107" s="28">
        <f t="shared" si="5"/>
        <v>107</v>
      </c>
      <c r="O107" s="28">
        <f t="shared" si="6"/>
        <v>54</v>
      </c>
      <c r="P107" s="1"/>
      <c r="Q107" s="1"/>
      <c r="R107" s="1"/>
      <c r="S107" s="1"/>
      <c r="T107" s="1"/>
      <c r="U107" s="1"/>
      <c r="V107" s="1"/>
      <c r="W107" s="1"/>
      <c r="X107" s="1"/>
      <c r="Y107" s="1"/>
    </row>
    <row r="108" spans="1:26" ht="19.5" customHeight="1">
      <c r="A108" s="70">
        <v>99</v>
      </c>
      <c r="B108" s="70" t="s">
        <v>304</v>
      </c>
      <c r="C108" s="71" t="s">
        <v>305</v>
      </c>
      <c r="D108" s="28">
        <f>' MID Term 1'!D106+'MID Term 2'!D105</f>
        <v>15</v>
      </c>
      <c r="E108" s="28">
        <f>' MID Term 1'!H106+'MID Term 2'!H105</f>
        <v>19</v>
      </c>
      <c r="F108" s="28">
        <f>' MID Term 1'!L106+'MID Term 2'!F105</f>
        <v>18</v>
      </c>
      <c r="G108" s="28">
        <f>' MID Term 1'!G106+'MID Term 2'!J105</f>
        <v>23</v>
      </c>
      <c r="H108" s="28">
        <f>' MID Term 1'!Q106+'MID Term 2'!N105</f>
        <v>21</v>
      </c>
      <c r="I108" s="28">
        <f t="shared" si="0"/>
        <v>0</v>
      </c>
      <c r="J108" s="28">
        <f t="shared" si="1"/>
        <v>1</v>
      </c>
      <c r="K108" s="28">
        <f t="shared" si="2"/>
        <v>0</v>
      </c>
      <c r="L108" s="28">
        <f t="shared" si="3"/>
        <v>1</v>
      </c>
      <c r="M108" s="28">
        <f t="shared" si="4"/>
        <v>1</v>
      </c>
      <c r="N108" s="28">
        <f t="shared" si="5"/>
        <v>96</v>
      </c>
      <c r="O108" s="28">
        <f t="shared" si="6"/>
        <v>48</v>
      </c>
      <c r="P108" s="1"/>
      <c r="Q108" s="1"/>
      <c r="R108" s="1"/>
      <c r="S108" s="1"/>
      <c r="T108" s="1"/>
      <c r="U108" s="1"/>
      <c r="V108" s="1"/>
      <c r="W108" s="1"/>
      <c r="X108" s="1"/>
      <c r="Y108" s="1"/>
    </row>
    <row r="109" spans="1:26" ht="19.5" customHeight="1">
      <c r="A109" s="70">
        <v>100</v>
      </c>
      <c r="B109" s="70" t="s">
        <v>306</v>
      </c>
      <c r="C109" s="71" t="s">
        <v>307</v>
      </c>
      <c r="D109" s="28">
        <f>' MID Term 1'!D107+'MID Term 2'!D106</f>
        <v>14</v>
      </c>
      <c r="E109" s="28">
        <f>' MID Term 1'!H107+'MID Term 2'!H106</f>
        <v>16</v>
      </c>
      <c r="F109" s="28">
        <f>' MID Term 1'!L107+'MID Term 2'!F106</f>
        <v>18</v>
      </c>
      <c r="G109" s="28">
        <f>' MID Term 1'!G107+'MID Term 2'!J106</f>
        <v>18</v>
      </c>
      <c r="H109" s="28">
        <f>' MID Term 1'!Q107+'MID Term 2'!N106</f>
        <v>19</v>
      </c>
      <c r="I109" s="28">
        <f t="shared" si="0"/>
        <v>0</v>
      </c>
      <c r="J109" s="28">
        <f t="shared" si="1"/>
        <v>0</v>
      </c>
      <c r="K109" s="28">
        <f t="shared" si="2"/>
        <v>0</v>
      </c>
      <c r="L109" s="28">
        <f t="shared" si="3"/>
        <v>0</v>
      </c>
      <c r="M109" s="28">
        <f t="shared" si="4"/>
        <v>1</v>
      </c>
      <c r="N109" s="28">
        <f t="shared" si="5"/>
        <v>85</v>
      </c>
      <c r="O109" s="28">
        <f t="shared" si="6"/>
        <v>43</v>
      </c>
      <c r="P109" s="1"/>
      <c r="Q109" s="1"/>
      <c r="R109" s="1"/>
      <c r="S109" s="1"/>
      <c r="T109" s="1"/>
      <c r="U109" s="1"/>
      <c r="V109" s="1"/>
      <c r="W109" s="1"/>
      <c r="X109" s="1"/>
      <c r="Y109" s="1"/>
    </row>
    <row r="110" spans="1:26" ht="19.5" customHeight="1">
      <c r="A110" s="70">
        <v>101</v>
      </c>
      <c r="B110" s="70" t="s">
        <v>308</v>
      </c>
      <c r="C110" s="71" t="s">
        <v>309</v>
      </c>
      <c r="D110" s="28">
        <f>' MID Term 1'!D108+'MID Term 2'!D107</f>
        <v>17</v>
      </c>
      <c r="E110" s="28">
        <f>' MID Term 1'!H108+'MID Term 2'!H107</f>
        <v>19</v>
      </c>
      <c r="F110" s="28">
        <f>' MID Term 1'!L108+'MID Term 2'!F107</f>
        <v>22</v>
      </c>
      <c r="G110" s="28">
        <f>' MID Term 1'!G108+'MID Term 2'!J107</f>
        <v>20</v>
      </c>
      <c r="H110" s="28">
        <f>' MID Term 1'!Q108+'MID Term 2'!N107</f>
        <v>21</v>
      </c>
      <c r="I110" s="28">
        <f t="shared" si="0"/>
        <v>0</v>
      </c>
      <c r="J110" s="28">
        <f t="shared" si="1"/>
        <v>1</v>
      </c>
      <c r="K110" s="28">
        <f t="shared" si="2"/>
        <v>1</v>
      </c>
      <c r="L110" s="28">
        <f t="shared" si="3"/>
        <v>1</v>
      </c>
      <c r="M110" s="28">
        <f t="shared" si="4"/>
        <v>1</v>
      </c>
      <c r="N110" s="28">
        <f t="shared" si="5"/>
        <v>99</v>
      </c>
      <c r="O110" s="28">
        <f t="shared" si="6"/>
        <v>50</v>
      </c>
      <c r="P110" s="1"/>
      <c r="Q110" s="1"/>
      <c r="R110" s="1"/>
      <c r="S110" s="1"/>
      <c r="T110" s="1"/>
      <c r="U110" s="1"/>
      <c r="V110" s="1"/>
      <c r="W110" s="1"/>
      <c r="X110" s="1"/>
      <c r="Y110" s="1"/>
    </row>
    <row r="111" spans="1:26" ht="19.5" customHeight="1">
      <c r="A111" s="70">
        <v>102</v>
      </c>
      <c r="B111" s="70" t="s">
        <v>310</v>
      </c>
      <c r="C111" s="71" t="s">
        <v>311</v>
      </c>
      <c r="D111" s="28">
        <f>' MID Term 1'!D109+'MID Term 2'!D108</f>
        <v>17</v>
      </c>
      <c r="E111" s="28">
        <f>' MID Term 1'!H109+'MID Term 2'!H108</f>
        <v>17</v>
      </c>
      <c r="F111" s="28">
        <f>' MID Term 1'!L109+'MID Term 2'!F108</f>
        <v>23</v>
      </c>
      <c r="G111" s="28">
        <f>' MID Term 1'!G109+'MID Term 2'!J108</f>
        <v>28</v>
      </c>
      <c r="H111" s="28">
        <f>' MID Term 1'!Q109+'MID Term 2'!N108</f>
        <v>26</v>
      </c>
      <c r="I111" s="28">
        <f t="shared" si="0"/>
        <v>0</v>
      </c>
      <c r="J111" s="28">
        <f t="shared" si="1"/>
        <v>0</v>
      </c>
      <c r="K111" s="28">
        <f t="shared" si="2"/>
        <v>1</v>
      </c>
      <c r="L111" s="28">
        <f t="shared" si="3"/>
        <v>1</v>
      </c>
      <c r="M111" s="28">
        <f t="shared" si="4"/>
        <v>1</v>
      </c>
      <c r="N111" s="28">
        <f t="shared" si="5"/>
        <v>111</v>
      </c>
      <c r="O111" s="28">
        <f t="shared" si="6"/>
        <v>56</v>
      </c>
      <c r="P111" s="1"/>
      <c r="Q111" s="1"/>
      <c r="R111" s="1"/>
      <c r="S111" s="1"/>
      <c r="T111" s="1"/>
      <c r="U111" s="1"/>
      <c r="V111" s="1"/>
      <c r="W111" s="1"/>
      <c r="X111" s="1"/>
      <c r="Y111" s="1"/>
    </row>
    <row r="112" spans="1:26" ht="19.5" customHeight="1">
      <c r="A112" s="70">
        <v>103</v>
      </c>
      <c r="B112" s="70" t="s">
        <v>312</v>
      </c>
      <c r="C112" s="71" t="s">
        <v>313</v>
      </c>
      <c r="D112" s="28">
        <f>' MID Term 1'!D110+'MID Term 2'!D109</f>
        <v>21</v>
      </c>
      <c r="E112" s="28">
        <f>' MID Term 1'!H110+'MID Term 2'!H109</f>
        <v>19</v>
      </c>
      <c r="F112" s="28">
        <f>' MID Term 1'!L110+'MID Term 2'!F109</f>
        <v>18</v>
      </c>
      <c r="G112" s="28">
        <f>' MID Term 1'!G110+'MID Term 2'!J109</f>
        <v>22</v>
      </c>
      <c r="H112" s="28">
        <f>' MID Term 1'!Q110+'MID Term 2'!N109</f>
        <v>24</v>
      </c>
      <c r="I112" s="28">
        <f t="shared" si="0"/>
        <v>1</v>
      </c>
      <c r="J112" s="28">
        <f t="shared" si="1"/>
        <v>1</v>
      </c>
      <c r="K112" s="28">
        <f t="shared" si="2"/>
        <v>0</v>
      </c>
      <c r="L112" s="28">
        <f t="shared" si="3"/>
        <v>1</v>
      </c>
      <c r="M112" s="28">
        <f t="shared" si="4"/>
        <v>1</v>
      </c>
      <c r="N112" s="28">
        <f t="shared" si="5"/>
        <v>104</v>
      </c>
      <c r="O112" s="28">
        <f t="shared" si="6"/>
        <v>52</v>
      </c>
      <c r="P112" s="1"/>
      <c r="Q112" s="1"/>
      <c r="R112" s="1"/>
      <c r="S112" s="1"/>
      <c r="T112" s="1"/>
      <c r="U112" s="1"/>
      <c r="V112" s="1"/>
      <c r="W112" s="1"/>
      <c r="X112" s="1"/>
      <c r="Y112" s="1"/>
    </row>
    <row r="113" spans="1:25" ht="19.5" customHeight="1">
      <c r="A113" s="70">
        <v>104</v>
      </c>
      <c r="B113" s="70" t="s">
        <v>314</v>
      </c>
      <c r="C113" s="71" t="s">
        <v>315</v>
      </c>
      <c r="D113" s="28">
        <f>' MID Term 1'!D111+'MID Term 2'!D110</f>
        <v>21</v>
      </c>
      <c r="E113" s="28">
        <f>' MID Term 1'!H111+'MID Term 2'!H110</f>
        <v>19</v>
      </c>
      <c r="F113" s="28">
        <f>' MID Term 1'!L111+'MID Term 2'!F110</f>
        <v>24</v>
      </c>
      <c r="G113" s="28">
        <f>' MID Term 1'!G111+'MID Term 2'!J110</f>
        <v>28</v>
      </c>
      <c r="H113" s="28">
        <f>' MID Term 1'!Q111+'MID Term 2'!N110</f>
        <v>27</v>
      </c>
      <c r="I113" s="28">
        <f t="shared" si="0"/>
        <v>1</v>
      </c>
      <c r="J113" s="28">
        <f t="shared" si="1"/>
        <v>1</v>
      </c>
      <c r="K113" s="28">
        <f t="shared" si="2"/>
        <v>1</v>
      </c>
      <c r="L113" s="28">
        <f t="shared" si="3"/>
        <v>1</v>
      </c>
      <c r="M113" s="28">
        <f t="shared" si="4"/>
        <v>1</v>
      </c>
      <c r="N113" s="28">
        <f t="shared" si="5"/>
        <v>119</v>
      </c>
      <c r="O113" s="28">
        <f t="shared" si="6"/>
        <v>60</v>
      </c>
      <c r="P113" s="1"/>
      <c r="Q113" s="1"/>
      <c r="R113" s="1"/>
      <c r="S113" s="1"/>
      <c r="T113" s="1"/>
      <c r="U113" s="1"/>
      <c r="V113" s="1"/>
      <c r="W113" s="1"/>
      <c r="X113" s="1"/>
      <c r="Y113" s="1"/>
    </row>
    <row r="114" spans="1:25" ht="19.5" customHeight="1">
      <c r="A114" s="70">
        <v>105</v>
      </c>
      <c r="B114" s="70" t="s">
        <v>316</v>
      </c>
      <c r="C114" s="71" t="s">
        <v>317</v>
      </c>
      <c r="D114" s="28">
        <f>' MID Term 1'!D112+'MID Term 2'!D111</f>
        <v>21</v>
      </c>
      <c r="E114" s="28">
        <f>' MID Term 1'!H112+'MID Term 2'!H111</f>
        <v>19</v>
      </c>
      <c r="F114" s="28">
        <f>' MID Term 1'!L112+'MID Term 2'!F111</f>
        <v>20</v>
      </c>
      <c r="G114" s="28">
        <f>' MID Term 1'!G112+'MID Term 2'!J111</f>
        <v>17</v>
      </c>
      <c r="H114" s="28">
        <f>' MID Term 1'!Q112+'MID Term 2'!N111</f>
        <v>19</v>
      </c>
      <c r="I114" s="28">
        <f t="shared" si="0"/>
        <v>1</v>
      </c>
      <c r="J114" s="28">
        <f t="shared" si="1"/>
        <v>1</v>
      </c>
      <c r="K114" s="28">
        <f t="shared" si="2"/>
        <v>1</v>
      </c>
      <c r="L114" s="28">
        <f t="shared" si="3"/>
        <v>0</v>
      </c>
      <c r="M114" s="28">
        <f t="shared" si="4"/>
        <v>1</v>
      </c>
      <c r="N114" s="28">
        <f t="shared" si="5"/>
        <v>96</v>
      </c>
      <c r="O114" s="28">
        <f t="shared" si="6"/>
        <v>48</v>
      </c>
      <c r="P114" s="1"/>
      <c r="Q114" s="1"/>
      <c r="R114" s="1"/>
      <c r="S114" s="1"/>
      <c r="T114" s="1"/>
      <c r="U114" s="1"/>
      <c r="V114" s="1"/>
      <c r="W114" s="1"/>
      <c r="X114" s="1"/>
      <c r="Y114" s="1"/>
    </row>
    <row r="115" spans="1:25" ht="19.5" customHeight="1">
      <c r="A115" s="70">
        <v>106</v>
      </c>
      <c r="B115" s="70" t="s">
        <v>318</v>
      </c>
      <c r="C115" s="71" t="s">
        <v>319</v>
      </c>
      <c r="D115" s="28">
        <f>' MID Term 1'!D113+'MID Term 2'!D112</f>
        <v>24</v>
      </c>
      <c r="E115" s="28">
        <f>' MID Term 1'!H113+'MID Term 2'!H112</f>
        <v>22</v>
      </c>
      <c r="F115" s="28">
        <f>' MID Term 1'!L113+'MID Term 2'!F112</f>
        <v>18</v>
      </c>
      <c r="G115" s="28">
        <f>' MID Term 1'!G113+'MID Term 2'!J112</f>
        <v>20</v>
      </c>
      <c r="H115" s="28">
        <f>' MID Term 1'!Q113+'MID Term 2'!N112</f>
        <v>19</v>
      </c>
      <c r="I115" s="28">
        <f t="shared" si="0"/>
        <v>1</v>
      </c>
      <c r="J115" s="28">
        <f t="shared" si="1"/>
        <v>1</v>
      </c>
      <c r="K115" s="28">
        <f t="shared" si="2"/>
        <v>0</v>
      </c>
      <c r="L115" s="28">
        <f t="shared" si="3"/>
        <v>1</v>
      </c>
      <c r="M115" s="28">
        <f t="shared" si="4"/>
        <v>1</v>
      </c>
      <c r="N115" s="28">
        <f t="shared" si="5"/>
        <v>103</v>
      </c>
      <c r="O115" s="28">
        <f t="shared" si="6"/>
        <v>52</v>
      </c>
      <c r="P115" s="1"/>
      <c r="Q115" s="1"/>
      <c r="R115" s="1"/>
      <c r="S115" s="1"/>
      <c r="T115" s="1"/>
      <c r="U115" s="1"/>
      <c r="V115" s="1"/>
      <c r="W115" s="1"/>
      <c r="X115" s="1"/>
      <c r="Y115" s="1"/>
    </row>
    <row r="116" spans="1:25" ht="19.5" customHeight="1">
      <c r="A116" s="70">
        <v>107</v>
      </c>
      <c r="B116" s="70" t="s">
        <v>320</v>
      </c>
      <c r="C116" s="71" t="s">
        <v>321</v>
      </c>
      <c r="D116" s="28">
        <f>' MID Term 1'!D114+'MID Term 2'!D113</f>
        <v>17</v>
      </c>
      <c r="E116" s="28">
        <f>' MID Term 1'!H114+'MID Term 2'!H113</f>
        <v>16</v>
      </c>
      <c r="F116" s="28">
        <f>' MID Term 1'!L114+'MID Term 2'!F113</f>
        <v>19</v>
      </c>
      <c r="G116" s="28">
        <f>' MID Term 1'!G114+'MID Term 2'!J113</f>
        <v>16</v>
      </c>
      <c r="H116" s="28">
        <f>' MID Term 1'!Q114+'MID Term 2'!N113</f>
        <v>17</v>
      </c>
      <c r="I116" s="28">
        <f t="shared" si="0"/>
        <v>0</v>
      </c>
      <c r="J116" s="28">
        <f t="shared" si="1"/>
        <v>0</v>
      </c>
      <c r="K116" s="28">
        <f t="shared" si="2"/>
        <v>1</v>
      </c>
      <c r="L116" s="28">
        <f t="shared" si="3"/>
        <v>0</v>
      </c>
      <c r="M116" s="28">
        <f t="shared" si="4"/>
        <v>0</v>
      </c>
      <c r="N116" s="28">
        <f t="shared" si="5"/>
        <v>85</v>
      </c>
      <c r="O116" s="28">
        <f t="shared" si="6"/>
        <v>43</v>
      </c>
      <c r="P116" s="1"/>
      <c r="Q116" s="1"/>
      <c r="R116" s="1"/>
      <c r="S116" s="1"/>
      <c r="T116" s="1"/>
      <c r="U116" s="1"/>
      <c r="V116" s="1"/>
      <c r="W116" s="1"/>
      <c r="X116" s="1"/>
      <c r="Y116" s="1"/>
    </row>
    <row r="117" spans="1:25" ht="19.5" customHeight="1">
      <c r="A117" s="70">
        <v>108</v>
      </c>
      <c r="B117" s="70" t="s">
        <v>322</v>
      </c>
      <c r="C117" s="71" t="s">
        <v>323</v>
      </c>
      <c r="D117" s="28">
        <f>' MID Term 1'!D115+'MID Term 2'!D114</f>
        <v>21</v>
      </c>
      <c r="E117" s="28">
        <f>' MID Term 1'!H115+'MID Term 2'!H114</f>
        <v>21</v>
      </c>
      <c r="F117" s="28">
        <f>' MID Term 1'!L115+'MID Term 2'!F114</f>
        <v>22</v>
      </c>
      <c r="G117" s="28">
        <f>' MID Term 1'!G115+'MID Term 2'!J114</f>
        <v>25</v>
      </c>
      <c r="H117" s="28">
        <f>' MID Term 1'!Q115+'MID Term 2'!N114</f>
        <v>24</v>
      </c>
      <c r="I117" s="28">
        <f t="shared" si="0"/>
        <v>1</v>
      </c>
      <c r="J117" s="28">
        <f t="shared" si="1"/>
        <v>1</v>
      </c>
      <c r="K117" s="28">
        <f t="shared" si="2"/>
        <v>1</v>
      </c>
      <c r="L117" s="28">
        <f t="shared" si="3"/>
        <v>1</v>
      </c>
      <c r="M117" s="28">
        <f t="shared" si="4"/>
        <v>1</v>
      </c>
      <c r="N117" s="28">
        <f t="shared" si="5"/>
        <v>113</v>
      </c>
      <c r="O117" s="28">
        <f t="shared" si="6"/>
        <v>57</v>
      </c>
      <c r="P117" s="1"/>
      <c r="Q117" s="1"/>
      <c r="R117" s="1"/>
      <c r="S117" s="1"/>
      <c r="T117" s="1"/>
      <c r="U117" s="1"/>
      <c r="V117" s="1"/>
      <c r="W117" s="1"/>
      <c r="X117" s="1"/>
      <c r="Y117" s="1"/>
    </row>
    <row r="118" spans="1:25" ht="19.5" customHeight="1">
      <c r="A118" s="70">
        <v>109</v>
      </c>
      <c r="B118" s="70" t="s">
        <v>324</v>
      </c>
      <c r="C118" s="71" t="s">
        <v>325</v>
      </c>
      <c r="D118" s="28">
        <f>' MID Term 1'!D116+'MID Term 2'!D115</f>
        <v>27</v>
      </c>
      <c r="E118" s="28">
        <f>' MID Term 1'!H116+'MID Term 2'!H115</f>
        <v>27</v>
      </c>
      <c r="F118" s="28">
        <f>' MID Term 1'!L116+'MID Term 2'!F115</f>
        <v>19</v>
      </c>
      <c r="G118" s="28">
        <f>' MID Term 1'!G116+'MID Term 2'!J115</f>
        <v>22</v>
      </c>
      <c r="H118" s="28">
        <f>' MID Term 1'!Q116+'MID Term 2'!N115</f>
        <v>21</v>
      </c>
      <c r="I118" s="28">
        <f t="shared" si="0"/>
        <v>1</v>
      </c>
      <c r="J118" s="28">
        <f t="shared" si="1"/>
        <v>1</v>
      </c>
      <c r="K118" s="28">
        <f t="shared" si="2"/>
        <v>1</v>
      </c>
      <c r="L118" s="28">
        <f t="shared" si="3"/>
        <v>1</v>
      </c>
      <c r="M118" s="28">
        <f t="shared" si="4"/>
        <v>1</v>
      </c>
      <c r="N118" s="28">
        <f t="shared" si="5"/>
        <v>116</v>
      </c>
      <c r="O118" s="28">
        <f t="shared" si="6"/>
        <v>58</v>
      </c>
      <c r="P118" s="1"/>
      <c r="Q118" s="1"/>
      <c r="R118" s="1"/>
      <c r="S118" s="1"/>
      <c r="T118" s="1"/>
      <c r="U118" s="1"/>
      <c r="V118" s="1"/>
      <c r="W118" s="1"/>
      <c r="X118" s="1"/>
      <c r="Y118" s="1"/>
    </row>
    <row r="119" spans="1:25" ht="19.5" customHeight="1">
      <c r="A119" s="70">
        <v>110</v>
      </c>
      <c r="B119" s="70" t="s">
        <v>326</v>
      </c>
      <c r="C119" s="71" t="s">
        <v>327</v>
      </c>
      <c r="D119" s="28">
        <f>' MID Term 1'!D117+'MID Term 2'!D116</f>
        <v>13</v>
      </c>
      <c r="E119" s="28">
        <f>' MID Term 1'!H117+'MID Term 2'!H116</f>
        <v>12</v>
      </c>
      <c r="F119" s="28">
        <f>' MID Term 1'!L117+'MID Term 2'!F116</f>
        <v>20</v>
      </c>
      <c r="G119" s="28">
        <f>' MID Term 1'!G117+'MID Term 2'!J116</f>
        <v>19</v>
      </c>
      <c r="H119" s="28">
        <f>' MID Term 1'!Q117+'MID Term 2'!N116</f>
        <v>15</v>
      </c>
      <c r="I119" s="28">
        <f t="shared" si="0"/>
        <v>0</v>
      </c>
      <c r="J119" s="28">
        <f t="shared" si="1"/>
        <v>0</v>
      </c>
      <c r="K119" s="28">
        <f t="shared" si="2"/>
        <v>1</v>
      </c>
      <c r="L119" s="28">
        <f t="shared" si="3"/>
        <v>1</v>
      </c>
      <c r="M119" s="28">
        <f t="shared" si="4"/>
        <v>0</v>
      </c>
      <c r="N119" s="28">
        <f t="shared" si="5"/>
        <v>79</v>
      </c>
      <c r="O119" s="28">
        <f t="shared" si="6"/>
        <v>40</v>
      </c>
      <c r="P119" s="1"/>
      <c r="Q119" s="1"/>
      <c r="R119" s="1"/>
      <c r="S119" s="1"/>
      <c r="T119" s="1"/>
      <c r="U119" s="1"/>
      <c r="V119" s="1"/>
      <c r="W119" s="1"/>
      <c r="X119" s="1"/>
      <c r="Y119" s="1"/>
    </row>
    <row r="120" spans="1:25" ht="19.5" customHeight="1">
      <c r="A120" s="70">
        <v>111</v>
      </c>
      <c r="B120" s="70" t="s">
        <v>328</v>
      </c>
      <c r="C120" s="71" t="s">
        <v>329</v>
      </c>
      <c r="D120" s="28">
        <f>' MID Term 1'!D118+'MID Term 2'!D117</f>
        <v>23</v>
      </c>
      <c r="E120" s="28">
        <f>' MID Term 1'!H118+'MID Term 2'!H117</f>
        <v>27</v>
      </c>
      <c r="F120" s="28">
        <f>' MID Term 1'!L118+'MID Term 2'!F117</f>
        <v>19</v>
      </c>
      <c r="G120" s="28">
        <f>' MID Term 1'!G118+'MID Term 2'!J117</f>
        <v>20</v>
      </c>
      <c r="H120" s="28">
        <f>' MID Term 1'!Q118+'MID Term 2'!N117</f>
        <v>23</v>
      </c>
      <c r="I120" s="28">
        <f t="shared" si="0"/>
        <v>1</v>
      </c>
      <c r="J120" s="28">
        <f t="shared" si="1"/>
        <v>1</v>
      </c>
      <c r="K120" s="28">
        <f t="shared" si="2"/>
        <v>1</v>
      </c>
      <c r="L120" s="28">
        <f t="shared" si="3"/>
        <v>1</v>
      </c>
      <c r="M120" s="28">
        <f t="shared" si="4"/>
        <v>1</v>
      </c>
      <c r="N120" s="28">
        <f t="shared" si="5"/>
        <v>112</v>
      </c>
      <c r="O120" s="28">
        <f t="shared" si="6"/>
        <v>56</v>
      </c>
      <c r="P120" s="1"/>
      <c r="Q120" s="1"/>
      <c r="R120" s="1"/>
      <c r="S120" s="1"/>
      <c r="T120" s="1"/>
      <c r="U120" s="1"/>
      <c r="V120" s="1"/>
      <c r="W120" s="1"/>
      <c r="X120" s="1"/>
      <c r="Y120" s="1"/>
    </row>
    <row r="121" spans="1:25" ht="19.5" customHeight="1">
      <c r="A121" s="70">
        <v>112</v>
      </c>
      <c r="B121" s="70" t="s">
        <v>330</v>
      </c>
      <c r="C121" s="71" t="s">
        <v>331</v>
      </c>
      <c r="D121" s="28">
        <f>' MID Term 1'!D119+'MID Term 2'!D118</f>
        <v>19</v>
      </c>
      <c r="E121" s="28">
        <f>' MID Term 1'!H119+'MID Term 2'!H118</f>
        <v>19</v>
      </c>
      <c r="F121" s="28">
        <f>' MID Term 1'!L119+'MID Term 2'!F118</f>
        <v>21</v>
      </c>
      <c r="G121" s="28">
        <f>' MID Term 1'!G119+'MID Term 2'!J118</f>
        <v>23</v>
      </c>
      <c r="H121" s="28">
        <f>' MID Term 1'!Q119+'MID Term 2'!N118</f>
        <v>25</v>
      </c>
      <c r="I121" s="28">
        <f t="shared" ref="I121:I184" si="7">IF((D121/$D$8)&gt;=$I$8,1,0)</f>
        <v>1</v>
      </c>
      <c r="J121" s="28">
        <f t="shared" ref="J121:J184" si="8">IF((E121/$E$8)&gt;=$J$8,1,0)</f>
        <v>1</v>
      </c>
      <c r="K121" s="28">
        <f t="shared" ref="K121:K184" si="9">IF((F121/$F$8)&gt;=$K$8,1,0)</f>
        <v>1</v>
      </c>
      <c r="L121" s="28">
        <f t="shared" ref="L121:L184" si="10">IF((G121/$G$8)&gt;=$L$8,1,0)</f>
        <v>1</v>
      </c>
      <c r="M121" s="28">
        <f t="shared" ref="M121:M184" si="11">IF((H121/$H$8)&gt;=$M$8,1,0)</f>
        <v>1</v>
      </c>
      <c r="N121" s="28">
        <f t="shared" ref="N121:N184" si="12">SUM(D121:H121)</f>
        <v>107</v>
      </c>
      <c r="O121" s="28">
        <f t="shared" ref="O121:O184" si="13">ROUND(N121/2,0)</f>
        <v>54</v>
      </c>
      <c r="P121" s="1"/>
      <c r="Q121" s="1"/>
      <c r="R121" s="1"/>
      <c r="S121" s="1"/>
      <c r="T121" s="1"/>
      <c r="U121" s="1"/>
      <c r="V121" s="1"/>
      <c r="W121" s="1"/>
      <c r="X121" s="1"/>
      <c r="Y121" s="1"/>
    </row>
    <row r="122" spans="1:25" ht="19.5" customHeight="1">
      <c r="A122" s="70">
        <v>113</v>
      </c>
      <c r="B122" s="70" t="s">
        <v>332</v>
      </c>
      <c r="C122" s="71" t="s">
        <v>333</v>
      </c>
      <c r="D122" s="28">
        <f>' MID Term 1'!D120+'MID Term 2'!D119</f>
        <v>21</v>
      </c>
      <c r="E122" s="28">
        <f>' MID Term 1'!H120+'MID Term 2'!H119</f>
        <v>21</v>
      </c>
      <c r="F122" s="28">
        <f>' MID Term 1'!L120+'MID Term 2'!F119</f>
        <v>21</v>
      </c>
      <c r="G122" s="28">
        <f>' MID Term 1'!G120+'MID Term 2'!J119</f>
        <v>27</v>
      </c>
      <c r="H122" s="28">
        <f>' MID Term 1'!Q120+'MID Term 2'!N119</f>
        <v>23</v>
      </c>
      <c r="I122" s="28">
        <f t="shared" si="7"/>
        <v>1</v>
      </c>
      <c r="J122" s="28">
        <f t="shared" si="8"/>
        <v>1</v>
      </c>
      <c r="K122" s="28">
        <f t="shared" si="9"/>
        <v>1</v>
      </c>
      <c r="L122" s="28">
        <f t="shared" si="10"/>
        <v>1</v>
      </c>
      <c r="M122" s="28">
        <f t="shared" si="11"/>
        <v>1</v>
      </c>
      <c r="N122" s="28">
        <f t="shared" si="12"/>
        <v>113</v>
      </c>
      <c r="O122" s="28">
        <f t="shared" si="13"/>
        <v>57</v>
      </c>
      <c r="P122" s="1"/>
      <c r="Q122" s="1"/>
      <c r="R122" s="1"/>
      <c r="S122" s="1"/>
      <c r="T122" s="1"/>
      <c r="U122" s="1"/>
      <c r="V122" s="1"/>
      <c r="W122" s="1"/>
      <c r="X122" s="1"/>
      <c r="Y122" s="1"/>
    </row>
    <row r="123" spans="1:25" ht="19.5" customHeight="1">
      <c r="A123" s="70">
        <v>114</v>
      </c>
      <c r="B123" s="70" t="s">
        <v>334</v>
      </c>
      <c r="C123" s="71" t="s">
        <v>335</v>
      </c>
      <c r="D123" s="28">
        <f>' MID Term 1'!D121+'MID Term 2'!D120</f>
        <v>19</v>
      </c>
      <c r="E123" s="28">
        <f>' MID Term 1'!H121+'MID Term 2'!H120</f>
        <v>19</v>
      </c>
      <c r="F123" s="28">
        <f>' MID Term 1'!L121+'MID Term 2'!F120</f>
        <v>20</v>
      </c>
      <c r="G123" s="28">
        <f>' MID Term 1'!G121+'MID Term 2'!J120</f>
        <v>27</v>
      </c>
      <c r="H123" s="28">
        <f>' MID Term 1'!Q121+'MID Term 2'!N120</f>
        <v>23</v>
      </c>
      <c r="I123" s="28">
        <f t="shared" si="7"/>
        <v>1</v>
      </c>
      <c r="J123" s="28">
        <f t="shared" si="8"/>
        <v>1</v>
      </c>
      <c r="K123" s="28">
        <f t="shared" si="9"/>
        <v>1</v>
      </c>
      <c r="L123" s="28">
        <f t="shared" si="10"/>
        <v>1</v>
      </c>
      <c r="M123" s="28">
        <f t="shared" si="11"/>
        <v>1</v>
      </c>
      <c r="N123" s="28">
        <f t="shared" si="12"/>
        <v>108</v>
      </c>
      <c r="O123" s="28">
        <f t="shared" si="13"/>
        <v>54</v>
      </c>
      <c r="P123" s="1"/>
      <c r="Q123" s="1"/>
      <c r="R123" s="1"/>
      <c r="S123" s="1"/>
      <c r="T123" s="1"/>
      <c r="U123" s="1"/>
      <c r="V123" s="1"/>
      <c r="W123" s="1"/>
      <c r="X123" s="1"/>
      <c r="Y123" s="1"/>
    </row>
    <row r="124" spans="1:25" ht="19.5" customHeight="1">
      <c r="A124" s="70">
        <v>115</v>
      </c>
      <c r="B124" s="70" t="s">
        <v>336</v>
      </c>
      <c r="C124" s="71" t="s">
        <v>337</v>
      </c>
      <c r="D124" s="28">
        <f>' MID Term 1'!D122+'MID Term 2'!D121</f>
        <v>21</v>
      </c>
      <c r="E124" s="28">
        <f>' MID Term 1'!H122+'MID Term 2'!H121</f>
        <v>19</v>
      </c>
      <c r="F124" s="28">
        <f>' MID Term 1'!L122+'MID Term 2'!F121</f>
        <v>18</v>
      </c>
      <c r="G124" s="28">
        <f>' MID Term 1'!G122+'MID Term 2'!J121</f>
        <v>23</v>
      </c>
      <c r="H124" s="28">
        <f>' MID Term 1'!Q122+'MID Term 2'!N121</f>
        <v>21</v>
      </c>
      <c r="I124" s="28">
        <f t="shared" si="7"/>
        <v>1</v>
      </c>
      <c r="J124" s="28">
        <f t="shared" si="8"/>
        <v>1</v>
      </c>
      <c r="K124" s="28">
        <f t="shared" si="9"/>
        <v>0</v>
      </c>
      <c r="L124" s="28">
        <f t="shared" si="10"/>
        <v>1</v>
      </c>
      <c r="M124" s="28">
        <f t="shared" si="11"/>
        <v>1</v>
      </c>
      <c r="N124" s="28">
        <f t="shared" si="12"/>
        <v>102</v>
      </c>
      <c r="O124" s="28">
        <f t="shared" si="13"/>
        <v>51</v>
      </c>
      <c r="P124" s="1"/>
      <c r="Q124" s="1"/>
      <c r="R124" s="1"/>
      <c r="S124" s="1"/>
      <c r="T124" s="1"/>
      <c r="U124" s="1"/>
      <c r="V124" s="1"/>
      <c r="W124" s="1"/>
      <c r="X124" s="1"/>
      <c r="Y124" s="1"/>
    </row>
    <row r="125" spans="1:25" ht="19.5" customHeight="1">
      <c r="A125" s="70">
        <v>116</v>
      </c>
      <c r="B125" s="70" t="s">
        <v>338</v>
      </c>
      <c r="C125" s="71" t="s">
        <v>339</v>
      </c>
      <c r="D125" s="28">
        <f>' MID Term 1'!D123+'MID Term 2'!D122</f>
        <v>25</v>
      </c>
      <c r="E125" s="28">
        <f>' MID Term 1'!H123+'MID Term 2'!H122</f>
        <v>23</v>
      </c>
      <c r="F125" s="28">
        <f>' MID Term 1'!L123+'MID Term 2'!F122</f>
        <v>21</v>
      </c>
      <c r="G125" s="28">
        <f>' MID Term 1'!G123+'MID Term 2'!J122</f>
        <v>20</v>
      </c>
      <c r="H125" s="28">
        <f>' MID Term 1'!Q123+'MID Term 2'!N122</f>
        <v>21</v>
      </c>
      <c r="I125" s="28">
        <f t="shared" si="7"/>
        <v>1</v>
      </c>
      <c r="J125" s="28">
        <f t="shared" si="8"/>
        <v>1</v>
      </c>
      <c r="K125" s="28">
        <f t="shared" si="9"/>
        <v>1</v>
      </c>
      <c r="L125" s="28">
        <f t="shared" si="10"/>
        <v>1</v>
      </c>
      <c r="M125" s="28">
        <f t="shared" si="11"/>
        <v>1</v>
      </c>
      <c r="N125" s="28">
        <f t="shared" si="12"/>
        <v>110</v>
      </c>
      <c r="O125" s="28">
        <f t="shared" si="13"/>
        <v>55</v>
      </c>
      <c r="P125" s="1"/>
      <c r="Q125" s="1"/>
      <c r="R125" s="1"/>
      <c r="S125" s="1"/>
      <c r="T125" s="1"/>
      <c r="U125" s="1"/>
      <c r="V125" s="1"/>
      <c r="W125" s="1"/>
      <c r="X125" s="1"/>
      <c r="Y125" s="1"/>
    </row>
    <row r="126" spans="1:25" ht="15.75" customHeight="1">
      <c r="A126" s="70">
        <v>117</v>
      </c>
      <c r="B126" s="70" t="s">
        <v>340</v>
      </c>
      <c r="C126" s="71" t="s">
        <v>341</v>
      </c>
      <c r="D126" s="28">
        <f>' MID Term 1'!D124+'MID Term 2'!D123</f>
        <v>19</v>
      </c>
      <c r="E126" s="28">
        <f>' MID Term 1'!H124+'MID Term 2'!H123</f>
        <v>18</v>
      </c>
      <c r="F126" s="28">
        <f>' MID Term 1'!L124+'MID Term 2'!F123</f>
        <v>21</v>
      </c>
      <c r="G126" s="28">
        <f>' MID Term 1'!G124+'MID Term 2'!J123</f>
        <v>19</v>
      </c>
      <c r="H126" s="28">
        <f>' MID Term 1'!Q124+'MID Term 2'!N123</f>
        <v>18</v>
      </c>
      <c r="I126" s="28">
        <f t="shared" si="7"/>
        <v>1</v>
      </c>
      <c r="J126" s="28">
        <f t="shared" si="8"/>
        <v>0</v>
      </c>
      <c r="K126" s="28">
        <f t="shared" si="9"/>
        <v>1</v>
      </c>
      <c r="L126" s="28">
        <f t="shared" si="10"/>
        <v>1</v>
      </c>
      <c r="M126" s="28">
        <f t="shared" si="11"/>
        <v>0</v>
      </c>
      <c r="N126" s="28">
        <f t="shared" si="12"/>
        <v>95</v>
      </c>
      <c r="O126" s="28">
        <f t="shared" si="13"/>
        <v>48</v>
      </c>
      <c r="P126" s="1"/>
      <c r="Q126" s="1"/>
      <c r="R126" s="1"/>
      <c r="S126" s="1"/>
      <c r="T126" s="1"/>
      <c r="U126" s="1"/>
      <c r="V126" s="1"/>
      <c r="W126" s="1"/>
      <c r="X126" s="1"/>
      <c r="Y126" s="1"/>
    </row>
    <row r="127" spans="1:25" ht="19.5" customHeight="1">
      <c r="A127" s="70">
        <v>118</v>
      </c>
      <c r="B127" s="70" t="s">
        <v>342</v>
      </c>
      <c r="C127" s="71" t="s">
        <v>343</v>
      </c>
      <c r="D127" s="28">
        <f>' MID Term 1'!D125+'MID Term 2'!D124</f>
        <v>21</v>
      </c>
      <c r="E127" s="28">
        <f>' MID Term 1'!H125+'MID Term 2'!H124</f>
        <v>22</v>
      </c>
      <c r="F127" s="28">
        <f>' MID Term 1'!L125+'MID Term 2'!F124</f>
        <v>19</v>
      </c>
      <c r="G127" s="28">
        <f>' MID Term 1'!G125+'MID Term 2'!J124</f>
        <v>21</v>
      </c>
      <c r="H127" s="28">
        <f>' MID Term 1'!Q125+'MID Term 2'!N124</f>
        <v>19</v>
      </c>
      <c r="I127" s="28">
        <f t="shared" si="7"/>
        <v>1</v>
      </c>
      <c r="J127" s="28">
        <f t="shared" si="8"/>
        <v>1</v>
      </c>
      <c r="K127" s="28">
        <f t="shared" si="9"/>
        <v>1</v>
      </c>
      <c r="L127" s="28">
        <f t="shared" si="10"/>
        <v>1</v>
      </c>
      <c r="M127" s="28">
        <f t="shared" si="11"/>
        <v>1</v>
      </c>
      <c r="N127" s="28">
        <f t="shared" si="12"/>
        <v>102</v>
      </c>
      <c r="O127" s="28">
        <f t="shared" si="13"/>
        <v>51</v>
      </c>
      <c r="P127" s="1"/>
      <c r="Q127" s="1"/>
      <c r="R127" s="1"/>
      <c r="S127" s="1"/>
      <c r="T127" s="1"/>
      <c r="U127" s="1"/>
      <c r="V127" s="1"/>
      <c r="W127" s="1"/>
      <c r="X127" s="1"/>
      <c r="Y127" s="1"/>
    </row>
    <row r="128" spans="1:25" ht="19.5" customHeight="1">
      <c r="A128" s="70">
        <v>119</v>
      </c>
      <c r="B128" s="70" t="s">
        <v>344</v>
      </c>
      <c r="C128" s="71" t="s">
        <v>345</v>
      </c>
      <c r="D128" s="28">
        <f>' MID Term 1'!D126+'MID Term 2'!D125</f>
        <v>20</v>
      </c>
      <c r="E128" s="28">
        <f>' MID Term 1'!H126+'MID Term 2'!H125</f>
        <v>23</v>
      </c>
      <c r="F128" s="28">
        <f>' MID Term 1'!L126+'MID Term 2'!F125</f>
        <v>19</v>
      </c>
      <c r="G128" s="28">
        <f>' MID Term 1'!G126+'MID Term 2'!J125</f>
        <v>20</v>
      </c>
      <c r="H128" s="28">
        <f>' MID Term 1'!Q126+'MID Term 2'!N125</f>
        <v>23</v>
      </c>
      <c r="I128" s="28">
        <f t="shared" si="7"/>
        <v>1</v>
      </c>
      <c r="J128" s="28">
        <f t="shared" si="8"/>
        <v>1</v>
      </c>
      <c r="K128" s="28">
        <f t="shared" si="9"/>
        <v>1</v>
      </c>
      <c r="L128" s="28">
        <f t="shared" si="10"/>
        <v>1</v>
      </c>
      <c r="M128" s="28">
        <f t="shared" si="11"/>
        <v>1</v>
      </c>
      <c r="N128" s="28">
        <f t="shared" si="12"/>
        <v>105</v>
      </c>
      <c r="O128" s="28">
        <f t="shared" si="13"/>
        <v>53</v>
      </c>
      <c r="P128" s="1"/>
      <c r="Q128" s="1"/>
      <c r="R128" s="1"/>
      <c r="S128" s="1"/>
      <c r="T128" s="1"/>
      <c r="U128" s="1"/>
      <c r="V128" s="1"/>
      <c r="W128" s="1"/>
      <c r="X128" s="1"/>
      <c r="Y128" s="1"/>
    </row>
    <row r="129" spans="1:25" ht="19.5" customHeight="1">
      <c r="A129" s="70">
        <v>120</v>
      </c>
      <c r="B129" s="70" t="s">
        <v>346</v>
      </c>
      <c r="C129" s="71" t="s">
        <v>347</v>
      </c>
      <c r="D129" s="28">
        <f>' MID Term 1'!D127+'MID Term 2'!D126</f>
        <v>21</v>
      </c>
      <c r="E129" s="28">
        <f>' MID Term 1'!H127+'MID Term 2'!H126</f>
        <v>21</v>
      </c>
      <c r="F129" s="28">
        <f>' MID Term 1'!L127+'MID Term 2'!F126</f>
        <v>18</v>
      </c>
      <c r="G129" s="28">
        <f>' MID Term 1'!G127+'MID Term 2'!J126</f>
        <v>18</v>
      </c>
      <c r="H129" s="28">
        <f>' MID Term 1'!Q127+'MID Term 2'!N126</f>
        <v>17</v>
      </c>
      <c r="I129" s="28">
        <f t="shared" si="7"/>
        <v>1</v>
      </c>
      <c r="J129" s="28">
        <f t="shared" si="8"/>
        <v>1</v>
      </c>
      <c r="K129" s="28">
        <f t="shared" si="9"/>
        <v>0</v>
      </c>
      <c r="L129" s="28">
        <f t="shared" si="10"/>
        <v>0</v>
      </c>
      <c r="M129" s="28">
        <f t="shared" si="11"/>
        <v>0</v>
      </c>
      <c r="N129" s="28">
        <f t="shared" si="12"/>
        <v>95</v>
      </c>
      <c r="O129" s="28">
        <f t="shared" si="13"/>
        <v>48</v>
      </c>
      <c r="P129" s="1"/>
      <c r="Q129" s="1"/>
      <c r="R129" s="1"/>
      <c r="S129" s="1"/>
      <c r="T129" s="1"/>
      <c r="U129" s="1"/>
      <c r="V129" s="1"/>
      <c r="W129" s="1"/>
      <c r="X129" s="1"/>
      <c r="Y129" s="1"/>
    </row>
    <row r="130" spans="1:25" ht="19.5" customHeight="1">
      <c r="A130" s="70">
        <v>121</v>
      </c>
      <c r="B130" s="70" t="s">
        <v>348</v>
      </c>
      <c r="C130" s="71" t="s">
        <v>349</v>
      </c>
      <c r="D130" s="28">
        <f>' MID Term 1'!D128+'MID Term 2'!D127</f>
        <v>21</v>
      </c>
      <c r="E130" s="28">
        <f>' MID Term 1'!H128+'MID Term 2'!H127</f>
        <v>23</v>
      </c>
      <c r="F130" s="28">
        <f>' MID Term 1'!L128+'MID Term 2'!F127</f>
        <v>17</v>
      </c>
      <c r="G130" s="28">
        <f>' MID Term 1'!G128+'MID Term 2'!J127</f>
        <v>20</v>
      </c>
      <c r="H130" s="28">
        <f>' MID Term 1'!Q128+'MID Term 2'!N127</f>
        <v>20</v>
      </c>
      <c r="I130" s="28">
        <f t="shared" si="7"/>
        <v>1</v>
      </c>
      <c r="J130" s="28">
        <f t="shared" si="8"/>
        <v>1</v>
      </c>
      <c r="K130" s="28">
        <f t="shared" si="9"/>
        <v>0</v>
      </c>
      <c r="L130" s="28">
        <f t="shared" si="10"/>
        <v>1</v>
      </c>
      <c r="M130" s="28">
        <f t="shared" si="11"/>
        <v>1</v>
      </c>
      <c r="N130" s="28">
        <f t="shared" si="12"/>
        <v>101</v>
      </c>
      <c r="O130" s="28">
        <f t="shared" si="13"/>
        <v>51</v>
      </c>
      <c r="P130" s="1"/>
      <c r="Q130" s="1"/>
      <c r="R130" s="1"/>
      <c r="S130" s="1"/>
      <c r="T130" s="1"/>
      <c r="U130" s="1"/>
      <c r="V130" s="1"/>
      <c r="W130" s="1"/>
      <c r="X130" s="1"/>
      <c r="Y130" s="1"/>
    </row>
    <row r="131" spans="1:25" ht="19.5" customHeight="1">
      <c r="A131" s="70">
        <v>122</v>
      </c>
      <c r="B131" s="70" t="s">
        <v>350</v>
      </c>
      <c r="C131" s="71" t="s">
        <v>351</v>
      </c>
      <c r="D131" s="28">
        <f>' MID Term 1'!D129+'MID Term 2'!D128</f>
        <v>24</v>
      </c>
      <c r="E131" s="28">
        <f>' MID Term 1'!H129+'MID Term 2'!H128</f>
        <v>26</v>
      </c>
      <c r="F131" s="28">
        <f>' MID Term 1'!L129+'MID Term 2'!F128</f>
        <v>16</v>
      </c>
      <c r="G131" s="28">
        <f>' MID Term 1'!G129+'MID Term 2'!J128</f>
        <v>26</v>
      </c>
      <c r="H131" s="28">
        <f>' MID Term 1'!Q129+'MID Term 2'!N128</f>
        <v>24</v>
      </c>
      <c r="I131" s="28">
        <f t="shared" si="7"/>
        <v>1</v>
      </c>
      <c r="J131" s="28">
        <f t="shared" si="8"/>
        <v>1</v>
      </c>
      <c r="K131" s="28">
        <f t="shared" si="9"/>
        <v>0</v>
      </c>
      <c r="L131" s="28">
        <f t="shared" si="10"/>
        <v>1</v>
      </c>
      <c r="M131" s="28">
        <f t="shared" si="11"/>
        <v>1</v>
      </c>
      <c r="N131" s="28">
        <f t="shared" si="12"/>
        <v>116</v>
      </c>
      <c r="O131" s="28">
        <f t="shared" si="13"/>
        <v>58</v>
      </c>
      <c r="P131" s="1"/>
      <c r="Q131" s="1"/>
      <c r="R131" s="1"/>
      <c r="S131" s="1"/>
      <c r="T131" s="1"/>
      <c r="U131" s="1"/>
      <c r="V131" s="1"/>
      <c r="W131" s="1"/>
      <c r="X131" s="1"/>
      <c r="Y131" s="1"/>
    </row>
    <row r="132" spans="1:25" ht="19.5" customHeight="1">
      <c r="A132" s="70">
        <v>123</v>
      </c>
      <c r="B132" s="70" t="s">
        <v>352</v>
      </c>
      <c r="C132" s="71" t="s">
        <v>353</v>
      </c>
      <c r="D132" s="28">
        <f>' MID Term 1'!D130+'MID Term 2'!D129</f>
        <v>21</v>
      </c>
      <c r="E132" s="28">
        <f>' MID Term 1'!H130+'MID Term 2'!H129</f>
        <v>19</v>
      </c>
      <c r="F132" s="28">
        <f>' MID Term 1'!L130+'MID Term 2'!F129</f>
        <v>18</v>
      </c>
      <c r="G132" s="28">
        <f>' MID Term 1'!G130+'MID Term 2'!J129</f>
        <v>26</v>
      </c>
      <c r="H132" s="28">
        <f>' MID Term 1'!Q130+'MID Term 2'!N129</f>
        <v>24</v>
      </c>
      <c r="I132" s="28">
        <f t="shared" si="7"/>
        <v>1</v>
      </c>
      <c r="J132" s="28">
        <f t="shared" si="8"/>
        <v>1</v>
      </c>
      <c r="K132" s="28">
        <f t="shared" si="9"/>
        <v>0</v>
      </c>
      <c r="L132" s="28">
        <f t="shared" si="10"/>
        <v>1</v>
      </c>
      <c r="M132" s="28">
        <f t="shared" si="11"/>
        <v>1</v>
      </c>
      <c r="N132" s="28">
        <f t="shared" si="12"/>
        <v>108</v>
      </c>
      <c r="O132" s="28">
        <f t="shared" si="13"/>
        <v>54</v>
      </c>
      <c r="P132" s="1"/>
      <c r="Q132" s="1"/>
      <c r="R132" s="1"/>
      <c r="S132" s="1"/>
      <c r="T132" s="1"/>
      <c r="U132" s="1"/>
      <c r="V132" s="1"/>
      <c r="W132" s="1"/>
      <c r="X132" s="1"/>
      <c r="Y132" s="1"/>
    </row>
    <row r="133" spans="1:25" ht="19.5" customHeight="1">
      <c r="A133" s="70">
        <v>124</v>
      </c>
      <c r="B133" s="70" t="s">
        <v>354</v>
      </c>
      <c r="C133" s="71" t="s">
        <v>355</v>
      </c>
      <c r="D133" s="28">
        <f>' MID Term 1'!D131+'MID Term 2'!D130</f>
        <v>13</v>
      </c>
      <c r="E133" s="28">
        <f>' MID Term 1'!H131+'MID Term 2'!H130</f>
        <v>12</v>
      </c>
      <c r="F133" s="28">
        <f>' MID Term 1'!L131+'MID Term 2'!F130</f>
        <v>23</v>
      </c>
      <c r="G133" s="28">
        <f>' MID Term 1'!G131+'MID Term 2'!J130</f>
        <v>12</v>
      </c>
      <c r="H133" s="28">
        <f>' MID Term 1'!Q131+'MID Term 2'!N130</f>
        <v>13</v>
      </c>
      <c r="I133" s="28">
        <f t="shared" si="7"/>
        <v>0</v>
      </c>
      <c r="J133" s="28">
        <f t="shared" si="8"/>
        <v>0</v>
      </c>
      <c r="K133" s="28">
        <f t="shared" si="9"/>
        <v>1</v>
      </c>
      <c r="L133" s="28">
        <f t="shared" si="10"/>
        <v>0</v>
      </c>
      <c r="M133" s="28">
        <f t="shared" si="11"/>
        <v>0</v>
      </c>
      <c r="N133" s="28">
        <f t="shared" si="12"/>
        <v>73</v>
      </c>
      <c r="O133" s="28">
        <f t="shared" si="13"/>
        <v>37</v>
      </c>
      <c r="P133" s="1"/>
      <c r="Q133" s="1"/>
      <c r="R133" s="1"/>
      <c r="S133" s="1"/>
      <c r="T133" s="1"/>
      <c r="U133" s="1"/>
      <c r="V133" s="1"/>
      <c r="W133" s="1"/>
      <c r="X133" s="1"/>
      <c r="Y133" s="1"/>
    </row>
    <row r="134" spans="1:25" ht="19.5" customHeight="1">
      <c r="A134" s="70">
        <v>125</v>
      </c>
      <c r="B134" s="70" t="s">
        <v>356</v>
      </c>
      <c r="C134" s="71" t="s">
        <v>357</v>
      </c>
      <c r="D134" s="28">
        <f>' MID Term 1'!D132+'MID Term 2'!D131</f>
        <v>24</v>
      </c>
      <c r="E134" s="28">
        <f>' MID Term 1'!H132+'MID Term 2'!H131</f>
        <v>21</v>
      </c>
      <c r="F134" s="28">
        <f>' MID Term 1'!L132+'MID Term 2'!F131</f>
        <v>16</v>
      </c>
      <c r="G134" s="28">
        <f>' MID Term 1'!G132+'MID Term 2'!J131</f>
        <v>25</v>
      </c>
      <c r="H134" s="28">
        <f>' MID Term 1'!Q132+'MID Term 2'!N131</f>
        <v>21</v>
      </c>
      <c r="I134" s="28">
        <f t="shared" si="7"/>
        <v>1</v>
      </c>
      <c r="J134" s="28">
        <f t="shared" si="8"/>
        <v>1</v>
      </c>
      <c r="K134" s="28">
        <f t="shared" si="9"/>
        <v>0</v>
      </c>
      <c r="L134" s="28">
        <f t="shared" si="10"/>
        <v>1</v>
      </c>
      <c r="M134" s="28">
        <f t="shared" si="11"/>
        <v>1</v>
      </c>
      <c r="N134" s="28">
        <f t="shared" si="12"/>
        <v>107</v>
      </c>
      <c r="O134" s="28">
        <f t="shared" si="13"/>
        <v>54</v>
      </c>
      <c r="P134" s="1"/>
      <c r="Q134" s="1"/>
      <c r="R134" s="1"/>
      <c r="S134" s="1"/>
      <c r="T134" s="1"/>
      <c r="U134" s="1"/>
      <c r="V134" s="1"/>
      <c r="W134" s="1"/>
      <c r="X134" s="1"/>
      <c r="Y134" s="1"/>
    </row>
    <row r="135" spans="1:25" ht="19.5" customHeight="1">
      <c r="A135" s="70">
        <v>126</v>
      </c>
      <c r="B135" s="70" t="s">
        <v>358</v>
      </c>
      <c r="C135" s="71" t="s">
        <v>359</v>
      </c>
      <c r="D135" s="28">
        <f>' MID Term 1'!D133+'MID Term 2'!D132</f>
        <v>19</v>
      </c>
      <c r="E135" s="28">
        <f>' MID Term 1'!H133+'MID Term 2'!H132</f>
        <v>17</v>
      </c>
      <c r="F135" s="28">
        <f>' MID Term 1'!L133+'MID Term 2'!F132</f>
        <v>18</v>
      </c>
      <c r="G135" s="28">
        <f>' MID Term 1'!G133+'MID Term 2'!J132</f>
        <v>24</v>
      </c>
      <c r="H135" s="28">
        <f>' MID Term 1'!Q133+'MID Term 2'!N132</f>
        <v>23</v>
      </c>
      <c r="I135" s="28">
        <f t="shared" si="7"/>
        <v>1</v>
      </c>
      <c r="J135" s="28">
        <f t="shared" si="8"/>
        <v>0</v>
      </c>
      <c r="K135" s="28">
        <f t="shared" si="9"/>
        <v>0</v>
      </c>
      <c r="L135" s="28">
        <f t="shared" si="10"/>
        <v>1</v>
      </c>
      <c r="M135" s="28">
        <f t="shared" si="11"/>
        <v>1</v>
      </c>
      <c r="N135" s="28">
        <f t="shared" si="12"/>
        <v>101</v>
      </c>
      <c r="O135" s="28">
        <f t="shared" si="13"/>
        <v>51</v>
      </c>
      <c r="P135" s="1"/>
      <c r="Q135" s="1"/>
      <c r="R135" s="1"/>
      <c r="S135" s="1"/>
      <c r="T135" s="1"/>
      <c r="U135" s="1"/>
      <c r="V135" s="1"/>
      <c r="W135" s="1"/>
      <c r="X135" s="1"/>
      <c r="Y135" s="1"/>
    </row>
    <row r="136" spans="1:25" ht="15.75" customHeight="1">
      <c r="A136" s="70">
        <v>127</v>
      </c>
      <c r="B136" s="70" t="s">
        <v>360</v>
      </c>
      <c r="C136" s="71" t="s">
        <v>361</v>
      </c>
      <c r="D136" s="28">
        <f>' MID Term 1'!D134+'MID Term 2'!D133</f>
        <v>21</v>
      </c>
      <c r="E136" s="28">
        <f>' MID Term 1'!H134+'MID Term 2'!H133</f>
        <v>23</v>
      </c>
      <c r="F136" s="28">
        <f>' MID Term 1'!L134+'MID Term 2'!F133</f>
        <v>22</v>
      </c>
      <c r="G136" s="28">
        <f>' MID Term 1'!G134+'MID Term 2'!J133</f>
        <v>18</v>
      </c>
      <c r="H136" s="28">
        <f>' MID Term 1'!Q134+'MID Term 2'!N133</f>
        <v>21</v>
      </c>
      <c r="I136" s="28">
        <f t="shared" si="7"/>
        <v>1</v>
      </c>
      <c r="J136" s="28">
        <f t="shared" si="8"/>
        <v>1</v>
      </c>
      <c r="K136" s="28">
        <f t="shared" si="9"/>
        <v>1</v>
      </c>
      <c r="L136" s="28">
        <f t="shared" si="10"/>
        <v>0</v>
      </c>
      <c r="M136" s="28">
        <f t="shared" si="11"/>
        <v>1</v>
      </c>
      <c r="N136" s="28">
        <f t="shared" si="12"/>
        <v>105</v>
      </c>
      <c r="O136" s="28">
        <f t="shared" si="13"/>
        <v>53</v>
      </c>
    </row>
    <row r="137" spans="1:25" ht="15.75" customHeight="1">
      <c r="A137" s="70">
        <v>128</v>
      </c>
      <c r="B137" s="70" t="s">
        <v>362</v>
      </c>
      <c r="C137" s="71" t="s">
        <v>363</v>
      </c>
      <c r="D137" s="28">
        <f>' MID Term 1'!D135+'MID Term 2'!D134</f>
        <v>14</v>
      </c>
      <c r="E137" s="28">
        <f>' MID Term 1'!H135+'MID Term 2'!H134</f>
        <v>15</v>
      </c>
      <c r="F137" s="28">
        <f>' MID Term 1'!L135+'MID Term 2'!F134</f>
        <v>20</v>
      </c>
      <c r="G137" s="28">
        <f>' MID Term 1'!G135+'MID Term 2'!J134</f>
        <v>22</v>
      </c>
      <c r="H137" s="28">
        <f>' MID Term 1'!Q135+'MID Term 2'!N134</f>
        <v>22</v>
      </c>
      <c r="I137" s="28">
        <f t="shared" si="7"/>
        <v>0</v>
      </c>
      <c r="J137" s="28">
        <f t="shared" si="8"/>
        <v>0</v>
      </c>
      <c r="K137" s="28">
        <f t="shared" si="9"/>
        <v>1</v>
      </c>
      <c r="L137" s="28">
        <f t="shared" si="10"/>
        <v>1</v>
      </c>
      <c r="M137" s="28">
        <f t="shared" si="11"/>
        <v>1</v>
      </c>
      <c r="N137" s="28">
        <f t="shared" si="12"/>
        <v>93</v>
      </c>
      <c r="O137" s="28">
        <f t="shared" si="13"/>
        <v>47</v>
      </c>
    </row>
    <row r="138" spans="1:25" ht="15.75" customHeight="1">
      <c r="A138" s="70">
        <v>129</v>
      </c>
      <c r="B138" s="70" t="s">
        <v>364</v>
      </c>
      <c r="C138" s="71" t="s">
        <v>365</v>
      </c>
      <c r="D138" s="28">
        <f>' MID Term 1'!D136+'MID Term 2'!D135</f>
        <v>21</v>
      </c>
      <c r="E138" s="28">
        <f>' MID Term 1'!H136+'MID Term 2'!H135</f>
        <v>20</v>
      </c>
      <c r="F138" s="28">
        <f>' MID Term 1'!L136+'MID Term 2'!F135</f>
        <v>23</v>
      </c>
      <c r="G138" s="28">
        <f>' MID Term 1'!G136+'MID Term 2'!J135</f>
        <v>12</v>
      </c>
      <c r="H138" s="28">
        <f>' MID Term 1'!Q136+'MID Term 2'!N135</f>
        <v>13</v>
      </c>
      <c r="I138" s="28">
        <f t="shared" si="7"/>
        <v>1</v>
      </c>
      <c r="J138" s="28">
        <f t="shared" si="8"/>
        <v>1</v>
      </c>
      <c r="K138" s="28">
        <f t="shared" si="9"/>
        <v>1</v>
      </c>
      <c r="L138" s="28">
        <f t="shared" si="10"/>
        <v>0</v>
      </c>
      <c r="M138" s="28">
        <f t="shared" si="11"/>
        <v>0</v>
      </c>
      <c r="N138" s="28">
        <f t="shared" si="12"/>
        <v>89</v>
      </c>
      <c r="O138" s="28">
        <f t="shared" si="13"/>
        <v>45</v>
      </c>
    </row>
    <row r="139" spans="1:25" ht="15.75" customHeight="1">
      <c r="A139" s="70">
        <v>130</v>
      </c>
      <c r="B139" s="70" t="s">
        <v>366</v>
      </c>
      <c r="C139" s="71" t="s">
        <v>367</v>
      </c>
      <c r="D139" s="28">
        <f>' MID Term 1'!D137+'MID Term 2'!D136</f>
        <v>21</v>
      </c>
      <c r="E139" s="28">
        <f>' MID Term 1'!H137+'MID Term 2'!H136</f>
        <v>25</v>
      </c>
      <c r="F139" s="28">
        <f>' MID Term 1'!L137+'MID Term 2'!F136</f>
        <v>16</v>
      </c>
      <c r="G139" s="28">
        <f>' MID Term 1'!G137+'MID Term 2'!J136</f>
        <v>24</v>
      </c>
      <c r="H139" s="28">
        <f>' MID Term 1'!Q137+'MID Term 2'!N136</f>
        <v>23</v>
      </c>
      <c r="I139" s="28">
        <f t="shared" si="7"/>
        <v>1</v>
      </c>
      <c r="J139" s="28">
        <f t="shared" si="8"/>
        <v>1</v>
      </c>
      <c r="K139" s="28">
        <f t="shared" si="9"/>
        <v>0</v>
      </c>
      <c r="L139" s="28">
        <f t="shared" si="10"/>
        <v>1</v>
      </c>
      <c r="M139" s="28">
        <f t="shared" si="11"/>
        <v>1</v>
      </c>
      <c r="N139" s="28">
        <f t="shared" si="12"/>
        <v>109</v>
      </c>
      <c r="O139" s="28">
        <f t="shared" si="13"/>
        <v>55</v>
      </c>
    </row>
    <row r="140" spans="1:25" ht="15.75" customHeight="1">
      <c r="A140" s="70">
        <v>131</v>
      </c>
      <c r="B140" s="70" t="s">
        <v>368</v>
      </c>
      <c r="C140" s="71" t="s">
        <v>369</v>
      </c>
      <c r="D140" s="28">
        <f>' MID Term 1'!D138+'MID Term 2'!D137</f>
        <v>22</v>
      </c>
      <c r="E140" s="28">
        <f>' MID Term 1'!H138+'MID Term 2'!H137</f>
        <v>25</v>
      </c>
      <c r="F140" s="28">
        <f>' MID Term 1'!L138+'MID Term 2'!F137</f>
        <v>20</v>
      </c>
      <c r="G140" s="28">
        <f>' MID Term 1'!G138+'MID Term 2'!J137</f>
        <v>22</v>
      </c>
      <c r="H140" s="28">
        <f>' MID Term 1'!Q138+'MID Term 2'!N137</f>
        <v>20</v>
      </c>
      <c r="I140" s="28">
        <f t="shared" si="7"/>
        <v>1</v>
      </c>
      <c r="J140" s="28">
        <f t="shared" si="8"/>
        <v>1</v>
      </c>
      <c r="K140" s="28">
        <f t="shared" si="9"/>
        <v>1</v>
      </c>
      <c r="L140" s="28">
        <f t="shared" si="10"/>
        <v>1</v>
      </c>
      <c r="M140" s="28">
        <f t="shared" si="11"/>
        <v>1</v>
      </c>
      <c r="N140" s="28">
        <f t="shared" si="12"/>
        <v>109</v>
      </c>
      <c r="O140" s="28">
        <f t="shared" si="13"/>
        <v>55</v>
      </c>
    </row>
    <row r="141" spans="1:25" ht="15.75" customHeight="1">
      <c r="A141" s="70">
        <v>132</v>
      </c>
      <c r="B141" s="70" t="s">
        <v>370</v>
      </c>
      <c r="C141" s="71" t="s">
        <v>371</v>
      </c>
      <c r="D141" s="28">
        <f>' MID Term 1'!D139+'MID Term 2'!D138</f>
        <v>21</v>
      </c>
      <c r="E141" s="28">
        <f>' MID Term 1'!H139+'MID Term 2'!H138</f>
        <v>24</v>
      </c>
      <c r="F141" s="28">
        <f>' MID Term 1'!L139+'MID Term 2'!F138</f>
        <v>17</v>
      </c>
      <c r="G141" s="28">
        <f>' MID Term 1'!G139+'MID Term 2'!J138</f>
        <v>15</v>
      </c>
      <c r="H141" s="28">
        <f>' MID Term 1'!Q139+'MID Term 2'!N138</f>
        <v>16</v>
      </c>
      <c r="I141" s="28">
        <f t="shared" si="7"/>
        <v>1</v>
      </c>
      <c r="J141" s="28">
        <f t="shared" si="8"/>
        <v>1</v>
      </c>
      <c r="K141" s="28">
        <f t="shared" si="9"/>
        <v>0</v>
      </c>
      <c r="L141" s="28">
        <f t="shared" si="10"/>
        <v>0</v>
      </c>
      <c r="M141" s="28">
        <f t="shared" si="11"/>
        <v>0</v>
      </c>
      <c r="N141" s="28">
        <f t="shared" si="12"/>
        <v>93</v>
      </c>
      <c r="O141" s="28">
        <f t="shared" si="13"/>
        <v>47</v>
      </c>
    </row>
    <row r="142" spans="1:25" ht="15.75" customHeight="1">
      <c r="A142" s="70">
        <v>133</v>
      </c>
      <c r="B142" s="70" t="s">
        <v>372</v>
      </c>
      <c r="C142" s="71" t="s">
        <v>373</v>
      </c>
      <c r="D142" s="28">
        <f>' MID Term 1'!D140+'MID Term 2'!D139</f>
        <v>19</v>
      </c>
      <c r="E142" s="28">
        <f>' MID Term 1'!H140+'MID Term 2'!H139</f>
        <v>20</v>
      </c>
      <c r="F142" s="28">
        <f>' MID Term 1'!L140+'MID Term 2'!F139</f>
        <v>19</v>
      </c>
      <c r="G142" s="28">
        <f>' MID Term 1'!G140+'MID Term 2'!J139</f>
        <v>20</v>
      </c>
      <c r="H142" s="28">
        <f>' MID Term 1'!Q140+'MID Term 2'!N139</f>
        <v>21</v>
      </c>
      <c r="I142" s="28">
        <f t="shared" si="7"/>
        <v>1</v>
      </c>
      <c r="J142" s="28">
        <f t="shared" si="8"/>
        <v>1</v>
      </c>
      <c r="K142" s="28">
        <f t="shared" si="9"/>
        <v>1</v>
      </c>
      <c r="L142" s="28">
        <f t="shared" si="10"/>
        <v>1</v>
      </c>
      <c r="M142" s="28">
        <f t="shared" si="11"/>
        <v>1</v>
      </c>
      <c r="N142" s="28">
        <f t="shared" si="12"/>
        <v>99</v>
      </c>
      <c r="O142" s="28">
        <f t="shared" si="13"/>
        <v>50</v>
      </c>
    </row>
    <row r="143" spans="1:25" ht="15.75" customHeight="1">
      <c r="A143" s="70">
        <v>134</v>
      </c>
      <c r="B143" s="70" t="s">
        <v>374</v>
      </c>
      <c r="C143" s="71" t="s">
        <v>375</v>
      </c>
      <c r="D143" s="28">
        <f>' MID Term 1'!D141+'MID Term 2'!D140</f>
        <v>16</v>
      </c>
      <c r="E143" s="28">
        <f>' MID Term 1'!H141+'MID Term 2'!H140</f>
        <v>11</v>
      </c>
      <c r="F143" s="28">
        <f>' MID Term 1'!L141+'MID Term 2'!F140</f>
        <v>17</v>
      </c>
      <c r="G143" s="28">
        <f>' MID Term 1'!G141+'MID Term 2'!J140</f>
        <v>19</v>
      </c>
      <c r="H143" s="28">
        <f>' MID Term 1'!Q141+'MID Term 2'!N140</f>
        <v>21</v>
      </c>
      <c r="I143" s="28">
        <f t="shared" si="7"/>
        <v>0</v>
      </c>
      <c r="J143" s="28">
        <f t="shared" si="8"/>
        <v>0</v>
      </c>
      <c r="K143" s="28">
        <f t="shared" si="9"/>
        <v>0</v>
      </c>
      <c r="L143" s="28">
        <f t="shared" si="10"/>
        <v>1</v>
      </c>
      <c r="M143" s="28">
        <f t="shared" si="11"/>
        <v>1</v>
      </c>
      <c r="N143" s="28">
        <f t="shared" si="12"/>
        <v>84</v>
      </c>
      <c r="O143" s="28">
        <f t="shared" si="13"/>
        <v>42</v>
      </c>
    </row>
    <row r="144" spans="1:25" ht="15.75" customHeight="1">
      <c r="A144" s="70">
        <v>135</v>
      </c>
      <c r="B144" s="70" t="s">
        <v>376</v>
      </c>
      <c r="C144" s="71" t="s">
        <v>377</v>
      </c>
      <c r="D144" s="28">
        <f>' MID Term 1'!D142+'MID Term 2'!D141</f>
        <v>20</v>
      </c>
      <c r="E144" s="28">
        <f>' MID Term 1'!H142+'MID Term 2'!H141</f>
        <v>19</v>
      </c>
      <c r="F144" s="28">
        <f>' MID Term 1'!L142+'MID Term 2'!F141</f>
        <v>16</v>
      </c>
      <c r="G144" s="28">
        <f>' MID Term 1'!G142+'MID Term 2'!J141</f>
        <v>24</v>
      </c>
      <c r="H144" s="28">
        <f>' MID Term 1'!Q142+'MID Term 2'!N141</f>
        <v>22</v>
      </c>
      <c r="I144" s="28">
        <f t="shared" si="7"/>
        <v>1</v>
      </c>
      <c r="J144" s="28">
        <f t="shared" si="8"/>
        <v>1</v>
      </c>
      <c r="K144" s="28">
        <f t="shared" si="9"/>
        <v>0</v>
      </c>
      <c r="L144" s="28">
        <f t="shared" si="10"/>
        <v>1</v>
      </c>
      <c r="M144" s="28">
        <f t="shared" si="11"/>
        <v>1</v>
      </c>
      <c r="N144" s="28">
        <f t="shared" si="12"/>
        <v>101</v>
      </c>
      <c r="O144" s="28">
        <f t="shared" si="13"/>
        <v>51</v>
      </c>
    </row>
    <row r="145" spans="1:15" ht="15.75" customHeight="1">
      <c r="A145" s="70">
        <v>136</v>
      </c>
      <c r="B145" s="70" t="s">
        <v>378</v>
      </c>
      <c r="C145" s="71" t="s">
        <v>379</v>
      </c>
      <c r="D145" s="28">
        <f>' MID Term 1'!D143+'MID Term 2'!D142</f>
        <v>22</v>
      </c>
      <c r="E145" s="28">
        <f>' MID Term 1'!H143+'MID Term 2'!H142</f>
        <v>24</v>
      </c>
      <c r="F145" s="28">
        <f>' MID Term 1'!L143+'MID Term 2'!F142</f>
        <v>20</v>
      </c>
      <c r="G145" s="28">
        <f>' MID Term 1'!G143+'MID Term 2'!J142</f>
        <v>26</v>
      </c>
      <c r="H145" s="28">
        <f>' MID Term 1'!Q143+'MID Term 2'!N142</f>
        <v>23</v>
      </c>
      <c r="I145" s="28">
        <f t="shared" si="7"/>
        <v>1</v>
      </c>
      <c r="J145" s="28">
        <f t="shared" si="8"/>
        <v>1</v>
      </c>
      <c r="K145" s="28">
        <f t="shared" si="9"/>
        <v>1</v>
      </c>
      <c r="L145" s="28">
        <f t="shared" si="10"/>
        <v>1</v>
      </c>
      <c r="M145" s="28">
        <f t="shared" si="11"/>
        <v>1</v>
      </c>
      <c r="N145" s="28">
        <f t="shared" si="12"/>
        <v>115</v>
      </c>
      <c r="O145" s="28">
        <f t="shared" si="13"/>
        <v>58</v>
      </c>
    </row>
    <row r="146" spans="1:15" ht="15.75" customHeight="1">
      <c r="A146" s="70">
        <v>137</v>
      </c>
      <c r="B146" s="70" t="s">
        <v>380</v>
      </c>
      <c r="C146" s="71" t="s">
        <v>381</v>
      </c>
      <c r="D146" s="28">
        <f>' MID Term 1'!D144+'MID Term 2'!D143</f>
        <v>23</v>
      </c>
      <c r="E146" s="28">
        <f>' MID Term 1'!H144+'MID Term 2'!H143</f>
        <v>25</v>
      </c>
      <c r="F146" s="28">
        <f>' MID Term 1'!L144+'MID Term 2'!F143</f>
        <v>19</v>
      </c>
      <c r="G146" s="28">
        <f>' MID Term 1'!G144+'MID Term 2'!J143</f>
        <v>21</v>
      </c>
      <c r="H146" s="28">
        <f>' MID Term 1'!Q144+'MID Term 2'!N143</f>
        <v>21</v>
      </c>
      <c r="I146" s="28">
        <f t="shared" si="7"/>
        <v>1</v>
      </c>
      <c r="J146" s="28">
        <f t="shared" si="8"/>
        <v>1</v>
      </c>
      <c r="K146" s="28">
        <f t="shared" si="9"/>
        <v>1</v>
      </c>
      <c r="L146" s="28">
        <f t="shared" si="10"/>
        <v>1</v>
      </c>
      <c r="M146" s="28">
        <f t="shared" si="11"/>
        <v>1</v>
      </c>
      <c r="N146" s="28">
        <f t="shared" si="12"/>
        <v>109</v>
      </c>
      <c r="O146" s="28">
        <f t="shared" si="13"/>
        <v>55</v>
      </c>
    </row>
    <row r="147" spans="1:15" ht="15.75" customHeight="1">
      <c r="A147" s="70">
        <v>138</v>
      </c>
      <c r="B147" s="70" t="s">
        <v>382</v>
      </c>
      <c r="C147" s="71" t="s">
        <v>383</v>
      </c>
      <c r="D147" s="28">
        <f>' MID Term 1'!D145+'MID Term 2'!D144</f>
        <v>16</v>
      </c>
      <c r="E147" s="28">
        <f>' MID Term 1'!H145+'MID Term 2'!H144</f>
        <v>12</v>
      </c>
      <c r="F147" s="28">
        <f>' MID Term 1'!L145+'MID Term 2'!F144</f>
        <v>22</v>
      </c>
      <c r="G147" s="28">
        <f>' MID Term 1'!G145+'MID Term 2'!J144</f>
        <v>23</v>
      </c>
      <c r="H147" s="28">
        <f>' MID Term 1'!Q145+'MID Term 2'!N144</f>
        <v>25</v>
      </c>
      <c r="I147" s="28">
        <f t="shared" si="7"/>
        <v>0</v>
      </c>
      <c r="J147" s="28">
        <f t="shared" si="8"/>
        <v>0</v>
      </c>
      <c r="K147" s="28">
        <f t="shared" si="9"/>
        <v>1</v>
      </c>
      <c r="L147" s="28">
        <f t="shared" si="10"/>
        <v>1</v>
      </c>
      <c r="M147" s="28">
        <f t="shared" si="11"/>
        <v>1</v>
      </c>
      <c r="N147" s="28">
        <f t="shared" si="12"/>
        <v>98</v>
      </c>
      <c r="O147" s="28">
        <f t="shared" si="13"/>
        <v>49</v>
      </c>
    </row>
    <row r="148" spans="1:15" ht="15.75" customHeight="1">
      <c r="A148" s="70">
        <v>139</v>
      </c>
      <c r="B148" s="70" t="s">
        <v>384</v>
      </c>
      <c r="C148" s="71" t="s">
        <v>385</v>
      </c>
      <c r="D148" s="28">
        <f>' MID Term 1'!D146+'MID Term 2'!D145</f>
        <v>20</v>
      </c>
      <c r="E148" s="28">
        <f>' MID Term 1'!H146+'MID Term 2'!H145</f>
        <v>21</v>
      </c>
      <c r="F148" s="28">
        <f>' MID Term 1'!L146+'MID Term 2'!F145</f>
        <v>21</v>
      </c>
      <c r="G148" s="28">
        <f>' MID Term 1'!G146+'MID Term 2'!J145</f>
        <v>11</v>
      </c>
      <c r="H148" s="28">
        <f>' MID Term 1'!Q146+'MID Term 2'!N145</f>
        <v>16</v>
      </c>
      <c r="I148" s="28">
        <f t="shared" si="7"/>
        <v>1</v>
      </c>
      <c r="J148" s="28">
        <f t="shared" si="8"/>
        <v>1</v>
      </c>
      <c r="K148" s="28">
        <f t="shared" si="9"/>
        <v>1</v>
      </c>
      <c r="L148" s="28">
        <f t="shared" si="10"/>
        <v>0</v>
      </c>
      <c r="M148" s="28">
        <f t="shared" si="11"/>
        <v>0</v>
      </c>
      <c r="N148" s="28">
        <f t="shared" si="12"/>
        <v>89</v>
      </c>
      <c r="O148" s="28">
        <f t="shared" si="13"/>
        <v>45</v>
      </c>
    </row>
    <row r="149" spans="1:15" ht="15.75" customHeight="1">
      <c r="A149" s="70">
        <v>140</v>
      </c>
      <c r="B149" s="70" t="s">
        <v>386</v>
      </c>
      <c r="C149" s="71" t="s">
        <v>387</v>
      </c>
      <c r="D149" s="28">
        <f>' MID Term 1'!D147+'MID Term 2'!D146</f>
        <v>24</v>
      </c>
      <c r="E149" s="28">
        <f>' MID Term 1'!H147+'MID Term 2'!H146</f>
        <v>25</v>
      </c>
      <c r="F149" s="28">
        <f>' MID Term 1'!L147+'MID Term 2'!F146</f>
        <v>21</v>
      </c>
      <c r="G149" s="28">
        <f>' MID Term 1'!G147+'MID Term 2'!J146</f>
        <v>23</v>
      </c>
      <c r="H149" s="28">
        <f>' MID Term 1'!Q147+'MID Term 2'!N146</f>
        <v>21</v>
      </c>
      <c r="I149" s="28">
        <f t="shared" si="7"/>
        <v>1</v>
      </c>
      <c r="J149" s="28">
        <f t="shared" si="8"/>
        <v>1</v>
      </c>
      <c r="K149" s="28">
        <f t="shared" si="9"/>
        <v>1</v>
      </c>
      <c r="L149" s="28">
        <f t="shared" si="10"/>
        <v>1</v>
      </c>
      <c r="M149" s="28">
        <f t="shared" si="11"/>
        <v>1</v>
      </c>
      <c r="N149" s="28">
        <f t="shared" si="12"/>
        <v>114</v>
      </c>
      <c r="O149" s="28">
        <f t="shared" si="13"/>
        <v>57</v>
      </c>
    </row>
    <row r="150" spans="1:15" ht="15.75" customHeight="1">
      <c r="A150" s="70">
        <v>141</v>
      </c>
      <c r="B150" s="70" t="s">
        <v>388</v>
      </c>
      <c r="C150" s="71" t="s">
        <v>389</v>
      </c>
      <c r="D150" s="28">
        <f>' MID Term 1'!D148+'MID Term 2'!D147</f>
        <v>21</v>
      </c>
      <c r="E150" s="28">
        <f>' MID Term 1'!H148+'MID Term 2'!H147</f>
        <v>19</v>
      </c>
      <c r="F150" s="28">
        <f>' MID Term 1'!L148+'MID Term 2'!F147</f>
        <v>19</v>
      </c>
      <c r="G150" s="28">
        <f>' MID Term 1'!G148+'MID Term 2'!J147</f>
        <v>20</v>
      </c>
      <c r="H150" s="28">
        <f>' MID Term 1'!Q148+'MID Term 2'!N147</f>
        <v>20</v>
      </c>
      <c r="I150" s="28">
        <f t="shared" si="7"/>
        <v>1</v>
      </c>
      <c r="J150" s="28">
        <f t="shared" si="8"/>
        <v>1</v>
      </c>
      <c r="K150" s="28">
        <f t="shared" si="9"/>
        <v>1</v>
      </c>
      <c r="L150" s="28">
        <f t="shared" si="10"/>
        <v>1</v>
      </c>
      <c r="M150" s="28">
        <f t="shared" si="11"/>
        <v>1</v>
      </c>
      <c r="N150" s="28">
        <f t="shared" si="12"/>
        <v>99</v>
      </c>
      <c r="O150" s="28">
        <f t="shared" si="13"/>
        <v>50</v>
      </c>
    </row>
    <row r="151" spans="1:15" ht="15.75" customHeight="1">
      <c r="A151" s="70">
        <v>142</v>
      </c>
      <c r="B151" s="70" t="s">
        <v>390</v>
      </c>
      <c r="C151" s="71" t="s">
        <v>391</v>
      </c>
      <c r="D151" s="28">
        <f>' MID Term 1'!D149+'MID Term 2'!D148</f>
        <v>21</v>
      </c>
      <c r="E151" s="28">
        <f>' MID Term 1'!H149+'MID Term 2'!H148</f>
        <v>22</v>
      </c>
      <c r="F151" s="28">
        <f>' MID Term 1'!L149+'MID Term 2'!F148</f>
        <v>20</v>
      </c>
      <c r="G151" s="28">
        <f>' MID Term 1'!G149+'MID Term 2'!J148</f>
        <v>12</v>
      </c>
      <c r="H151" s="28">
        <f>' MID Term 1'!Q149+'MID Term 2'!N148</f>
        <v>14</v>
      </c>
      <c r="I151" s="28">
        <f t="shared" si="7"/>
        <v>1</v>
      </c>
      <c r="J151" s="28">
        <f t="shared" si="8"/>
        <v>1</v>
      </c>
      <c r="K151" s="28">
        <f t="shared" si="9"/>
        <v>1</v>
      </c>
      <c r="L151" s="28">
        <f t="shared" si="10"/>
        <v>0</v>
      </c>
      <c r="M151" s="28">
        <f t="shared" si="11"/>
        <v>0</v>
      </c>
      <c r="N151" s="28">
        <f t="shared" si="12"/>
        <v>89</v>
      </c>
      <c r="O151" s="28">
        <f t="shared" si="13"/>
        <v>45</v>
      </c>
    </row>
    <row r="152" spans="1:15" ht="15.75" customHeight="1">
      <c r="A152" s="70">
        <v>143</v>
      </c>
      <c r="B152" s="70" t="s">
        <v>392</v>
      </c>
      <c r="C152" s="71" t="s">
        <v>393</v>
      </c>
      <c r="D152" s="28">
        <f>' MID Term 1'!D150+'MID Term 2'!D149</f>
        <v>24</v>
      </c>
      <c r="E152" s="28">
        <f>' MID Term 1'!H150+'MID Term 2'!H149</f>
        <v>26</v>
      </c>
      <c r="F152" s="28">
        <f>' MID Term 1'!L150+'MID Term 2'!F149</f>
        <v>18</v>
      </c>
      <c r="G152" s="28">
        <f>' MID Term 1'!G150+'MID Term 2'!J149</f>
        <v>19</v>
      </c>
      <c r="H152" s="28">
        <f>' MID Term 1'!Q150+'MID Term 2'!N149</f>
        <v>21</v>
      </c>
      <c r="I152" s="28">
        <f t="shared" si="7"/>
        <v>1</v>
      </c>
      <c r="J152" s="28">
        <f t="shared" si="8"/>
        <v>1</v>
      </c>
      <c r="K152" s="28">
        <f t="shared" si="9"/>
        <v>0</v>
      </c>
      <c r="L152" s="28">
        <f t="shared" si="10"/>
        <v>1</v>
      </c>
      <c r="M152" s="28">
        <f t="shared" si="11"/>
        <v>1</v>
      </c>
      <c r="N152" s="28">
        <f t="shared" si="12"/>
        <v>108</v>
      </c>
      <c r="O152" s="28">
        <f t="shared" si="13"/>
        <v>54</v>
      </c>
    </row>
    <row r="153" spans="1:15" ht="15.75" customHeight="1">
      <c r="A153" s="70">
        <v>144</v>
      </c>
      <c r="B153" s="70" t="s">
        <v>394</v>
      </c>
      <c r="C153" s="71" t="s">
        <v>395</v>
      </c>
      <c r="D153" s="28">
        <f>' MID Term 1'!D151+'MID Term 2'!D150</f>
        <v>13</v>
      </c>
      <c r="E153" s="28">
        <f>' MID Term 1'!H151+'MID Term 2'!H150</f>
        <v>12</v>
      </c>
      <c r="F153" s="28">
        <f>' MID Term 1'!L151+'MID Term 2'!F150</f>
        <v>24</v>
      </c>
      <c r="G153" s="28">
        <f>' MID Term 1'!G151+'MID Term 2'!J150</f>
        <v>21</v>
      </c>
      <c r="H153" s="28">
        <f>' MID Term 1'!Q151+'MID Term 2'!N150</f>
        <v>21</v>
      </c>
      <c r="I153" s="28">
        <f t="shared" si="7"/>
        <v>0</v>
      </c>
      <c r="J153" s="28">
        <f t="shared" si="8"/>
        <v>0</v>
      </c>
      <c r="K153" s="28">
        <f t="shared" si="9"/>
        <v>1</v>
      </c>
      <c r="L153" s="28">
        <f t="shared" si="10"/>
        <v>1</v>
      </c>
      <c r="M153" s="28">
        <f t="shared" si="11"/>
        <v>1</v>
      </c>
      <c r="N153" s="28">
        <f t="shared" si="12"/>
        <v>91</v>
      </c>
      <c r="O153" s="28">
        <f t="shared" si="13"/>
        <v>46</v>
      </c>
    </row>
    <row r="154" spans="1:15" ht="15.75" customHeight="1">
      <c r="A154" s="70">
        <v>145</v>
      </c>
      <c r="B154" s="70" t="s">
        <v>396</v>
      </c>
      <c r="C154" s="71" t="s">
        <v>397</v>
      </c>
      <c r="D154" s="28">
        <f>' MID Term 1'!D152+'MID Term 2'!D151</f>
        <v>19</v>
      </c>
      <c r="E154" s="28">
        <f>' MID Term 1'!H152+'MID Term 2'!H151</f>
        <v>20</v>
      </c>
      <c r="F154" s="28">
        <f>' MID Term 1'!L152+'MID Term 2'!F151</f>
        <v>22</v>
      </c>
      <c r="G154" s="28">
        <f>' MID Term 1'!G152+'MID Term 2'!J151</f>
        <v>28</v>
      </c>
      <c r="H154" s="28">
        <f>' MID Term 1'!Q152+'MID Term 2'!N151</f>
        <v>28</v>
      </c>
      <c r="I154" s="28">
        <f t="shared" si="7"/>
        <v>1</v>
      </c>
      <c r="J154" s="28">
        <f t="shared" si="8"/>
        <v>1</v>
      </c>
      <c r="K154" s="28">
        <f t="shared" si="9"/>
        <v>1</v>
      </c>
      <c r="L154" s="28">
        <f t="shared" si="10"/>
        <v>1</v>
      </c>
      <c r="M154" s="28">
        <f t="shared" si="11"/>
        <v>1</v>
      </c>
      <c r="N154" s="28">
        <f t="shared" si="12"/>
        <v>117</v>
      </c>
      <c r="O154" s="28">
        <f t="shared" si="13"/>
        <v>59</v>
      </c>
    </row>
    <row r="155" spans="1:15" ht="15.75" customHeight="1">
      <c r="A155" s="70">
        <v>146</v>
      </c>
      <c r="B155" s="70" t="s">
        <v>398</v>
      </c>
      <c r="C155" s="71" t="s">
        <v>399</v>
      </c>
      <c r="D155" s="28">
        <f>' MID Term 1'!D153+'MID Term 2'!D152</f>
        <v>25</v>
      </c>
      <c r="E155" s="28">
        <f>' MID Term 1'!H153+'MID Term 2'!H152</f>
        <v>24</v>
      </c>
      <c r="F155" s="28">
        <f>' MID Term 1'!L153+'MID Term 2'!F152</f>
        <v>24</v>
      </c>
      <c r="G155" s="28">
        <f>' MID Term 1'!G153+'MID Term 2'!J152</f>
        <v>23</v>
      </c>
      <c r="H155" s="28">
        <f>' MID Term 1'!Q153+'MID Term 2'!N152</f>
        <v>20</v>
      </c>
      <c r="I155" s="28">
        <f t="shared" si="7"/>
        <v>1</v>
      </c>
      <c r="J155" s="28">
        <f t="shared" si="8"/>
        <v>1</v>
      </c>
      <c r="K155" s="28">
        <f t="shared" si="9"/>
        <v>1</v>
      </c>
      <c r="L155" s="28">
        <f t="shared" si="10"/>
        <v>1</v>
      </c>
      <c r="M155" s="28">
        <f t="shared" si="11"/>
        <v>1</v>
      </c>
      <c r="N155" s="28">
        <f t="shared" si="12"/>
        <v>116</v>
      </c>
      <c r="O155" s="28">
        <f t="shared" si="13"/>
        <v>58</v>
      </c>
    </row>
    <row r="156" spans="1:15" ht="15.75" customHeight="1">
      <c r="A156" s="70">
        <v>147</v>
      </c>
      <c r="B156" s="70" t="s">
        <v>400</v>
      </c>
      <c r="C156" s="71" t="s">
        <v>401</v>
      </c>
      <c r="D156" s="28">
        <f>' MID Term 1'!D154+'MID Term 2'!D153</f>
        <v>21</v>
      </c>
      <c r="E156" s="28">
        <f>' MID Term 1'!H154+'MID Term 2'!H153</f>
        <v>25</v>
      </c>
      <c r="F156" s="28">
        <f>' MID Term 1'!L154+'MID Term 2'!F153</f>
        <v>20</v>
      </c>
      <c r="G156" s="28">
        <f>' MID Term 1'!G154+'MID Term 2'!J153</f>
        <v>19</v>
      </c>
      <c r="H156" s="28">
        <f>' MID Term 1'!Q154+'MID Term 2'!N153</f>
        <v>21</v>
      </c>
      <c r="I156" s="28">
        <f t="shared" si="7"/>
        <v>1</v>
      </c>
      <c r="J156" s="28">
        <f t="shared" si="8"/>
        <v>1</v>
      </c>
      <c r="K156" s="28">
        <f t="shared" si="9"/>
        <v>1</v>
      </c>
      <c r="L156" s="28">
        <f t="shared" si="10"/>
        <v>1</v>
      </c>
      <c r="M156" s="28">
        <f t="shared" si="11"/>
        <v>1</v>
      </c>
      <c r="N156" s="28">
        <f t="shared" si="12"/>
        <v>106</v>
      </c>
      <c r="O156" s="28">
        <f t="shared" si="13"/>
        <v>53</v>
      </c>
    </row>
    <row r="157" spans="1:15" ht="15.75" customHeight="1">
      <c r="A157" s="70">
        <v>148</v>
      </c>
      <c r="B157" s="70" t="s">
        <v>402</v>
      </c>
      <c r="C157" s="71" t="s">
        <v>403</v>
      </c>
      <c r="D157" s="28">
        <f>' MID Term 1'!D155+'MID Term 2'!D154</f>
        <v>23</v>
      </c>
      <c r="E157" s="28">
        <f>' MID Term 1'!H155+'MID Term 2'!H154</f>
        <v>25</v>
      </c>
      <c r="F157" s="28">
        <f>' MID Term 1'!L155+'MID Term 2'!F154</f>
        <v>19</v>
      </c>
      <c r="G157" s="28">
        <f>' MID Term 1'!G155+'MID Term 2'!J154</f>
        <v>21</v>
      </c>
      <c r="H157" s="28">
        <f>' MID Term 1'!Q155+'MID Term 2'!N154</f>
        <v>22</v>
      </c>
      <c r="I157" s="28">
        <f t="shared" si="7"/>
        <v>1</v>
      </c>
      <c r="J157" s="28">
        <f t="shared" si="8"/>
        <v>1</v>
      </c>
      <c r="K157" s="28">
        <f t="shared" si="9"/>
        <v>1</v>
      </c>
      <c r="L157" s="28">
        <f t="shared" si="10"/>
        <v>1</v>
      </c>
      <c r="M157" s="28">
        <f t="shared" si="11"/>
        <v>1</v>
      </c>
      <c r="N157" s="28">
        <f t="shared" si="12"/>
        <v>110</v>
      </c>
      <c r="O157" s="28">
        <f t="shared" si="13"/>
        <v>55</v>
      </c>
    </row>
    <row r="158" spans="1:15" ht="15.75" customHeight="1">
      <c r="A158" s="70">
        <v>149</v>
      </c>
      <c r="B158" s="70" t="s">
        <v>404</v>
      </c>
      <c r="C158" s="71" t="s">
        <v>405</v>
      </c>
      <c r="D158" s="28">
        <f>' MID Term 1'!D156+'MID Term 2'!D155</f>
        <v>23</v>
      </c>
      <c r="E158" s="28">
        <f>' MID Term 1'!H156+'MID Term 2'!H155</f>
        <v>20</v>
      </c>
      <c r="F158" s="28">
        <f>' MID Term 1'!L156+'MID Term 2'!F155</f>
        <v>19</v>
      </c>
      <c r="G158" s="28">
        <f>' MID Term 1'!G156+'MID Term 2'!J155</f>
        <v>18</v>
      </c>
      <c r="H158" s="28">
        <f>' MID Term 1'!Q156+'MID Term 2'!N155</f>
        <v>21</v>
      </c>
      <c r="I158" s="28">
        <f t="shared" si="7"/>
        <v>1</v>
      </c>
      <c r="J158" s="28">
        <f t="shared" si="8"/>
        <v>1</v>
      </c>
      <c r="K158" s="28">
        <f t="shared" si="9"/>
        <v>1</v>
      </c>
      <c r="L158" s="28">
        <f t="shared" si="10"/>
        <v>0</v>
      </c>
      <c r="M158" s="28">
        <f t="shared" si="11"/>
        <v>1</v>
      </c>
      <c r="N158" s="28">
        <f t="shared" si="12"/>
        <v>101</v>
      </c>
      <c r="O158" s="28">
        <f t="shared" si="13"/>
        <v>51</v>
      </c>
    </row>
    <row r="159" spans="1:15" ht="15.75" customHeight="1">
      <c r="A159" s="70">
        <v>150</v>
      </c>
      <c r="B159" s="70" t="s">
        <v>406</v>
      </c>
      <c r="C159" s="71" t="s">
        <v>407</v>
      </c>
      <c r="D159" s="28">
        <f>' MID Term 1'!D157+'MID Term 2'!D156</f>
        <v>23</v>
      </c>
      <c r="E159" s="28">
        <f>' MID Term 1'!H157+'MID Term 2'!H156</f>
        <v>24</v>
      </c>
      <c r="F159" s="28">
        <f>' MID Term 1'!L157+'MID Term 2'!F156</f>
        <v>19</v>
      </c>
      <c r="G159" s="28">
        <f>' MID Term 1'!G157+'MID Term 2'!J156</f>
        <v>23</v>
      </c>
      <c r="H159" s="28">
        <f>' MID Term 1'!Q157+'MID Term 2'!N156</f>
        <v>20</v>
      </c>
      <c r="I159" s="28">
        <f t="shared" si="7"/>
        <v>1</v>
      </c>
      <c r="J159" s="28">
        <f t="shared" si="8"/>
        <v>1</v>
      </c>
      <c r="K159" s="28">
        <f t="shared" si="9"/>
        <v>1</v>
      </c>
      <c r="L159" s="28">
        <f t="shared" si="10"/>
        <v>1</v>
      </c>
      <c r="M159" s="28">
        <f t="shared" si="11"/>
        <v>1</v>
      </c>
      <c r="N159" s="28">
        <f t="shared" si="12"/>
        <v>109</v>
      </c>
      <c r="O159" s="28">
        <f t="shared" si="13"/>
        <v>55</v>
      </c>
    </row>
    <row r="160" spans="1:15" ht="15.75" customHeight="1">
      <c r="A160" s="70">
        <v>151</v>
      </c>
      <c r="B160" s="70" t="s">
        <v>408</v>
      </c>
      <c r="C160" s="71" t="s">
        <v>409</v>
      </c>
      <c r="D160" s="28">
        <f>' MID Term 1'!D158+'MID Term 2'!D157</f>
        <v>22</v>
      </c>
      <c r="E160" s="28">
        <f>' MID Term 1'!H158+'MID Term 2'!H157</f>
        <v>23</v>
      </c>
      <c r="F160" s="28">
        <f>' MID Term 1'!L158+'MID Term 2'!F157</f>
        <v>22</v>
      </c>
      <c r="G160" s="28">
        <f>' MID Term 1'!G158+'MID Term 2'!J157</f>
        <v>23</v>
      </c>
      <c r="H160" s="28">
        <f>' MID Term 1'!Q158+'MID Term 2'!N157</f>
        <v>21</v>
      </c>
      <c r="I160" s="28">
        <f t="shared" si="7"/>
        <v>1</v>
      </c>
      <c r="J160" s="28">
        <f t="shared" si="8"/>
        <v>1</v>
      </c>
      <c r="K160" s="28">
        <f t="shared" si="9"/>
        <v>1</v>
      </c>
      <c r="L160" s="28">
        <f t="shared" si="10"/>
        <v>1</v>
      </c>
      <c r="M160" s="28">
        <f t="shared" si="11"/>
        <v>1</v>
      </c>
      <c r="N160" s="28">
        <f t="shared" si="12"/>
        <v>111</v>
      </c>
      <c r="O160" s="28">
        <f t="shared" si="13"/>
        <v>56</v>
      </c>
    </row>
    <row r="161" spans="1:15" ht="15.75" customHeight="1">
      <c r="A161" s="70">
        <v>152</v>
      </c>
      <c r="B161" s="70" t="s">
        <v>410</v>
      </c>
      <c r="C161" s="71" t="s">
        <v>411</v>
      </c>
      <c r="D161" s="28">
        <f>' MID Term 1'!D159+'MID Term 2'!D158</f>
        <v>18</v>
      </c>
      <c r="E161" s="28">
        <f>' MID Term 1'!H159+'MID Term 2'!H158</f>
        <v>19</v>
      </c>
      <c r="F161" s="28">
        <f>' MID Term 1'!L159+'MID Term 2'!F158</f>
        <v>21</v>
      </c>
      <c r="G161" s="28">
        <f>' MID Term 1'!G159+'MID Term 2'!J158</f>
        <v>22</v>
      </c>
      <c r="H161" s="28">
        <f>' MID Term 1'!Q159+'MID Term 2'!N158</f>
        <v>21</v>
      </c>
      <c r="I161" s="28">
        <f t="shared" si="7"/>
        <v>0</v>
      </c>
      <c r="J161" s="28">
        <f t="shared" si="8"/>
        <v>1</v>
      </c>
      <c r="K161" s="28">
        <f t="shared" si="9"/>
        <v>1</v>
      </c>
      <c r="L161" s="28">
        <f t="shared" si="10"/>
        <v>1</v>
      </c>
      <c r="M161" s="28">
        <f t="shared" si="11"/>
        <v>1</v>
      </c>
      <c r="N161" s="28">
        <f t="shared" si="12"/>
        <v>101</v>
      </c>
      <c r="O161" s="28">
        <f t="shared" si="13"/>
        <v>51</v>
      </c>
    </row>
    <row r="162" spans="1:15" ht="15.75" customHeight="1">
      <c r="A162" s="70">
        <v>153</v>
      </c>
      <c r="B162" s="70" t="s">
        <v>412</v>
      </c>
      <c r="C162" s="71" t="s">
        <v>413</v>
      </c>
      <c r="D162" s="28">
        <f>' MID Term 1'!D160+'MID Term 2'!D159</f>
        <v>22</v>
      </c>
      <c r="E162" s="28">
        <f>' MID Term 1'!H160+'MID Term 2'!H159</f>
        <v>24</v>
      </c>
      <c r="F162" s="28">
        <f>' MID Term 1'!L160+'MID Term 2'!F159</f>
        <v>19</v>
      </c>
      <c r="G162" s="28">
        <f>' MID Term 1'!G160+'MID Term 2'!J159</f>
        <v>14</v>
      </c>
      <c r="H162" s="28">
        <f>' MID Term 1'!Q160+'MID Term 2'!N159</f>
        <v>15</v>
      </c>
      <c r="I162" s="28">
        <f t="shared" si="7"/>
        <v>1</v>
      </c>
      <c r="J162" s="28">
        <f t="shared" si="8"/>
        <v>1</v>
      </c>
      <c r="K162" s="28">
        <f t="shared" si="9"/>
        <v>1</v>
      </c>
      <c r="L162" s="28">
        <f t="shared" si="10"/>
        <v>0</v>
      </c>
      <c r="M162" s="28">
        <f t="shared" si="11"/>
        <v>0</v>
      </c>
      <c r="N162" s="28">
        <f t="shared" si="12"/>
        <v>94</v>
      </c>
      <c r="O162" s="28">
        <f t="shared" si="13"/>
        <v>47</v>
      </c>
    </row>
    <row r="163" spans="1:15" ht="15.75" customHeight="1">
      <c r="A163" s="70">
        <v>154</v>
      </c>
      <c r="B163" s="70" t="s">
        <v>414</v>
      </c>
      <c r="C163" s="71" t="s">
        <v>415</v>
      </c>
      <c r="D163" s="28">
        <f>' MID Term 1'!D161+'MID Term 2'!D160</f>
        <v>20</v>
      </c>
      <c r="E163" s="28">
        <f>' MID Term 1'!H161+'MID Term 2'!H160</f>
        <v>22</v>
      </c>
      <c r="F163" s="28">
        <f>' MID Term 1'!L161+'MID Term 2'!F160</f>
        <v>19</v>
      </c>
      <c r="G163" s="28">
        <f>' MID Term 1'!G161+'MID Term 2'!J160</f>
        <v>22</v>
      </c>
      <c r="H163" s="28">
        <f>' MID Term 1'!Q161+'MID Term 2'!N160</f>
        <v>23</v>
      </c>
      <c r="I163" s="28">
        <f t="shared" si="7"/>
        <v>1</v>
      </c>
      <c r="J163" s="28">
        <f t="shared" si="8"/>
        <v>1</v>
      </c>
      <c r="K163" s="28">
        <f t="shared" si="9"/>
        <v>1</v>
      </c>
      <c r="L163" s="28">
        <f t="shared" si="10"/>
        <v>1</v>
      </c>
      <c r="M163" s="28">
        <f t="shared" si="11"/>
        <v>1</v>
      </c>
      <c r="N163" s="28">
        <f t="shared" si="12"/>
        <v>106</v>
      </c>
      <c r="O163" s="28">
        <f t="shared" si="13"/>
        <v>53</v>
      </c>
    </row>
    <row r="164" spans="1:15" ht="15.75" customHeight="1">
      <c r="A164" s="70">
        <v>155</v>
      </c>
      <c r="B164" s="70" t="s">
        <v>416</v>
      </c>
      <c r="C164" s="71" t="s">
        <v>417</v>
      </c>
      <c r="D164" s="28">
        <f>' MID Term 1'!D162+'MID Term 2'!D161</f>
        <v>17</v>
      </c>
      <c r="E164" s="28">
        <f>' MID Term 1'!H162+'MID Term 2'!H161</f>
        <v>10</v>
      </c>
      <c r="F164" s="28">
        <f>' MID Term 1'!L162+'MID Term 2'!F161</f>
        <v>18</v>
      </c>
      <c r="G164" s="28">
        <f>' MID Term 1'!G162+'MID Term 2'!J161</f>
        <v>25</v>
      </c>
      <c r="H164" s="28">
        <f>' MID Term 1'!Q162+'MID Term 2'!N161</f>
        <v>23</v>
      </c>
      <c r="I164" s="28">
        <f t="shared" si="7"/>
        <v>0</v>
      </c>
      <c r="J164" s="28">
        <f t="shared" si="8"/>
        <v>0</v>
      </c>
      <c r="K164" s="28">
        <f t="shared" si="9"/>
        <v>0</v>
      </c>
      <c r="L164" s="28">
        <f t="shared" si="10"/>
        <v>1</v>
      </c>
      <c r="M164" s="28">
        <f t="shared" si="11"/>
        <v>1</v>
      </c>
      <c r="N164" s="28">
        <f t="shared" si="12"/>
        <v>93</v>
      </c>
      <c r="O164" s="28">
        <f t="shared" si="13"/>
        <v>47</v>
      </c>
    </row>
    <row r="165" spans="1:15" ht="15.75" customHeight="1">
      <c r="A165" s="70">
        <v>156</v>
      </c>
      <c r="B165" s="70" t="s">
        <v>418</v>
      </c>
      <c r="C165" s="71" t="s">
        <v>419</v>
      </c>
      <c r="D165" s="28">
        <f>' MID Term 1'!D163+'MID Term 2'!D162</f>
        <v>21</v>
      </c>
      <c r="E165" s="28">
        <f>' MID Term 1'!H163+'MID Term 2'!H162</f>
        <v>24</v>
      </c>
      <c r="F165" s="28">
        <f>' MID Term 1'!L163+'MID Term 2'!F162</f>
        <v>27</v>
      </c>
      <c r="G165" s="28">
        <f>' MID Term 1'!G163+'MID Term 2'!J162</f>
        <v>23</v>
      </c>
      <c r="H165" s="28">
        <f>' MID Term 1'!Q163+'MID Term 2'!N162</f>
        <v>24</v>
      </c>
      <c r="I165" s="28">
        <f t="shared" si="7"/>
        <v>1</v>
      </c>
      <c r="J165" s="28">
        <f t="shared" si="8"/>
        <v>1</v>
      </c>
      <c r="K165" s="28">
        <f t="shared" si="9"/>
        <v>1</v>
      </c>
      <c r="L165" s="28">
        <f t="shared" si="10"/>
        <v>1</v>
      </c>
      <c r="M165" s="28">
        <f t="shared" si="11"/>
        <v>1</v>
      </c>
      <c r="N165" s="28">
        <f t="shared" si="12"/>
        <v>119</v>
      </c>
      <c r="O165" s="28">
        <f t="shared" si="13"/>
        <v>60</v>
      </c>
    </row>
    <row r="166" spans="1:15" ht="15.75" customHeight="1">
      <c r="A166" s="70">
        <v>157</v>
      </c>
      <c r="B166" s="70" t="s">
        <v>420</v>
      </c>
      <c r="C166" s="71" t="s">
        <v>421</v>
      </c>
      <c r="D166" s="28">
        <f>' MID Term 1'!D164+'MID Term 2'!D163</f>
        <v>27</v>
      </c>
      <c r="E166" s="28">
        <f>' MID Term 1'!H164+'MID Term 2'!H163</f>
        <v>27</v>
      </c>
      <c r="F166" s="28">
        <f>' MID Term 1'!L164+'MID Term 2'!F163</f>
        <v>25</v>
      </c>
      <c r="G166" s="28">
        <f>' MID Term 1'!G164+'MID Term 2'!J163</f>
        <v>24</v>
      </c>
      <c r="H166" s="28">
        <f>' MID Term 1'!Q164+'MID Term 2'!N163</f>
        <v>24</v>
      </c>
      <c r="I166" s="28">
        <f t="shared" si="7"/>
        <v>1</v>
      </c>
      <c r="J166" s="28">
        <f t="shared" si="8"/>
        <v>1</v>
      </c>
      <c r="K166" s="28">
        <f t="shared" si="9"/>
        <v>1</v>
      </c>
      <c r="L166" s="28">
        <f t="shared" si="10"/>
        <v>1</v>
      </c>
      <c r="M166" s="28">
        <f t="shared" si="11"/>
        <v>1</v>
      </c>
      <c r="N166" s="28">
        <f t="shared" si="12"/>
        <v>127</v>
      </c>
      <c r="O166" s="28">
        <f t="shared" si="13"/>
        <v>64</v>
      </c>
    </row>
    <row r="167" spans="1:15" ht="15.75" customHeight="1">
      <c r="A167" s="70">
        <v>158</v>
      </c>
      <c r="B167" s="70" t="s">
        <v>422</v>
      </c>
      <c r="C167" s="71" t="s">
        <v>423</v>
      </c>
      <c r="D167" s="28">
        <f>' MID Term 1'!D165+'MID Term 2'!D164</f>
        <v>23</v>
      </c>
      <c r="E167" s="28">
        <f>' MID Term 1'!H165+'MID Term 2'!H164</f>
        <v>25</v>
      </c>
      <c r="F167" s="28">
        <f>' MID Term 1'!L165+'MID Term 2'!F164</f>
        <v>17</v>
      </c>
      <c r="G167" s="28">
        <f>' MID Term 1'!G165+'MID Term 2'!J164</f>
        <v>10</v>
      </c>
      <c r="H167" s="28">
        <f>' MID Term 1'!Q165+'MID Term 2'!N164</f>
        <v>17</v>
      </c>
      <c r="I167" s="28">
        <f t="shared" si="7"/>
        <v>1</v>
      </c>
      <c r="J167" s="28">
        <f t="shared" si="8"/>
        <v>1</v>
      </c>
      <c r="K167" s="28">
        <f t="shared" si="9"/>
        <v>0</v>
      </c>
      <c r="L167" s="28">
        <f t="shared" si="10"/>
        <v>0</v>
      </c>
      <c r="M167" s="28">
        <f t="shared" si="11"/>
        <v>0</v>
      </c>
      <c r="N167" s="28">
        <f t="shared" si="12"/>
        <v>92</v>
      </c>
      <c r="O167" s="28">
        <f t="shared" si="13"/>
        <v>46</v>
      </c>
    </row>
    <row r="168" spans="1:15" ht="15.75" customHeight="1">
      <c r="A168" s="70">
        <v>159</v>
      </c>
      <c r="B168" s="70" t="s">
        <v>424</v>
      </c>
      <c r="C168" s="71" t="s">
        <v>425</v>
      </c>
      <c r="D168" s="28">
        <f>' MID Term 1'!D166+'MID Term 2'!D165</f>
        <v>24</v>
      </c>
      <c r="E168" s="28">
        <f>' MID Term 1'!H166+'MID Term 2'!H165</f>
        <v>24</v>
      </c>
      <c r="F168" s="28">
        <f>' MID Term 1'!L166+'MID Term 2'!F165</f>
        <v>27</v>
      </c>
      <c r="G168" s="28">
        <f>' MID Term 1'!G166+'MID Term 2'!J165</f>
        <v>28</v>
      </c>
      <c r="H168" s="28">
        <f>' MID Term 1'!Q166+'MID Term 2'!N165</f>
        <v>28</v>
      </c>
      <c r="I168" s="28">
        <f t="shared" si="7"/>
        <v>1</v>
      </c>
      <c r="J168" s="28">
        <f t="shared" si="8"/>
        <v>1</v>
      </c>
      <c r="K168" s="28">
        <f t="shared" si="9"/>
        <v>1</v>
      </c>
      <c r="L168" s="28">
        <f t="shared" si="10"/>
        <v>1</v>
      </c>
      <c r="M168" s="28">
        <f t="shared" si="11"/>
        <v>1</v>
      </c>
      <c r="N168" s="28">
        <f t="shared" si="12"/>
        <v>131</v>
      </c>
      <c r="O168" s="28">
        <f t="shared" si="13"/>
        <v>66</v>
      </c>
    </row>
    <row r="169" spans="1:15" ht="15.75" customHeight="1">
      <c r="A169" s="70">
        <v>160</v>
      </c>
      <c r="B169" s="70" t="s">
        <v>426</v>
      </c>
      <c r="C169" s="71" t="s">
        <v>427</v>
      </c>
      <c r="D169" s="28">
        <f>' MID Term 1'!D167+'MID Term 2'!D166</f>
        <v>22</v>
      </c>
      <c r="E169" s="28">
        <f>' MID Term 1'!H167+'MID Term 2'!H166</f>
        <v>27</v>
      </c>
      <c r="F169" s="28">
        <f>' MID Term 1'!L167+'MID Term 2'!F166</f>
        <v>23</v>
      </c>
      <c r="G169" s="28">
        <f>' MID Term 1'!G167+'MID Term 2'!J166</f>
        <v>26</v>
      </c>
      <c r="H169" s="28">
        <f>' MID Term 1'!Q167+'MID Term 2'!N166</f>
        <v>27</v>
      </c>
      <c r="I169" s="28">
        <f t="shared" si="7"/>
        <v>1</v>
      </c>
      <c r="J169" s="28">
        <f t="shared" si="8"/>
        <v>1</v>
      </c>
      <c r="K169" s="28">
        <f t="shared" si="9"/>
        <v>1</v>
      </c>
      <c r="L169" s="28">
        <f t="shared" si="10"/>
        <v>1</v>
      </c>
      <c r="M169" s="28">
        <f t="shared" si="11"/>
        <v>1</v>
      </c>
      <c r="N169" s="28">
        <f t="shared" si="12"/>
        <v>125</v>
      </c>
      <c r="O169" s="28">
        <f t="shared" si="13"/>
        <v>63</v>
      </c>
    </row>
    <row r="170" spans="1:15" ht="15.75" customHeight="1">
      <c r="A170" s="70">
        <v>161</v>
      </c>
      <c r="B170" s="70" t="s">
        <v>428</v>
      </c>
      <c r="C170" s="71" t="s">
        <v>429</v>
      </c>
      <c r="D170" s="28">
        <f>' MID Term 1'!D168+'MID Term 2'!D167</f>
        <v>23</v>
      </c>
      <c r="E170" s="28">
        <f>' MID Term 1'!H168+'MID Term 2'!H167</f>
        <v>26</v>
      </c>
      <c r="F170" s="28">
        <f>' MID Term 1'!L168+'MID Term 2'!F167</f>
        <v>21</v>
      </c>
      <c r="G170" s="28">
        <f>' MID Term 1'!G168+'MID Term 2'!J167</f>
        <v>21</v>
      </c>
      <c r="H170" s="28">
        <f>' MID Term 1'!Q168+'MID Term 2'!N167</f>
        <v>20</v>
      </c>
      <c r="I170" s="28">
        <f t="shared" si="7"/>
        <v>1</v>
      </c>
      <c r="J170" s="28">
        <f t="shared" si="8"/>
        <v>1</v>
      </c>
      <c r="K170" s="28">
        <f t="shared" si="9"/>
        <v>1</v>
      </c>
      <c r="L170" s="28">
        <f t="shared" si="10"/>
        <v>1</v>
      </c>
      <c r="M170" s="28">
        <f t="shared" si="11"/>
        <v>1</v>
      </c>
      <c r="N170" s="28">
        <f t="shared" si="12"/>
        <v>111</v>
      </c>
      <c r="O170" s="28">
        <f t="shared" si="13"/>
        <v>56</v>
      </c>
    </row>
    <row r="171" spans="1:15" ht="15.75" customHeight="1">
      <c r="A171" s="70">
        <v>162</v>
      </c>
      <c r="B171" s="70" t="s">
        <v>430</v>
      </c>
      <c r="C171" s="71" t="s">
        <v>431</v>
      </c>
      <c r="D171" s="28">
        <f>' MID Term 1'!D169+'MID Term 2'!D168</f>
        <v>26</v>
      </c>
      <c r="E171" s="28">
        <f>' MID Term 1'!H169+'MID Term 2'!H168</f>
        <v>29</v>
      </c>
      <c r="F171" s="28">
        <f>' MID Term 1'!L169+'MID Term 2'!F168</f>
        <v>26</v>
      </c>
      <c r="G171" s="28">
        <f>' MID Term 1'!G169+'MID Term 2'!J168</f>
        <v>23</v>
      </c>
      <c r="H171" s="28">
        <f>' MID Term 1'!Q169+'MID Term 2'!N168</f>
        <v>20</v>
      </c>
      <c r="I171" s="28">
        <f t="shared" si="7"/>
        <v>1</v>
      </c>
      <c r="J171" s="28">
        <f t="shared" si="8"/>
        <v>1</v>
      </c>
      <c r="K171" s="28">
        <f t="shared" si="9"/>
        <v>1</v>
      </c>
      <c r="L171" s="28">
        <f t="shared" si="10"/>
        <v>1</v>
      </c>
      <c r="M171" s="28">
        <f t="shared" si="11"/>
        <v>1</v>
      </c>
      <c r="N171" s="28">
        <f t="shared" si="12"/>
        <v>124</v>
      </c>
      <c r="O171" s="28">
        <f t="shared" si="13"/>
        <v>62</v>
      </c>
    </row>
    <row r="172" spans="1:15" ht="15.75" customHeight="1">
      <c r="A172" s="70">
        <v>163</v>
      </c>
      <c r="B172" s="70" t="s">
        <v>432</v>
      </c>
      <c r="C172" s="71" t="s">
        <v>433</v>
      </c>
      <c r="D172" s="28">
        <f>' MID Term 1'!D170+'MID Term 2'!D169</f>
        <v>21</v>
      </c>
      <c r="E172" s="28">
        <f>' MID Term 1'!H170+'MID Term 2'!H169</f>
        <v>19</v>
      </c>
      <c r="F172" s="28">
        <f>' MID Term 1'!L170+'MID Term 2'!F169</f>
        <v>18</v>
      </c>
      <c r="G172" s="28">
        <f>' MID Term 1'!G170+'MID Term 2'!J169</f>
        <v>25</v>
      </c>
      <c r="H172" s="28">
        <f>' MID Term 1'!Q170+'MID Term 2'!N169</f>
        <v>22</v>
      </c>
      <c r="I172" s="28">
        <f t="shared" si="7"/>
        <v>1</v>
      </c>
      <c r="J172" s="28">
        <f t="shared" si="8"/>
        <v>1</v>
      </c>
      <c r="K172" s="28">
        <f t="shared" si="9"/>
        <v>0</v>
      </c>
      <c r="L172" s="28">
        <f t="shared" si="10"/>
        <v>1</v>
      </c>
      <c r="M172" s="28">
        <f t="shared" si="11"/>
        <v>1</v>
      </c>
      <c r="N172" s="28">
        <f t="shared" si="12"/>
        <v>105</v>
      </c>
      <c r="O172" s="28">
        <f t="shared" si="13"/>
        <v>53</v>
      </c>
    </row>
    <row r="173" spans="1:15" ht="15.75" customHeight="1">
      <c r="A173" s="70">
        <v>164</v>
      </c>
      <c r="B173" s="70" t="s">
        <v>434</v>
      </c>
      <c r="C173" s="71" t="s">
        <v>435</v>
      </c>
      <c r="D173" s="28">
        <f>' MID Term 1'!D171+'MID Term 2'!D170</f>
        <v>23</v>
      </c>
      <c r="E173" s="28">
        <f>' MID Term 1'!H171+'MID Term 2'!H170</f>
        <v>21</v>
      </c>
      <c r="F173" s="28">
        <f>' MID Term 1'!L171+'MID Term 2'!F170</f>
        <v>19</v>
      </c>
      <c r="G173" s="28">
        <f>' MID Term 1'!G171+'MID Term 2'!J170</f>
        <v>26</v>
      </c>
      <c r="H173" s="28">
        <f>' MID Term 1'!Q171+'MID Term 2'!N170</f>
        <v>26</v>
      </c>
      <c r="I173" s="28">
        <f t="shared" si="7"/>
        <v>1</v>
      </c>
      <c r="J173" s="28">
        <f t="shared" si="8"/>
        <v>1</v>
      </c>
      <c r="K173" s="28">
        <f t="shared" si="9"/>
        <v>1</v>
      </c>
      <c r="L173" s="28">
        <f t="shared" si="10"/>
        <v>1</v>
      </c>
      <c r="M173" s="28">
        <f t="shared" si="11"/>
        <v>1</v>
      </c>
      <c r="N173" s="28">
        <f t="shared" si="12"/>
        <v>115</v>
      </c>
      <c r="O173" s="28">
        <f t="shared" si="13"/>
        <v>58</v>
      </c>
    </row>
    <row r="174" spans="1:15" ht="15.75" customHeight="1">
      <c r="A174" s="70">
        <v>165</v>
      </c>
      <c r="B174" s="70" t="s">
        <v>436</v>
      </c>
      <c r="C174" s="71" t="s">
        <v>437</v>
      </c>
      <c r="D174" s="28">
        <f>' MID Term 1'!D172+'MID Term 2'!D171</f>
        <v>20</v>
      </c>
      <c r="E174" s="28">
        <f>' MID Term 1'!H172+'MID Term 2'!H171</f>
        <v>24</v>
      </c>
      <c r="F174" s="28">
        <f>' MID Term 1'!L172+'MID Term 2'!F171</f>
        <v>23</v>
      </c>
      <c r="G174" s="28">
        <f>' MID Term 1'!G172+'MID Term 2'!J171</f>
        <v>23</v>
      </c>
      <c r="H174" s="28">
        <f>' MID Term 1'!Q172+'MID Term 2'!N171</f>
        <v>25</v>
      </c>
      <c r="I174" s="28">
        <f t="shared" si="7"/>
        <v>1</v>
      </c>
      <c r="J174" s="28">
        <f t="shared" si="8"/>
        <v>1</v>
      </c>
      <c r="K174" s="28">
        <f t="shared" si="9"/>
        <v>1</v>
      </c>
      <c r="L174" s="28">
        <f t="shared" si="10"/>
        <v>1</v>
      </c>
      <c r="M174" s="28">
        <f t="shared" si="11"/>
        <v>1</v>
      </c>
      <c r="N174" s="28">
        <f t="shared" si="12"/>
        <v>115</v>
      </c>
      <c r="O174" s="28">
        <f t="shared" si="13"/>
        <v>58</v>
      </c>
    </row>
    <row r="175" spans="1:15" ht="15.75" customHeight="1">
      <c r="A175" s="70">
        <v>166</v>
      </c>
      <c r="B175" s="70" t="s">
        <v>438</v>
      </c>
      <c r="C175" s="71" t="s">
        <v>439</v>
      </c>
      <c r="D175" s="28">
        <f>' MID Term 1'!D173+'MID Term 2'!D172</f>
        <v>24</v>
      </c>
      <c r="E175" s="28">
        <f>' MID Term 1'!H173+'MID Term 2'!H172</f>
        <v>23</v>
      </c>
      <c r="F175" s="28">
        <f>' MID Term 1'!L173+'MID Term 2'!F172</f>
        <v>20</v>
      </c>
      <c r="G175" s="28">
        <f>' MID Term 1'!G173+'MID Term 2'!J172</f>
        <v>18</v>
      </c>
      <c r="H175" s="28">
        <f>' MID Term 1'!Q173+'MID Term 2'!N172</f>
        <v>19</v>
      </c>
      <c r="I175" s="28">
        <f t="shared" si="7"/>
        <v>1</v>
      </c>
      <c r="J175" s="28">
        <f t="shared" si="8"/>
        <v>1</v>
      </c>
      <c r="K175" s="28">
        <f t="shared" si="9"/>
        <v>1</v>
      </c>
      <c r="L175" s="28">
        <f t="shared" si="10"/>
        <v>0</v>
      </c>
      <c r="M175" s="28">
        <f t="shared" si="11"/>
        <v>1</v>
      </c>
      <c r="N175" s="28">
        <f t="shared" si="12"/>
        <v>104</v>
      </c>
      <c r="O175" s="28">
        <f t="shared" si="13"/>
        <v>52</v>
      </c>
    </row>
    <row r="176" spans="1:15" ht="15.75" customHeight="1">
      <c r="A176" s="70">
        <v>167</v>
      </c>
      <c r="B176" s="70" t="s">
        <v>440</v>
      </c>
      <c r="C176" s="71" t="s">
        <v>441</v>
      </c>
      <c r="D176" s="28">
        <f>' MID Term 1'!D174+'MID Term 2'!D173</f>
        <v>26</v>
      </c>
      <c r="E176" s="28">
        <f>' MID Term 1'!H174+'MID Term 2'!H173</f>
        <v>27</v>
      </c>
      <c r="F176" s="28">
        <f>' MID Term 1'!L174+'MID Term 2'!F173</f>
        <v>26</v>
      </c>
      <c r="G176" s="28">
        <f>' MID Term 1'!G174+'MID Term 2'!J173</f>
        <v>24</v>
      </c>
      <c r="H176" s="28">
        <f>' MID Term 1'!Q174+'MID Term 2'!N173</f>
        <v>25</v>
      </c>
      <c r="I176" s="28">
        <f t="shared" si="7"/>
        <v>1</v>
      </c>
      <c r="J176" s="28">
        <f t="shared" si="8"/>
        <v>1</v>
      </c>
      <c r="K176" s="28">
        <f t="shared" si="9"/>
        <v>1</v>
      </c>
      <c r="L176" s="28">
        <f t="shared" si="10"/>
        <v>1</v>
      </c>
      <c r="M176" s="28">
        <f t="shared" si="11"/>
        <v>1</v>
      </c>
      <c r="N176" s="28">
        <f t="shared" si="12"/>
        <v>128</v>
      </c>
      <c r="O176" s="28">
        <f t="shared" si="13"/>
        <v>64</v>
      </c>
    </row>
    <row r="177" spans="1:15" ht="15.75" customHeight="1">
      <c r="A177" s="70">
        <v>168</v>
      </c>
      <c r="B177" s="70" t="s">
        <v>442</v>
      </c>
      <c r="C177" s="71" t="s">
        <v>443</v>
      </c>
      <c r="D177" s="28">
        <f>' MID Term 1'!D175+'MID Term 2'!D174</f>
        <v>17</v>
      </c>
      <c r="E177" s="28">
        <f>' MID Term 1'!H175+'MID Term 2'!H174</f>
        <v>12</v>
      </c>
      <c r="F177" s="28">
        <f>' MID Term 1'!L175+'MID Term 2'!F174</f>
        <v>17</v>
      </c>
      <c r="G177" s="28">
        <f>' MID Term 1'!G175+'MID Term 2'!J174</f>
        <v>19</v>
      </c>
      <c r="H177" s="28">
        <f>' MID Term 1'!Q175+'MID Term 2'!N174</f>
        <v>21</v>
      </c>
      <c r="I177" s="28">
        <f t="shared" si="7"/>
        <v>0</v>
      </c>
      <c r="J177" s="28">
        <f t="shared" si="8"/>
        <v>0</v>
      </c>
      <c r="K177" s="28">
        <f t="shared" si="9"/>
        <v>0</v>
      </c>
      <c r="L177" s="28">
        <f t="shared" si="10"/>
        <v>1</v>
      </c>
      <c r="M177" s="28">
        <f t="shared" si="11"/>
        <v>1</v>
      </c>
      <c r="N177" s="28">
        <f t="shared" si="12"/>
        <v>86</v>
      </c>
      <c r="O177" s="28">
        <f t="shared" si="13"/>
        <v>43</v>
      </c>
    </row>
    <row r="178" spans="1:15" ht="15.75" customHeight="1">
      <c r="A178" s="70">
        <v>169</v>
      </c>
      <c r="B178" s="70" t="s">
        <v>444</v>
      </c>
      <c r="C178" s="71" t="s">
        <v>445</v>
      </c>
      <c r="D178" s="28">
        <f>' MID Term 1'!D176+'MID Term 2'!D175</f>
        <v>23</v>
      </c>
      <c r="E178" s="28">
        <f>' MID Term 1'!H176+'MID Term 2'!H175</f>
        <v>25</v>
      </c>
      <c r="F178" s="28">
        <f>' MID Term 1'!L176+'MID Term 2'!F175</f>
        <v>17</v>
      </c>
      <c r="G178" s="28">
        <f>' MID Term 1'!G176+'MID Term 2'!J175</f>
        <v>21</v>
      </c>
      <c r="H178" s="28">
        <f>' MID Term 1'!Q176+'MID Term 2'!N175</f>
        <v>22</v>
      </c>
      <c r="I178" s="28">
        <f t="shared" si="7"/>
        <v>1</v>
      </c>
      <c r="J178" s="28">
        <f t="shared" si="8"/>
        <v>1</v>
      </c>
      <c r="K178" s="28">
        <f t="shared" si="9"/>
        <v>0</v>
      </c>
      <c r="L178" s="28">
        <f t="shared" si="10"/>
        <v>1</v>
      </c>
      <c r="M178" s="28">
        <f t="shared" si="11"/>
        <v>1</v>
      </c>
      <c r="N178" s="28">
        <f t="shared" si="12"/>
        <v>108</v>
      </c>
      <c r="O178" s="28">
        <f t="shared" si="13"/>
        <v>54</v>
      </c>
    </row>
    <row r="179" spans="1:15" ht="15.75" customHeight="1">
      <c r="A179" s="70">
        <v>170</v>
      </c>
      <c r="B179" s="70" t="s">
        <v>446</v>
      </c>
      <c r="C179" s="71" t="s">
        <v>447</v>
      </c>
      <c r="D179" s="28">
        <f>' MID Term 1'!D177+'MID Term 2'!D176</f>
        <v>18</v>
      </c>
      <c r="E179" s="28">
        <f>' MID Term 1'!H177+'MID Term 2'!H176</f>
        <v>11</v>
      </c>
      <c r="F179" s="28">
        <f>' MID Term 1'!L177+'MID Term 2'!F176</f>
        <v>21</v>
      </c>
      <c r="G179" s="28">
        <f>' MID Term 1'!G177+'MID Term 2'!J176</f>
        <v>22</v>
      </c>
      <c r="H179" s="28">
        <f>' MID Term 1'!Q177+'MID Term 2'!N176</f>
        <v>24</v>
      </c>
      <c r="I179" s="28">
        <f t="shared" si="7"/>
        <v>0</v>
      </c>
      <c r="J179" s="28">
        <f t="shared" si="8"/>
        <v>0</v>
      </c>
      <c r="K179" s="28">
        <f t="shared" si="9"/>
        <v>1</v>
      </c>
      <c r="L179" s="28">
        <f t="shared" si="10"/>
        <v>1</v>
      </c>
      <c r="M179" s="28">
        <f t="shared" si="11"/>
        <v>1</v>
      </c>
      <c r="N179" s="28">
        <f t="shared" si="12"/>
        <v>96</v>
      </c>
      <c r="O179" s="28">
        <f t="shared" si="13"/>
        <v>48</v>
      </c>
    </row>
    <row r="180" spans="1:15" ht="15.75" customHeight="1">
      <c r="A180" s="70">
        <v>171</v>
      </c>
      <c r="B180" s="70" t="s">
        <v>448</v>
      </c>
      <c r="C180" s="71" t="s">
        <v>449</v>
      </c>
      <c r="D180" s="28">
        <f>' MID Term 1'!D178+'MID Term 2'!D177</f>
        <v>23</v>
      </c>
      <c r="E180" s="28">
        <f>' MID Term 1'!H178+'MID Term 2'!H177</f>
        <v>22</v>
      </c>
      <c r="F180" s="28">
        <f>' MID Term 1'!L178+'MID Term 2'!F177</f>
        <v>19</v>
      </c>
      <c r="G180" s="28">
        <f>' MID Term 1'!G178+'MID Term 2'!J177</f>
        <v>12</v>
      </c>
      <c r="H180" s="28">
        <f>' MID Term 1'!Q178+'MID Term 2'!N177</f>
        <v>16</v>
      </c>
      <c r="I180" s="28">
        <f t="shared" si="7"/>
        <v>1</v>
      </c>
      <c r="J180" s="28">
        <f t="shared" si="8"/>
        <v>1</v>
      </c>
      <c r="K180" s="28">
        <f t="shared" si="9"/>
        <v>1</v>
      </c>
      <c r="L180" s="28">
        <f t="shared" si="10"/>
        <v>0</v>
      </c>
      <c r="M180" s="28">
        <f t="shared" si="11"/>
        <v>0</v>
      </c>
      <c r="N180" s="28">
        <f t="shared" si="12"/>
        <v>92</v>
      </c>
      <c r="O180" s="28">
        <f t="shared" si="13"/>
        <v>46</v>
      </c>
    </row>
    <row r="181" spans="1:15" ht="15.75" customHeight="1">
      <c r="A181" s="70">
        <v>172</v>
      </c>
      <c r="B181" s="70" t="s">
        <v>450</v>
      </c>
      <c r="C181" s="71" t="s">
        <v>451</v>
      </c>
      <c r="D181" s="28">
        <f>' MID Term 1'!D179+'MID Term 2'!D178</f>
        <v>20</v>
      </c>
      <c r="E181" s="28">
        <f>' MID Term 1'!H179+'MID Term 2'!H178</f>
        <v>23</v>
      </c>
      <c r="F181" s="28">
        <f>' MID Term 1'!L179+'MID Term 2'!F178</f>
        <v>24</v>
      </c>
      <c r="G181" s="28">
        <f>' MID Term 1'!G179+'MID Term 2'!J178</f>
        <v>23</v>
      </c>
      <c r="H181" s="28">
        <f>' MID Term 1'!Q179+'MID Term 2'!N178</f>
        <v>20</v>
      </c>
      <c r="I181" s="28">
        <f t="shared" si="7"/>
        <v>1</v>
      </c>
      <c r="J181" s="28">
        <f t="shared" si="8"/>
        <v>1</v>
      </c>
      <c r="K181" s="28">
        <f t="shared" si="9"/>
        <v>1</v>
      </c>
      <c r="L181" s="28">
        <f t="shared" si="10"/>
        <v>1</v>
      </c>
      <c r="M181" s="28">
        <f t="shared" si="11"/>
        <v>1</v>
      </c>
      <c r="N181" s="28">
        <f t="shared" si="12"/>
        <v>110</v>
      </c>
      <c r="O181" s="28">
        <f t="shared" si="13"/>
        <v>55</v>
      </c>
    </row>
    <row r="182" spans="1:15" ht="15.75" customHeight="1">
      <c r="A182" s="70">
        <v>173</v>
      </c>
      <c r="B182" s="70" t="s">
        <v>452</v>
      </c>
      <c r="C182" s="71" t="s">
        <v>453</v>
      </c>
      <c r="D182" s="28">
        <f>' MID Term 1'!D180+'MID Term 2'!D179</f>
        <v>20</v>
      </c>
      <c r="E182" s="28">
        <f>' MID Term 1'!H180+'MID Term 2'!H179</f>
        <v>20</v>
      </c>
      <c r="F182" s="28">
        <f>' MID Term 1'!L180+'MID Term 2'!F179</f>
        <v>20</v>
      </c>
      <c r="G182" s="28">
        <f>' MID Term 1'!G180+'MID Term 2'!J179</f>
        <v>16</v>
      </c>
      <c r="H182" s="28">
        <f>' MID Term 1'!Q180+'MID Term 2'!N179</f>
        <v>14</v>
      </c>
      <c r="I182" s="28">
        <f t="shared" si="7"/>
        <v>1</v>
      </c>
      <c r="J182" s="28">
        <f t="shared" si="8"/>
        <v>1</v>
      </c>
      <c r="K182" s="28">
        <f t="shared" si="9"/>
        <v>1</v>
      </c>
      <c r="L182" s="28">
        <f t="shared" si="10"/>
        <v>0</v>
      </c>
      <c r="M182" s="28">
        <f t="shared" si="11"/>
        <v>0</v>
      </c>
      <c r="N182" s="28">
        <f t="shared" si="12"/>
        <v>90</v>
      </c>
      <c r="O182" s="28">
        <f t="shared" si="13"/>
        <v>45</v>
      </c>
    </row>
    <row r="183" spans="1:15" ht="15.75" customHeight="1">
      <c r="A183" s="70">
        <v>174</v>
      </c>
      <c r="B183" s="75" t="s">
        <v>454</v>
      </c>
      <c r="C183" s="71" t="s">
        <v>455</v>
      </c>
      <c r="D183" s="28">
        <f>' MID Term 1'!D181+'MID Term 2'!D180</f>
        <v>21</v>
      </c>
      <c r="E183" s="28">
        <f>' MID Term 1'!H181+'MID Term 2'!H180</f>
        <v>22</v>
      </c>
      <c r="F183" s="28">
        <f>' MID Term 1'!L181+'MID Term 2'!F180</f>
        <v>20</v>
      </c>
      <c r="G183" s="28">
        <f>' MID Term 1'!G181+'MID Term 2'!J180</f>
        <v>25</v>
      </c>
      <c r="H183" s="28">
        <f>' MID Term 1'!Q181+'MID Term 2'!N180</f>
        <v>23</v>
      </c>
      <c r="I183" s="28">
        <f t="shared" si="7"/>
        <v>1</v>
      </c>
      <c r="J183" s="28">
        <f t="shared" si="8"/>
        <v>1</v>
      </c>
      <c r="K183" s="28">
        <f t="shared" si="9"/>
        <v>1</v>
      </c>
      <c r="L183" s="28">
        <f t="shared" si="10"/>
        <v>1</v>
      </c>
      <c r="M183" s="28">
        <f t="shared" si="11"/>
        <v>1</v>
      </c>
      <c r="N183" s="28">
        <f t="shared" si="12"/>
        <v>111</v>
      </c>
      <c r="O183" s="28">
        <f t="shared" si="13"/>
        <v>56</v>
      </c>
    </row>
    <row r="184" spans="1:15" ht="15.75" customHeight="1">
      <c r="A184" s="70">
        <v>175</v>
      </c>
      <c r="B184" s="75" t="s">
        <v>456</v>
      </c>
      <c r="C184" s="71" t="s">
        <v>457</v>
      </c>
      <c r="D184" s="28">
        <f>' MID Term 1'!D182+'MID Term 2'!D181</f>
        <v>15</v>
      </c>
      <c r="E184" s="28">
        <f>' MID Term 1'!H182+'MID Term 2'!H181</f>
        <v>17</v>
      </c>
      <c r="F184" s="28">
        <f>' MID Term 1'!L182+'MID Term 2'!F181</f>
        <v>24</v>
      </c>
      <c r="G184" s="28">
        <f>' MID Term 1'!G182+'MID Term 2'!J181</f>
        <v>23</v>
      </c>
      <c r="H184" s="28">
        <f>' MID Term 1'!Q182+'MID Term 2'!N181</f>
        <v>21</v>
      </c>
      <c r="I184" s="28">
        <f t="shared" si="7"/>
        <v>0</v>
      </c>
      <c r="J184" s="28">
        <f t="shared" si="8"/>
        <v>0</v>
      </c>
      <c r="K184" s="28">
        <f t="shared" si="9"/>
        <v>1</v>
      </c>
      <c r="L184" s="28">
        <f t="shared" si="10"/>
        <v>1</v>
      </c>
      <c r="M184" s="28">
        <f t="shared" si="11"/>
        <v>1</v>
      </c>
      <c r="N184" s="28">
        <f t="shared" si="12"/>
        <v>100</v>
      </c>
      <c r="O184" s="28">
        <f t="shared" si="13"/>
        <v>50</v>
      </c>
    </row>
    <row r="185" spans="1:15" ht="15.75" customHeight="1">
      <c r="A185" s="70">
        <v>176</v>
      </c>
      <c r="B185" s="75" t="s">
        <v>458</v>
      </c>
      <c r="C185" s="71" t="s">
        <v>459</v>
      </c>
      <c r="D185" s="28">
        <f>' MID Term 1'!D183+'MID Term 2'!D182</f>
        <v>20</v>
      </c>
      <c r="E185" s="28">
        <f>' MID Term 1'!H183+'MID Term 2'!H182</f>
        <v>19</v>
      </c>
      <c r="F185" s="28">
        <f>' MID Term 1'!L183+'MID Term 2'!F182</f>
        <v>21</v>
      </c>
      <c r="G185" s="28">
        <f>' MID Term 1'!G183+'MID Term 2'!J182</f>
        <v>20</v>
      </c>
      <c r="H185" s="28">
        <f>' MID Term 1'!Q183+'MID Term 2'!N182</f>
        <v>19</v>
      </c>
      <c r="I185" s="28">
        <f t="shared" ref="I185:I188" si="14">IF((D185/$D$8)&gt;=$I$8,1,0)</f>
        <v>1</v>
      </c>
      <c r="J185" s="28">
        <f t="shared" ref="J185:J188" si="15">IF((E185/$E$8)&gt;=$J$8,1,0)</f>
        <v>1</v>
      </c>
      <c r="K185" s="28">
        <f t="shared" ref="K185:K188" si="16">IF((F185/$F$8)&gt;=$K$8,1,0)</f>
        <v>1</v>
      </c>
      <c r="L185" s="28">
        <f t="shared" ref="L185:L188" si="17">IF((G185/$G$8)&gt;=$L$8,1,0)</f>
        <v>1</v>
      </c>
      <c r="M185" s="28">
        <f t="shared" ref="M185:M188" si="18">IF((H185/$H$8)&gt;=$M$8,1,0)</f>
        <v>1</v>
      </c>
      <c r="N185" s="28">
        <f t="shared" ref="N185:N188" si="19">SUM(D185:H185)</f>
        <v>99</v>
      </c>
      <c r="O185" s="28">
        <f t="shared" ref="O185:O188" si="20">ROUND(N185/2,0)</f>
        <v>50</v>
      </c>
    </row>
    <row r="186" spans="1:15" ht="15.75" customHeight="1">
      <c r="A186" s="70">
        <v>177</v>
      </c>
      <c r="B186" s="75" t="s">
        <v>460</v>
      </c>
      <c r="C186" s="71" t="s">
        <v>461</v>
      </c>
      <c r="D186" s="28">
        <f>' MID Term 1'!D184+'MID Term 2'!D183</f>
        <v>19</v>
      </c>
      <c r="E186" s="28">
        <f>' MID Term 1'!H184+'MID Term 2'!H183</f>
        <v>17</v>
      </c>
      <c r="F186" s="28">
        <f>' MID Term 1'!L184+'MID Term 2'!F183</f>
        <v>18</v>
      </c>
      <c r="G186" s="28">
        <f>' MID Term 1'!G184+'MID Term 2'!J183</f>
        <v>23</v>
      </c>
      <c r="H186" s="28">
        <f>' MID Term 1'!Q184+'MID Term 2'!N183</f>
        <v>20</v>
      </c>
      <c r="I186" s="28">
        <f t="shared" si="14"/>
        <v>1</v>
      </c>
      <c r="J186" s="28">
        <f t="shared" si="15"/>
        <v>0</v>
      </c>
      <c r="K186" s="28">
        <f t="shared" si="16"/>
        <v>0</v>
      </c>
      <c r="L186" s="28">
        <f t="shared" si="17"/>
        <v>1</v>
      </c>
      <c r="M186" s="28">
        <f t="shared" si="18"/>
        <v>1</v>
      </c>
      <c r="N186" s="28">
        <f t="shared" si="19"/>
        <v>97</v>
      </c>
      <c r="O186" s="28">
        <f t="shared" si="20"/>
        <v>49</v>
      </c>
    </row>
    <row r="187" spans="1:15" ht="15.75" customHeight="1">
      <c r="A187" s="70">
        <v>178</v>
      </c>
      <c r="B187" s="75" t="s">
        <v>462</v>
      </c>
      <c r="C187" s="71" t="s">
        <v>463</v>
      </c>
      <c r="D187" s="28">
        <f>' MID Term 1'!D185+'MID Term 2'!D184</f>
        <v>21</v>
      </c>
      <c r="E187" s="28">
        <f>' MID Term 1'!H185+'MID Term 2'!H184</f>
        <v>19</v>
      </c>
      <c r="F187" s="28">
        <f>' MID Term 1'!L185+'MID Term 2'!F184</f>
        <v>21</v>
      </c>
      <c r="G187" s="28">
        <f>' MID Term 1'!G185+'MID Term 2'!J184</f>
        <v>25</v>
      </c>
      <c r="H187" s="28">
        <f>' MID Term 1'!Q185+'MID Term 2'!N184</f>
        <v>24</v>
      </c>
      <c r="I187" s="28">
        <f t="shared" si="14"/>
        <v>1</v>
      </c>
      <c r="J187" s="28">
        <f t="shared" si="15"/>
        <v>1</v>
      </c>
      <c r="K187" s="28">
        <f t="shared" si="16"/>
        <v>1</v>
      </c>
      <c r="L187" s="28">
        <f t="shared" si="17"/>
        <v>1</v>
      </c>
      <c r="M187" s="28">
        <f t="shared" si="18"/>
        <v>1</v>
      </c>
      <c r="N187" s="28">
        <f t="shared" si="19"/>
        <v>110</v>
      </c>
      <c r="O187" s="28">
        <f t="shared" si="20"/>
        <v>55</v>
      </c>
    </row>
    <row r="188" spans="1:15" ht="15.75" customHeight="1">
      <c r="A188" s="75">
        <v>179</v>
      </c>
      <c r="B188" s="75" t="s">
        <v>464</v>
      </c>
      <c r="C188" s="75" t="s">
        <v>465</v>
      </c>
      <c r="D188" s="28">
        <f>' MID Term 1'!D186+'MID Term 2'!D185</f>
        <v>21</v>
      </c>
      <c r="E188" s="28">
        <f>' MID Term 1'!H186+'MID Term 2'!H185</f>
        <v>22</v>
      </c>
      <c r="F188" s="28">
        <f>' MID Term 1'!L186+'MID Term 2'!F185</f>
        <v>23</v>
      </c>
      <c r="G188" s="28">
        <f>' MID Term 1'!G186+'MID Term 2'!J185</f>
        <v>20</v>
      </c>
      <c r="H188" s="28">
        <f>' MID Term 1'!Q186+'MID Term 2'!N185</f>
        <v>21</v>
      </c>
      <c r="I188" s="28">
        <f t="shared" si="14"/>
        <v>1</v>
      </c>
      <c r="J188" s="28">
        <f t="shared" si="15"/>
        <v>1</v>
      </c>
      <c r="K188" s="28">
        <f t="shared" si="16"/>
        <v>1</v>
      </c>
      <c r="L188" s="28">
        <f t="shared" si="17"/>
        <v>1</v>
      </c>
      <c r="M188" s="28">
        <f t="shared" si="18"/>
        <v>1</v>
      </c>
      <c r="N188" s="28">
        <f t="shared" si="19"/>
        <v>107</v>
      </c>
      <c r="O188" s="28">
        <f t="shared" si="20"/>
        <v>54</v>
      </c>
    </row>
    <row r="189" spans="1:15" ht="15.75" customHeight="1"/>
    <row r="190" spans="1:15" ht="15.75" customHeight="1">
      <c r="D190" s="41">
        <v>179</v>
      </c>
      <c r="E190" s="41">
        <v>179</v>
      </c>
      <c r="F190" s="41">
        <v>179</v>
      </c>
      <c r="G190" s="41">
        <v>179</v>
      </c>
      <c r="H190" s="41">
        <v>179</v>
      </c>
      <c r="I190" s="41">
        <f>SUM(I10:I120)</f>
        <v>90</v>
      </c>
      <c r="J190" s="41">
        <f>SUM(J10:J120)</f>
        <v>91</v>
      </c>
      <c r="K190" s="41">
        <f>SUM(K10:K120)</f>
        <v>85</v>
      </c>
      <c r="L190" s="41">
        <f>SUM(L10:L120)</f>
        <v>89</v>
      </c>
      <c r="M190" s="41">
        <f>SUM(M10:M120)</f>
        <v>91</v>
      </c>
      <c r="N190" s="26"/>
      <c r="O190" s="26"/>
    </row>
    <row r="191" spans="1:15" ht="15.75" customHeight="1"/>
    <row r="192" spans="1:15" ht="15.75" customHeight="1"/>
    <row r="193" spans="1:15" ht="15.75" customHeight="1"/>
    <row r="194" spans="1:15" ht="15.75" customHeight="1"/>
    <row r="195" spans="1:15" ht="15.75" customHeight="1"/>
    <row r="196" spans="1:15" ht="15.75" customHeight="1">
      <c r="A196" s="118" t="s">
        <v>61</v>
      </c>
      <c r="B196" s="95"/>
      <c r="C196" s="95"/>
      <c r="D196" s="95"/>
      <c r="E196" s="95"/>
      <c r="F196" s="95"/>
      <c r="G196" s="95"/>
      <c r="H196" s="95"/>
      <c r="I196" s="95"/>
      <c r="J196" s="95"/>
      <c r="K196" s="95"/>
      <c r="L196" s="95"/>
      <c r="M196" s="95"/>
      <c r="N196" s="95"/>
      <c r="O196" s="96"/>
    </row>
    <row r="197" spans="1:15" ht="15.75" customHeight="1">
      <c r="A197" s="102"/>
      <c r="B197" s="103"/>
      <c r="C197" s="103"/>
      <c r="D197" s="103"/>
      <c r="E197" s="103"/>
      <c r="F197" s="103"/>
      <c r="G197" s="103"/>
      <c r="H197" s="103"/>
      <c r="I197" s="103"/>
      <c r="J197" s="103"/>
      <c r="K197" s="103"/>
      <c r="L197" s="103"/>
      <c r="M197" s="103"/>
      <c r="N197" s="103"/>
      <c r="O197" s="104"/>
    </row>
    <row r="198" spans="1:15" ht="15.75" customHeight="1">
      <c r="A198" s="102"/>
      <c r="B198" s="103"/>
      <c r="C198" s="103"/>
      <c r="D198" s="103"/>
      <c r="E198" s="103"/>
      <c r="F198" s="103"/>
      <c r="G198" s="103"/>
      <c r="H198" s="103"/>
      <c r="I198" s="103"/>
      <c r="J198" s="103"/>
      <c r="K198" s="103"/>
      <c r="L198" s="103"/>
      <c r="M198" s="103"/>
      <c r="N198" s="103"/>
      <c r="O198" s="104"/>
    </row>
    <row r="199" spans="1:15" ht="15.75" customHeight="1">
      <c r="A199" s="97"/>
      <c r="B199" s="98"/>
      <c r="C199" s="98"/>
      <c r="D199" s="98"/>
      <c r="E199" s="98"/>
      <c r="F199" s="98"/>
      <c r="G199" s="98"/>
      <c r="H199" s="98"/>
      <c r="I199" s="98"/>
      <c r="J199" s="98"/>
      <c r="K199" s="98"/>
      <c r="L199" s="98"/>
      <c r="M199" s="98"/>
      <c r="N199" s="98"/>
      <c r="O199" s="99"/>
    </row>
    <row r="200" spans="1:15" ht="15.75" customHeight="1">
      <c r="A200" s="106" t="s">
        <v>31</v>
      </c>
      <c r="B200" s="83"/>
      <c r="C200" s="84"/>
      <c r="D200" s="42" t="s">
        <v>32</v>
      </c>
      <c r="E200" s="42" t="s">
        <v>33</v>
      </c>
      <c r="F200" s="43"/>
      <c r="G200" s="43"/>
      <c r="H200" s="43"/>
      <c r="I200" s="43"/>
      <c r="J200" s="43"/>
      <c r="K200" s="43"/>
      <c r="L200" s="43"/>
      <c r="M200" s="43"/>
      <c r="N200" s="43"/>
      <c r="O200" s="43"/>
    </row>
    <row r="201" spans="1:15" ht="15.75" customHeight="1">
      <c r="A201" s="106" t="s">
        <v>74</v>
      </c>
      <c r="B201" s="83"/>
      <c r="C201" s="84"/>
      <c r="D201" s="43">
        <f>ROUND((I190/D190*100),0)</f>
        <v>50</v>
      </c>
      <c r="E201" s="42">
        <f t="shared" ref="E201:E205" si="21">IF(D201&gt;100,"ERROR",IF(D201&gt;=61,3,IF(D201&gt;=46,2,IF(D201&gt;=16,1,IF(D201&gt;15,0,0)))))</f>
        <v>2</v>
      </c>
      <c r="F201" s="43"/>
      <c r="G201" s="43"/>
      <c r="H201" s="43"/>
      <c r="I201" s="43"/>
      <c r="J201" s="43"/>
      <c r="K201" s="43"/>
      <c r="L201" s="43"/>
      <c r="M201" s="43"/>
      <c r="N201" s="43"/>
      <c r="O201" s="43"/>
    </row>
    <row r="202" spans="1:15" ht="15.75" customHeight="1">
      <c r="A202" s="106" t="s">
        <v>75</v>
      </c>
      <c r="B202" s="83"/>
      <c r="C202" s="84"/>
      <c r="D202" s="43">
        <f>ROUND((J190/E190*100),0)</f>
        <v>51</v>
      </c>
      <c r="E202" s="42">
        <f t="shared" si="21"/>
        <v>2</v>
      </c>
      <c r="F202" s="43"/>
      <c r="G202" s="43"/>
      <c r="H202" s="43"/>
      <c r="I202" s="43"/>
      <c r="J202" s="43"/>
      <c r="K202" s="43"/>
      <c r="L202" s="43"/>
      <c r="M202" s="43"/>
      <c r="N202" s="43"/>
      <c r="O202" s="43"/>
    </row>
    <row r="203" spans="1:15" ht="15.75" customHeight="1">
      <c r="A203" s="106" t="s">
        <v>76</v>
      </c>
      <c r="B203" s="83"/>
      <c r="C203" s="84"/>
      <c r="D203" s="43">
        <f>ROUND((K190/F190*100),0)</f>
        <v>47</v>
      </c>
      <c r="E203" s="42">
        <f t="shared" si="21"/>
        <v>2</v>
      </c>
      <c r="F203" s="43"/>
      <c r="G203" s="43"/>
      <c r="H203" s="43"/>
      <c r="I203" s="43"/>
      <c r="J203" s="43"/>
      <c r="K203" s="43"/>
      <c r="L203" s="43"/>
      <c r="M203" s="43"/>
      <c r="N203" s="43"/>
      <c r="O203" s="43"/>
    </row>
    <row r="204" spans="1:15" ht="15.75" customHeight="1">
      <c r="A204" s="106" t="s">
        <v>77</v>
      </c>
      <c r="B204" s="83"/>
      <c r="C204" s="84"/>
      <c r="D204" s="43">
        <f>ROUND((L190/G190*100),0)</f>
        <v>50</v>
      </c>
      <c r="E204" s="42">
        <f t="shared" si="21"/>
        <v>2</v>
      </c>
      <c r="F204" s="43"/>
      <c r="G204" s="43"/>
      <c r="H204" s="43"/>
      <c r="I204" s="43"/>
      <c r="J204" s="43"/>
      <c r="K204" s="43"/>
      <c r="L204" s="43"/>
      <c r="M204" s="43"/>
      <c r="N204" s="43"/>
      <c r="O204" s="43"/>
    </row>
    <row r="205" spans="1:15" ht="15.75" customHeight="1">
      <c r="A205" s="106" t="s">
        <v>78</v>
      </c>
      <c r="B205" s="83"/>
      <c r="C205" s="84"/>
      <c r="D205" s="43">
        <f>ROUND((M190/H190*100),0)</f>
        <v>51</v>
      </c>
      <c r="E205" s="42">
        <f t="shared" si="21"/>
        <v>2</v>
      </c>
      <c r="F205" s="43"/>
      <c r="G205" s="43"/>
      <c r="H205" s="43"/>
      <c r="I205" s="43"/>
      <c r="J205" s="43"/>
      <c r="K205" s="43"/>
      <c r="L205" s="43"/>
      <c r="M205" s="43"/>
      <c r="N205" s="43"/>
      <c r="O205" s="43"/>
    </row>
    <row r="206" spans="1:15" ht="15.75" customHeight="1">
      <c r="A206" s="118" t="s">
        <v>62</v>
      </c>
      <c r="B206" s="95"/>
      <c r="C206" s="95"/>
      <c r="D206" s="95"/>
      <c r="E206" s="95"/>
      <c r="F206" s="95"/>
      <c r="G206" s="95"/>
      <c r="H206" s="96"/>
      <c r="I206" s="118" t="s">
        <v>63</v>
      </c>
      <c r="J206" s="95"/>
      <c r="K206" s="95"/>
      <c r="L206" s="95"/>
      <c r="M206" s="95"/>
      <c r="N206" s="95"/>
      <c r="O206" s="96"/>
    </row>
    <row r="207" spans="1:15" ht="15.75" customHeight="1">
      <c r="A207" s="102"/>
      <c r="B207" s="103"/>
      <c r="C207" s="103"/>
      <c r="D207" s="103"/>
      <c r="E207" s="103"/>
      <c r="F207" s="103"/>
      <c r="G207" s="103"/>
      <c r="H207" s="104"/>
      <c r="I207" s="102"/>
      <c r="J207" s="103"/>
      <c r="K207" s="103"/>
      <c r="L207" s="103"/>
      <c r="M207" s="103"/>
      <c r="N207" s="103"/>
      <c r="O207" s="104"/>
    </row>
    <row r="208" spans="1:15" ht="15.75" customHeight="1">
      <c r="A208" s="102"/>
      <c r="B208" s="103"/>
      <c r="C208" s="103"/>
      <c r="D208" s="103"/>
      <c r="E208" s="103"/>
      <c r="F208" s="103"/>
      <c r="G208" s="103"/>
      <c r="H208" s="104"/>
      <c r="I208" s="102"/>
      <c r="J208" s="103"/>
      <c r="K208" s="103"/>
      <c r="L208" s="103"/>
      <c r="M208" s="103"/>
      <c r="N208" s="103"/>
      <c r="O208" s="104"/>
    </row>
    <row r="209" spans="1:15" ht="15.75" customHeight="1">
      <c r="A209" s="97"/>
      <c r="B209" s="98"/>
      <c r="C209" s="98"/>
      <c r="D209" s="98"/>
      <c r="E209" s="98"/>
      <c r="F209" s="98"/>
      <c r="G209" s="98"/>
      <c r="H209" s="99"/>
      <c r="I209" s="97"/>
      <c r="J209" s="98"/>
      <c r="K209" s="98"/>
      <c r="L209" s="98"/>
      <c r="M209" s="98"/>
      <c r="N209" s="98"/>
      <c r="O209" s="99"/>
    </row>
    <row r="210" spans="1:15" ht="15.75" customHeight="1"/>
    <row r="211" spans="1:15" ht="15.75" customHeight="1"/>
    <row r="212" spans="1:15" ht="15.75" customHeight="1"/>
    <row r="213" spans="1:15" ht="15.75" customHeight="1"/>
    <row r="214" spans="1:15" ht="15.75" customHeight="1"/>
    <row r="215" spans="1:15" ht="15.75" customHeight="1"/>
    <row r="216" spans="1:15" ht="15.75" customHeight="1"/>
    <row r="217" spans="1:15" ht="15.75" customHeight="1"/>
    <row r="218" spans="1:15" ht="15.75" customHeight="1"/>
    <row r="219" spans="1:15" ht="15.75" customHeight="1"/>
    <row r="220" spans="1:15" ht="15.75" customHeight="1"/>
    <row r="221" spans="1:15" ht="15.75" customHeight="1"/>
    <row r="222" spans="1:15" ht="15.75" customHeight="1"/>
    <row r="223" spans="1:15" ht="15.75" customHeight="1"/>
    <row r="224" spans="1:15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</sheetData>
  <mergeCells count="36">
    <mergeCell ref="N5:N7"/>
    <mergeCell ref="I6:I7"/>
    <mergeCell ref="J6:J7"/>
    <mergeCell ref="K6:K7"/>
    <mergeCell ref="L6:L7"/>
    <mergeCell ref="M6:M7"/>
    <mergeCell ref="L8:L9"/>
    <mergeCell ref="M8:M9"/>
    <mergeCell ref="E5:E6"/>
    <mergeCell ref="F5:F6"/>
    <mergeCell ref="I5:M5"/>
    <mergeCell ref="B5:B8"/>
    <mergeCell ref="A9:C9"/>
    <mergeCell ref="A1:O1"/>
    <mergeCell ref="A2:O2"/>
    <mergeCell ref="A3:O3"/>
    <mergeCell ref="A4:O4"/>
    <mergeCell ref="A5:A8"/>
    <mergeCell ref="D5:D6"/>
    <mergeCell ref="O5:O7"/>
    <mergeCell ref="N8:N9"/>
    <mergeCell ref="O8:O9"/>
    <mergeCell ref="G5:G6"/>
    <mergeCell ref="H5:H6"/>
    <mergeCell ref="I8:I9"/>
    <mergeCell ref="J8:J9"/>
    <mergeCell ref="K8:K9"/>
    <mergeCell ref="A206:H209"/>
    <mergeCell ref="I206:O209"/>
    <mergeCell ref="A196:O199"/>
    <mergeCell ref="A200:C200"/>
    <mergeCell ref="A201:C201"/>
    <mergeCell ref="A202:C202"/>
    <mergeCell ref="A203:C203"/>
    <mergeCell ref="A204:C204"/>
    <mergeCell ref="A205:C205"/>
  </mergeCells>
  <conditionalFormatting sqref="I190:M190 I10:M188">
    <cfRule type="cellIs" dxfId="1" priority="1" operator="equal">
      <formula>0</formula>
    </cfRule>
  </conditionalFormatting>
  <conditionalFormatting sqref="D190:H190 N10:O188 D10:H188">
    <cfRule type="containsText" dxfId="0" priority="2" operator="containsText" text="AB">
      <formula>NOT(ISERROR(SEARCH(("AB"),(D10))))</formula>
    </cfRule>
  </conditionalFormatting>
  <pageMargins left="0.7" right="0.7" top="0.75" bottom="0.75" header="0" footer="0"/>
  <pageSetup paperSize="9" orientation="landscape"/>
  <rowBreaks count="1" manualBreakCount="1">
    <brk id="5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CO-PO Mapping</vt:lpstr>
      <vt:lpstr>Sessional + End Term Assessment</vt:lpstr>
      <vt:lpstr>Attainment of Subject Code</vt:lpstr>
      <vt:lpstr>Attainment Tool 1 C to PO</vt:lpstr>
      <vt:lpstr> MID Term 1</vt:lpstr>
      <vt:lpstr>Remedial Class</vt:lpstr>
      <vt:lpstr>MID Term 2</vt:lpstr>
      <vt:lpstr>Remedial Class (2)</vt:lpstr>
      <vt:lpstr>Attainment Sheet Sessional</vt:lpstr>
      <vt:lpstr>Attainment CO to PO Sessional</vt:lpstr>
      <vt:lpstr>Attainment Tool C to PO FINAL</vt:lpstr>
      <vt:lpstr>Sheet1</vt:lpstr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Shruti Jain</dc:creator>
  <cp:lastModifiedBy>Techno</cp:lastModifiedBy>
  <dcterms:created xsi:type="dcterms:W3CDTF">2018-02-21T04:44:08Z</dcterms:created>
  <dcterms:modified xsi:type="dcterms:W3CDTF">2024-07-18T09:17:53Z</dcterms:modified>
</cp:coreProperties>
</file>