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 firstSheet="7" activeTab="10"/>
  </bookViews>
  <sheets>
    <sheet name="CO-PO Mapping" sheetId="1" r:id="rId1"/>
    <sheet name="Sessional + End Term Assessment" sheetId="2" r:id="rId2"/>
    <sheet name="Attainment of Subject Code" sheetId="3" r:id="rId3"/>
    <sheet name="Attainment Tool 1 C to PO" sheetId="4" r:id="rId4"/>
    <sheet name=" MID Term 1" sheetId="5" r:id="rId5"/>
    <sheet name="Remedial Class" sheetId="6" r:id="rId6"/>
    <sheet name="MID Term 2" sheetId="7" r:id="rId7"/>
    <sheet name="Remedial Class-2" sheetId="8" r:id="rId8"/>
    <sheet name="Attainment Sheet Sessional" sheetId="9" r:id="rId9"/>
    <sheet name="Attainment CO to PO Sessional" sheetId="10" r:id="rId10"/>
    <sheet name="Attainment Tool C to PO FINAL" sheetId="11" r:id="rId11"/>
  </sheets>
  <calcPr calcId="124519"/>
  <extLst>
    <ext uri="GoogleSheetsCustomDataVersion2">
      <go:sheetsCustomData xmlns:go="http://customooxmlschemas.google.com/" r:id="rId15" roundtripDataChecksum="YcsqNoUHkDnafNQScCoMtLPoHw/qBGAOaaCwdT5TQuE="/>
    </ext>
  </extLst>
</workbook>
</file>

<file path=xl/calcChain.xml><?xml version="1.0" encoding="utf-8"?>
<calcChain xmlns="http://schemas.openxmlformats.org/spreadsheetml/2006/main">
  <c r="O185" i="7"/>
  <c r="P185"/>
  <c r="Q185"/>
  <c r="K185"/>
  <c r="L185"/>
  <c r="M185"/>
  <c r="G185"/>
  <c r="H185"/>
  <c r="I185"/>
  <c r="E181" i="8"/>
  <c r="M185" i="5"/>
  <c r="N185"/>
  <c r="O185"/>
  <c r="I185"/>
  <c r="J185"/>
  <c r="K185"/>
  <c r="E185"/>
  <c r="F185"/>
  <c r="G185"/>
  <c r="H187" i="9"/>
  <c r="G187"/>
  <c r="F187"/>
  <c r="E187"/>
  <c r="D187"/>
  <c r="H186"/>
  <c r="G186"/>
  <c r="F186"/>
  <c r="E186"/>
  <c r="D186"/>
  <c r="H185"/>
  <c r="G185"/>
  <c r="F185"/>
  <c r="E185"/>
  <c r="D185"/>
  <c r="H184"/>
  <c r="G184"/>
  <c r="F184"/>
  <c r="E184"/>
  <c r="D184"/>
  <c r="H183"/>
  <c r="G183"/>
  <c r="F183"/>
  <c r="E183"/>
  <c r="D183"/>
  <c r="H182"/>
  <c r="G182"/>
  <c r="F182"/>
  <c r="E182"/>
  <c r="D182"/>
  <c r="H181"/>
  <c r="G181"/>
  <c r="F181"/>
  <c r="E181"/>
  <c r="D181"/>
  <c r="H180"/>
  <c r="G180"/>
  <c r="F180"/>
  <c r="E180"/>
  <c r="D180"/>
  <c r="H179"/>
  <c r="G179"/>
  <c r="F179"/>
  <c r="E179"/>
  <c r="D179"/>
  <c r="H178"/>
  <c r="G178"/>
  <c r="F178"/>
  <c r="E178"/>
  <c r="D178"/>
  <c r="H177"/>
  <c r="G177"/>
  <c r="F177"/>
  <c r="E177"/>
  <c r="D177"/>
  <c r="H176"/>
  <c r="G176"/>
  <c r="F176"/>
  <c r="E176"/>
  <c r="D176"/>
  <c r="H175"/>
  <c r="G175"/>
  <c r="F175"/>
  <c r="E175"/>
  <c r="D175"/>
  <c r="H174"/>
  <c r="G174"/>
  <c r="F174"/>
  <c r="E174"/>
  <c r="D174"/>
  <c r="H173"/>
  <c r="G173"/>
  <c r="F173"/>
  <c r="E173"/>
  <c r="D173"/>
  <c r="H172"/>
  <c r="G172"/>
  <c r="F172"/>
  <c r="E172"/>
  <c r="D172"/>
  <c r="H171"/>
  <c r="G171"/>
  <c r="F171"/>
  <c r="E171"/>
  <c r="D171"/>
  <c r="H170"/>
  <c r="G170"/>
  <c r="F170"/>
  <c r="E170"/>
  <c r="D170"/>
  <c r="H169"/>
  <c r="G169"/>
  <c r="F169"/>
  <c r="E169"/>
  <c r="D169"/>
  <c r="H168"/>
  <c r="G168"/>
  <c r="F168"/>
  <c r="E168"/>
  <c r="D168"/>
  <c r="H167"/>
  <c r="G167"/>
  <c r="F167"/>
  <c r="E167"/>
  <c r="D167"/>
  <c r="H166"/>
  <c r="G166"/>
  <c r="F166"/>
  <c r="E166"/>
  <c r="D166"/>
  <c r="H165"/>
  <c r="G165"/>
  <c r="F165"/>
  <c r="E165"/>
  <c r="D165"/>
  <c r="H164"/>
  <c r="G164"/>
  <c r="F164"/>
  <c r="E164"/>
  <c r="D164"/>
  <c r="H163"/>
  <c r="G163"/>
  <c r="F163"/>
  <c r="E163"/>
  <c r="D163"/>
  <c r="H162"/>
  <c r="G162"/>
  <c r="F162"/>
  <c r="E162"/>
  <c r="D162"/>
  <c r="H161"/>
  <c r="G161"/>
  <c r="F161"/>
  <c r="E161"/>
  <c r="D161"/>
  <c r="H160"/>
  <c r="G160"/>
  <c r="F160"/>
  <c r="E160"/>
  <c r="D160"/>
  <c r="H159"/>
  <c r="G159"/>
  <c r="F159"/>
  <c r="E159"/>
  <c r="D159"/>
  <c r="H158"/>
  <c r="G158"/>
  <c r="F158"/>
  <c r="E158"/>
  <c r="D158"/>
  <c r="H157"/>
  <c r="G157"/>
  <c r="F157"/>
  <c r="E157"/>
  <c r="D157"/>
  <c r="H156"/>
  <c r="G156"/>
  <c r="F156"/>
  <c r="E156"/>
  <c r="D156"/>
  <c r="H155"/>
  <c r="G155"/>
  <c r="F155"/>
  <c r="E155"/>
  <c r="D155"/>
  <c r="H154"/>
  <c r="G154"/>
  <c r="F154"/>
  <c r="E154"/>
  <c r="D154"/>
  <c r="H153"/>
  <c r="G153"/>
  <c r="F153"/>
  <c r="E153"/>
  <c r="D153"/>
  <c r="H152"/>
  <c r="G152"/>
  <c r="F152"/>
  <c r="E152"/>
  <c r="D152"/>
  <c r="H151"/>
  <c r="G151"/>
  <c r="F151"/>
  <c r="E151"/>
  <c r="D151"/>
  <c r="H150"/>
  <c r="G150"/>
  <c r="F150"/>
  <c r="E150"/>
  <c r="D150"/>
  <c r="H149"/>
  <c r="G149"/>
  <c r="F149"/>
  <c r="E149"/>
  <c r="D149"/>
  <c r="H148"/>
  <c r="G148"/>
  <c r="F148"/>
  <c r="E148"/>
  <c r="D148"/>
  <c r="H147"/>
  <c r="G147"/>
  <c r="F147"/>
  <c r="E147"/>
  <c r="D147"/>
  <c r="H146"/>
  <c r="G146"/>
  <c r="F146"/>
  <c r="E146"/>
  <c r="D146"/>
  <c r="H145"/>
  <c r="G145"/>
  <c r="F145"/>
  <c r="E145"/>
  <c r="D145"/>
  <c r="H144"/>
  <c r="G144"/>
  <c r="F144"/>
  <c r="E144"/>
  <c r="D144"/>
  <c r="H143"/>
  <c r="G143"/>
  <c r="F143"/>
  <c r="E143"/>
  <c r="D143"/>
  <c r="H142"/>
  <c r="G142"/>
  <c r="F142"/>
  <c r="E142"/>
  <c r="D142"/>
  <c r="H141"/>
  <c r="G141"/>
  <c r="F141"/>
  <c r="E141"/>
  <c r="D141"/>
  <c r="H140"/>
  <c r="G140"/>
  <c r="F140"/>
  <c r="E140"/>
  <c r="D140"/>
  <c r="H139"/>
  <c r="G139"/>
  <c r="F139"/>
  <c r="E139"/>
  <c r="D139"/>
  <c r="H138"/>
  <c r="G138"/>
  <c r="F138"/>
  <c r="E138"/>
  <c r="D138"/>
  <c r="H137"/>
  <c r="G137"/>
  <c r="F137"/>
  <c r="E137"/>
  <c r="D137"/>
  <c r="H136"/>
  <c r="G136"/>
  <c r="F136"/>
  <c r="E136"/>
  <c r="D136"/>
  <c r="H135"/>
  <c r="G135"/>
  <c r="F135"/>
  <c r="E135"/>
  <c r="D135"/>
  <c r="H134"/>
  <c r="G134"/>
  <c r="F134"/>
  <c r="E134"/>
  <c r="D134"/>
  <c r="H133"/>
  <c r="G133"/>
  <c r="F133"/>
  <c r="E133"/>
  <c r="D133"/>
  <c r="H132"/>
  <c r="G132"/>
  <c r="F132"/>
  <c r="E132"/>
  <c r="D132"/>
  <c r="H131"/>
  <c r="G131"/>
  <c r="F131"/>
  <c r="E131"/>
  <c r="D131"/>
  <c r="H130"/>
  <c r="G130"/>
  <c r="F130"/>
  <c r="E130"/>
  <c r="D130"/>
  <c r="H129"/>
  <c r="G129"/>
  <c r="F129"/>
  <c r="E129"/>
  <c r="D129"/>
  <c r="H128"/>
  <c r="G128"/>
  <c r="F128"/>
  <c r="E128"/>
  <c r="D128"/>
  <c r="H127"/>
  <c r="G127"/>
  <c r="F127"/>
  <c r="E127"/>
  <c r="D127"/>
  <c r="H126"/>
  <c r="G126"/>
  <c r="F126"/>
  <c r="E126"/>
  <c r="D126"/>
  <c r="H125"/>
  <c r="G125"/>
  <c r="F125"/>
  <c r="E125"/>
  <c r="D125"/>
  <c r="H124"/>
  <c r="G124"/>
  <c r="F124"/>
  <c r="E124"/>
  <c r="D124"/>
  <c r="H123"/>
  <c r="G123"/>
  <c r="F123"/>
  <c r="E123"/>
  <c r="D123"/>
  <c r="H122"/>
  <c r="G122"/>
  <c r="F122"/>
  <c r="E122"/>
  <c r="D122"/>
  <c r="H121"/>
  <c r="G121"/>
  <c r="F121"/>
  <c r="E121"/>
  <c r="D121"/>
  <c r="H120"/>
  <c r="G120"/>
  <c r="F120"/>
  <c r="E120"/>
  <c r="D120"/>
  <c r="H119"/>
  <c r="G119"/>
  <c r="F119"/>
  <c r="E119"/>
  <c r="D119"/>
  <c r="H118"/>
  <c r="G118"/>
  <c r="F118"/>
  <c r="E118"/>
  <c r="D118"/>
  <c r="H117"/>
  <c r="G117"/>
  <c r="F117"/>
  <c r="E117"/>
  <c r="D117"/>
  <c r="H116"/>
  <c r="G116"/>
  <c r="F116"/>
  <c r="E116"/>
  <c r="D116"/>
  <c r="H115"/>
  <c r="G115"/>
  <c r="F115"/>
  <c r="E115"/>
  <c r="D115"/>
  <c r="H114"/>
  <c r="G114"/>
  <c r="F114"/>
  <c r="E114"/>
  <c r="D114"/>
  <c r="H113"/>
  <c r="G113"/>
  <c r="F113"/>
  <c r="E113"/>
  <c r="D113"/>
  <c r="H112"/>
  <c r="G112"/>
  <c r="F112"/>
  <c r="E112"/>
  <c r="D112"/>
  <c r="H111"/>
  <c r="G111"/>
  <c r="F111"/>
  <c r="E111"/>
  <c r="D111"/>
  <c r="H110"/>
  <c r="G110"/>
  <c r="F110"/>
  <c r="E110"/>
  <c r="D110"/>
  <c r="H109"/>
  <c r="G109"/>
  <c r="F109"/>
  <c r="E109"/>
  <c r="D109"/>
  <c r="H108"/>
  <c r="G108"/>
  <c r="F108"/>
  <c r="E108"/>
  <c r="D108"/>
  <c r="H107"/>
  <c r="G107"/>
  <c r="F107"/>
  <c r="E107"/>
  <c r="D107"/>
  <c r="H106"/>
  <c r="G106"/>
  <c r="F106"/>
  <c r="E106"/>
  <c r="D106"/>
  <c r="H105"/>
  <c r="G105"/>
  <c r="F105"/>
  <c r="E105"/>
  <c r="D105"/>
  <c r="H104"/>
  <c r="G104"/>
  <c r="F104"/>
  <c r="E104"/>
  <c r="D104"/>
  <c r="H103"/>
  <c r="G103"/>
  <c r="F103"/>
  <c r="E103"/>
  <c r="D103"/>
  <c r="H102"/>
  <c r="G102"/>
  <c r="F102"/>
  <c r="E102"/>
  <c r="D102"/>
  <c r="H101"/>
  <c r="G101"/>
  <c r="F101"/>
  <c r="E101"/>
  <c r="D101"/>
  <c r="H100"/>
  <c r="G100"/>
  <c r="F100"/>
  <c r="E100"/>
  <c r="D100"/>
  <c r="H99"/>
  <c r="G99"/>
  <c r="F99"/>
  <c r="E99"/>
  <c r="D99"/>
  <c r="H98"/>
  <c r="G98"/>
  <c r="F98"/>
  <c r="E98"/>
  <c r="D98"/>
  <c r="H97"/>
  <c r="G97"/>
  <c r="F97"/>
  <c r="E97"/>
  <c r="D97"/>
  <c r="H96"/>
  <c r="G96"/>
  <c r="F96"/>
  <c r="E96"/>
  <c r="D96"/>
  <c r="H95"/>
  <c r="G95"/>
  <c r="F95"/>
  <c r="E95"/>
  <c r="D95"/>
  <c r="H94"/>
  <c r="G94"/>
  <c r="F94"/>
  <c r="E94"/>
  <c r="D94"/>
  <c r="H93"/>
  <c r="G93"/>
  <c r="F93"/>
  <c r="E93"/>
  <c r="D93"/>
  <c r="H92"/>
  <c r="G92"/>
  <c r="F92"/>
  <c r="E92"/>
  <c r="D92"/>
  <c r="H91"/>
  <c r="G91"/>
  <c r="F91"/>
  <c r="E91"/>
  <c r="D91"/>
  <c r="H90"/>
  <c r="G90"/>
  <c r="F90"/>
  <c r="E90"/>
  <c r="D90"/>
  <c r="H89"/>
  <c r="G89"/>
  <c r="F89"/>
  <c r="E89"/>
  <c r="D89"/>
  <c r="H88"/>
  <c r="G88"/>
  <c r="F88"/>
  <c r="E88"/>
  <c r="D88"/>
  <c r="H87"/>
  <c r="G87"/>
  <c r="F87"/>
  <c r="E87"/>
  <c r="D87"/>
  <c r="H86"/>
  <c r="G86"/>
  <c r="F86"/>
  <c r="E86"/>
  <c r="D86"/>
  <c r="H85"/>
  <c r="G85"/>
  <c r="F85"/>
  <c r="E85"/>
  <c r="D85"/>
  <c r="H84"/>
  <c r="G84"/>
  <c r="F84"/>
  <c r="E84"/>
  <c r="D84"/>
  <c r="H83"/>
  <c r="G83"/>
  <c r="F83"/>
  <c r="E83"/>
  <c r="D83"/>
  <c r="H82"/>
  <c r="G82"/>
  <c r="F82"/>
  <c r="E82"/>
  <c r="D82"/>
  <c r="H81"/>
  <c r="G81"/>
  <c r="F81"/>
  <c r="E81"/>
  <c r="D81"/>
  <c r="H80"/>
  <c r="G80"/>
  <c r="F80"/>
  <c r="E80"/>
  <c r="D80"/>
  <c r="H79"/>
  <c r="G79"/>
  <c r="F79"/>
  <c r="E79"/>
  <c r="D79"/>
  <c r="H78"/>
  <c r="G78"/>
  <c r="F78"/>
  <c r="E78"/>
  <c r="D78"/>
  <c r="H77"/>
  <c r="G77"/>
  <c r="F77"/>
  <c r="E77"/>
  <c r="D77"/>
  <c r="H76"/>
  <c r="G76"/>
  <c r="F76"/>
  <c r="E76"/>
  <c r="D76"/>
  <c r="H75"/>
  <c r="G75"/>
  <c r="F75"/>
  <c r="E75"/>
  <c r="D75"/>
  <c r="H74"/>
  <c r="G74"/>
  <c r="F74"/>
  <c r="E74"/>
  <c r="D74"/>
  <c r="H73"/>
  <c r="G73"/>
  <c r="F73"/>
  <c r="E73"/>
  <c r="D73"/>
  <c r="H72"/>
  <c r="G72"/>
  <c r="F72"/>
  <c r="E72"/>
  <c r="D72"/>
  <c r="H71"/>
  <c r="G71"/>
  <c r="F71"/>
  <c r="E71"/>
  <c r="D71"/>
  <c r="H70"/>
  <c r="G70"/>
  <c r="F70"/>
  <c r="E70"/>
  <c r="D70"/>
  <c r="H69"/>
  <c r="G69"/>
  <c r="F69"/>
  <c r="E69"/>
  <c r="D69"/>
  <c r="H68"/>
  <c r="G68"/>
  <c r="F68"/>
  <c r="E68"/>
  <c r="D68"/>
  <c r="H67"/>
  <c r="G67"/>
  <c r="F67"/>
  <c r="E67"/>
  <c r="D67"/>
  <c r="H66"/>
  <c r="G66"/>
  <c r="F66"/>
  <c r="E66"/>
  <c r="D66"/>
  <c r="H65"/>
  <c r="G65"/>
  <c r="F65"/>
  <c r="E65"/>
  <c r="D65"/>
  <c r="H64"/>
  <c r="G64"/>
  <c r="F64"/>
  <c r="E64"/>
  <c r="D64"/>
  <c r="H63"/>
  <c r="G63"/>
  <c r="F63"/>
  <c r="E63"/>
  <c r="D63"/>
  <c r="H62"/>
  <c r="G62"/>
  <c r="F62"/>
  <c r="E62"/>
  <c r="D62"/>
  <c r="H61"/>
  <c r="G61"/>
  <c r="F61"/>
  <c r="E61"/>
  <c r="D61"/>
  <c r="H60"/>
  <c r="G60"/>
  <c r="F60"/>
  <c r="E60"/>
  <c r="D60"/>
  <c r="H59"/>
  <c r="G59"/>
  <c r="F59"/>
  <c r="E59"/>
  <c r="D59"/>
  <c r="H58"/>
  <c r="G58"/>
  <c r="F58"/>
  <c r="E58"/>
  <c r="D58"/>
  <c r="H57"/>
  <c r="G57"/>
  <c r="F57"/>
  <c r="E57"/>
  <c r="D57"/>
  <c r="H56"/>
  <c r="G56"/>
  <c r="F56"/>
  <c r="E56"/>
  <c r="D56"/>
  <c r="H55"/>
  <c r="G55"/>
  <c r="F55"/>
  <c r="E55"/>
  <c r="D55"/>
  <c r="H54"/>
  <c r="G54"/>
  <c r="F54"/>
  <c r="E54"/>
  <c r="D54"/>
  <c r="H53"/>
  <c r="G53"/>
  <c r="F53"/>
  <c r="E53"/>
  <c r="D53"/>
  <c r="H52"/>
  <c r="G52"/>
  <c r="F52"/>
  <c r="E52"/>
  <c r="D52"/>
  <c r="H51"/>
  <c r="G51"/>
  <c r="F51"/>
  <c r="E51"/>
  <c r="D51"/>
  <c r="H50"/>
  <c r="G50"/>
  <c r="F50"/>
  <c r="E50"/>
  <c r="D50"/>
  <c r="H49"/>
  <c r="G49"/>
  <c r="F49"/>
  <c r="E49"/>
  <c r="D49"/>
  <c r="H48"/>
  <c r="G48"/>
  <c r="F48"/>
  <c r="E48"/>
  <c r="D48"/>
  <c r="H47"/>
  <c r="G47"/>
  <c r="F47"/>
  <c r="E47"/>
  <c r="D47"/>
  <c r="H46"/>
  <c r="G46"/>
  <c r="F46"/>
  <c r="E46"/>
  <c r="D46"/>
  <c r="H45"/>
  <c r="G45"/>
  <c r="F45"/>
  <c r="E45"/>
  <c r="D45"/>
  <c r="H44"/>
  <c r="G44"/>
  <c r="F44"/>
  <c r="E44"/>
  <c r="D44"/>
  <c r="H43"/>
  <c r="G43"/>
  <c r="F43"/>
  <c r="E43"/>
  <c r="D43"/>
  <c r="H42"/>
  <c r="G42"/>
  <c r="F42"/>
  <c r="E42"/>
  <c r="D42"/>
  <c r="H41"/>
  <c r="G41"/>
  <c r="F41"/>
  <c r="E41"/>
  <c r="D41"/>
  <c r="H40"/>
  <c r="G40"/>
  <c r="F40"/>
  <c r="E40"/>
  <c r="D40"/>
  <c r="H39"/>
  <c r="G39"/>
  <c r="F39"/>
  <c r="E39"/>
  <c r="D39"/>
  <c r="H38"/>
  <c r="G38"/>
  <c r="F38"/>
  <c r="E38"/>
  <c r="D38"/>
  <c r="H37"/>
  <c r="G37"/>
  <c r="F37"/>
  <c r="E37"/>
  <c r="D37"/>
  <c r="H36"/>
  <c r="G36"/>
  <c r="F36"/>
  <c r="E36"/>
  <c r="D36"/>
  <c r="H35"/>
  <c r="G35"/>
  <c r="F35"/>
  <c r="E35"/>
  <c r="D35"/>
  <c r="H34"/>
  <c r="G34"/>
  <c r="F34"/>
  <c r="E34"/>
  <c r="D34"/>
  <c r="H33"/>
  <c r="G33"/>
  <c r="F33"/>
  <c r="E33"/>
  <c r="D33"/>
  <c r="H32"/>
  <c r="G32"/>
  <c r="F32"/>
  <c r="E32"/>
  <c r="D32"/>
  <c r="H31"/>
  <c r="G31"/>
  <c r="F31"/>
  <c r="E31"/>
  <c r="D31"/>
  <c r="H30"/>
  <c r="G30"/>
  <c r="F30"/>
  <c r="E30"/>
  <c r="D30"/>
  <c r="H29"/>
  <c r="G29"/>
  <c r="F29"/>
  <c r="E29"/>
  <c r="D29"/>
  <c r="H28"/>
  <c r="G28"/>
  <c r="F28"/>
  <c r="E28"/>
  <c r="D28"/>
  <c r="H27"/>
  <c r="G27"/>
  <c r="F27"/>
  <c r="E27"/>
  <c r="D27"/>
  <c r="H26"/>
  <c r="G26"/>
  <c r="F26"/>
  <c r="E26"/>
  <c r="D26"/>
  <c r="H25"/>
  <c r="G25"/>
  <c r="F25"/>
  <c r="E25"/>
  <c r="D25"/>
  <c r="H24"/>
  <c r="G24"/>
  <c r="F24"/>
  <c r="E24"/>
  <c r="D24"/>
  <c r="H23"/>
  <c r="G23"/>
  <c r="F23"/>
  <c r="E23"/>
  <c r="D23"/>
  <c r="H22"/>
  <c r="G22"/>
  <c r="F22"/>
  <c r="E22"/>
  <c r="D22"/>
  <c r="H21"/>
  <c r="G21"/>
  <c r="F21"/>
  <c r="E21"/>
  <c r="D21"/>
  <c r="H20"/>
  <c r="G20"/>
  <c r="F20"/>
  <c r="E20"/>
  <c r="D20"/>
  <c r="H19"/>
  <c r="G19"/>
  <c r="F19"/>
  <c r="E19"/>
  <c r="D19"/>
  <c r="H18"/>
  <c r="G18"/>
  <c r="F18"/>
  <c r="E18"/>
  <c r="D18"/>
  <c r="H17"/>
  <c r="G17"/>
  <c r="L17" s="1"/>
  <c r="F17"/>
  <c r="E17"/>
  <c r="D17"/>
  <c r="H16"/>
  <c r="G16"/>
  <c r="F16"/>
  <c r="E16"/>
  <c r="D16"/>
  <c r="H15"/>
  <c r="G15"/>
  <c r="L15" s="1"/>
  <c r="F15"/>
  <c r="E15"/>
  <c r="D15"/>
  <c r="H14"/>
  <c r="G14"/>
  <c r="F14"/>
  <c r="E14"/>
  <c r="D14"/>
  <c r="H13"/>
  <c r="G13"/>
  <c r="L13" s="1"/>
  <c r="F13"/>
  <c r="K13" s="1"/>
  <c r="E13"/>
  <c r="D13"/>
  <c r="H12"/>
  <c r="M12" s="1"/>
  <c r="G12"/>
  <c r="F12"/>
  <c r="E12"/>
  <c r="D12"/>
  <c r="H11"/>
  <c r="M11" s="1"/>
  <c r="G11"/>
  <c r="L11" s="1"/>
  <c r="F11"/>
  <c r="K11" s="1"/>
  <c r="E11"/>
  <c r="D11"/>
  <c r="H10"/>
  <c r="G10"/>
  <c r="L10" s="1"/>
  <c r="F10"/>
  <c r="E10"/>
  <c r="J10" s="1"/>
  <c r="D10"/>
  <c r="O8"/>
  <c r="H8"/>
  <c r="G8"/>
  <c r="L16" s="1"/>
  <c r="F8"/>
  <c r="E8"/>
  <c r="D8"/>
  <c r="E89" i="8"/>
  <c r="E88"/>
  <c r="E180"/>
  <c r="Q184" i="7"/>
  <c r="P184"/>
  <c r="O184"/>
  <c r="M184"/>
  <c r="L184"/>
  <c r="K184"/>
  <c r="I184"/>
  <c r="H184"/>
  <c r="G184"/>
  <c r="E179" i="8"/>
  <c r="Q183" i="7"/>
  <c r="P183"/>
  <c r="O183"/>
  <c r="M183"/>
  <c r="L183"/>
  <c r="K183"/>
  <c r="I183"/>
  <c r="H183"/>
  <c r="G183"/>
  <c r="E178" i="8"/>
  <c r="Q182" i="7"/>
  <c r="P182"/>
  <c r="O182"/>
  <c r="M182"/>
  <c r="L182"/>
  <c r="K182"/>
  <c r="I182"/>
  <c r="H182"/>
  <c r="G182"/>
  <c r="E177" i="8"/>
  <c r="Q181" i="7"/>
  <c r="P181"/>
  <c r="O181"/>
  <c r="M181"/>
  <c r="L181"/>
  <c r="K181"/>
  <c r="I181"/>
  <c r="H181"/>
  <c r="G181"/>
  <c r="E176" i="8"/>
  <c r="Q180" i="7"/>
  <c r="P180"/>
  <c r="O180"/>
  <c r="M180"/>
  <c r="L180"/>
  <c r="K180"/>
  <c r="I180"/>
  <c r="H180"/>
  <c r="G180"/>
  <c r="E175" i="8"/>
  <c r="Q179" i="7"/>
  <c r="P179"/>
  <c r="O179"/>
  <c r="M179"/>
  <c r="L179"/>
  <c r="K179"/>
  <c r="I179"/>
  <c r="H179"/>
  <c r="G179"/>
  <c r="E174" i="8"/>
  <c r="Q178" i="7"/>
  <c r="P178"/>
  <c r="O178"/>
  <c r="M178"/>
  <c r="L178"/>
  <c r="K178"/>
  <c r="I178"/>
  <c r="H178"/>
  <c r="G178"/>
  <c r="E173" i="8"/>
  <c r="Q177" i="7"/>
  <c r="P177"/>
  <c r="O177"/>
  <c r="M177"/>
  <c r="L177"/>
  <c r="K177"/>
  <c r="I177"/>
  <c r="H177"/>
  <c r="G177"/>
  <c r="E172" i="8"/>
  <c r="Q176" i="7"/>
  <c r="P176"/>
  <c r="O176"/>
  <c r="M176"/>
  <c r="L176"/>
  <c r="K176"/>
  <c r="I176"/>
  <c r="H176"/>
  <c r="G176"/>
  <c r="E171" i="8"/>
  <c r="Q175" i="7"/>
  <c r="P175"/>
  <c r="O175"/>
  <c r="M175"/>
  <c r="L175"/>
  <c r="K175"/>
  <c r="I175"/>
  <c r="H175"/>
  <c r="G175"/>
  <c r="E170" i="8"/>
  <c r="Q174" i="7"/>
  <c r="P174"/>
  <c r="O174"/>
  <c r="M174"/>
  <c r="L174"/>
  <c r="K174"/>
  <c r="I174"/>
  <c r="H174"/>
  <c r="G174"/>
  <c r="E169" i="8"/>
  <c r="Q173" i="7"/>
  <c r="P173"/>
  <c r="O173"/>
  <c r="M173"/>
  <c r="L173"/>
  <c r="K173"/>
  <c r="I173"/>
  <c r="H173"/>
  <c r="G173"/>
  <c r="E168" i="8"/>
  <c r="Q172" i="7"/>
  <c r="P172"/>
  <c r="O172"/>
  <c r="M172"/>
  <c r="L172"/>
  <c r="K172"/>
  <c r="I172"/>
  <c r="H172"/>
  <c r="G172"/>
  <c r="E167" i="8"/>
  <c r="Q171" i="7"/>
  <c r="P171"/>
  <c r="O171"/>
  <c r="M171"/>
  <c r="L171"/>
  <c r="K171"/>
  <c r="I171"/>
  <c r="H171"/>
  <c r="G171"/>
  <c r="E166" i="8"/>
  <c r="Q170" i="7"/>
  <c r="P170"/>
  <c r="O170"/>
  <c r="M170"/>
  <c r="L170"/>
  <c r="K170"/>
  <c r="I170"/>
  <c r="H170"/>
  <c r="G170"/>
  <c r="E165" i="8"/>
  <c r="Q169" i="7"/>
  <c r="P169"/>
  <c r="O169"/>
  <c r="M169"/>
  <c r="L169"/>
  <c r="K169"/>
  <c r="I169"/>
  <c r="H169"/>
  <c r="G169"/>
  <c r="E164" i="8"/>
  <c r="Q168" i="7"/>
  <c r="P168"/>
  <c r="O168"/>
  <c r="M168"/>
  <c r="L168"/>
  <c r="K168"/>
  <c r="I168"/>
  <c r="H168"/>
  <c r="G168"/>
  <c r="E163" i="8"/>
  <c r="Q167" i="7"/>
  <c r="P167"/>
  <c r="O167"/>
  <c r="M167"/>
  <c r="L167"/>
  <c r="K167"/>
  <c r="I167"/>
  <c r="H167"/>
  <c r="G167"/>
  <c r="E162" i="8"/>
  <c r="Q166" i="7"/>
  <c r="P166"/>
  <c r="O166"/>
  <c r="M166"/>
  <c r="L166"/>
  <c r="K166"/>
  <c r="I166"/>
  <c r="H166"/>
  <c r="G166"/>
  <c r="E161" i="8"/>
  <c r="Q165" i="7"/>
  <c r="P165"/>
  <c r="O165"/>
  <c r="M165"/>
  <c r="L165"/>
  <c r="K165"/>
  <c r="I165"/>
  <c r="H165"/>
  <c r="G165"/>
  <c r="E160" i="8"/>
  <c r="Q164" i="7"/>
  <c r="P164"/>
  <c r="O164"/>
  <c r="M164"/>
  <c r="L164"/>
  <c r="K164"/>
  <c r="I164"/>
  <c r="H164"/>
  <c r="G164"/>
  <c r="E159" i="8"/>
  <c r="Q163" i="7"/>
  <c r="P163"/>
  <c r="O163"/>
  <c r="M163"/>
  <c r="L163"/>
  <c r="K163"/>
  <c r="I163"/>
  <c r="H163"/>
  <c r="G163"/>
  <c r="E158" i="8"/>
  <c r="Q162" i="7"/>
  <c r="P162"/>
  <c r="O162"/>
  <c r="M162"/>
  <c r="L162"/>
  <c r="K162"/>
  <c r="I162"/>
  <c r="H162"/>
  <c r="G162"/>
  <c r="E157" i="8"/>
  <c r="Q161" i="7"/>
  <c r="P161"/>
  <c r="O161"/>
  <c r="M161"/>
  <c r="L161"/>
  <c r="K161"/>
  <c r="I161"/>
  <c r="H161"/>
  <c r="G161"/>
  <c r="E156" i="8"/>
  <c r="Q160" i="7"/>
  <c r="P160"/>
  <c r="O160"/>
  <c r="M160"/>
  <c r="L160"/>
  <c r="K160"/>
  <c r="I160"/>
  <c r="H160"/>
  <c r="G160"/>
  <c r="E155" i="8"/>
  <c r="Q159" i="7"/>
  <c r="P159"/>
  <c r="O159"/>
  <c r="M159"/>
  <c r="L159"/>
  <c r="K159"/>
  <c r="I159"/>
  <c r="H159"/>
  <c r="G159"/>
  <c r="E154" i="8"/>
  <c r="Q158" i="7"/>
  <c r="P158"/>
  <c r="O158"/>
  <c r="M158"/>
  <c r="L158"/>
  <c r="K158"/>
  <c r="I158"/>
  <c r="H158"/>
  <c r="G158"/>
  <c r="E153" i="8"/>
  <c r="Q157" i="7"/>
  <c r="P157"/>
  <c r="O157"/>
  <c r="M157"/>
  <c r="L157"/>
  <c r="K157"/>
  <c r="I157"/>
  <c r="H157"/>
  <c r="G157"/>
  <c r="E152" i="8"/>
  <c r="Q156" i="7"/>
  <c r="P156"/>
  <c r="O156"/>
  <c r="M156"/>
  <c r="L156"/>
  <c r="K156"/>
  <c r="I156"/>
  <c r="H156"/>
  <c r="G156"/>
  <c r="E151" i="8"/>
  <c r="Q155" i="7"/>
  <c r="P155"/>
  <c r="O155"/>
  <c r="M155"/>
  <c r="L155"/>
  <c r="K155"/>
  <c r="I155"/>
  <c r="H155"/>
  <c r="G155"/>
  <c r="E150" i="8"/>
  <c r="Q154" i="7"/>
  <c r="P154"/>
  <c r="O154"/>
  <c r="M154"/>
  <c r="L154"/>
  <c r="K154"/>
  <c r="I154"/>
  <c r="H154"/>
  <c r="G154"/>
  <c r="E149" i="8"/>
  <c r="Q153" i="7"/>
  <c r="P153"/>
  <c r="O153"/>
  <c r="M153"/>
  <c r="L153"/>
  <c r="K153"/>
  <c r="I153"/>
  <c r="H153"/>
  <c r="G153"/>
  <c r="E148" i="8"/>
  <c r="Q152" i="7"/>
  <c r="P152"/>
  <c r="O152"/>
  <c r="M152"/>
  <c r="L152"/>
  <c r="K152"/>
  <c r="I152"/>
  <c r="H152"/>
  <c r="G152"/>
  <c r="E147" i="8"/>
  <c r="Q151" i="7"/>
  <c r="P151"/>
  <c r="O151"/>
  <c r="M151"/>
  <c r="L151"/>
  <c r="K151"/>
  <c r="I151"/>
  <c r="H151"/>
  <c r="G151"/>
  <c r="E146" i="8"/>
  <c r="Q150" i="7"/>
  <c r="P150"/>
  <c r="O150"/>
  <c r="M150"/>
  <c r="L150"/>
  <c r="K150"/>
  <c r="I150"/>
  <c r="H150"/>
  <c r="G150"/>
  <c r="E145" i="8"/>
  <c r="Q149" i="7"/>
  <c r="P149"/>
  <c r="O149"/>
  <c r="M149"/>
  <c r="L149"/>
  <c r="K149"/>
  <c r="I149"/>
  <c r="H149"/>
  <c r="G149"/>
  <c r="E144" i="8"/>
  <c r="Q148" i="7"/>
  <c r="P148"/>
  <c r="O148"/>
  <c r="M148"/>
  <c r="L148"/>
  <c r="K148"/>
  <c r="I148"/>
  <c r="H148"/>
  <c r="G148"/>
  <c r="E143" i="8"/>
  <c r="Q147" i="7"/>
  <c r="P147"/>
  <c r="O147"/>
  <c r="M147"/>
  <c r="L147"/>
  <c r="K147"/>
  <c r="I147"/>
  <c r="H147"/>
  <c r="G147"/>
  <c r="E142" i="8"/>
  <c r="Q146" i="7"/>
  <c r="P146"/>
  <c r="O146"/>
  <c r="M146"/>
  <c r="L146"/>
  <c r="K146"/>
  <c r="I146"/>
  <c r="H146"/>
  <c r="G146"/>
  <c r="E141" i="8"/>
  <c r="Q145" i="7"/>
  <c r="P145"/>
  <c r="O145"/>
  <c r="M145"/>
  <c r="L145"/>
  <c r="K145"/>
  <c r="I145"/>
  <c r="H145"/>
  <c r="G145"/>
  <c r="E140" i="8"/>
  <c r="Q144" i="7"/>
  <c r="P144"/>
  <c r="O144"/>
  <c r="M144"/>
  <c r="L144"/>
  <c r="K144"/>
  <c r="I144"/>
  <c r="H144"/>
  <c r="G144"/>
  <c r="E139" i="8"/>
  <c r="Q143" i="7"/>
  <c r="P143"/>
  <c r="O143"/>
  <c r="M143"/>
  <c r="L143"/>
  <c r="K143"/>
  <c r="I143"/>
  <c r="H143"/>
  <c r="G143"/>
  <c r="E138" i="8"/>
  <c r="Q142" i="7"/>
  <c r="P142"/>
  <c r="O142"/>
  <c r="M142"/>
  <c r="L142"/>
  <c r="K142"/>
  <c r="I142"/>
  <c r="H142"/>
  <c r="G142"/>
  <c r="E137" i="8"/>
  <c r="Q141" i="7"/>
  <c r="P141"/>
  <c r="O141"/>
  <c r="M141"/>
  <c r="L141"/>
  <c r="K141"/>
  <c r="I141"/>
  <c r="H141"/>
  <c r="G141"/>
  <c r="E136" i="8"/>
  <c r="Q140" i="7"/>
  <c r="P140"/>
  <c r="O140"/>
  <c r="M140"/>
  <c r="L140"/>
  <c r="K140"/>
  <c r="I140"/>
  <c r="H140"/>
  <c r="G140"/>
  <c r="E135" i="8"/>
  <c r="Q139" i="7"/>
  <c r="P139"/>
  <c r="O139"/>
  <c r="M139"/>
  <c r="L139"/>
  <c r="K139"/>
  <c r="I139"/>
  <c r="H139"/>
  <c r="G139"/>
  <c r="E134" i="8"/>
  <c r="Q138" i="7"/>
  <c r="P138"/>
  <c r="O138"/>
  <c r="M138"/>
  <c r="L138"/>
  <c r="K138"/>
  <c r="I138"/>
  <c r="H138"/>
  <c r="G138"/>
  <c r="E133" i="8"/>
  <c r="Q137" i="7"/>
  <c r="P137"/>
  <c r="O137"/>
  <c r="M137"/>
  <c r="L137"/>
  <c r="K137"/>
  <c r="I137"/>
  <c r="H137"/>
  <c r="G137"/>
  <c r="E132" i="8"/>
  <c r="Q136" i="7"/>
  <c r="P136"/>
  <c r="O136"/>
  <c r="M136"/>
  <c r="L136"/>
  <c r="K136"/>
  <c r="I136"/>
  <c r="H136"/>
  <c r="G136"/>
  <c r="E131" i="8"/>
  <c r="Q135" i="7"/>
  <c r="P135"/>
  <c r="O135"/>
  <c r="M135"/>
  <c r="L135"/>
  <c r="K135"/>
  <c r="I135"/>
  <c r="H135"/>
  <c r="G135"/>
  <c r="E130" i="8"/>
  <c r="Q134" i="7"/>
  <c r="P134"/>
  <c r="O134"/>
  <c r="M134"/>
  <c r="L134"/>
  <c r="K134"/>
  <c r="I134"/>
  <c r="H134"/>
  <c r="G134"/>
  <c r="E129" i="8"/>
  <c r="Q133" i="7"/>
  <c r="P133"/>
  <c r="O133"/>
  <c r="M133"/>
  <c r="L133"/>
  <c r="K133"/>
  <c r="I133"/>
  <c r="H133"/>
  <c r="G133"/>
  <c r="E128" i="8"/>
  <c r="Q132" i="7"/>
  <c r="P132"/>
  <c r="O132"/>
  <c r="M132"/>
  <c r="L132"/>
  <c r="K132"/>
  <c r="I132"/>
  <c r="H132"/>
  <c r="G132"/>
  <c r="E127" i="8"/>
  <c r="Q131" i="7"/>
  <c r="P131"/>
  <c r="O131"/>
  <c r="M131"/>
  <c r="L131"/>
  <c r="K131"/>
  <c r="I131"/>
  <c r="H131"/>
  <c r="G131"/>
  <c r="E126" i="8"/>
  <c r="Q130" i="7"/>
  <c r="P130"/>
  <c r="O130"/>
  <c r="M130"/>
  <c r="L130"/>
  <c r="K130"/>
  <c r="I130"/>
  <c r="H130"/>
  <c r="G130"/>
  <c r="E125" i="8"/>
  <c r="Q129" i="7"/>
  <c r="P129"/>
  <c r="O129"/>
  <c r="M129"/>
  <c r="L129"/>
  <c r="K129"/>
  <c r="I129"/>
  <c r="H129"/>
  <c r="G129"/>
  <c r="E124" i="8"/>
  <c r="Q128" i="7"/>
  <c r="P128"/>
  <c r="O128"/>
  <c r="M128"/>
  <c r="L128"/>
  <c r="K128"/>
  <c r="I128"/>
  <c r="H128"/>
  <c r="G128"/>
  <c r="E123" i="8"/>
  <c r="Q127" i="7"/>
  <c r="P127"/>
  <c r="O127"/>
  <c r="M127"/>
  <c r="L127"/>
  <c r="K127"/>
  <c r="I127"/>
  <c r="H127"/>
  <c r="G127"/>
  <c r="E122" i="8"/>
  <c r="Q126" i="7"/>
  <c r="P126"/>
  <c r="O126"/>
  <c r="M126"/>
  <c r="L126"/>
  <c r="K126"/>
  <c r="I126"/>
  <c r="H126"/>
  <c r="G126"/>
  <c r="E121" i="8"/>
  <c r="Q125" i="7"/>
  <c r="P125"/>
  <c r="O125"/>
  <c r="M125"/>
  <c r="L125"/>
  <c r="K125"/>
  <c r="I125"/>
  <c r="H125"/>
  <c r="G125"/>
  <c r="E120" i="8"/>
  <c r="Q124" i="7"/>
  <c r="P124"/>
  <c r="O124"/>
  <c r="M124"/>
  <c r="L124"/>
  <c r="K124"/>
  <c r="I124"/>
  <c r="H124"/>
  <c r="G124"/>
  <c r="E119" i="8"/>
  <c r="Q123" i="7"/>
  <c r="P123"/>
  <c r="O123"/>
  <c r="M123"/>
  <c r="L123"/>
  <c r="K123"/>
  <c r="I123"/>
  <c r="H123"/>
  <c r="G123"/>
  <c r="E118" i="8"/>
  <c r="Q122" i="7"/>
  <c r="P122"/>
  <c r="O122"/>
  <c r="M122"/>
  <c r="L122"/>
  <c r="K122"/>
  <c r="I122"/>
  <c r="H122"/>
  <c r="G122"/>
  <c r="E117" i="8"/>
  <c r="Q121" i="7"/>
  <c r="P121"/>
  <c r="O121"/>
  <c r="M121"/>
  <c r="L121"/>
  <c r="K121"/>
  <c r="I121"/>
  <c r="H121"/>
  <c r="G121"/>
  <c r="E116" i="8"/>
  <c r="Q120" i="7"/>
  <c r="P120"/>
  <c r="O120"/>
  <c r="M120"/>
  <c r="L120"/>
  <c r="K120"/>
  <c r="I120"/>
  <c r="H120"/>
  <c r="G120"/>
  <c r="E115" i="8"/>
  <c r="Q119" i="7"/>
  <c r="P119"/>
  <c r="O119"/>
  <c r="M119"/>
  <c r="L119"/>
  <c r="K119"/>
  <c r="I119"/>
  <c r="H119"/>
  <c r="G119"/>
  <c r="E114" i="8"/>
  <c r="Q118" i="7"/>
  <c r="P118"/>
  <c r="O118"/>
  <c r="M118"/>
  <c r="L118"/>
  <c r="K118"/>
  <c r="I118"/>
  <c r="H118"/>
  <c r="G118"/>
  <c r="E113" i="8"/>
  <c r="Q117" i="7"/>
  <c r="P117"/>
  <c r="O117"/>
  <c r="M117"/>
  <c r="L117"/>
  <c r="K117"/>
  <c r="I117"/>
  <c r="H117"/>
  <c r="G117"/>
  <c r="E112" i="8"/>
  <c r="Q116" i="7"/>
  <c r="P116"/>
  <c r="O116"/>
  <c r="M116"/>
  <c r="L116"/>
  <c r="K116"/>
  <c r="I116"/>
  <c r="H116"/>
  <c r="G116"/>
  <c r="E111" i="8"/>
  <c r="Q115" i="7"/>
  <c r="P115"/>
  <c r="O115"/>
  <c r="M115"/>
  <c r="L115"/>
  <c r="K115"/>
  <c r="I115"/>
  <c r="H115"/>
  <c r="G115"/>
  <c r="E110" i="8"/>
  <c r="Q114" i="7"/>
  <c r="P114"/>
  <c r="O114"/>
  <c r="M114"/>
  <c r="L114"/>
  <c r="K114"/>
  <c r="I114"/>
  <c r="H114"/>
  <c r="G114"/>
  <c r="E109" i="8"/>
  <c r="Q113" i="7"/>
  <c r="P113"/>
  <c r="O113"/>
  <c r="M113"/>
  <c r="L113"/>
  <c r="K113"/>
  <c r="I113"/>
  <c r="H113"/>
  <c r="G113"/>
  <c r="E108" i="8"/>
  <c r="Q112" i="7"/>
  <c r="P112"/>
  <c r="O112"/>
  <c r="M112"/>
  <c r="L112"/>
  <c r="K112"/>
  <c r="I112"/>
  <c r="H112"/>
  <c r="G112"/>
  <c r="E107" i="8"/>
  <c r="Q111" i="7"/>
  <c r="P111"/>
  <c r="O111"/>
  <c r="M111"/>
  <c r="L111"/>
  <c r="K111"/>
  <c r="I111"/>
  <c r="H111"/>
  <c r="G111"/>
  <c r="E106" i="8"/>
  <c r="Q110" i="7"/>
  <c r="P110"/>
  <c r="O110"/>
  <c r="M110"/>
  <c r="L110"/>
  <c r="K110"/>
  <c r="I110"/>
  <c r="H110"/>
  <c r="G110"/>
  <c r="E105" i="8"/>
  <c r="Q109" i="7"/>
  <c r="P109"/>
  <c r="O109"/>
  <c r="M109"/>
  <c r="L109"/>
  <c r="K109"/>
  <c r="I109"/>
  <c r="H109"/>
  <c r="G109"/>
  <c r="E104" i="8"/>
  <c r="Q108" i="7"/>
  <c r="P108"/>
  <c r="O108"/>
  <c r="M108"/>
  <c r="L108"/>
  <c r="K108"/>
  <c r="I108"/>
  <c r="H108"/>
  <c r="G108"/>
  <c r="E103" i="8"/>
  <c r="Q107" i="7"/>
  <c r="P107"/>
  <c r="O107"/>
  <c r="M107"/>
  <c r="L107"/>
  <c r="K107"/>
  <c r="I107"/>
  <c r="H107"/>
  <c r="G107"/>
  <c r="E102" i="8"/>
  <c r="Q106" i="7"/>
  <c r="P106"/>
  <c r="O106"/>
  <c r="M106"/>
  <c r="L106"/>
  <c r="K106"/>
  <c r="I106"/>
  <c r="H106"/>
  <c r="G106"/>
  <c r="E101" i="8"/>
  <c r="Q105" i="7"/>
  <c r="P105"/>
  <c r="O105"/>
  <c r="M105"/>
  <c r="L105"/>
  <c r="K105"/>
  <c r="I105"/>
  <c r="H105"/>
  <c r="G105"/>
  <c r="E100" i="8"/>
  <c r="Q104" i="7"/>
  <c r="P104"/>
  <c r="O104"/>
  <c r="M104"/>
  <c r="L104"/>
  <c r="K104"/>
  <c r="I104"/>
  <c r="H104"/>
  <c r="G104"/>
  <c r="E99" i="8"/>
  <c r="Q103" i="7"/>
  <c r="P103"/>
  <c r="O103"/>
  <c r="M103"/>
  <c r="L103"/>
  <c r="K103"/>
  <c r="I103"/>
  <c r="H103"/>
  <c r="G103"/>
  <c r="E98" i="8"/>
  <c r="Q102" i="7"/>
  <c r="P102"/>
  <c r="O102"/>
  <c r="M102"/>
  <c r="L102"/>
  <c r="K102"/>
  <c r="I102"/>
  <c r="H102"/>
  <c r="G102"/>
  <c r="E97" i="8"/>
  <c r="Q101" i="7"/>
  <c r="P101"/>
  <c r="O101"/>
  <c r="M101"/>
  <c r="L101"/>
  <c r="K101"/>
  <c r="I101"/>
  <c r="H101"/>
  <c r="G101"/>
  <c r="E96" i="8"/>
  <c r="Q100" i="7"/>
  <c r="P100"/>
  <c r="O100"/>
  <c r="M100"/>
  <c r="L100"/>
  <c r="K100"/>
  <c r="I100"/>
  <c r="H100"/>
  <c r="G100"/>
  <c r="E95" i="8"/>
  <c r="Q99" i="7"/>
  <c r="P99"/>
  <c r="O99"/>
  <c r="M99"/>
  <c r="L99"/>
  <c r="K99"/>
  <c r="I99"/>
  <c r="H99"/>
  <c r="G99"/>
  <c r="E94" i="8"/>
  <c r="Q98" i="7"/>
  <c r="P98"/>
  <c r="O98"/>
  <c r="M98"/>
  <c r="L98"/>
  <c r="K98"/>
  <c r="I98"/>
  <c r="H98"/>
  <c r="G98"/>
  <c r="E93" i="8"/>
  <c r="Q97" i="7"/>
  <c r="P97"/>
  <c r="O97"/>
  <c r="M97"/>
  <c r="L97"/>
  <c r="K97"/>
  <c r="I97"/>
  <c r="H97"/>
  <c r="G97"/>
  <c r="E92" i="8"/>
  <c r="Q96" i="7"/>
  <c r="P96"/>
  <c r="O96"/>
  <c r="M96"/>
  <c r="L96"/>
  <c r="K96"/>
  <c r="I96"/>
  <c r="H96"/>
  <c r="G96"/>
  <c r="E91" i="8"/>
  <c r="Q95" i="7"/>
  <c r="P95"/>
  <c r="O95"/>
  <c r="M95"/>
  <c r="L95"/>
  <c r="K95"/>
  <c r="I95"/>
  <c r="H95"/>
  <c r="G95"/>
  <c r="E90" i="8"/>
  <c r="Q94" i="7"/>
  <c r="P94"/>
  <c r="O94"/>
  <c r="M94"/>
  <c r="L94"/>
  <c r="K94"/>
  <c r="I94"/>
  <c r="H94"/>
  <c r="G94"/>
  <c r="Q93"/>
  <c r="P93"/>
  <c r="O93"/>
  <c r="M93"/>
  <c r="L93"/>
  <c r="K93"/>
  <c r="I93"/>
  <c r="H93"/>
  <c r="G93"/>
  <c r="Q92"/>
  <c r="P92"/>
  <c r="O92"/>
  <c r="M92"/>
  <c r="L92"/>
  <c r="K92"/>
  <c r="I92"/>
  <c r="H92"/>
  <c r="G92"/>
  <c r="E87" i="8"/>
  <c r="Q91" i="7"/>
  <c r="P91"/>
  <c r="O91"/>
  <c r="M91"/>
  <c r="L91"/>
  <c r="K91"/>
  <c r="I91"/>
  <c r="H91"/>
  <c r="G91"/>
  <c r="E86" i="8"/>
  <c r="Q90" i="7"/>
  <c r="P90"/>
  <c r="O90"/>
  <c r="M90"/>
  <c r="L90"/>
  <c r="K90"/>
  <c r="I90"/>
  <c r="H90"/>
  <c r="G90"/>
  <c r="E85" i="8"/>
  <c r="Q89" i="7"/>
  <c r="P89"/>
  <c r="O89"/>
  <c r="M89"/>
  <c r="L89"/>
  <c r="K89"/>
  <c r="I89"/>
  <c r="H89"/>
  <c r="G89"/>
  <c r="E84" i="8"/>
  <c r="Q88" i="7"/>
  <c r="P88"/>
  <c r="O88"/>
  <c r="M88"/>
  <c r="L88"/>
  <c r="K88"/>
  <c r="I88"/>
  <c r="H88"/>
  <c r="G88"/>
  <c r="E83" i="8"/>
  <c r="Q87" i="7"/>
  <c r="P87"/>
  <c r="O87"/>
  <c r="M87"/>
  <c r="L87"/>
  <c r="K87"/>
  <c r="I87"/>
  <c r="H87"/>
  <c r="G87"/>
  <c r="E82" i="8"/>
  <c r="Q86" i="7"/>
  <c r="P86"/>
  <c r="O86"/>
  <c r="M86"/>
  <c r="L86"/>
  <c r="K86"/>
  <c r="I86"/>
  <c r="H86"/>
  <c r="G86"/>
  <c r="E81" i="8"/>
  <c r="Q85" i="7"/>
  <c r="P85"/>
  <c r="O85"/>
  <c r="M85"/>
  <c r="L85"/>
  <c r="K85"/>
  <c r="I85"/>
  <c r="H85"/>
  <c r="G85"/>
  <c r="E80" i="8"/>
  <c r="Q84" i="7"/>
  <c r="P84"/>
  <c r="O84"/>
  <c r="M84"/>
  <c r="L84"/>
  <c r="K84"/>
  <c r="I84"/>
  <c r="H84"/>
  <c r="G84"/>
  <c r="E79" i="8"/>
  <c r="Q83" i="7"/>
  <c r="P83"/>
  <c r="O83"/>
  <c r="M83"/>
  <c r="L83"/>
  <c r="K83"/>
  <c r="I83"/>
  <c r="H83"/>
  <c r="G83"/>
  <c r="E78" i="8"/>
  <c r="Q82" i="7"/>
  <c r="P82"/>
  <c r="O82"/>
  <c r="M82"/>
  <c r="L82"/>
  <c r="K82"/>
  <c r="I82"/>
  <c r="H82"/>
  <c r="G82"/>
  <c r="E77" i="8"/>
  <c r="Q81" i="7"/>
  <c r="P81"/>
  <c r="O81"/>
  <c r="M81"/>
  <c r="L81"/>
  <c r="K81"/>
  <c r="I81"/>
  <c r="H81"/>
  <c r="G81"/>
  <c r="E76" i="8"/>
  <c r="Q80" i="7"/>
  <c r="P80"/>
  <c r="O80"/>
  <c r="M80"/>
  <c r="L80"/>
  <c r="K80"/>
  <c r="I80"/>
  <c r="H80"/>
  <c r="G80"/>
  <c r="E75" i="8"/>
  <c r="Q79" i="7"/>
  <c r="P79"/>
  <c r="O79"/>
  <c r="M79"/>
  <c r="L79"/>
  <c r="K79"/>
  <c r="I79"/>
  <c r="H79"/>
  <c r="G79"/>
  <c r="E74" i="8"/>
  <c r="Q78" i="7"/>
  <c r="P78"/>
  <c r="O78"/>
  <c r="M78"/>
  <c r="L78"/>
  <c r="K78"/>
  <c r="I78"/>
  <c r="H78"/>
  <c r="G78"/>
  <c r="E73" i="8"/>
  <c r="Q77" i="7"/>
  <c r="P77"/>
  <c r="O77"/>
  <c r="M77"/>
  <c r="L77"/>
  <c r="K77"/>
  <c r="I77"/>
  <c r="H77"/>
  <c r="G77"/>
  <c r="E72" i="8"/>
  <c r="Q76" i="7"/>
  <c r="P76"/>
  <c r="O76"/>
  <c r="M76"/>
  <c r="L76"/>
  <c r="K76"/>
  <c r="I76"/>
  <c r="H76"/>
  <c r="G76"/>
  <c r="E71" i="8"/>
  <c r="Q75" i="7"/>
  <c r="P75"/>
  <c r="O75"/>
  <c r="M75"/>
  <c r="L75"/>
  <c r="K75"/>
  <c r="I75"/>
  <c r="H75"/>
  <c r="G75"/>
  <c r="E70" i="8"/>
  <c r="Q74" i="7"/>
  <c r="P74"/>
  <c r="O74"/>
  <c r="M74"/>
  <c r="L74"/>
  <c r="K74"/>
  <c r="I74"/>
  <c r="H74"/>
  <c r="G74"/>
  <c r="E69" i="8"/>
  <c r="Q73" i="7"/>
  <c r="P73"/>
  <c r="O73"/>
  <c r="M73"/>
  <c r="L73"/>
  <c r="K73"/>
  <c r="I73"/>
  <c r="H73"/>
  <c r="G73"/>
  <c r="E68" i="8"/>
  <c r="Q72" i="7"/>
  <c r="P72"/>
  <c r="O72"/>
  <c r="M72"/>
  <c r="L72"/>
  <c r="K72"/>
  <c r="I72"/>
  <c r="H72"/>
  <c r="G72"/>
  <c r="E67" i="8"/>
  <c r="Q71" i="7"/>
  <c r="P71"/>
  <c r="O71"/>
  <c r="M71"/>
  <c r="L71"/>
  <c r="K71"/>
  <c r="I71"/>
  <c r="H71"/>
  <c r="G71"/>
  <c r="E66" i="8"/>
  <c r="Q70" i="7"/>
  <c r="P70"/>
  <c r="O70"/>
  <c r="M70"/>
  <c r="L70"/>
  <c r="K70"/>
  <c r="I70"/>
  <c r="H70"/>
  <c r="G70"/>
  <c r="E65" i="8"/>
  <c r="Q69" i="7"/>
  <c r="P69"/>
  <c r="O69"/>
  <c r="M69"/>
  <c r="L69"/>
  <c r="K69"/>
  <c r="I69"/>
  <c r="H69"/>
  <c r="G69"/>
  <c r="E64" i="8"/>
  <c r="Q68" i="7"/>
  <c r="P68"/>
  <c r="O68"/>
  <c r="M68"/>
  <c r="L68"/>
  <c r="K68"/>
  <c r="I68"/>
  <c r="H68"/>
  <c r="G68"/>
  <c r="E63" i="8"/>
  <c r="Q67" i="7"/>
  <c r="P67"/>
  <c r="O67"/>
  <c r="M67"/>
  <c r="L67"/>
  <c r="K67"/>
  <c r="I67"/>
  <c r="H67"/>
  <c r="G67"/>
  <c r="E62" i="8"/>
  <c r="Q66" i="7"/>
  <c r="P66"/>
  <c r="P186" s="1"/>
  <c r="O66"/>
  <c r="M66"/>
  <c r="L66"/>
  <c r="K66"/>
  <c r="I66"/>
  <c r="H66"/>
  <c r="G66"/>
  <c r="E61" i="8"/>
  <c r="Q65" i="7"/>
  <c r="P65"/>
  <c r="O65"/>
  <c r="M65"/>
  <c r="L65"/>
  <c r="K65"/>
  <c r="I65"/>
  <c r="H65"/>
  <c r="G65"/>
  <c r="E60" i="8"/>
  <c r="Q64" i="7"/>
  <c r="P64"/>
  <c r="O64"/>
  <c r="M64"/>
  <c r="L64"/>
  <c r="K64"/>
  <c r="I64"/>
  <c r="H64"/>
  <c r="G64"/>
  <c r="E59" i="8"/>
  <c r="Q63" i="7"/>
  <c r="P63"/>
  <c r="O63"/>
  <c r="M63"/>
  <c r="L63"/>
  <c r="K63"/>
  <c r="I63"/>
  <c r="H63"/>
  <c r="G63"/>
  <c r="E58" i="8"/>
  <c r="Q62" i="7"/>
  <c r="P62"/>
  <c r="O62"/>
  <c r="M62"/>
  <c r="L62"/>
  <c r="K62"/>
  <c r="I62"/>
  <c r="H62"/>
  <c r="G62"/>
  <c r="E57" i="8"/>
  <c r="Q61" i="7"/>
  <c r="P61"/>
  <c r="O61"/>
  <c r="M61"/>
  <c r="L61"/>
  <c r="K61"/>
  <c r="I61"/>
  <c r="H61"/>
  <c r="G61"/>
  <c r="E56" i="8"/>
  <c r="Q60" i="7"/>
  <c r="P60"/>
  <c r="O60"/>
  <c r="M60"/>
  <c r="L60"/>
  <c r="K60"/>
  <c r="I60"/>
  <c r="H60"/>
  <c r="G60"/>
  <c r="E55" i="8"/>
  <c r="Q59" i="7"/>
  <c r="P59"/>
  <c r="O59"/>
  <c r="M59"/>
  <c r="L59"/>
  <c r="K59"/>
  <c r="I59"/>
  <c r="H59"/>
  <c r="G59"/>
  <c r="E54" i="8"/>
  <c r="Q58" i="7"/>
  <c r="P58"/>
  <c r="O58"/>
  <c r="M58"/>
  <c r="L58"/>
  <c r="K58"/>
  <c r="I58"/>
  <c r="H58"/>
  <c r="G58"/>
  <c r="E53" i="8"/>
  <c r="Q57" i="7"/>
  <c r="P57"/>
  <c r="O57"/>
  <c r="M57"/>
  <c r="L57"/>
  <c r="K57"/>
  <c r="I57"/>
  <c r="H57"/>
  <c r="G57"/>
  <c r="E52" i="8"/>
  <c r="Q56" i="7"/>
  <c r="P56"/>
  <c r="O56"/>
  <c r="M56"/>
  <c r="L56"/>
  <c r="K56"/>
  <c r="I56"/>
  <c r="H56"/>
  <c r="G56"/>
  <c r="E51" i="8"/>
  <c r="Q55" i="7"/>
  <c r="P55"/>
  <c r="O55"/>
  <c r="M55"/>
  <c r="L55"/>
  <c r="K55"/>
  <c r="I55"/>
  <c r="H55"/>
  <c r="G55"/>
  <c r="E50" i="8"/>
  <c r="Q54" i="7"/>
  <c r="P54"/>
  <c r="O54"/>
  <c r="M54"/>
  <c r="L54"/>
  <c r="K54"/>
  <c r="I54"/>
  <c r="H54"/>
  <c r="G54"/>
  <c r="E49" i="8"/>
  <c r="Q53" i="7"/>
  <c r="P53"/>
  <c r="O53"/>
  <c r="M53"/>
  <c r="L53"/>
  <c r="K53"/>
  <c r="I53"/>
  <c r="H53"/>
  <c r="G53"/>
  <c r="E48" i="8"/>
  <c r="Q52" i="7"/>
  <c r="P52"/>
  <c r="O52"/>
  <c r="M52"/>
  <c r="L52"/>
  <c r="K52"/>
  <c r="I52"/>
  <c r="H52"/>
  <c r="G52"/>
  <c r="E47" i="8"/>
  <c r="Q51" i="7"/>
  <c r="P51"/>
  <c r="O51"/>
  <c r="M51"/>
  <c r="L51"/>
  <c r="K51"/>
  <c r="I51"/>
  <c r="H51"/>
  <c r="G51"/>
  <c r="E46" i="8"/>
  <c r="Q50" i="7"/>
  <c r="P50"/>
  <c r="O50"/>
  <c r="M50"/>
  <c r="L50"/>
  <c r="K50"/>
  <c r="I50"/>
  <c r="H50"/>
  <c r="G50"/>
  <c r="E45" i="8"/>
  <c r="Q49" i="7"/>
  <c r="P49"/>
  <c r="O49"/>
  <c r="M49"/>
  <c r="L49"/>
  <c r="K49"/>
  <c r="I49"/>
  <c r="H49"/>
  <c r="G49"/>
  <c r="E44" i="8"/>
  <c r="Q48" i="7"/>
  <c r="P48"/>
  <c r="O48"/>
  <c r="M48"/>
  <c r="L48"/>
  <c r="K48"/>
  <c r="I48"/>
  <c r="H48"/>
  <c r="G48"/>
  <c r="E43" i="8"/>
  <c r="Q47" i="7"/>
  <c r="P47"/>
  <c r="O47"/>
  <c r="M47"/>
  <c r="L47"/>
  <c r="K47"/>
  <c r="I47"/>
  <c r="H47"/>
  <c r="G47"/>
  <c r="E42" i="8"/>
  <c r="Q46" i="7"/>
  <c r="P46"/>
  <c r="O46"/>
  <c r="M46"/>
  <c r="L46"/>
  <c r="K46"/>
  <c r="I46"/>
  <c r="H46"/>
  <c r="G46"/>
  <c r="E41" i="8"/>
  <c r="Q45" i="7"/>
  <c r="P45"/>
  <c r="O45"/>
  <c r="M45"/>
  <c r="L45"/>
  <c r="K45"/>
  <c r="I45"/>
  <c r="H45"/>
  <c r="G45"/>
  <c r="E40" i="8"/>
  <c r="Q44" i="7"/>
  <c r="P44"/>
  <c r="O44"/>
  <c r="M44"/>
  <c r="L44"/>
  <c r="K44"/>
  <c r="I44"/>
  <c r="H44"/>
  <c r="G44"/>
  <c r="E39" i="8"/>
  <c r="Q43" i="7"/>
  <c r="P43"/>
  <c r="O43"/>
  <c r="M43"/>
  <c r="L43"/>
  <c r="K43"/>
  <c r="I43"/>
  <c r="H43"/>
  <c r="G43"/>
  <c r="E38" i="8"/>
  <c r="Q42" i="7"/>
  <c r="P42"/>
  <c r="O42"/>
  <c r="M42"/>
  <c r="L42"/>
  <c r="K42"/>
  <c r="I42"/>
  <c r="H42"/>
  <c r="G42"/>
  <c r="E37" i="8"/>
  <c r="Q41" i="7"/>
  <c r="P41"/>
  <c r="O41"/>
  <c r="M41"/>
  <c r="L41"/>
  <c r="K41"/>
  <c r="I41"/>
  <c r="H41"/>
  <c r="G41"/>
  <c r="E36" i="8"/>
  <c r="Q40" i="7"/>
  <c r="P40"/>
  <c r="O40"/>
  <c r="M40"/>
  <c r="L40"/>
  <c r="K40"/>
  <c r="I40"/>
  <c r="H40"/>
  <c r="G40"/>
  <c r="E35" i="8"/>
  <c r="Q39" i="7"/>
  <c r="P39"/>
  <c r="O39"/>
  <c r="M39"/>
  <c r="L39"/>
  <c r="K39"/>
  <c r="I39"/>
  <c r="H39"/>
  <c r="G39"/>
  <c r="E34" i="8"/>
  <c r="Q38" i="7"/>
  <c r="P38"/>
  <c r="O38"/>
  <c r="M38"/>
  <c r="L38"/>
  <c r="K38"/>
  <c r="I38"/>
  <c r="H38"/>
  <c r="G38"/>
  <c r="E33" i="8"/>
  <c r="Q37" i="7"/>
  <c r="P37"/>
  <c r="O37"/>
  <c r="M37"/>
  <c r="L37"/>
  <c r="K37"/>
  <c r="I37"/>
  <c r="H37"/>
  <c r="G37"/>
  <c r="E32" i="8"/>
  <c r="Q36" i="7"/>
  <c r="P36"/>
  <c r="O36"/>
  <c r="M36"/>
  <c r="L36"/>
  <c r="K36"/>
  <c r="I36"/>
  <c r="H36"/>
  <c r="G36"/>
  <c r="E31" i="8"/>
  <c r="Q35" i="7"/>
  <c r="P35"/>
  <c r="O35"/>
  <c r="M35"/>
  <c r="L35"/>
  <c r="K35"/>
  <c r="I35"/>
  <c r="H35"/>
  <c r="G35"/>
  <c r="E30" i="8"/>
  <c r="Q34" i="7"/>
  <c r="P34"/>
  <c r="O34"/>
  <c r="M34"/>
  <c r="L34"/>
  <c r="K34"/>
  <c r="I34"/>
  <c r="H34"/>
  <c r="G34"/>
  <c r="E29" i="8"/>
  <c r="Q33" i="7"/>
  <c r="P33"/>
  <c r="O33"/>
  <c r="M33"/>
  <c r="L33"/>
  <c r="K33"/>
  <c r="I33"/>
  <c r="H33"/>
  <c r="G33"/>
  <c r="E28" i="8"/>
  <c r="Q32" i="7"/>
  <c r="P32"/>
  <c r="O32"/>
  <c r="M32"/>
  <c r="L32"/>
  <c r="K32"/>
  <c r="I32"/>
  <c r="H32"/>
  <c r="G32"/>
  <c r="E27" i="8"/>
  <c r="Q31" i="7"/>
  <c r="P31"/>
  <c r="O31"/>
  <c r="M31"/>
  <c r="L31"/>
  <c r="K31"/>
  <c r="I31"/>
  <c r="H31"/>
  <c r="G31"/>
  <c r="E26" i="8"/>
  <c r="Q30" i="7"/>
  <c r="P30"/>
  <c r="O30"/>
  <c r="M30"/>
  <c r="L30"/>
  <c r="K30"/>
  <c r="I30"/>
  <c r="H30"/>
  <c r="G30"/>
  <c r="E25" i="8"/>
  <c r="Q29" i="7"/>
  <c r="P29"/>
  <c r="O29"/>
  <c r="M29"/>
  <c r="L29"/>
  <c r="K29"/>
  <c r="I29"/>
  <c r="H29"/>
  <c r="G29"/>
  <c r="E24" i="8"/>
  <c r="Q28" i="7"/>
  <c r="P28"/>
  <c r="O28"/>
  <c r="M28"/>
  <c r="L28"/>
  <c r="K28"/>
  <c r="I28"/>
  <c r="H28"/>
  <c r="G28"/>
  <c r="E23" i="8"/>
  <c r="Q27" i="7"/>
  <c r="P27"/>
  <c r="O27"/>
  <c r="M27"/>
  <c r="L27"/>
  <c r="K27"/>
  <c r="I27"/>
  <c r="H27"/>
  <c r="G27"/>
  <c r="E22" i="8"/>
  <c r="Q26" i="7"/>
  <c r="P26"/>
  <c r="O26"/>
  <c r="M26"/>
  <c r="L26"/>
  <c r="K26"/>
  <c r="I26"/>
  <c r="H26"/>
  <c r="G26"/>
  <c r="E21" i="8"/>
  <c r="Q25" i="7"/>
  <c r="P25"/>
  <c r="O25"/>
  <c r="M25"/>
  <c r="L25"/>
  <c r="K25"/>
  <c r="I25"/>
  <c r="H25"/>
  <c r="G25"/>
  <c r="E20" i="8"/>
  <c r="Q24" i="7"/>
  <c r="P24"/>
  <c r="O24"/>
  <c r="M24"/>
  <c r="L24"/>
  <c r="K24"/>
  <c r="I24"/>
  <c r="H24"/>
  <c r="G24"/>
  <c r="E19" i="8"/>
  <c r="Q23" i="7"/>
  <c r="P23"/>
  <c r="O23"/>
  <c r="M23"/>
  <c r="L23"/>
  <c r="K23"/>
  <c r="I23"/>
  <c r="H23"/>
  <c r="G23"/>
  <c r="E18" i="8"/>
  <c r="Q22" i="7"/>
  <c r="P22"/>
  <c r="O22"/>
  <c r="M22"/>
  <c r="L22"/>
  <c r="K22"/>
  <c r="I22"/>
  <c r="H22"/>
  <c r="G22"/>
  <c r="E17" i="8"/>
  <c r="Q21" i="7"/>
  <c r="P21"/>
  <c r="O21"/>
  <c r="M21"/>
  <c r="L21"/>
  <c r="K21"/>
  <c r="I21"/>
  <c r="H21"/>
  <c r="G21"/>
  <c r="E16" i="8"/>
  <c r="Q20" i="7"/>
  <c r="P20"/>
  <c r="O20"/>
  <c r="M20"/>
  <c r="L20"/>
  <c r="K20"/>
  <c r="I20"/>
  <c r="H20"/>
  <c r="G20"/>
  <c r="E15" i="8"/>
  <c r="Q19" i="7"/>
  <c r="P19"/>
  <c r="O19"/>
  <c r="M19"/>
  <c r="L19"/>
  <c r="K19"/>
  <c r="I19"/>
  <c r="H19"/>
  <c r="G19"/>
  <c r="E14" i="8"/>
  <c r="Q18" i="7"/>
  <c r="P18"/>
  <c r="O18"/>
  <c r="M18"/>
  <c r="L18"/>
  <c r="K18"/>
  <c r="I18"/>
  <c r="H18"/>
  <c r="G18"/>
  <c r="E13" i="8"/>
  <c r="Q17" i="7"/>
  <c r="P17"/>
  <c r="O17"/>
  <c r="M17"/>
  <c r="L17"/>
  <c r="K17"/>
  <c r="I17"/>
  <c r="H17"/>
  <c r="G17"/>
  <c r="E12" i="8"/>
  <c r="Q16" i="7"/>
  <c r="P16"/>
  <c r="O16"/>
  <c r="M16"/>
  <c r="L16"/>
  <c r="K16"/>
  <c r="I16"/>
  <c r="H16"/>
  <c r="G16"/>
  <c r="E11" i="8"/>
  <c r="Q15" i="7"/>
  <c r="P15"/>
  <c r="O15"/>
  <c r="M15"/>
  <c r="L15"/>
  <c r="K15"/>
  <c r="I15"/>
  <c r="H15"/>
  <c r="G15"/>
  <c r="E10" i="8"/>
  <c r="Q14" i="7"/>
  <c r="P14"/>
  <c r="O14"/>
  <c r="M14"/>
  <c r="L14"/>
  <c r="K14"/>
  <c r="I14"/>
  <c r="H14"/>
  <c r="G14"/>
  <c r="E9" i="8"/>
  <c r="Q13" i="7"/>
  <c r="P13"/>
  <c r="O13"/>
  <c r="M13"/>
  <c r="L13"/>
  <c r="K13"/>
  <c r="I13"/>
  <c r="H13"/>
  <c r="G13"/>
  <c r="E8" i="8"/>
  <c r="Q12" i="7"/>
  <c r="P12"/>
  <c r="O12"/>
  <c r="M12"/>
  <c r="L12"/>
  <c r="K12"/>
  <c r="I12"/>
  <c r="H12"/>
  <c r="G12"/>
  <c r="E7" i="8"/>
  <c r="Q11" i="7"/>
  <c r="P11"/>
  <c r="O11"/>
  <c r="M11"/>
  <c r="L11"/>
  <c r="K11"/>
  <c r="I11"/>
  <c r="H11"/>
  <c r="G11"/>
  <c r="E6" i="8"/>
  <c r="Q10" i="7"/>
  <c r="P10"/>
  <c r="O10"/>
  <c r="M10"/>
  <c r="L10"/>
  <c r="K10"/>
  <c r="I10"/>
  <c r="H10"/>
  <c r="G10"/>
  <c r="E5" i="8"/>
  <c r="Q9" i="7"/>
  <c r="P9"/>
  <c r="O9"/>
  <c r="M9"/>
  <c r="L9"/>
  <c r="K9"/>
  <c r="I9"/>
  <c r="H9"/>
  <c r="G9"/>
  <c r="E4" i="8"/>
  <c r="Q8" i="7"/>
  <c r="P8"/>
  <c r="O8"/>
  <c r="M8"/>
  <c r="L8"/>
  <c r="K8"/>
  <c r="I8"/>
  <c r="H8"/>
  <c r="G8"/>
  <c r="E3" i="8"/>
  <c r="Q7" i="7"/>
  <c r="P7"/>
  <c r="O7"/>
  <c r="M7"/>
  <c r="L7"/>
  <c r="K7"/>
  <c r="I7"/>
  <c r="H7"/>
  <c r="G7"/>
  <c r="G191" i="5"/>
  <c r="D180" i="6"/>
  <c r="E180" s="1"/>
  <c r="O184" i="5"/>
  <c r="N184"/>
  <c r="M184"/>
  <c r="K184"/>
  <c r="J184"/>
  <c r="I184"/>
  <c r="G184"/>
  <c r="F184"/>
  <c r="E184"/>
  <c r="D179" i="6"/>
  <c r="E179" s="1"/>
  <c r="O183" i="5"/>
  <c r="N183"/>
  <c r="M183"/>
  <c r="K183"/>
  <c r="J183"/>
  <c r="I183"/>
  <c r="G183"/>
  <c r="F183"/>
  <c r="E183"/>
  <c r="D178" i="6"/>
  <c r="E178" s="1"/>
  <c r="O182" i="5"/>
  <c r="N182"/>
  <c r="M182"/>
  <c r="K182"/>
  <c r="J182"/>
  <c r="I182"/>
  <c r="G182"/>
  <c r="F182"/>
  <c r="E182"/>
  <c r="D177" i="6"/>
  <c r="E177" s="1"/>
  <c r="O181" i="5"/>
  <c r="N181"/>
  <c r="M181"/>
  <c r="K181"/>
  <c r="J181"/>
  <c r="I181"/>
  <c r="G181"/>
  <c r="F181"/>
  <c r="E181"/>
  <c r="D176" i="6"/>
  <c r="E176" s="1"/>
  <c r="O180" i="5"/>
  <c r="N180"/>
  <c r="M180"/>
  <c r="K180"/>
  <c r="J180"/>
  <c r="I180"/>
  <c r="G180"/>
  <c r="F180"/>
  <c r="E180"/>
  <c r="D175" i="6"/>
  <c r="E175" s="1"/>
  <c r="O179" i="5"/>
  <c r="N179"/>
  <c r="M179"/>
  <c r="K179"/>
  <c r="J179"/>
  <c r="I179"/>
  <c r="G179"/>
  <c r="F179"/>
  <c r="E179"/>
  <c r="D174" i="6"/>
  <c r="E174" s="1"/>
  <c r="O178" i="5"/>
  <c r="N178"/>
  <c r="M178"/>
  <c r="K178"/>
  <c r="J178"/>
  <c r="I178"/>
  <c r="G178"/>
  <c r="F178"/>
  <c r="E178"/>
  <c r="D173" i="6"/>
  <c r="E173" s="1"/>
  <c r="O177" i="5"/>
  <c r="N177"/>
  <c r="M177"/>
  <c r="K177"/>
  <c r="J177"/>
  <c r="I177"/>
  <c r="G177"/>
  <c r="F177"/>
  <c r="E177"/>
  <c r="D172" i="6"/>
  <c r="E172" s="1"/>
  <c r="O176" i="5"/>
  <c r="N176"/>
  <c r="M176"/>
  <c r="K176"/>
  <c r="J176"/>
  <c r="I176"/>
  <c r="G176"/>
  <c r="F176"/>
  <c r="E176"/>
  <c r="D171" i="6"/>
  <c r="E171" s="1"/>
  <c r="O175" i="5"/>
  <c r="N175"/>
  <c r="M175"/>
  <c r="K175"/>
  <c r="J175"/>
  <c r="I175"/>
  <c r="G175"/>
  <c r="F175"/>
  <c r="E175"/>
  <c r="D170" i="6"/>
  <c r="E170" s="1"/>
  <c r="O174" i="5"/>
  <c r="N174"/>
  <c r="M174"/>
  <c r="K174"/>
  <c r="J174"/>
  <c r="I174"/>
  <c r="G174"/>
  <c r="F174"/>
  <c r="E174"/>
  <c r="D169" i="6"/>
  <c r="E169" s="1"/>
  <c r="O173" i="5"/>
  <c r="N173"/>
  <c r="M173"/>
  <c r="K173"/>
  <c r="J173"/>
  <c r="I173"/>
  <c r="G173"/>
  <c r="F173"/>
  <c r="E173"/>
  <c r="D168" i="6"/>
  <c r="E168" s="1"/>
  <c r="O172" i="5"/>
  <c r="N172"/>
  <c r="M172"/>
  <c r="K172"/>
  <c r="J172"/>
  <c r="I172"/>
  <c r="G172"/>
  <c r="F172"/>
  <c r="E172"/>
  <c r="D167" i="6"/>
  <c r="E167" s="1"/>
  <c r="O171" i="5"/>
  <c r="N171"/>
  <c r="M171"/>
  <c r="K171"/>
  <c r="J171"/>
  <c r="I171"/>
  <c r="G171"/>
  <c r="F171"/>
  <c r="E171"/>
  <c r="D166" i="6"/>
  <c r="E166" s="1"/>
  <c r="O170" i="5"/>
  <c r="N170"/>
  <c r="M170"/>
  <c r="K170"/>
  <c r="J170"/>
  <c r="I170"/>
  <c r="G170"/>
  <c r="F170"/>
  <c r="E170"/>
  <c r="D165" i="6"/>
  <c r="E165" s="1"/>
  <c r="O169" i="5"/>
  <c r="N169"/>
  <c r="M169"/>
  <c r="K169"/>
  <c r="J169"/>
  <c r="I169"/>
  <c r="G169"/>
  <c r="F169"/>
  <c r="E169"/>
  <c r="D164" i="6"/>
  <c r="E164" s="1"/>
  <c r="O168" i="5"/>
  <c r="N168"/>
  <c r="M168"/>
  <c r="K168"/>
  <c r="J168"/>
  <c r="I168"/>
  <c r="G168"/>
  <c r="F168"/>
  <c r="E168"/>
  <c r="D163" i="6"/>
  <c r="E163" s="1"/>
  <c r="O167" i="5"/>
  <c r="N167"/>
  <c r="M167"/>
  <c r="K167"/>
  <c r="J167"/>
  <c r="I167"/>
  <c r="G167"/>
  <c r="F167"/>
  <c r="E167"/>
  <c r="D162" i="6"/>
  <c r="E162" s="1"/>
  <c r="O166" i="5"/>
  <c r="N166"/>
  <c r="M166"/>
  <c r="K166"/>
  <c r="J166"/>
  <c r="I166"/>
  <c r="G166"/>
  <c r="F166"/>
  <c r="E166"/>
  <c r="D161" i="6"/>
  <c r="E161" s="1"/>
  <c r="O165" i="5"/>
  <c r="N165"/>
  <c r="M165"/>
  <c r="K165"/>
  <c r="J165"/>
  <c r="I165"/>
  <c r="G165"/>
  <c r="F165"/>
  <c r="E165"/>
  <c r="D160" i="6"/>
  <c r="E160" s="1"/>
  <c r="O164" i="5"/>
  <c r="N164"/>
  <c r="M164"/>
  <c r="K164"/>
  <c r="J164"/>
  <c r="I164"/>
  <c r="G164"/>
  <c r="F164"/>
  <c r="E164"/>
  <c r="D159" i="6"/>
  <c r="E159" s="1"/>
  <c r="O163" i="5"/>
  <c r="N163"/>
  <c r="M163"/>
  <c r="K163"/>
  <c r="J163"/>
  <c r="I163"/>
  <c r="G163"/>
  <c r="F163"/>
  <c r="E163"/>
  <c r="D158" i="6"/>
  <c r="E158" s="1"/>
  <c r="O162" i="5"/>
  <c r="N162"/>
  <c r="M162"/>
  <c r="K162"/>
  <c r="J162"/>
  <c r="I162"/>
  <c r="G162"/>
  <c r="F162"/>
  <c r="E162"/>
  <c r="D157" i="6"/>
  <c r="E157" s="1"/>
  <c r="O161" i="5"/>
  <c r="N161"/>
  <c r="M161"/>
  <c r="K161"/>
  <c r="J161"/>
  <c r="I161"/>
  <c r="G161"/>
  <c r="F161"/>
  <c r="E161"/>
  <c r="D156" i="6"/>
  <c r="E156" s="1"/>
  <c r="O160" i="5"/>
  <c r="N160"/>
  <c r="M160"/>
  <c r="K160"/>
  <c r="J160"/>
  <c r="I160"/>
  <c r="G160"/>
  <c r="F160"/>
  <c r="E160"/>
  <c r="D155" i="6"/>
  <c r="E155" s="1"/>
  <c r="O159" i="5"/>
  <c r="N159"/>
  <c r="M159"/>
  <c r="K159"/>
  <c r="J159"/>
  <c r="I159"/>
  <c r="G159"/>
  <c r="F159"/>
  <c r="E159"/>
  <c r="D154" i="6"/>
  <c r="E154" s="1"/>
  <c r="O158" i="5"/>
  <c r="N158"/>
  <c r="M158"/>
  <c r="K158"/>
  <c r="J158"/>
  <c r="I158"/>
  <c r="G158"/>
  <c r="F158"/>
  <c r="E158"/>
  <c r="D153" i="6"/>
  <c r="E153" s="1"/>
  <c r="O157" i="5"/>
  <c r="N157"/>
  <c r="M157"/>
  <c r="K157"/>
  <c r="J157"/>
  <c r="I157"/>
  <c r="G157"/>
  <c r="F157"/>
  <c r="E157"/>
  <c r="D152" i="6"/>
  <c r="E152" s="1"/>
  <c r="O156" i="5"/>
  <c r="N156"/>
  <c r="M156"/>
  <c r="K156"/>
  <c r="J156"/>
  <c r="I156"/>
  <c r="G156"/>
  <c r="F156"/>
  <c r="E156"/>
  <c r="D151" i="6"/>
  <c r="E151" s="1"/>
  <c r="O155" i="5"/>
  <c r="N155"/>
  <c r="M155"/>
  <c r="K155"/>
  <c r="J155"/>
  <c r="I155"/>
  <c r="G155"/>
  <c r="F155"/>
  <c r="E155"/>
  <c r="D150" i="6"/>
  <c r="E150" s="1"/>
  <c r="O154" i="5"/>
  <c r="N154"/>
  <c r="M154"/>
  <c r="K154"/>
  <c r="J154"/>
  <c r="I154"/>
  <c r="G154"/>
  <c r="F154"/>
  <c r="E154"/>
  <c r="D149" i="6"/>
  <c r="E149" s="1"/>
  <c r="O153" i="5"/>
  <c r="N153"/>
  <c r="M153"/>
  <c r="K153"/>
  <c r="J153"/>
  <c r="I153"/>
  <c r="G153"/>
  <c r="F153"/>
  <c r="E153"/>
  <c r="D148" i="6"/>
  <c r="E148" s="1"/>
  <c r="O152" i="5"/>
  <c r="N152"/>
  <c r="M152"/>
  <c r="K152"/>
  <c r="J152"/>
  <c r="I152"/>
  <c r="G152"/>
  <c r="F152"/>
  <c r="E152"/>
  <c r="D147" i="6"/>
  <c r="E147" s="1"/>
  <c r="O151" i="5"/>
  <c r="N151"/>
  <c r="M151"/>
  <c r="K151"/>
  <c r="J151"/>
  <c r="I151"/>
  <c r="G151"/>
  <c r="F151"/>
  <c r="E151"/>
  <c r="D146" i="6"/>
  <c r="E146" s="1"/>
  <c r="O150" i="5"/>
  <c r="N150"/>
  <c r="M150"/>
  <c r="K150"/>
  <c r="J150"/>
  <c r="I150"/>
  <c r="G150"/>
  <c r="F150"/>
  <c r="E150"/>
  <c r="D145" i="6"/>
  <c r="E145" s="1"/>
  <c r="O149" i="5"/>
  <c r="N149"/>
  <c r="M149"/>
  <c r="K149"/>
  <c r="J149"/>
  <c r="I149"/>
  <c r="G149"/>
  <c r="F149"/>
  <c r="E149"/>
  <c r="D144" i="6"/>
  <c r="E144" s="1"/>
  <c r="O148" i="5"/>
  <c r="N148"/>
  <c r="M148"/>
  <c r="K148"/>
  <c r="J148"/>
  <c r="I148"/>
  <c r="G148"/>
  <c r="F148"/>
  <c r="E148"/>
  <c r="D143" i="6"/>
  <c r="E143" s="1"/>
  <c r="O147" i="5"/>
  <c r="N147"/>
  <c r="M147"/>
  <c r="K147"/>
  <c r="J147"/>
  <c r="I147"/>
  <c r="G147"/>
  <c r="F147"/>
  <c r="E147"/>
  <c r="D142" i="6"/>
  <c r="E142" s="1"/>
  <c r="O146" i="5"/>
  <c r="N146"/>
  <c r="M146"/>
  <c r="K146"/>
  <c r="J146"/>
  <c r="I146"/>
  <c r="G146"/>
  <c r="F146"/>
  <c r="E146"/>
  <c r="D141" i="6"/>
  <c r="E141" s="1"/>
  <c r="O145" i="5"/>
  <c r="N145"/>
  <c r="M145"/>
  <c r="K145"/>
  <c r="J145"/>
  <c r="I145"/>
  <c r="G145"/>
  <c r="F145"/>
  <c r="E145"/>
  <c r="D140" i="6"/>
  <c r="E140" s="1"/>
  <c r="O144" i="5"/>
  <c r="N144"/>
  <c r="M144"/>
  <c r="K144"/>
  <c r="J144"/>
  <c r="I144"/>
  <c r="G144"/>
  <c r="F144"/>
  <c r="E144"/>
  <c r="D139" i="6"/>
  <c r="E139" s="1"/>
  <c r="O143" i="5"/>
  <c r="N143"/>
  <c r="M143"/>
  <c r="K143"/>
  <c r="J143"/>
  <c r="I143"/>
  <c r="G143"/>
  <c r="F143"/>
  <c r="E143"/>
  <c r="D138" i="6"/>
  <c r="E138" s="1"/>
  <c r="O142" i="5"/>
  <c r="N142"/>
  <c r="M142"/>
  <c r="K142"/>
  <c r="J142"/>
  <c r="I142"/>
  <c r="G142"/>
  <c r="F142"/>
  <c r="E142"/>
  <c r="D137" i="6"/>
  <c r="E137" s="1"/>
  <c r="O141" i="5"/>
  <c r="N141"/>
  <c r="M141"/>
  <c r="K141"/>
  <c r="J141"/>
  <c r="I141"/>
  <c r="G141"/>
  <c r="F141"/>
  <c r="E141"/>
  <c r="D136" i="6"/>
  <c r="E136" s="1"/>
  <c r="O140" i="5"/>
  <c r="N140"/>
  <c r="M140"/>
  <c r="K140"/>
  <c r="J140"/>
  <c r="I140"/>
  <c r="G140"/>
  <c r="F140"/>
  <c r="E140"/>
  <c r="D135" i="6"/>
  <c r="E135" s="1"/>
  <c r="O139" i="5"/>
  <c r="N139"/>
  <c r="M139"/>
  <c r="K139"/>
  <c r="J139"/>
  <c r="I139"/>
  <c r="G139"/>
  <c r="F139"/>
  <c r="E139"/>
  <c r="D134" i="6"/>
  <c r="E134" s="1"/>
  <c r="O138" i="5"/>
  <c r="N138"/>
  <c r="M138"/>
  <c r="K138"/>
  <c r="J138"/>
  <c r="I138"/>
  <c r="G138"/>
  <c r="F138"/>
  <c r="E138"/>
  <c r="D133" i="6"/>
  <c r="E133" s="1"/>
  <c r="O137" i="5"/>
  <c r="N137"/>
  <c r="M137"/>
  <c r="K137"/>
  <c r="J137"/>
  <c r="I137"/>
  <c r="G137"/>
  <c r="F137"/>
  <c r="E137"/>
  <c r="D132" i="6"/>
  <c r="E132" s="1"/>
  <c r="O136" i="5"/>
  <c r="N136"/>
  <c r="M136"/>
  <c r="K136"/>
  <c r="J136"/>
  <c r="I136"/>
  <c r="G136"/>
  <c r="F136"/>
  <c r="E136"/>
  <c r="D131" i="6"/>
  <c r="E131" s="1"/>
  <c r="O135" i="5"/>
  <c r="N135"/>
  <c r="M135"/>
  <c r="K135"/>
  <c r="J135"/>
  <c r="I135"/>
  <c r="G135"/>
  <c r="F135"/>
  <c r="E135"/>
  <c r="D130" i="6"/>
  <c r="E130" s="1"/>
  <c r="O134" i="5"/>
  <c r="N134"/>
  <c r="M134"/>
  <c r="K134"/>
  <c r="J134"/>
  <c r="I134"/>
  <c r="G134"/>
  <c r="F134"/>
  <c r="E134"/>
  <c r="D129" i="6"/>
  <c r="E129" s="1"/>
  <c r="O133" i="5"/>
  <c r="N133"/>
  <c r="M133"/>
  <c r="K133"/>
  <c r="J133"/>
  <c r="I133"/>
  <c r="G133"/>
  <c r="F133"/>
  <c r="E133"/>
  <c r="D128" i="6"/>
  <c r="E128" s="1"/>
  <c r="O132" i="5"/>
  <c r="N132"/>
  <c r="M132"/>
  <c r="K132"/>
  <c r="J132"/>
  <c r="I132"/>
  <c r="G132"/>
  <c r="F132"/>
  <c r="E132"/>
  <c r="D127" i="6"/>
  <c r="E127" s="1"/>
  <c r="O131" i="5"/>
  <c r="N131"/>
  <c r="M131"/>
  <c r="K131"/>
  <c r="J131"/>
  <c r="I131"/>
  <c r="G131"/>
  <c r="F131"/>
  <c r="E131"/>
  <c r="D126" i="6"/>
  <c r="E126" s="1"/>
  <c r="O130" i="5"/>
  <c r="N130"/>
  <c r="M130"/>
  <c r="K130"/>
  <c r="J130"/>
  <c r="I130"/>
  <c r="G130"/>
  <c r="F130"/>
  <c r="E130"/>
  <c r="D125" i="6"/>
  <c r="E125" s="1"/>
  <c r="O129" i="5"/>
  <c r="N129"/>
  <c r="M129"/>
  <c r="K129"/>
  <c r="J129"/>
  <c r="I129"/>
  <c r="G129"/>
  <c r="F129"/>
  <c r="E129"/>
  <c r="D124" i="6"/>
  <c r="E124" s="1"/>
  <c r="O128" i="5"/>
  <c r="N128"/>
  <c r="M128"/>
  <c r="K128"/>
  <c r="J128"/>
  <c r="I128"/>
  <c r="G128"/>
  <c r="F128"/>
  <c r="E128"/>
  <c r="D123" i="6"/>
  <c r="E123" s="1"/>
  <c r="O127" i="5"/>
  <c r="N127"/>
  <c r="M127"/>
  <c r="K127"/>
  <c r="J127"/>
  <c r="I127"/>
  <c r="G127"/>
  <c r="F127"/>
  <c r="E127"/>
  <c r="D122" i="6"/>
  <c r="E122" s="1"/>
  <c r="O126" i="5"/>
  <c r="N126"/>
  <c r="M126"/>
  <c r="K126"/>
  <c r="J126"/>
  <c r="I126"/>
  <c r="G126"/>
  <c r="F126"/>
  <c r="E126"/>
  <c r="D121" i="6"/>
  <c r="E121" s="1"/>
  <c r="O125" i="5"/>
  <c r="N125"/>
  <c r="M125"/>
  <c r="K125"/>
  <c r="J125"/>
  <c r="I125"/>
  <c r="G125"/>
  <c r="F125"/>
  <c r="E125"/>
  <c r="D120" i="6"/>
  <c r="E120" s="1"/>
  <c r="O124" i="5"/>
  <c r="N124"/>
  <c r="M124"/>
  <c r="K124"/>
  <c r="J124"/>
  <c r="I124"/>
  <c r="G124"/>
  <c r="F124"/>
  <c r="E124"/>
  <c r="D119" i="6"/>
  <c r="E119" s="1"/>
  <c r="O123" i="5"/>
  <c r="N123"/>
  <c r="M123"/>
  <c r="K123"/>
  <c r="J123"/>
  <c r="I123"/>
  <c r="G123"/>
  <c r="F123"/>
  <c r="E123"/>
  <c r="D118" i="6"/>
  <c r="E118" s="1"/>
  <c r="O122" i="5"/>
  <c r="N122"/>
  <c r="M122"/>
  <c r="K122"/>
  <c r="J122"/>
  <c r="I122"/>
  <c r="G122"/>
  <c r="F122"/>
  <c r="E122"/>
  <c r="D117" i="6"/>
  <c r="E117" s="1"/>
  <c r="O121" i="5"/>
  <c r="N121"/>
  <c r="M121"/>
  <c r="K121"/>
  <c r="J121"/>
  <c r="I121"/>
  <c r="G121"/>
  <c r="F121"/>
  <c r="E121"/>
  <c r="D116" i="6"/>
  <c r="E116" s="1"/>
  <c r="O120" i="5"/>
  <c r="N120"/>
  <c r="M120"/>
  <c r="K120"/>
  <c r="J120"/>
  <c r="I120"/>
  <c r="G120"/>
  <c r="F120"/>
  <c r="E120"/>
  <c r="D115" i="6"/>
  <c r="E115" s="1"/>
  <c r="O119" i="5"/>
  <c r="N119"/>
  <c r="M119"/>
  <c r="K119"/>
  <c r="J119"/>
  <c r="I119"/>
  <c r="G119"/>
  <c r="F119"/>
  <c r="E119"/>
  <c r="D114" i="6"/>
  <c r="E114" s="1"/>
  <c r="O118" i="5"/>
  <c r="N118"/>
  <c r="M118"/>
  <c r="K118"/>
  <c r="J118"/>
  <c r="I118"/>
  <c r="G118"/>
  <c r="F118"/>
  <c r="E118"/>
  <c r="D113" i="6"/>
  <c r="E113" s="1"/>
  <c r="O117" i="5"/>
  <c r="N117"/>
  <c r="M117"/>
  <c r="K117"/>
  <c r="J117"/>
  <c r="I117"/>
  <c r="G117"/>
  <c r="F117"/>
  <c r="E117"/>
  <c r="D112" i="6"/>
  <c r="E112" s="1"/>
  <c r="O116" i="5"/>
  <c r="N116"/>
  <c r="M116"/>
  <c r="K116"/>
  <c r="J116"/>
  <c r="I116"/>
  <c r="G116"/>
  <c r="F116"/>
  <c r="E116"/>
  <c r="D111" i="6"/>
  <c r="E111" s="1"/>
  <c r="O115" i="5"/>
  <c r="N115"/>
  <c r="M115"/>
  <c r="K115"/>
  <c r="J115"/>
  <c r="I115"/>
  <c r="G115"/>
  <c r="F115"/>
  <c r="E115"/>
  <c r="D110" i="6"/>
  <c r="E110" s="1"/>
  <c r="O114" i="5"/>
  <c r="N114"/>
  <c r="M114"/>
  <c r="K114"/>
  <c r="J114"/>
  <c r="I114"/>
  <c r="G114"/>
  <c r="F114"/>
  <c r="E114"/>
  <c r="D109" i="6"/>
  <c r="E109" s="1"/>
  <c r="O113" i="5"/>
  <c r="N113"/>
  <c r="M113"/>
  <c r="K113"/>
  <c r="J113"/>
  <c r="I113"/>
  <c r="G113"/>
  <c r="F113"/>
  <c r="E113"/>
  <c r="D108" i="6"/>
  <c r="E108" s="1"/>
  <c r="O112" i="5"/>
  <c r="N112"/>
  <c r="M112"/>
  <c r="K112"/>
  <c r="J112"/>
  <c r="I112"/>
  <c r="G112"/>
  <c r="F112"/>
  <c r="E112"/>
  <c r="D107" i="6"/>
  <c r="E107" s="1"/>
  <c r="O111" i="5"/>
  <c r="N111"/>
  <c r="M111"/>
  <c r="K111"/>
  <c r="J111"/>
  <c r="I111"/>
  <c r="G111"/>
  <c r="F111"/>
  <c r="E111"/>
  <c r="D106" i="6"/>
  <c r="E106" s="1"/>
  <c r="O110" i="5"/>
  <c r="N110"/>
  <c r="M110"/>
  <c r="K110"/>
  <c r="J110"/>
  <c r="I110"/>
  <c r="G110"/>
  <c r="F110"/>
  <c r="E110"/>
  <c r="D105" i="6"/>
  <c r="E105" s="1"/>
  <c r="O109" i="5"/>
  <c r="N109"/>
  <c r="M109"/>
  <c r="K109"/>
  <c r="J109"/>
  <c r="I109"/>
  <c r="G109"/>
  <c r="F109"/>
  <c r="E109"/>
  <c r="D104" i="6"/>
  <c r="E104" s="1"/>
  <c r="O108" i="5"/>
  <c r="N108"/>
  <c r="M108"/>
  <c r="K108"/>
  <c r="J108"/>
  <c r="I108"/>
  <c r="G108"/>
  <c r="F108"/>
  <c r="E108"/>
  <c r="D103" i="6"/>
  <c r="E103" s="1"/>
  <c r="O107" i="5"/>
  <c r="N107"/>
  <c r="M107"/>
  <c r="K107"/>
  <c r="J107"/>
  <c r="I107"/>
  <c r="G107"/>
  <c r="F107"/>
  <c r="E107"/>
  <c r="D102" i="6"/>
  <c r="E102" s="1"/>
  <c r="O106" i="5"/>
  <c r="N106"/>
  <c r="M106"/>
  <c r="K106"/>
  <c r="J106"/>
  <c r="I106"/>
  <c r="G106"/>
  <c r="F106"/>
  <c r="E106"/>
  <c r="D101" i="6"/>
  <c r="E101" s="1"/>
  <c r="O105" i="5"/>
  <c r="N105"/>
  <c r="M105"/>
  <c r="K105"/>
  <c r="J105"/>
  <c r="I105"/>
  <c r="G105"/>
  <c r="F105"/>
  <c r="E105"/>
  <c r="D100" i="6"/>
  <c r="E100" s="1"/>
  <c r="O104" i="5"/>
  <c r="N104"/>
  <c r="M104"/>
  <c r="K104"/>
  <c r="J104"/>
  <c r="I104"/>
  <c r="G104"/>
  <c r="F104"/>
  <c r="E104"/>
  <c r="D99" i="6"/>
  <c r="E99" s="1"/>
  <c r="O103" i="5"/>
  <c r="N103"/>
  <c r="M103"/>
  <c r="K103"/>
  <c r="J103"/>
  <c r="I103"/>
  <c r="G103"/>
  <c r="F103"/>
  <c r="E103"/>
  <c r="D98" i="6"/>
  <c r="E98" s="1"/>
  <c r="O102" i="5"/>
  <c r="N102"/>
  <c r="M102"/>
  <c r="K102"/>
  <c r="J102"/>
  <c r="I102"/>
  <c r="G102"/>
  <c r="F102"/>
  <c r="E102"/>
  <c r="D97" i="6"/>
  <c r="E97" s="1"/>
  <c r="O101" i="5"/>
  <c r="N101"/>
  <c r="M101"/>
  <c r="K101"/>
  <c r="J101"/>
  <c r="I101"/>
  <c r="G101"/>
  <c r="F101"/>
  <c r="E101"/>
  <c r="D96" i="6"/>
  <c r="E96" s="1"/>
  <c r="O100" i="5"/>
  <c r="N100"/>
  <c r="M100"/>
  <c r="K100"/>
  <c r="J100"/>
  <c r="I100"/>
  <c r="G100"/>
  <c r="F100"/>
  <c r="E100"/>
  <c r="D95" i="6"/>
  <c r="E95" s="1"/>
  <c r="O99" i="5"/>
  <c r="N99"/>
  <c r="M99"/>
  <c r="K99"/>
  <c r="J99"/>
  <c r="I99"/>
  <c r="G99"/>
  <c r="F99"/>
  <c r="E99"/>
  <c r="D94" i="6"/>
  <c r="E94" s="1"/>
  <c r="O98" i="5"/>
  <c r="N98"/>
  <c r="M98"/>
  <c r="K98"/>
  <c r="J98"/>
  <c r="I98"/>
  <c r="G98"/>
  <c r="F98"/>
  <c r="E98"/>
  <c r="D93" i="6"/>
  <c r="E93" s="1"/>
  <c r="O97" i="5"/>
  <c r="N97"/>
  <c r="M97"/>
  <c r="K97"/>
  <c r="J97"/>
  <c r="I97"/>
  <c r="G97"/>
  <c r="F97"/>
  <c r="E97"/>
  <c r="D92" i="6"/>
  <c r="E92" s="1"/>
  <c r="O96" i="5"/>
  <c r="N96"/>
  <c r="M96"/>
  <c r="K96"/>
  <c r="J96"/>
  <c r="I96"/>
  <c r="G96"/>
  <c r="F96"/>
  <c r="E96"/>
  <c r="D91" i="6"/>
  <c r="E91" s="1"/>
  <c r="O95" i="5"/>
  <c r="N95"/>
  <c r="M95"/>
  <c r="K95"/>
  <c r="J95"/>
  <c r="I95"/>
  <c r="G95"/>
  <c r="F95"/>
  <c r="E95"/>
  <c r="D90" i="6"/>
  <c r="E90" s="1"/>
  <c r="O94" i="5"/>
  <c r="N94"/>
  <c r="M94"/>
  <c r="K94"/>
  <c r="J94"/>
  <c r="I94"/>
  <c r="G94"/>
  <c r="F94"/>
  <c r="E94"/>
  <c r="D89" i="6"/>
  <c r="E89" s="1"/>
  <c r="O93" i="5"/>
  <c r="N93"/>
  <c r="M93"/>
  <c r="K93"/>
  <c r="J93"/>
  <c r="I93"/>
  <c r="G93"/>
  <c r="F93"/>
  <c r="E93"/>
  <c r="D88" i="6"/>
  <c r="E88" s="1"/>
  <c r="O92" i="5"/>
  <c r="N92"/>
  <c r="M92"/>
  <c r="K92"/>
  <c r="J92"/>
  <c r="I92"/>
  <c r="G92"/>
  <c r="F92"/>
  <c r="E92"/>
  <c r="D87" i="6"/>
  <c r="E87" s="1"/>
  <c r="O91" i="5"/>
  <c r="N91"/>
  <c r="M91"/>
  <c r="K91"/>
  <c r="J91"/>
  <c r="I91"/>
  <c r="G91"/>
  <c r="F91"/>
  <c r="E91"/>
  <c r="D86" i="6"/>
  <c r="E86" s="1"/>
  <c r="O90" i="5"/>
  <c r="N90"/>
  <c r="M90"/>
  <c r="K90"/>
  <c r="J90"/>
  <c r="I90"/>
  <c r="G90"/>
  <c r="F90"/>
  <c r="E90"/>
  <c r="D85" i="6"/>
  <c r="E85" s="1"/>
  <c r="O89" i="5"/>
  <c r="N89"/>
  <c r="M89"/>
  <c r="K89"/>
  <c r="J89"/>
  <c r="I89"/>
  <c r="G89"/>
  <c r="F89"/>
  <c r="E89"/>
  <c r="D84" i="6"/>
  <c r="E84" s="1"/>
  <c r="O88" i="5"/>
  <c r="N88"/>
  <c r="M88"/>
  <c r="K88"/>
  <c r="J88"/>
  <c r="I88"/>
  <c r="G88"/>
  <c r="F88"/>
  <c r="E88"/>
  <c r="D83" i="6"/>
  <c r="E83" s="1"/>
  <c r="O87" i="5"/>
  <c r="N87"/>
  <c r="M87"/>
  <c r="K87"/>
  <c r="J87"/>
  <c r="I87"/>
  <c r="G87"/>
  <c r="F87"/>
  <c r="E87"/>
  <c r="D82" i="6"/>
  <c r="E82" s="1"/>
  <c r="O86" i="5"/>
  <c r="N86"/>
  <c r="M86"/>
  <c r="K86"/>
  <c r="J86"/>
  <c r="I86"/>
  <c r="G86"/>
  <c r="F86"/>
  <c r="E86"/>
  <c r="D81" i="6"/>
  <c r="E81" s="1"/>
  <c r="O85" i="5"/>
  <c r="N85"/>
  <c r="M85"/>
  <c r="K85"/>
  <c r="J85"/>
  <c r="I85"/>
  <c r="G85"/>
  <c r="F85"/>
  <c r="E85"/>
  <c r="D80" i="6"/>
  <c r="E80" s="1"/>
  <c r="O84" i="5"/>
  <c r="N84"/>
  <c r="M84"/>
  <c r="K84"/>
  <c r="J84"/>
  <c r="I84"/>
  <c r="G84"/>
  <c r="F84"/>
  <c r="E84"/>
  <c r="D79" i="6"/>
  <c r="E79" s="1"/>
  <c r="O83" i="5"/>
  <c r="N83"/>
  <c r="M83"/>
  <c r="K83"/>
  <c r="J83"/>
  <c r="I83"/>
  <c r="G83"/>
  <c r="F83"/>
  <c r="E83"/>
  <c r="D78" i="6"/>
  <c r="E78" s="1"/>
  <c r="O82" i="5"/>
  <c r="N82"/>
  <c r="M82"/>
  <c r="K82"/>
  <c r="J82"/>
  <c r="I82"/>
  <c r="G82"/>
  <c r="F82"/>
  <c r="E82"/>
  <c r="D77" i="6"/>
  <c r="E77" s="1"/>
  <c r="O81" i="5"/>
  <c r="N81"/>
  <c r="M81"/>
  <c r="K81"/>
  <c r="J81"/>
  <c r="I81"/>
  <c r="G81"/>
  <c r="F81"/>
  <c r="E81"/>
  <c r="D76" i="6"/>
  <c r="E76" s="1"/>
  <c r="O80" i="5"/>
  <c r="N80"/>
  <c r="M80"/>
  <c r="K80"/>
  <c r="J80"/>
  <c r="I80"/>
  <c r="G80"/>
  <c r="F80"/>
  <c r="E80"/>
  <c r="D75" i="6"/>
  <c r="E75" s="1"/>
  <c r="O79" i="5"/>
  <c r="N79"/>
  <c r="M79"/>
  <c r="K79"/>
  <c r="J79"/>
  <c r="I79"/>
  <c r="G79"/>
  <c r="F79"/>
  <c r="E79"/>
  <c r="D74" i="6"/>
  <c r="E74" s="1"/>
  <c r="O78" i="5"/>
  <c r="N78"/>
  <c r="M78"/>
  <c r="K78"/>
  <c r="J78"/>
  <c r="I78"/>
  <c r="G78"/>
  <c r="F78"/>
  <c r="E78"/>
  <c r="D73" i="6"/>
  <c r="E73" s="1"/>
  <c r="O77" i="5"/>
  <c r="N77"/>
  <c r="M77"/>
  <c r="K77"/>
  <c r="J77"/>
  <c r="I77"/>
  <c r="G77"/>
  <c r="F77"/>
  <c r="E77"/>
  <c r="D72" i="6"/>
  <c r="E72" s="1"/>
  <c r="O76" i="5"/>
  <c r="N76"/>
  <c r="M76"/>
  <c r="K76"/>
  <c r="J76"/>
  <c r="I76"/>
  <c r="G76"/>
  <c r="F76"/>
  <c r="E76"/>
  <c r="D71" i="6"/>
  <c r="E71" s="1"/>
  <c r="O75" i="5"/>
  <c r="N75"/>
  <c r="M75"/>
  <c r="K75"/>
  <c r="J75"/>
  <c r="I75"/>
  <c r="G75"/>
  <c r="F75"/>
  <c r="E75"/>
  <c r="D70" i="6"/>
  <c r="E70" s="1"/>
  <c r="O74" i="5"/>
  <c r="N74"/>
  <c r="M74"/>
  <c r="K74"/>
  <c r="J74"/>
  <c r="I74"/>
  <c r="G74"/>
  <c r="F74"/>
  <c r="E74"/>
  <c r="D69" i="6"/>
  <c r="E69" s="1"/>
  <c r="O73" i="5"/>
  <c r="N73"/>
  <c r="M73"/>
  <c r="K73"/>
  <c r="J73"/>
  <c r="I73"/>
  <c r="G73"/>
  <c r="F73"/>
  <c r="E73"/>
  <c r="D68" i="6"/>
  <c r="E68" s="1"/>
  <c r="O72" i="5"/>
  <c r="N72"/>
  <c r="M72"/>
  <c r="K72"/>
  <c r="J72"/>
  <c r="I72"/>
  <c r="G72"/>
  <c r="F72"/>
  <c r="E72"/>
  <c r="D67" i="6"/>
  <c r="E67" s="1"/>
  <c r="O71" i="5"/>
  <c r="N71"/>
  <c r="M71"/>
  <c r="K71"/>
  <c r="J71"/>
  <c r="I71"/>
  <c r="G71"/>
  <c r="F71"/>
  <c r="E71"/>
  <c r="D66" i="6"/>
  <c r="E66" s="1"/>
  <c r="O70" i="5"/>
  <c r="N70"/>
  <c r="M70"/>
  <c r="K70"/>
  <c r="J70"/>
  <c r="I70"/>
  <c r="G70"/>
  <c r="F70"/>
  <c r="E70"/>
  <c r="D65" i="6"/>
  <c r="E65" s="1"/>
  <c r="O69" i="5"/>
  <c r="N69"/>
  <c r="M69"/>
  <c r="K69"/>
  <c r="J69"/>
  <c r="I69"/>
  <c r="G69"/>
  <c r="F69"/>
  <c r="E69"/>
  <c r="D64" i="6"/>
  <c r="E64" s="1"/>
  <c r="O68" i="5"/>
  <c r="N68"/>
  <c r="M68"/>
  <c r="K68"/>
  <c r="J68"/>
  <c r="I68"/>
  <c r="G68"/>
  <c r="F68"/>
  <c r="E68"/>
  <c r="D63" i="6"/>
  <c r="E63" s="1"/>
  <c r="O67" i="5"/>
  <c r="N67"/>
  <c r="M67"/>
  <c r="K67"/>
  <c r="J67"/>
  <c r="I67"/>
  <c r="G67"/>
  <c r="F67"/>
  <c r="E67"/>
  <c r="D62" i="6"/>
  <c r="E62" s="1"/>
  <c r="O66" i="5"/>
  <c r="N66"/>
  <c r="M66"/>
  <c r="K66"/>
  <c r="J66"/>
  <c r="I66"/>
  <c r="G66"/>
  <c r="F66"/>
  <c r="E66"/>
  <c r="D61" i="6"/>
  <c r="E61" s="1"/>
  <c r="O65" i="5"/>
  <c r="N65"/>
  <c r="M65"/>
  <c r="K65"/>
  <c r="J65"/>
  <c r="I65"/>
  <c r="G65"/>
  <c r="F65"/>
  <c r="E65"/>
  <c r="D60" i="6"/>
  <c r="E60" s="1"/>
  <c r="O64" i="5"/>
  <c r="N64"/>
  <c r="M64"/>
  <c r="K64"/>
  <c r="J64"/>
  <c r="I64"/>
  <c r="G64"/>
  <c r="F64"/>
  <c r="E64"/>
  <c r="D59" i="6"/>
  <c r="E59" s="1"/>
  <c r="O63" i="5"/>
  <c r="N63"/>
  <c r="M63"/>
  <c r="K63"/>
  <c r="J63"/>
  <c r="I63"/>
  <c r="G63"/>
  <c r="F63"/>
  <c r="E63"/>
  <c r="D58" i="6"/>
  <c r="E58" s="1"/>
  <c r="O62" i="5"/>
  <c r="N62"/>
  <c r="M62"/>
  <c r="K62"/>
  <c r="J62"/>
  <c r="I62"/>
  <c r="G62"/>
  <c r="F62"/>
  <c r="E62"/>
  <c r="D57" i="6"/>
  <c r="E57" s="1"/>
  <c r="O61" i="5"/>
  <c r="N61"/>
  <c r="M61"/>
  <c r="K61"/>
  <c r="J61"/>
  <c r="I61"/>
  <c r="G61"/>
  <c r="F61"/>
  <c r="E61"/>
  <c r="D56" i="6"/>
  <c r="E56" s="1"/>
  <c r="O60" i="5"/>
  <c r="N60"/>
  <c r="M60"/>
  <c r="K60"/>
  <c r="J60"/>
  <c r="I60"/>
  <c r="G60"/>
  <c r="F60"/>
  <c r="E60"/>
  <c r="D55" i="6"/>
  <c r="E55" s="1"/>
  <c r="O59" i="5"/>
  <c r="N59"/>
  <c r="M59"/>
  <c r="K59"/>
  <c r="J59"/>
  <c r="I59"/>
  <c r="G59"/>
  <c r="F59"/>
  <c r="E59"/>
  <c r="D54" i="6"/>
  <c r="E54" s="1"/>
  <c r="O58" i="5"/>
  <c r="N58"/>
  <c r="M58"/>
  <c r="K58"/>
  <c r="J58"/>
  <c r="I58"/>
  <c r="G58"/>
  <c r="F58"/>
  <c r="E58"/>
  <c r="D53" i="6"/>
  <c r="E53" s="1"/>
  <c r="O57" i="5"/>
  <c r="N57"/>
  <c r="M57"/>
  <c r="K57"/>
  <c r="J57"/>
  <c r="I57"/>
  <c r="G57"/>
  <c r="F57"/>
  <c r="E57"/>
  <c r="D52" i="6"/>
  <c r="E52" s="1"/>
  <c r="O56" i="5"/>
  <c r="N56"/>
  <c r="M56"/>
  <c r="K56"/>
  <c r="J56"/>
  <c r="I56"/>
  <c r="G56"/>
  <c r="F56"/>
  <c r="E56"/>
  <c r="D51" i="6"/>
  <c r="E51" s="1"/>
  <c r="O55" i="5"/>
  <c r="N55"/>
  <c r="M55"/>
  <c r="K55"/>
  <c r="J55"/>
  <c r="I55"/>
  <c r="G55"/>
  <c r="F55"/>
  <c r="E55"/>
  <c r="D50" i="6"/>
  <c r="E50" s="1"/>
  <c r="O54" i="5"/>
  <c r="N54"/>
  <c r="M54"/>
  <c r="K54"/>
  <c r="J54"/>
  <c r="I54"/>
  <c r="G54"/>
  <c r="F54"/>
  <c r="E54"/>
  <c r="D49" i="6"/>
  <c r="E49" s="1"/>
  <c r="O53" i="5"/>
  <c r="N53"/>
  <c r="M53"/>
  <c r="K53"/>
  <c r="J53"/>
  <c r="I53"/>
  <c r="G53"/>
  <c r="F53"/>
  <c r="E53"/>
  <c r="D48" i="6"/>
  <c r="E48" s="1"/>
  <c r="O52" i="5"/>
  <c r="N52"/>
  <c r="M52"/>
  <c r="K52"/>
  <c r="J52"/>
  <c r="I52"/>
  <c r="G52"/>
  <c r="F52"/>
  <c r="E52"/>
  <c r="D47" i="6"/>
  <c r="E47" s="1"/>
  <c r="O51" i="5"/>
  <c r="N51"/>
  <c r="M51"/>
  <c r="K51"/>
  <c r="J51"/>
  <c r="I51"/>
  <c r="G51"/>
  <c r="F51"/>
  <c r="E51"/>
  <c r="D46" i="6"/>
  <c r="E46" s="1"/>
  <c r="O50" i="5"/>
  <c r="N50"/>
  <c r="M50"/>
  <c r="K50"/>
  <c r="J50"/>
  <c r="I50"/>
  <c r="G50"/>
  <c r="F50"/>
  <c r="E50"/>
  <c r="D45" i="6"/>
  <c r="E45" s="1"/>
  <c r="O49" i="5"/>
  <c r="N49"/>
  <c r="M49"/>
  <c r="K49"/>
  <c r="J49"/>
  <c r="I49"/>
  <c r="G49"/>
  <c r="F49"/>
  <c r="E49"/>
  <c r="D44" i="6"/>
  <c r="E44" s="1"/>
  <c r="O48" i="5"/>
  <c r="N48"/>
  <c r="M48"/>
  <c r="K48"/>
  <c r="J48"/>
  <c r="I48"/>
  <c r="G48"/>
  <c r="F48"/>
  <c r="E48"/>
  <c r="D43" i="6"/>
  <c r="E43" s="1"/>
  <c r="O47" i="5"/>
  <c r="N47"/>
  <c r="M47"/>
  <c r="K47"/>
  <c r="J47"/>
  <c r="I47"/>
  <c r="G47"/>
  <c r="F47"/>
  <c r="E47"/>
  <c r="D42" i="6"/>
  <c r="E42" s="1"/>
  <c r="O46" i="5"/>
  <c r="N46"/>
  <c r="M46"/>
  <c r="K46"/>
  <c r="J46"/>
  <c r="I46"/>
  <c r="G46"/>
  <c r="F46"/>
  <c r="E46"/>
  <c r="D41" i="6"/>
  <c r="E41" s="1"/>
  <c r="O45" i="5"/>
  <c r="N45"/>
  <c r="M45"/>
  <c r="K45"/>
  <c r="J45"/>
  <c r="I45"/>
  <c r="G45"/>
  <c r="F45"/>
  <c r="E45"/>
  <c r="D40" i="6"/>
  <c r="E40" s="1"/>
  <c r="O44" i="5"/>
  <c r="N44"/>
  <c r="M44"/>
  <c r="K44"/>
  <c r="J44"/>
  <c r="I44"/>
  <c r="G44"/>
  <c r="F44"/>
  <c r="E44"/>
  <c r="D39" i="6"/>
  <c r="E39" s="1"/>
  <c r="O43" i="5"/>
  <c r="N43"/>
  <c r="M43"/>
  <c r="K43"/>
  <c r="J43"/>
  <c r="I43"/>
  <c r="G43"/>
  <c r="F43"/>
  <c r="E43"/>
  <c r="D38" i="6"/>
  <c r="E38" s="1"/>
  <c r="O42" i="5"/>
  <c r="N42"/>
  <c r="M42"/>
  <c r="K42"/>
  <c r="J42"/>
  <c r="I42"/>
  <c r="G42"/>
  <c r="F42"/>
  <c r="E42"/>
  <c r="D37" i="6"/>
  <c r="E37" s="1"/>
  <c r="O41" i="5"/>
  <c r="N41"/>
  <c r="M41"/>
  <c r="K41"/>
  <c r="J41"/>
  <c r="I41"/>
  <c r="G41"/>
  <c r="F41"/>
  <c r="E41"/>
  <c r="D36" i="6"/>
  <c r="E36" s="1"/>
  <c r="O40" i="5"/>
  <c r="N40"/>
  <c r="M40"/>
  <c r="K40"/>
  <c r="J40"/>
  <c r="I40"/>
  <c r="G40"/>
  <c r="F40"/>
  <c r="E40"/>
  <c r="D35" i="6"/>
  <c r="E35" s="1"/>
  <c r="O39" i="5"/>
  <c r="N39"/>
  <c r="M39"/>
  <c r="K39"/>
  <c r="J39"/>
  <c r="I39"/>
  <c r="G39"/>
  <c r="F39"/>
  <c r="E39"/>
  <c r="D34" i="6"/>
  <c r="E34" s="1"/>
  <c r="O38" i="5"/>
  <c r="N38"/>
  <c r="M38"/>
  <c r="K38"/>
  <c r="J38"/>
  <c r="I38"/>
  <c r="G38"/>
  <c r="F38"/>
  <c r="E38"/>
  <c r="D33" i="6"/>
  <c r="E33" s="1"/>
  <c r="O37" i="5"/>
  <c r="N37"/>
  <c r="M37"/>
  <c r="K37"/>
  <c r="J37"/>
  <c r="I37"/>
  <c r="G37"/>
  <c r="F37"/>
  <c r="E37"/>
  <c r="D32" i="6"/>
  <c r="E32" s="1"/>
  <c r="O36" i="5"/>
  <c r="N36"/>
  <c r="M36"/>
  <c r="K36"/>
  <c r="J36"/>
  <c r="I36"/>
  <c r="G36"/>
  <c r="F36"/>
  <c r="E36"/>
  <c r="D31" i="6"/>
  <c r="E31" s="1"/>
  <c r="O35" i="5"/>
  <c r="N35"/>
  <c r="M35"/>
  <c r="K35"/>
  <c r="J35"/>
  <c r="I35"/>
  <c r="G35"/>
  <c r="F35"/>
  <c r="E35"/>
  <c r="D30" i="6"/>
  <c r="E30" s="1"/>
  <c r="O34" i="5"/>
  <c r="O186" s="1"/>
  <c r="N34"/>
  <c r="N186" s="1"/>
  <c r="M34"/>
  <c r="M186" s="1"/>
  <c r="K34"/>
  <c r="K186" s="1"/>
  <c r="J34"/>
  <c r="J186" s="1"/>
  <c r="I34"/>
  <c r="I186" s="1"/>
  <c r="G34"/>
  <c r="F34"/>
  <c r="E34"/>
  <c r="D29" i="6"/>
  <c r="E29" s="1"/>
  <c r="O33" i="5"/>
  <c r="N33"/>
  <c r="M33"/>
  <c r="K33"/>
  <c r="J33"/>
  <c r="I33"/>
  <c r="G33"/>
  <c r="F33"/>
  <c r="E33"/>
  <c r="D28" i="6"/>
  <c r="E28" s="1"/>
  <c r="O32" i="5"/>
  <c r="N32"/>
  <c r="M32"/>
  <c r="K32"/>
  <c r="J32"/>
  <c r="I32"/>
  <c r="G32"/>
  <c r="F32"/>
  <c r="E32"/>
  <c r="D27" i="6"/>
  <c r="E27" s="1"/>
  <c r="O31" i="5"/>
  <c r="N31"/>
  <c r="M31"/>
  <c r="K31"/>
  <c r="J31"/>
  <c r="I31"/>
  <c r="G31"/>
  <c r="F31"/>
  <c r="E31"/>
  <c r="D26" i="6"/>
  <c r="E26" s="1"/>
  <c r="O30" i="5"/>
  <c r="N30"/>
  <c r="M30"/>
  <c r="K30"/>
  <c r="J30"/>
  <c r="I30"/>
  <c r="G30"/>
  <c r="F30"/>
  <c r="E30"/>
  <c r="D25" i="6"/>
  <c r="E25" s="1"/>
  <c r="O29" i="5"/>
  <c r="N29"/>
  <c r="M29"/>
  <c r="K29"/>
  <c r="J29"/>
  <c r="I29"/>
  <c r="G29"/>
  <c r="F29"/>
  <c r="E29"/>
  <c r="D24" i="6"/>
  <c r="E24" s="1"/>
  <c r="O28" i="5"/>
  <c r="N28"/>
  <c r="M28"/>
  <c r="K28"/>
  <c r="J28"/>
  <c r="I28"/>
  <c r="G28"/>
  <c r="F28"/>
  <c r="E28"/>
  <c r="D23" i="6"/>
  <c r="E23" s="1"/>
  <c r="O27" i="5"/>
  <c r="N27"/>
  <c r="M27"/>
  <c r="K27"/>
  <c r="J27"/>
  <c r="I27"/>
  <c r="G27"/>
  <c r="F27"/>
  <c r="E27"/>
  <c r="D22" i="6"/>
  <c r="E22" s="1"/>
  <c r="O26" i="5"/>
  <c r="N26"/>
  <c r="M26"/>
  <c r="K26"/>
  <c r="J26"/>
  <c r="I26"/>
  <c r="G26"/>
  <c r="F26"/>
  <c r="E26"/>
  <c r="D21" i="6"/>
  <c r="E21" s="1"/>
  <c r="O25" i="5"/>
  <c r="N25"/>
  <c r="M25"/>
  <c r="K25"/>
  <c r="J25"/>
  <c r="I25"/>
  <c r="G25"/>
  <c r="F25"/>
  <c r="E25"/>
  <c r="D20" i="6"/>
  <c r="E20" s="1"/>
  <c r="O24" i="5"/>
  <c r="N24"/>
  <c r="M24"/>
  <c r="K24"/>
  <c r="J24"/>
  <c r="I24"/>
  <c r="G24"/>
  <c r="F24"/>
  <c r="E24"/>
  <c r="D19" i="6"/>
  <c r="E19" s="1"/>
  <c r="O23" i="5"/>
  <c r="N23"/>
  <c r="M23"/>
  <c r="K23"/>
  <c r="J23"/>
  <c r="I23"/>
  <c r="G23"/>
  <c r="F23"/>
  <c r="E23"/>
  <c r="D18" i="6"/>
  <c r="E18" s="1"/>
  <c r="O22" i="5"/>
  <c r="N22"/>
  <c r="M22"/>
  <c r="K22"/>
  <c r="J22"/>
  <c r="I22"/>
  <c r="G22"/>
  <c r="F22"/>
  <c r="E22"/>
  <c r="D17" i="6"/>
  <c r="E17" s="1"/>
  <c r="O21" i="5"/>
  <c r="N21"/>
  <c r="M21"/>
  <c r="K21"/>
  <c r="J21"/>
  <c r="I21"/>
  <c r="G21"/>
  <c r="F21"/>
  <c r="E21"/>
  <c r="D16" i="6"/>
  <c r="E16" s="1"/>
  <c r="O20" i="5"/>
  <c r="N20"/>
  <c r="M20"/>
  <c r="K20"/>
  <c r="J20"/>
  <c r="I20"/>
  <c r="G20"/>
  <c r="F20"/>
  <c r="E20"/>
  <c r="D15" i="6"/>
  <c r="E15" s="1"/>
  <c r="O19" i="5"/>
  <c r="N19"/>
  <c r="M19"/>
  <c r="K19"/>
  <c r="J19"/>
  <c r="I19"/>
  <c r="G19"/>
  <c r="F19"/>
  <c r="E19"/>
  <c r="D14" i="6"/>
  <c r="E14" s="1"/>
  <c r="O18" i="5"/>
  <c r="N18"/>
  <c r="M18"/>
  <c r="K18"/>
  <c r="J18"/>
  <c r="I18"/>
  <c r="G18"/>
  <c r="F18"/>
  <c r="E18"/>
  <c r="D13" i="6"/>
  <c r="E13" s="1"/>
  <c r="O17" i="5"/>
  <c r="N17"/>
  <c r="M17"/>
  <c r="K17"/>
  <c r="J17"/>
  <c r="I17"/>
  <c r="G17"/>
  <c r="F17"/>
  <c r="E17"/>
  <c r="D12" i="6"/>
  <c r="E12" s="1"/>
  <c r="O16" i="5"/>
  <c r="N16"/>
  <c r="M16"/>
  <c r="K16"/>
  <c r="J16"/>
  <c r="I16"/>
  <c r="G16"/>
  <c r="F16"/>
  <c r="E16"/>
  <c r="D11" i="6"/>
  <c r="E11" s="1"/>
  <c r="O15" i="5"/>
  <c r="N15"/>
  <c r="M15"/>
  <c r="K15"/>
  <c r="J15"/>
  <c r="I15"/>
  <c r="G15"/>
  <c r="F15"/>
  <c r="E15"/>
  <c r="D10" i="6"/>
  <c r="E10" s="1"/>
  <c r="O14" i="5"/>
  <c r="N14"/>
  <c r="M14"/>
  <c r="K14"/>
  <c r="J14"/>
  <c r="I14"/>
  <c r="G14"/>
  <c r="F14"/>
  <c r="E14"/>
  <c r="D9" i="6"/>
  <c r="E9" s="1"/>
  <c r="O13" i="5"/>
  <c r="N13"/>
  <c r="M13"/>
  <c r="K13"/>
  <c r="J13"/>
  <c r="I13"/>
  <c r="G13"/>
  <c r="F13"/>
  <c r="E13"/>
  <c r="D8" i="6"/>
  <c r="E8" s="1"/>
  <c r="O12" i="5"/>
  <c r="N12"/>
  <c r="M12"/>
  <c r="K12"/>
  <c r="J12"/>
  <c r="I12"/>
  <c r="G12"/>
  <c r="F12"/>
  <c r="E12"/>
  <c r="D7" i="6"/>
  <c r="E7" s="1"/>
  <c r="O11" i="5"/>
  <c r="N11"/>
  <c r="M11"/>
  <c r="K11"/>
  <c r="J11"/>
  <c r="I11"/>
  <c r="G11"/>
  <c r="F11"/>
  <c r="E11"/>
  <c r="D6" i="6"/>
  <c r="E6" s="1"/>
  <c r="O10" i="5"/>
  <c r="N10"/>
  <c r="M10"/>
  <c r="K10"/>
  <c r="J10"/>
  <c r="I10"/>
  <c r="G10"/>
  <c r="F10"/>
  <c r="E10"/>
  <c r="D5" i="6"/>
  <c r="E5" s="1"/>
  <c r="O9" i="5"/>
  <c r="N9"/>
  <c r="M9"/>
  <c r="K9"/>
  <c r="J9"/>
  <c r="I9"/>
  <c r="G9"/>
  <c r="F9"/>
  <c r="E9"/>
  <c r="D4" i="6"/>
  <c r="E4" s="1"/>
  <c r="O8" i="5"/>
  <c r="N8"/>
  <c r="M8"/>
  <c r="K8"/>
  <c r="J8"/>
  <c r="I8"/>
  <c r="G8"/>
  <c r="F8"/>
  <c r="E8"/>
  <c r="D3" i="6"/>
  <c r="E3" s="1"/>
  <c r="O7" i="5"/>
  <c r="N7"/>
  <c r="M7"/>
  <c r="K7"/>
  <c r="J7"/>
  <c r="I7"/>
  <c r="G7"/>
  <c r="F7"/>
  <c r="E7"/>
  <c r="H185" i="2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G14"/>
  <c r="F14"/>
  <c r="G13"/>
  <c r="F13"/>
  <c r="H12"/>
  <c r="G12"/>
  <c r="F12"/>
  <c r="H11"/>
  <c r="G11"/>
  <c r="F11"/>
  <c r="H10"/>
  <c r="G10"/>
  <c r="F10"/>
  <c r="H9"/>
  <c r="G9"/>
  <c r="F9"/>
  <c r="H8"/>
  <c r="H187" s="1"/>
  <c r="D190" s="1"/>
  <c r="G8"/>
  <c r="G187" s="1"/>
  <c r="D189" s="1"/>
  <c r="F8"/>
  <c r="P11" i="1"/>
  <c r="P12" s="1"/>
  <c r="O11"/>
  <c r="O12" s="1"/>
  <c r="N11"/>
  <c r="N12" s="1"/>
  <c r="M11"/>
  <c r="M12" s="1"/>
  <c r="L11"/>
  <c r="L12" s="1"/>
  <c r="K11"/>
  <c r="K12" s="1"/>
  <c r="J11"/>
  <c r="J12" s="1"/>
  <c r="I11"/>
  <c r="I12" s="1"/>
  <c r="H11"/>
  <c r="H12" s="1"/>
  <c r="G11"/>
  <c r="G12" s="1"/>
  <c r="F11"/>
  <c r="F12" s="1"/>
  <c r="E11"/>
  <c r="E12" s="1"/>
  <c r="D11"/>
  <c r="D12" s="1"/>
  <c r="C11"/>
  <c r="C12" s="1"/>
  <c r="B11"/>
  <c r="B12" s="1"/>
  <c r="Q186" i="7" l="1"/>
  <c r="O186"/>
  <c r="L186"/>
  <c r="N60" i="9"/>
  <c r="O60" s="1"/>
  <c r="N64"/>
  <c r="O64" s="1"/>
  <c r="N68"/>
  <c r="O68" s="1"/>
  <c r="N72"/>
  <c r="O72" s="1"/>
  <c r="N76"/>
  <c r="O76" s="1"/>
  <c r="K186" i="7"/>
  <c r="M186"/>
  <c r="H186"/>
  <c r="G186"/>
  <c r="N14" i="9"/>
  <c r="O14" s="1"/>
  <c r="N22"/>
  <c r="O22" s="1"/>
  <c r="I186" i="7"/>
  <c r="N12" i="9"/>
  <c r="O12" s="1"/>
  <c r="N16"/>
  <c r="O16" s="1"/>
  <c r="N19"/>
  <c r="O19" s="1"/>
  <c r="J53"/>
  <c r="K10"/>
  <c r="L12"/>
  <c r="L14"/>
  <c r="M19"/>
  <c r="K21"/>
  <c r="N23"/>
  <c r="O23" s="1"/>
  <c r="M23"/>
  <c r="K25"/>
  <c r="L28"/>
  <c r="K29"/>
  <c r="L32"/>
  <c r="K33"/>
  <c r="L36"/>
  <c r="K37"/>
  <c r="N57"/>
  <c r="O57" s="1"/>
  <c r="N61"/>
  <c r="O61" s="1"/>
  <c r="N65"/>
  <c r="O65" s="1"/>
  <c r="N69"/>
  <c r="O69" s="1"/>
  <c r="N73"/>
  <c r="O73" s="1"/>
  <c r="M14"/>
  <c r="K15"/>
  <c r="M16"/>
  <c r="K17"/>
  <c r="N18"/>
  <c r="O18" s="1"/>
  <c r="M18"/>
  <c r="K20"/>
  <c r="M22"/>
  <c r="K24"/>
  <c r="J25"/>
  <c r="L27"/>
  <c r="K28"/>
  <c r="L31"/>
  <c r="K32"/>
  <c r="L35"/>
  <c r="K36"/>
  <c r="N10"/>
  <c r="O10" s="1"/>
  <c r="M10"/>
  <c r="K19"/>
  <c r="N21"/>
  <c r="O21" s="1"/>
  <c r="M21"/>
  <c r="K23"/>
  <c r="L26"/>
  <c r="K27"/>
  <c r="L30"/>
  <c r="K31"/>
  <c r="L34"/>
  <c r="K35"/>
  <c r="N59"/>
  <c r="O59" s="1"/>
  <c r="N63"/>
  <c r="O63" s="1"/>
  <c r="N67"/>
  <c r="O67" s="1"/>
  <c r="N71"/>
  <c r="O71" s="1"/>
  <c r="N75"/>
  <c r="O75" s="1"/>
  <c r="N11"/>
  <c r="O11" s="1"/>
  <c r="K12"/>
  <c r="N13"/>
  <c r="O13" s="1"/>
  <c r="M13"/>
  <c r="K14"/>
  <c r="N15"/>
  <c r="O15" s="1"/>
  <c r="M15"/>
  <c r="K16"/>
  <c r="N17"/>
  <c r="O17" s="1"/>
  <c r="M17"/>
  <c r="K18"/>
  <c r="N20"/>
  <c r="O20" s="1"/>
  <c r="M20"/>
  <c r="K22"/>
  <c r="N24"/>
  <c r="O24" s="1"/>
  <c r="M24"/>
  <c r="L25"/>
  <c r="K26"/>
  <c r="L29"/>
  <c r="K30"/>
  <c r="L33"/>
  <c r="K34"/>
  <c r="L37"/>
  <c r="N38"/>
  <c r="O38" s="1"/>
  <c r="N58"/>
  <c r="O58" s="1"/>
  <c r="N62"/>
  <c r="O62" s="1"/>
  <c r="N66"/>
  <c r="O66" s="1"/>
  <c r="N70"/>
  <c r="O70" s="1"/>
  <c r="N74"/>
  <c r="O74" s="1"/>
  <c r="F186" i="5"/>
  <c r="F187"/>
  <c r="C6" i="3"/>
  <c r="E189" i="2"/>
  <c r="D6" i="3" s="1"/>
  <c r="E6" s="1"/>
  <c r="E186" i="5"/>
  <c r="E187"/>
  <c r="F6" i="3"/>
  <c r="E190" i="2"/>
  <c r="G6" i="3" s="1"/>
  <c r="H6" s="1"/>
  <c r="G186" i="5"/>
  <c r="G187"/>
  <c r="L145" i="9"/>
  <c r="L144"/>
  <c r="L143"/>
  <c r="L142"/>
  <c r="L141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I10"/>
  <c r="I11"/>
  <c r="I12"/>
  <c r="I13"/>
  <c r="I14"/>
  <c r="I15"/>
  <c r="I16"/>
  <c r="I17"/>
  <c r="I18"/>
  <c r="I19"/>
  <c r="I20"/>
  <c r="I21"/>
  <c r="I22"/>
  <c r="I23"/>
  <c r="I24"/>
  <c r="J27"/>
  <c r="J29"/>
  <c r="J31"/>
  <c r="J33"/>
  <c r="J35"/>
  <c r="J37"/>
  <c r="I38"/>
  <c r="M38"/>
  <c r="I39"/>
  <c r="M39"/>
  <c r="J40"/>
  <c r="K41"/>
  <c r="N41"/>
  <c r="O41" s="1"/>
  <c r="I43"/>
  <c r="M43"/>
  <c r="J44"/>
  <c r="K45"/>
  <c r="N45"/>
  <c r="O45" s="1"/>
  <c r="I47"/>
  <c r="M47"/>
  <c r="J48"/>
  <c r="K49"/>
  <c r="N49"/>
  <c r="O49" s="1"/>
  <c r="I51"/>
  <c r="M51"/>
  <c r="J52"/>
  <c r="K53"/>
  <c r="N53"/>
  <c r="O53" s="1"/>
  <c r="I55"/>
  <c r="M55"/>
  <c r="J56"/>
  <c r="I59"/>
  <c r="M59"/>
  <c r="I63"/>
  <c r="M63"/>
  <c r="I67"/>
  <c r="M67"/>
  <c r="I71"/>
  <c r="M71"/>
  <c r="I75"/>
  <c r="M75"/>
  <c r="K77"/>
  <c r="L80"/>
  <c r="K81"/>
  <c r="L84"/>
  <c r="K85"/>
  <c r="L88"/>
  <c r="K89"/>
  <c r="L92"/>
  <c r="K93"/>
  <c r="L96"/>
  <c r="K97"/>
  <c r="L100"/>
  <c r="K101"/>
  <c r="L104"/>
  <c r="K105"/>
  <c r="L108"/>
  <c r="L18"/>
  <c r="L19"/>
  <c r="L20"/>
  <c r="L21"/>
  <c r="L22"/>
  <c r="L23"/>
  <c r="L24"/>
  <c r="I25"/>
  <c r="M25"/>
  <c r="N25"/>
  <c r="O25" s="1"/>
  <c r="I27"/>
  <c r="M27"/>
  <c r="N27"/>
  <c r="O27" s="1"/>
  <c r="I29"/>
  <c r="M29"/>
  <c r="N29"/>
  <c r="O29" s="1"/>
  <c r="I31"/>
  <c r="M31"/>
  <c r="N31"/>
  <c r="O31" s="1"/>
  <c r="I33"/>
  <c r="M33"/>
  <c r="N33"/>
  <c r="O33" s="1"/>
  <c r="I35"/>
  <c r="M35"/>
  <c r="N35"/>
  <c r="O35" s="1"/>
  <c r="I37"/>
  <c r="M37"/>
  <c r="N37"/>
  <c r="O37" s="1"/>
  <c r="I40"/>
  <c r="M40"/>
  <c r="J41"/>
  <c r="K42"/>
  <c r="N42"/>
  <c r="O42" s="1"/>
  <c r="I44"/>
  <c r="M44"/>
  <c r="J45"/>
  <c r="K46"/>
  <c r="N46"/>
  <c r="O46" s="1"/>
  <c r="I48"/>
  <c r="M48"/>
  <c r="J49"/>
  <c r="K50"/>
  <c r="N50"/>
  <c r="O50" s="1"/>
  <c r="I52"/>
  <c r="M52"/>
  <c r="K54"/>
  <c r="N54"/>
  <c r="O54" s="1"/>
  <c r="I56"/>
  <c r="M56"/>
  <c r="I58"/>
  <c r="M58"/>
  <c r="I62"/>
  <c r="M62"/>
  <c r="I66"/>
  <c r="M66"/>
  <c r="I70"/>
  <c r="M70"/>
  <c r="I74"/>
  <c r="M74"/>
  <c r="J77"/>
  <c r="L79"/>
  <c r="K80"/>
  <c r="L83"/>
  <c r="K84"/>
  <c r="L87"/>
  <c r="K88"/>
  <c r="L91"/>
  <c r="K92"/>
  <c r="L95"/>
  <c r="K96"/>
  <c r="L99"/>
  <c r="K100"/>
  <c r="L103"/>
  <c r="K104"/>
  <c r="L107"/>
  <c r="K10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1"/>
  <c r="J157"/>
  <c r="J153"/>
  <c r="J149"/>
  <c r="J145"/>
  <c r="J141"/>
  <c r="J137"/>
  <c r="J133"/>
  <c r="J129"/>
  <c r="J125"/>
  <c r="J121"/>
  <c r="J117"/>
  <c r="J113"/>
  <c r="J109"/>
  <c r="J107"/>
  <c r="J105"/>
  <c r="J103"/>
  <c r="J101"/>
  <c r="J99"/>
  <c r="J97"/>
  <c r="J95"/>
  <c r="J93"/>
  <c r="J91"/>
  <c r="J89"/>
  <c r="J87"/>
  <c r="J85"/>
  <c r="J83"/>
  <c r="J81"/>
  <c r="J79"/>
  <c r="J164"/>
  <c r="J160"/>
  <c r="J156"/>
  <c r="J152"/>
  <c r="J148"/>
  <c r="J144"/>
  <c r="J140"/>
  <c r="J136"/>
  <c r="J132"/>
  <c r="J128"/>
  <c r="J124"/>
  <c r="J120"/>
  <c r="J116"/>
  <c r="J112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163"/>
  <c r="J159"/>
  <c r="J155"/>
  <c r="J151"/>
  <c r="J147"/>
  <c r="J143"/>
  <c r="J139"/>
  <c r="J135"/>
  <c r="J131"/>
  <c r="J127"/>
  <c r="J123"/>
  <c r="J119"/>
  <c r="J115"/>
  <c r="J111"/>
  <c r="J108"/>
  <c r="J106"/>
  <c r="J104"/>
  <c r="J102"/>
  <c r="J100"/>
  <c r="J98"/>
  <c r="J96"/>
  <c r="J94"/>
  <c r="J92"/>
  <c r="J90"/>
  <c r="J88"/>
  <c r="J86"/>
  <c r="J84"/>
  <c r="J82"/>
  <c r="J80"/>
  <c r="J78"/>
  <c r="J162"/>
  <c r="J158"/>
  <c r="J154"/>
  <c r="J150"/>
  <c r="J146"/>
  <c r="J142"/>
  <c r="J138"/>
  <c r="J134"/>
  <c r="J130"/>
  <c r="J126"/>
  <c r="J122"/>
  <c r="J118"/>
  <c r="J114"/>
  <c r="J110"/>
  <c r="J26"/>
  <c r="J28"/>
  <c r="J30"/>
  <c r="J32"/>
  <c r="J34"/>
  <c r="J36"/>
  <c r="K38"/>
  <c r="L38"/>
  <c r="K39"/>
  <c r="N39"/>
  <c r="O39" s="1"/>
  <c r="I41"/>
  <c r="M41"/>
  <c r="J42"/>
  <c r="K43"/>
  <c r="N43"/>
  <c r="O43" s="1"/>
  <c r="I45"/>
  <c r="M45"/>
  <c r="J46"/>
  <c r="K47"/>
  <c r="N47"/>
  <c r="O47" s="1"/>
  <c r="I49"/>
  <c r="M49"/>
  <c r="J50"/>
  <c r="K51"/>
  <c r="N51"/>
  <c r="O51" s="1"/>
  <c r="I53"/>
  <c r="M53"/>
  <c r="J54"/>
  <c r="K55"/>
  <c r="N55"/>
  <c r="O55" s="1"/>
  <c r="I57"/>
  <c r="M57"/>
  <c r="I61"/>
  <c r="M61"/>
  <c r="I65"/>
  <c r="M65"/>
  <c r="I69"/>
  <c r="M69"/>
  <c r="I73"/>
  <c r="M73"/>
  <c r="L78"/>
  <c r="K79"/>
  <c r="L82"/>
  <c r="K83"/>
  <c r="L86"/>
  <c r="K87"/>
  <c r="L90"/>
  <c r="K91"/>
  <c r="L94"/>
  <c r="K95"/>
  <c r="L98"/>
  <c r="K99"/>
  <c r="L102"/>
  <c r="K103"/>
  <c r="L106"/>
  <c r="K107"/>
  <c r="J11"/>
  <c r="J12"/>
  <c r="J13"/>
  <c r="J14"/>
  <c r="J15"/>
  <c r="J16"/>
  <c r="J17"/>
  <c r="J18"/>
  <c r="J19"/>
  <c r="J20"/>
  <c r="J21"/>
  <c r="J22"/>
  <c r="J23"/>
  <c r="J24"/>
  <c r="I26"/>
  <c r="M26"/>
  <c r="N26"/>
  <c r="O26" s="1"/>
  <c r="I28"/>
  <c r="M28"/>
  <c r="N28"/>
  <c r="O28" s="1"/>
  <c r="I30"/>
  <c r="M30"/>
  <c r="N30"/>
  <c r="O30" s="1"/>
  <c r="I32"/>
  <c r="M32"/>
  <c r="N32"/>
  <c r="O32" s="1"/>
  <c r="I34"/>
  <c r="M34"/>
  <c r="N34"/>
  <c r="O34" s="1"/>
  <c r="I36"/>
  <c r="M36"/>
  <c r="N36"/>
  <c r="O36" s="1"/>
  <c r="J38"/>
  <c r="J39"/>
  <c r="K40"/>
  <c r="N40"/>
  <c r="O40" s="1"/>
  <c r="I42"/>
  <c r="M42"/>
  <c r="J43"/>
  <c r="K44"/>
  <c r="N44"/>
  <c r="O44" s="1"/>
  <c r="I46"/>
  <c r="M46"/>
  <c r="J47"/>
  <c r="K48"/>
  <c r="N48"/>
  <c r="O48" s="1"/>
  <c r="I50"/>
  <c r="M50"/>
  <c r="J51"/>
  <c r="K52"/>
  <c r="N52"/>
  <c r="O52" s="1"/>
  <c r="I54"/>
  <c r="M54"/>
  <c r="J55"/>
  <c r="K56"/>
  <c r="N56"/>
  <c r="O56" s="1"/>
  <c r="I60"/>
  <c r="M60"/>
  <c r="I64"/>
  <c r="M64"/>
  <c r="I68"/>
  <c r="M68"/>
  <c r="I72"/>
  <c r="M72"/>
  <c r="I76"/>
  <c r="M76"/>
  <c r="L77"/>
  <c r="K78"/>
  <c r="L81"/>
  <c r="K82"/>
  <c r="L85"/>
  <c r="K86"/>
  <c r="L89"/>
  <c r="K90"/>
  <c r="L93"/>
  <c r="K94"/>
  <c r="L97"/>
  <c r="K98"/>
  <c r="L101"/>
  <c r="K102"/>
  <c r="L105"/>
  <c r="K106"/>
  <c r="I77"/>
  <c r="M77"/>
  <c r="N77"/>
  <c r="O77" s="1"/>
  <c r="I79"/>
  <c r="M79"/>
  <c r="N79"/>
  <c r="O79" s="1"/>
  <c r="I81"/>
  <c r="M81"/>
  <c r="N81"/>
  <c r="O81" s="1"/>
  <c r="I83"/>
  <c r="M83"/>
  <c r="N83"/>
  <c r="O83" s="1"/>
  <c r="I85"/>
  <c r="M85"/>
  <c r="N85"/>
  <c r="O85" s="1"/>
  <c r="I87"/>
  <c r="M87"/>
  <c r="N87"/>
  <c r="O87" s="1"/>
  <c r="I89"/>
  <c r="M89"/>
  <c r="N89"/>
  <c r="O89" s="1"/>
  <c r="I91"/>
  <c r="M91"/>
  <c r="N91"/>
  <c r="O91" s="1"/>
  <c r="I93"/>
  <c r="M93"/>
  <c r="N93"/>
  <c r="O93" s="1"/>
  <c r="I95"/>
  <c r="M95"/>
  <c r="N95"/>
  <c r="O95" s="1"/>
  <c r="I97"/>
  <c r="M97"/>
  <c r="N97"/>
  <c r="O97" s="1"/>
  <c r="I99"/>
  <c r="M99"/>
  <c r="N99"/>
  <c r="O99" s="1"/>
  <c r="I101"/>
  <c r="M101"/>
  <c r="N101"/>
  <c r="O101" s="1"/>
  <c r="I103"/>
  <c r="M103"/>
  <c r="N103"/>
  <c r="O103" s="1"/>
  <c r="I105"/>
  <c r="M105"/>
  <c r="N105"/>
  <c r="O105" s="1"/>
  <c r="I107"/>
  <c r="M107"/>
  <c r="N107"/>
  <c r="O107" s="1"/>
  <c r="I109"/>
  <c r="M109"/>
  <c r="K111"/>
  <c r="N111"/>
  <c r="O111" s="1"/>
  <c r="L112"/>
  <c r="I113"/>
  <c r="M113"/>
  <c r="K115"/>
  <c r="N115"/>
  <c r="O115" s="1"/>
  <c r="L116"/>
  <c r="I117"/>
  <c r="M117"/>
  <c r="K119"/>
  <c r="N119"/>
  <c r="O119" s="1"/>
  <c r="L120"/>
  <c r="I121"/>
  <c r="M121"/>
  <c r="K123"/>
  <c r="N123"/>
  <c r="O123" s="1"/>
  <c r="L124"/>
  <c r="I125"/>
  <c r="M125"/>
  <c r="K127"/>
  <c r="N127"/>
  <c r="O127" s="1"/>
  <c r="L128"/>
  <c r="I129"/>
  <c r="M129"/>
  <c r="K131"/>
  <c r="N131"/>
  <c r="O131" s="1"/>
  <c r="L132"/>
  <c r="I133"/>
  <c r="M133"/>
  <c r="K135"/>
  <c r="N135"/>
  <c r="O135" s="1"/>
  <c r="L136"/>
  <c r="I137"/>
  <c r="M137"/>
  <c r="K139"/>
  <c r="N139"/>
  <c r="O139" s="1"/>
  <c r="L140"/>
  <c r="I141"/>
  <c r="M141"/>
  <c r="K143"/>
  <c r="N143"/>
  <c r="O143" s="1"/>
  <c r="I145"/>
  <c r="M145"/>
  <c r="K147"/>
  <c r="N147"/>
  <c r="O147" s="1"/>
  <c r="L148"/>
  <c r="I149"/>
  <c r="M149"/>
  <c r="K151"/>
  <c r="N151"/>
  <c r="O151" s="1"/>
  <c r="L152"/>
  <c r="I153"/>
  <c r="M153"/>
  <c r="K155"/>
  <c r="N155"/>
  <c r="O155" s="1"/>
  <c r="L156"/>
  <c r="I157"/>
  <c r="M157"/>
  <c r="K159"/>
  <c r="N159"/>
  <c r="O159" s="1"/>
  <c r="L160"/>
  <c r="I161"/>
  <c r="M161"/>
  <c r="K163"/>
  <c r="N163"/>
  <c r="O163" s="1"/>
  <c r="L164"/>
  <c r="I165"/>
  <c r="M165"/>
  <c r="I167"/>
  <c r="M167"/>
  <c r="L168"/>
  <c r="K169"/>
  <c r="I171"/>
  <c r="M171"/>
  <c r="L172"/>
  <c r="K173"/>
  <c r="I175"/>
  <c r="M175"/>
  <c r="L176"/>
  <c r="K177"/>
  <c r="I179"/>
  <c r="M179"/>
  <c r="L180"/>
  <c r="K181"/>
  <c r="I183"/>
  <c r="M183"/>
  <c r="L184"/>
  <c r="K185"/>
  <c r="I187"/>
  <c r="M187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L109"/>
  <c r="I110"/>
  <c r="M110"/>
  <c r="K112"/>
  <c r="N112"/>
  <c r="O112" s="1"/>
  <c r="L113"/>
  <c r="I114"/>
  <c r="M114"/>
  <c r="K116"/>
  <c r="N116"/>
  <c r="O116" s="1"/>
  <c r="L117"/>
  <c r="I118"/>
  <c r="M118"/>
  <c r="K120"/>
  <c r="N120"/>
  <c r="O120" s="1"/>
  <c r="L121"/>
  <c r="I122"/>
  <c r="M122"/>
  <c r="K124"/>
  <c r="N124"/>
  <c r="O124" s="1"/>
  <c r="L125"/>
  <c r="I126"/>
  <c r="M126"/>
  <c r="K128"/>
  <c r="N128"/>
  <c r="O128" s="1"/>
  <c r="L129"/>
  <c r="I130"/>
  <c r="M130"/>
  <c r="K132"/>
  <c r="N132"/>
  <c r="O132" s="1"/>
  <c r="L133"/>
  <c r="I134"/>
  <c r="M134"/>
  <c r="K136"/>
  <c r="N136"/>
  <c r="O136" s="1"/>
  <c r="L137"/>
  <c r="I138"/>
  <c r="M138"/>
  <c r="K140"/>
  <c r="N140"/>
  <c r="O140" s="1"/>
  <c r="I142"/>
  <c r="M142"/>
  <c r="K144"/>
  <c r="N144"/>
  <c r="O144" s="1"/>
  <c r="I146"/>
  <c r="M146"/>
  <c r="K148"/>
  <c r="N148"/>
  <c r="O148" s="1"/>
  <c r="L149"/>
  <c r="I150"/>
  <c r="M150"/>
  <c r="K152"/>
  <c r="N152"/>
  <c r="O152" s="1"/>
  <c r="L153"/>
  <c r="I154"/>
  <c r="M154"/>
  <c r="K156"/>
  <c r="N156"/>
  <c r="O156" s="1"/>
  <c r="L157"/>
  <c r="I158"/>
  <c r="M158"/>
  <c r="K160"/>
  <c r="N160"/>
  <c r="O160" s="1"/>
  <c r="L161"/>
  <c r="I162"/>
  <c r="M162"/>
  <c r="K164"/>
  <c r="N164"/>
  <c r="O164" s="1"/>
  <c r="L165"/>
  <c r="I166"/>
  <c r="M166"/>
  <c r="L167"/>
  <c r="K168"/>
  <c r="I170"/>
  <c r="M170"/>
  <c r="L171"/>
  <c r="K172"/>
  <c r="I174"/>
  <c r="M174"/>
  <c r="L175"/>
  <c r="K176"/>
  <c r="I178"/>
  <c r="M178"/>
  <c r="L179"/>
  <c r="K180"/>
  <c r="I182"/>
  <c r="M182"/>
  <c r="L183"/>
  <c r="K184"/>
  <c r="I186"/>
  <c r="M186"/>
  <c r="L187"/>
  <c r="I78"/>
  <c r="M78"/>
  <c r="N78"/>
  <c r="O78" s="1"/>
  <c r="I80"/>
  <c r="M80"/>
  <c r="N80"/>
  <c r="O80" s="1"/>
  <c r="I82"/>
  <c r="M82"/>
  <c r="N82"/>
  <c r="O82" s="1"/>
  <c r="I84"/>
  <c r="M84"/>
  <c r="N84"/>
  <c r="O84" s="1"/>
  <c r="I86"/>
  <c r="M86"/>
  <c r="N86"/>
  <c r="O86" s="1"/>
  <c r="I88"/>
  <c r="M88"/>
  <c r="N88"/>
  <c r="O88" s="1"/>
  <c r="I90"/>
  <c r="M90"/>
  <c r="N90"/>
  <c r="O90" s="1"/>
  <c r="I92"/>
  <c r="M92"/>
  <c r="N92"/>
  <c r="O92" s="1"/>
  <c r="I94"/>
  <c r="M94"/>
  <c r="N94"/>
  <c r="O94" s="1"/>
  <c r="I96"/>
  <c r="M96"/>
  <c r="N96"/>
  <c r="O96" s="1"/>
  <c r="I98"/>
  <c r="M98"/>
  <c r="N98"/>
  <c r="O98" s="1"/>
  <c r="I100"/>
  <c r="M100"/>
  <c r="N100"/>
  <c r="O100" s="1"/>
  <c r="I102"/>
  <c r="M102"/>
  <c r="N102"/>
  <c r="O102" s="1"/>
  <c r="I104"/>
  <c r="M104"/>
  <c r="N104"/>
  <c r="O104" s="1"/>
  <c r="I106"/>
  <c r="M106"/>
  <c r="N106"/>
  <c r="O106" s="1"/>
  <c r="I108"/>
  <c r="M108"/>
  <c r="N108"/>
  <c r="O108" s="1"/>
  <c r="K109"/>
  <c r="N109"/>
  <c r="O109" s="1"/>
  <c r="L110"/>
  <c r="I111"/>
  <c r="M111"/>
  <c r="K113"/>
  <c r="N113"/>
  <c r="O113" s="1"/>
  <c r="L114"/>
  <c r="I115"/>
  <c r="M115"/>
  <c r="K117"/>
  <c r="N117"/>
  <c r="O117" s="1"/>
  <c r="L118"/>
  <c r="I119"/>
  <c r="M119"/>
  <c r="K121"/>
  <c r="N121"/>
  <c r="O121" s="1"/>
  <c r="L122"/>
  <c r="I123"/>
  <c r="M123"/>
  <c r="K125"/>
  <c r="N125"/>
  <c r="O125" s="1"/>
  <c r="L126"/>
  <c r="I127"/>
  <c r="M127"/>
  <c r="K129"/>
  <c r="N129"/>
  <c r="O129" s="1"/>
  <c r="L130"/>
  <c r="I131"/>
  <c r="M131"/>
  <c r="K133"/>
  <c r="N133"/>
  <c r="O133" s="1"/>
  <c r="L134"/>
  <c r="I135"/>
  <c r="M135"/>
  <c r="K137"/>
  <c r="N137"/>
  <c r="O137" s="1"/>
  <c r="L138"/>
  <c r="I139"/>
  <c r="M139"/>
  <c r="K141"/>
  <c r="N141"/>
  <c r="O141" s="1"/>
  <c r="I143"/>
  <c r="M143"/>
  <c r="K145"/>
  <c r="N145"/>
  <c r="O145" s="1"/>
  <c r="L146"/>
  <c r="I147"/>
  <c r="M147"/>
  <c r="K149"/>
  <c r="N149"/>
  <c r="O149" s="1"/>
  <c r="L150"/>
  <c r="I151"/>
  <c r="M151"/>
  <c r="K153"/>
  <c r="N153"/>
  <c r="O153" s="1"/>
  <c r="L154"/>
  <c r="I155"/>
  <c r="M155"/>
  <c r="K157"/>
  <c r="N157"/>
  <c r="O157" s="1"/>
  <c r="L158"/>
  <c r="I159"/>
  <c r="M159"/>
  <c r="K161"/>
  <c r="N161"/>
  <c r="O161" s="1"/>
  <c r="L162"/>
  <c r="I163"/>
  <c r="M163"/>
  <c r="K165"/>
  <c r="N165"/>
  <c r="O165" s="1"/>
  <c r="L166"/>
  <c r="K167"/>
  <c r="I169"/>
  <c r="M169"/>
  <c r="L170"/>
  <c r="K171"/>
  <c r="I173"/>
  <c r="M173"/>
  <c r="L174"/>
  <c r="K175"/>
  <c r="I177"/>
  <c r="M177"/>
  <c r="L178"/>
  <c r="K179"/>
  <c r="I181"/>
  <c r="M181"/>
  <c r="L182"/>
  <c r="K183"/>
  <c r="I185"/>
  <c r="M185"/>
  <c r="L186"/>
  <c r="K187"/>
  <c r="K166"/>
  <c r="N166"/>
  <c r="O166" s="1"/>
  <c r="K110"/>
  <c r="N110"/>
  <c r="O110" s="1"/>
  <c r="L111"/>
  <c r="I112"/>
  <c r="M112"/>
  <c r="K114"/>
  <c r="N114"/>
  <c r="O114" s="1"/>
  <c r="L115"/>
  <c r="I116"/>
  <c r="M116"/>
  <c r="K118"/>
  <c r="N118"/>
  <c r="O118" s="1"/>
  <c r="L119"/>
  <c r="I120"/>
  <c r="M120"/>
  <c r="K122"/>
  <c r="N122"/>
  <c r="O122" s="1"/>
  <c r="L123"/>
  <c r="I124"/>
  <c r="M124"/>
  <c r="K126"/>
  <c r="N126"/>
  <c r="O126" s="1"/>
  <c r="L127"/>
  <c r="I128"/>
  <c r="M128"/>
  <c r="K130"/>
  <c r="N130"/>
  <c r="O130" s="1"/>
  <c r="L131"/>
  <c r="I132"/>
  <c r="M132"/>
  <c r="K134"/>
  <c r="N134"/>
  <c r="O134" s="1"/>
  <c r="L135"/>
  <c r="I136"/>
  <c r="M136"/>
  <c r="K138"/>
  <c r="N138"/>
  <c r="O138" s="1"/>
  <c r="L139"/>
  <c r="I140"/>
  <c r="M140"/>
  <c r="K142"/>
  <c r="N142"/>
  <c r="O142" s="1"/>
  <c r="I144"/>
  <c r="M144"/>
  <c r="K146"/>
  <c r="N146"/>
  <c r="O146" s="1"/>
  <c r="L147"/>
  <c r="I148"/>
  <c r="M148"/>
  <c r="K150"/>
  <c r="N150"/>
  <c r="O150" s="1"/>
  <c r="L151"/>
  <c r="I152"/>
  <c r="M152"/>
  <c r="K154"/>
  <c r="N154"/>
  <c r="O154" s="1"/>
  <c r="L155"/>
  <c r="I156"/>
  <c r="M156"/>
  <c r="K158"/>
  <c r="N158"/>
  <c r="O158" s="1"/>
  <c r="L159"/>
  <c r="I160"/>
  <c r="M160"/>
  <c r="K162"/>
  <c r="N162"/>
  <c r="O162" s="1"/>
  <c r="L163"/>
  <c r="I164"/>
  <c r="M164"/>
  <c r="I168"/>
  <c r="M168"/>
  <c r="L169"/>
  <c r="K170"/>
  <c r="I172"/>
  <c r="M172"/>
  <c r="L173"/>
  <c r="K174"/>
  <c r="I176"/>
  <c r="M176"/>
  <c r="L177"/>
  <c r="K178"/>
  <c r="I180"/>
  <c r="M180"/>
  <c r="L181"/>
  <c r="K182"/>
  <c r="I184"/>
  <c r="M184"/>
  <c r="L185"/>
  <c r="K186"/>
  <c r="N167"/>
  <c r="O167" s="1"/>
  <c r="N168"/>
  <c r="O168" s="1"/>
  <c r="N169"/>
  <c r="O169" s="1"/>
  <c r="N170"/>
  <c r="O170" s="1"/>
  <c r="N171"/>
  <c r="O171" s="1"/>
  <c r="N172"/>
  <c r="O172" s="1"/>
  <c r="N173"/>
  <c r="O173" s="1"/>
  <c r="N174"/>
  <c r="O174" s="1"/>
  <c r="N175"/>
  <c r="O175" s="1"/>
  <c r="N176"/>
  <c r="O176" s="1"/>
  <c r="N177"/>
  <c r="O177" s="1"/>
  <c r="N178"/>
  <c r="O178" s="1"/>
  <c r="N179"/>
  <c r="O179" s="1"/>
  <c r="N180"/>
  <c r="O180" s="1"/>
  <c r="N181"/>
  <c r="O181" s="1"/>
  <c r="N182"/>
  <c r="O182" s="1"/>
  <c r="N183"/>
  <c r="O183" s="1"/>
  <c r="N184"/>
  <c r="O184" s="1"/>
  <c r="N185"/>
  <c r="O185" s="1"/>
  <c r="N186"/>
  <c r="O186" s="1"/>
  <c r="N187"/>
  <c r="O187" s="1"/>
  <c r="J188" l="1"/>
  <c r="D195" s="1"/>
  <c r="E195" s="1"/>
  <c r="K7" i="10" s="1"/>
  <c r="L188" i="9"/>
  <c r="D197" s="1"/>
  <c r="E197" s="1"/>
  <c r="M9" i="10" s="1"/>
  <c r="K188" i="9"/>
  <c r="D196" s="1"/>
  <c r="E196" s="1"/>
  <c r="D8" i="10" s="1"/>
  <c r="M188" i="9"/>
  <c r="D198" s="1"/>
  <c r="E198" s="1"/>
  <c r="F10" i="10" s="1"/>
  <c r="B10"/>
  <c r="C10"/>
  <c r="D10"/>
  <c r="E9"/>
  <c r="B9"/>
  <c r="C9"/>
  <c r="D9"/>
  <c r="I188" i="9"/>
  <c r="D194" s="1"/>
  <c r="E194" s="1"/>
  <c r="I6" i="3"/>
  <c r="M10" i="10" l="1"/>
  <c r="P10"/>
  <c r="O10"/>
  <c r="N10"/>
  <c r="I10"/>
  <c r="L10"/>
  <c r="K10"/>
  <c r="J10"/>
  <c r="E10"/>
  <c r="H10"/>
  <c r="G10"/>
  <c r="H9"/>
  <c r="G9"/>
  <c r="F9"/>
  <c r="I9"/>
  <c r="P9"/>
  <c r="O9"/>
  <c r="N9"/>
  <c r="L9"/>
  <c r="K9"/>
  <c r="J9"/>
  <c r="M8"/>
  <c r="K8"/>
  <c r="J8"/>
  <c r="P8"/>
  <c r="B8"/>
  <c r="H8"/>
  <c r="C8"/>
  <c r="E8"/>
  <c r="N7"/>
  <c r="D7"/>
  <c r="C7"/>
  <c r="G8"/>
  <c r="F8"/>
  <c r="I8"/>
  <c r="L8"/>
  <c r="B7"/>
  <c r="E7"/>
  <c r="H7"/>
  <c r="G7"/>
  <c r="J7"/>
  <c r="M7"/>
  <c r="P7"/>
  <c r="O7"/>
  <c r="F7"/>
  <c r="I7"/>
  <c r="L7"/>
  <c r="O8"/>
  <c r="N8"/>
  <c r="N6"/>
  <c r="J6"/>
  <c r="J11" s="1"/>
  <c r="F6"/>
  <c r="B6"/>
  <c r="O6"/>
  <c r="O11" s="1"/>
  <c r="K6"/>
  <c r="K11" s="1"/>
  <c r="G6"/>
  <c r="C6"/>
  <c r="C11" s="1"/>
  <c r="P6"/>
  <c r="L6"/>
  <c r="L11" s="1"/>
  <c r="H6"/>
  <c r="D6"/>
  <c r="D11" s="1"/>
  <c r="M6"/>
  <c r="M11" s="1"/>
  <c r="I6"/>
  <c r="E6"/>
  <c r="N6" i="4"/>
  <c r="J6"/>
  <c r="F6"/>
  <c r="B6"/>
  <c r="O6"/>
  <c r="K6"/>
  <c r="G6"/>
  <c r="C6"/>
  <c r="P6"/>
  <c r="L6"/>
  <c r="H6"/>
  <c r="D6"/>
  <c r="M6"/>
  <c r="I6"/>
  <c r="E6"/>
  <c r="P11" i="10" l="1"/>
  <c r="N11"/>
  <c r="N6" i="11" s="1"/>
  <c r="N7" s="1"/>
  <c r="G11" i="10"/>
  <c r="G6" i="11" s="1"/>
  <c r="G7" s="1"/>
  <c r="H11" i="10"/>
  <c r="H6" i="11" s="1"/>
  <c r="H7" s="1"/>
  <c r="B11" i="10"/>
  <c r="B6" i="11" s="1"/>
  <c r="B7" s="1"/>
  <c r="I11" i="10"/>
  <c r="I6" i="11" s="1"/>
  <c r="I7" s="1"/>
  <c r="E11" i="10"/>
  <c r="E6" i="11" s="1"/>
  <c r="E7" s="1"/>
  <c r="F11" i="10"/>
  <c r="F6" i="11" s="1"/>
  <c r="F7" s="1"/>
  <c r="M6"/>
  <c r="M7" s="1"/>
  <c r="P6"/>
  <c r="P7" s="1"/>
  <c r="O6"/>
  <c r="O7" s="1"/>
  <c r="L6"/>
  <c r="L7" s="1"/>
  <c r="K6"/>
  <c r="K7" s="1"/>
  <c r="J6"/>
  <c r="J7" s="1"/>
  <c r="D6"/>
  <c r="D7" s="1"/>
  <c r="C6"/>
  <c r="C7" s="1"/>
</calcChain>
</file>

<file path=xl/sharedStrings.xml><?xml version="1.0" encoding="utf-8"?>
<sst xmlns="http://schemas.openxmlformats.org/spreadsheetml/2006/main" count="2380" uniqueCount="463">
  <si>
    <t>DEPARTMENT OF COMPUTER SCIENCE AND ENGG.</t>
  </si>
  <si>
    <t>CO to PO &amp; PSO Mapping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</si>
  <si>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</si>
  <si>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</si>
  <si>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</si>
  <si>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</si>
  <si>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</si>
  <si>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</si>
  <si>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</si>
  <si>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</si>
  <si>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</si>
  <si>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</si>
  <si>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</si>
  <si>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</si>
  <si>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</si>
  <si>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</si>
  <si>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</si>
  <si>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</si>
  <si>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CO23CS405.1</t>
  </si>
  <si>
    <t>CO23CS405.2</t>
  </si>
  <si>
    <t>CO23CS405.3</t>
  </si>
  <si>
    <t>CO23CS405.4</t>
  </si>
  <si>
    <t>CO23CS405.5</t>
  </si>
  <si>
    <t>Final Mapping of C23CS405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</si>
  <si>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</si>
  <si>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</si>
  <si>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</si>
  <si>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</si>
  <si>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</si>
  <si>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</si>
  <si>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</si>
  <si>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</si>
  <si>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</si>
  <si>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</si>
  <si>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</si>
  <si>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</si>
  <si>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Level</t>
  </si>
  <si>
    <t>22ETCCS001</t>
  </si>
  <si>
    <t>AADARSH SONI</t>
  </si>
  <si>
    <t>22ETCCS002</t>
  </si>
  <si>
    <t>ABDUL ATTIF</t>
  </si>
  <si>
    <t>22ETCCS003</t>
  </si>
  <si>
    <t>ABHIJEET GARG</t>
  </si>
  <si>
    <t>22ETCCS004</t>
  </si>
  <si>
    <t>ADITYA CHHIPA</t>
  </si>
  <si>
    <t>22ETCCS005</t>
  </si>
  <si>
    <t>ADITYA GIRI GOSWAMI</t>
  </si>
  <si>
    <t>22ETCCS006</t>
  </si>
  <si>
    <t>ADITYA SHARMA</t>
  </si>
  <si>
    <t>22ETCCS007</t>
  </si>
  <si>
    <t>AJIT KUMAR</t>
  </si>
  <si>
    <t>22ETCCS008</t>
  </si>
  <si>
    <t>AKASH SONI</t>
  </si>
  <si>
    <t>22ETCCS009</t>
  </si>
  <si>
    <t>AKSHAT JANGID</t>
  </si>
  <si>
    <t>22ETCCS010</t>
  </si>
  <si>
    <t>AKSHAT KUMAR SAINI</t>
  </si>
  <si>
    <t>22ETCCS011</t>
  </si>
  <si>
    <t>AKSHI BARGURJAR</t>
  </si>
  <si>
    <t>22ETCCS012</t>
  </si>
  <si>
    <t>AKSHIT NALWAYA</t>
  </si>
  <si>
    <t>22ETCCS013</t>
  </si>
  <si>
    <t>AKSHITA KUMAWAT</t>
  </si>
  <si>
    <t>22ETCCS014</t>
  </si>
  <si>
    <t>AKSHITA PANCHAL</t>
  </si>
  <si>
    <t>22ETCCS015</t>
  </si>
  <si>
    <t>ALI ASGAR ORA WALA</t>
  </si>
  <si>
    <t>22ETCCS017</t>
  </si>
  <si>
    <t>ANGHA VARANGAONKAR</t>
  </si>
  <si>
    <t>22ETCCS018</t>
  </si>
  <si>
    <t>ANKIT DHANAWAT</t>
  </si>
  <si>
    <t>22ETCCS019</t>
  </si>
  <si>
    <t>ANSHIKA JAIN</t>
  </si>
  <si>
    <t>22ETCCS020</t>
  </si>
  <si>
    <t>ARCHIT JAIN</t>
  </si>
  <si>
    <t>22ETCCS021</t>
  </si>
  <si>
    <t>ARIN UPADHAYAY</t>
  </si>
  <si>
    <t>22ETCCS022</t>
  </si>
  <si>
    <t>ARUSH MENARIA</t>
  </si>
  <si>
    <t>22ETCCS023</t>
  </si>
  <si>
    <t>ARYAN TALWAR</t>
  </si>
  <si>
    <t>22ETCCS024</t>
  </si>
  <si>
    <t>AVIKA SURANA</t>
  </si>
  <si>
    <t>22ETCCS025</t>
  </si>
  <si>
    <t>BHAWANA KUMARI</t>
  </si>
  <si>
    <t>22ETCCS026</t>
  </si>
  <si>
    <t>BHUMI JAIN</t>
  </si>
  <si>
    <t>22ETCCS027</t>
  </si>
  <si>
    <t>BHUWAN SUTHAR</t>
  </si>
  <si>
    <t>22ETCCS028</t>
  </si>
  <si>
    <t>CHETAN NAGDA</t>
  </si>
  <si>
    <t>22ETCCS029</t>
  </si>
  <si>
    <t>CHIRAG SHARMA</t>
  </si>
  <si>
    <t>22ETCCS030</t>
  </si>
  <si>
    <t>MS. CIA SHARMMA</t>
  </si>
  <si>
    <t>22ETCCS031</t>
  </si>
  <si>
    <t>DAIVIK SHARMA</t>
  </si>
  <si>
    <t>22ETCCS032</t>
  </si>
  <si>
    <t>DAKSH JAIN</t>
  </si>
  <si>
    <t>22ETCCS033</t>
  </si>
  <si>
    <t>DAKSH MENARIA</t>
  </si>
  <si>
    <t>22ETCCS034</t>
  </si>
  <si>
    <t>DEV PARAKH</t>
  </si>
  <si>
    <t>22ETCCS035</t>
  </si>
  <si>
    <t>DHANESH JOSHI</t>
  </si>
  <si>
    <t>22ETCCS036</t>
  </si>
  <si>
    <t>DHEERAJ SINGH THAPA</t>
  </si>
  <si>
    <t>22ETCCS037</t>
  </si>
  <si>
    <t>DHWANI KHUSHLANI</t>
  </si>
  <si>
    <t>22ETCCS038</t>
  </si>
  <si>
    <t>DIKSHIT DARJI</t>
  </si>
  <si>
    <t>22ETCCS039</t>
  </si>
  <si>
    <t>MSDIKSHITA SHARMA</t>
  </si>
  <si>
    <t>22ETCCS040</t>
  </si>
  <si>
    <t>DIVYA BAGORA</t>
  </si>
  <si>
    <t>22ETCCS041</t>
  </si>
  <si>
    <t>DIVYANSHU SHARMA</t>
  </si>
  <si>
    <t>22ETCCS042</t>
  </si>
  <si>
    <t>DIVYASHAKTI PAL</t>
  </si>
  <si>
    <t>22ETCCS043</t>
  </si>
  <si>
    <t>DIYA JAIN</t>
  </si>
  <si>
    <t>22ETCCS044</t>
  </si>
  <si>
    <t>DIYA PALIWAL</t>
  </si>
  <si>
    <t>22ETCCS045</t>
  </si>
  <si>
    <t>FALGUN CHOUDHARY</t>
  </si>
  <si>
    <t>22ETCCS046</t>
  </si>
  <si>
    <t>GARGI SHARMA</t>
  </si>
  <si>
    <t>22ETCCS047</t>
  </si>
  <si>
    <t>GARV BAKLIWAL</t>
  </si>
  <si>
    <t>22ETCCS048</t>
  </si>
  <si>
    <t>GARVIT NANDAWAT</t>
  </si>
  <si>
    <t>22ETCCS049</t>
  </si>
  <si>
    <t>GAURAV JAIN</t>
  </si>
  <si>
    <t>22ETCCS050</t>
  </si>
  <si>
    <t>GAURAVI NEGI</t>
  </si>
  <si>
    <t>22ETCCS051</t>
  </si>
  <si>
    <t>GAURI SUTHAR</t>
  </si>
  <si>
    <t>22ETCCS053</t>
  </si>
  <si>
    <t>GOURAV POKHARNA</t>
  </si>
  <si>
    <t>22ETCCS054</t>
  </si>
  <si>
    <t>HARDIK BATWAL</t>
  </si>
  <si>
    <t>22ETCCS055</t>
  </si>
  <si>
    <t>HARSH DANGI</t>
  </si>
  <si>
    <t>22ETCCS056</t>
  </si>
  <si>
    <t>HARSH KAWADIA</t>
  </si>
  <si>
    <t>22ETCCS057</t>
  </si>
  <si>
    <t>HARSH TAMBOLI</t>
  </si>
  <si>
    <t>22ETCCS058</t>
  </si>
  <si>
    <t>HARSHAL JAIN</t>
  </si>
  <si>
    <t>22ETCCS059</t>
  </si>
  <si>
    <t>HARSHIT POKHARNA</t>
  </si>
  <si>
    <t>22ETCCS060</t>
  </si>
  <si>
    <t>HARSHVARDHAN SINGH CHAUHAN</t>
  </si>
  <si>
    <t>22ETCCS061</t>
  </si>
  <si>
    <t>HARSHVARDHAN SINGH KITAWAT</t>
  </si>
  <si>
    <t>22ETCCS062</t>
  </si>
  <si>
    <t>HEMANT AHUJA</t>
  </si>
  <si>
    <t>22ETCCS064</t>
  </si>
  <si>
    <t>HIMANK LOHAR</t>
  </si>
  <si>
    <t>22ETCCS065</t>
  </si>
  <si>
    <t>HIMANSHI PRAJAPAT</t>
  </si>
  <si>
    <t>22ETCCS066</t>
  </si>
  <si>
    <t>HIMANSHU KALAL</t>
  </si>
  <si>
    <t>22ETCCS067</t>
  </si>
  <si>
    <t>HONHAR RAWAL</t>
  </si>
  <si>
    <t>22ETCCS068</t>
  </si>
  <si>
    <t>HUSAIN BOHRA TIDIWALA</t>
  </si>
  <si>
    <t>22ETCCS069</t>
  </si>
  <si>
    <t>JAINISH JAIN</t>
  </si>
  <si>
    <t>22ETCCS070</t>
  </si>
  <si>
    <t>JAYESH JOSHI</t>
  </si>
  <si>
    <t>22ETCCS071</t>
  </si>
  <si>
    <t>JAYESH MANDAWAT</t>
  </si>
  <si>
    <t>22ETCCS072</t>
  </si>
  <si>
    <t>JINENDRA SINGH DODIYA</t>
  </si>
  <si>
    <t>22ETCCS073</t>
  </si>
  <si>
    <t>KANIKA GUPTA</t>
  </si>
  <si>
    <t>22ETCCS074</t>
  </si>
  <si>
    <t>KANISHK GUPTA</t>
  </si>
  <si>
    <t>22ETCCS075</t>
  </si>
  <si>
    <t>KAPIL KALAL</t>
  </si>
  <si>
    <t>22ETCCS076</t>
  </si>
  <si>
    <t>KARAN SWAMI</t>
  </si>
  <si>
    <t>22ETCCS077</t>
  </si>
  <si>
    <t>KARTIK JAIN</t>
  </si>
  <si>
    <t>22ETCCS078</t>
  </si>
  <si>
    <t>KARTIK KRISHNA KALE</t>
  </si>
  <si>
    <t>22ETCCS079</t>
  </si>
  <si>
    <t>KAVYA PALIWAL</t>
  </si>
  <si>
    <t>22ETCCS080</t>
  </si>
  <si>
    <t>KETAN OJHA</t>
  </si>
  <si>
    <t>22ETCCS081</t>
  </si>
  <si>
    <t>KHUSH JAIN</t>
  </si>
  <si>
    <t>22ETCCS082</t>
  </si>
  <si>
    <t>KHUSHI SHARMA</t>
  </si>
  <si>
    <t>22ETCCS083</t>
  </si>
  <si>
    <t>KIRTAN TAMBOLI</t>
  </si>
  <si>
    <t>22ETCCS085</t>
  </si>
  <si>
    <t>KONPAL SHARMA</t>
  </si>
  <si>
    <t>22ETCCS086</t>
  </si>
  <si>
    <t>KRITI PATWA</t>
  </si>
  <si>
    <t>22ETCCS087</t>
  </si>
  <si>
    <t>KUSH PARSAI</t>
  </si>
  <si>
    <t>22ETCCS088</t>
  </si>
  <si>
    <t>KUSHAL MEENA</t>
  </si>
  <si>
    <t>22ETCCS089</t>
  </si>
  <si>
    <t>LAKSHIT PALIWAL</t>
  </si>
  <si>
    <t>22ETCCS090</t>
  </si>
  <si>
    <t>LAKSHY JAIN</t>
  </si>
  <si>
    <t>22ETCCS091</t>
  </si>
  <si>
    <t>LAKSHYARAJ CHOUDHARY</t>
  </si>
  <si>
    <t>22ETCCS092</t>
  </si>
  <si>
    <t>LAL SINGH JHALA</t>
  </si>
  <si>
    <t>22ETCCS093</t>
  </si>
  <si>
    <t>LUCKY LOHAR</t>
  </si>
  <si>
    <t>22ETCCS094</t>
  </si>
  <si>
    <t>MAHATV BHATNAGAR</t>
  </si>
  <si>
    <t>22ETCCS095</t>
  </si>
  <si>
    <t>MAHENDRA SINGH SISODIYA</t>
  </si>
  <si>
    <t>22ETCCS096</t>
  </si>
  <si>
    <t>MSMAHIMA CHOUHAN</t>
  </si>
  <si>
    <t>22ETCCS097</t>
  </si>
  <si>
    <t>MAHIPAL SINGH JHALA</t>
  </si>
  <si>
    <t>22ETCCS098</t>
  </si>
  <si>
    <t>MAHIRAJ SINGH SANKHLA</t>
  </si>
  <si>
    <t>22ETCCS099</t>
  </si>
  <si>
    <t>MANAS PARWANI</t>
  </si>
  <si>
    <t>22ETCCS100</t>
  </si>
  <si>
    <t>MANASVI SHARMA</t>
  </si>
  <si>
    <t>22ETCCS101</t>
  </si>
  <si>
    <t>MANASWINI SHARMA</t>
  </si>
  <si>
    <t>22ETCCS102</t>
  </si>
  <si>
    <t>MANSI DUBE</t>
  </si>
  <si>
    <t>22ETCCS103</t>
  </si>
  <si>
    <t>MAYANK KASERA</t>
  </si>
  <si>
    <t>22ETCCS104</t>
  </si>
  <si>
    <t>MAYANK TRIVEDI</t>
  </si>
  <si>
    <t>22ETCCS105</t>
  </si>
  <si>
    <t>MEDHAVI KAUSHIK</t>
  </si>
  <si>
    <t>22ETCCS106</t>
  </si>
  <si>
    <t>MEETRAJ SINGH</t>
  </si>
  <si>
    <t>22ETCCS107</t>
  </si>
  <si>
    <t>MITALI PALIWAL</t>
  </si>
  <si>
    <t>22ETCCS108</t>
  </si>
  <si>
    <t>MITVESH AMETA</t>
  </si>
  <si>
    <t>22ETCCS109</t>
  </si>
  <si>
    <t>MOHAMMED YASAR</t>
  </si>
  <si>
    <t>22ETCCS110</t>
  </si>
  <si>
    <t>MOHIT KALAL</t>
  </si>
  <si>
    <t>22ETCCS111</t>
  </si>
  <si>
    <t>MOHIT KUMAWAT</t>
  </si>
  <si>
    <t>22ETCCS112</t>
  </si>
  <si>
    <t>MONIL SETH</t>
  </si>
  <si>
    <t>22ETCCS113</t>
  </si>
  <si>
    <t>NAKUL PANDYA</t>
  </si>
  <si>
    <t>22ETCCS114</t>
  </si>
  <si>
    <t>NEERAJ DANGI</t>
  </si>
  <si>
    <t>22ETCCS115</t>
  </si>
  <si>
    <t>NIKHIL RAJ MALI</t>
  </si>
  <si>
    <t>22ETCCS116</t>
  </si>
  <si>
    <t>NIMISHKA CHAUHAN</t>
  </si>
  <si>
    <t>22ETCCS117</t>
  </si>
  <si>
    <t>NISHANT MENARIA</t>
  </si>
  <si>
    <t>22ETCCS118</t>
  </si>
  <si>
    <t>MSPALAK KUMAWAT</t>
  </si>
  <si>
    <t>22ETCCS119</t>
  </si>
  <si>
    <t>PARSHVI HARKAWAT</t>
  </si>
  <si>
    <t>22ETCCS120</t>
  </si>
  <si>
    <t>PRAGYA BUJ</t>
  </si>
  <si>
    <t>22ETCCS121</t>
  </si>
  <si>
    <t>PRATIBHA SINGH</t>
  </si>
  <si>
    <t>22ETCCS122</t>
  </si>
  <si>
    <t>PRINCE DANGI</t>
  </si>
  <si>
    <t>22ETCCS123</t>
  </si>
  <si>
    <t>PRIYANSH JAIN</t>
  </si>
  <si>
    <t>22ETCCS124</t>
  </si>
  <si>
    <t>PURVAM CHATURVEDI</t>
  </si>
  <si>
    <t>22ETCCS125</t>
  </si>
  <si>
    <t>PUSHKAR GAMETI</t>
  </si>
  <si>
    <t>22ETCCS126</t>
  </si>
  <si>
    <t>PUSHPENDRA MENARIA</t>
  </si>
  <si>
    <t>22ETCCS127</t>
  </si>
  <si>
    <t>QAIDJOHAR JUKKER</t>
  </si>
  <si>
    <t>22ETCCS128</t>
  </si>
  <si>
    <t>RAGHAVENDRA BAHETI</t>
  </si>
  <si>
    <t>22ETCCS129</t>
  </si>
  <si>
    <t>RAJ LAXKAR</t>
  </si>
  <si>
    <t>22ETCCS130</t>
  </si>
  <si>
    <t>RAJ SHRIMALI</t>
  </si>
  <si>
    <t>22ETCCS131</t>
  </si>
  <si>
    <t>RAM MUNDRA</t>
  </si>
  <si>
    <t>22ETCCS132</t>
  </si>
  <si>
    <t>RAMMITH K R</t>
  </si>
  <si>
    <t>22ETCCS133</t>
  </si>
  <si>
    <t>RANITH BISWAS</t>
  </si>
  <si>
    <t>22ETCCS134</t>
  </si>
  <si>
    <t>RANJIT SINGH SHAKTAWAT</t>
  </si>
  <si>
    <t>22ETCCS135</t>
  </si>
  <si>
    <t>MSRAUNAK TAK</t>
  </si>
  <si>
    <t>22ETCCS136</t>
  </si>
  <si>
    <t>RAVI JOSHI</t>
  </si>
  <si>
    <t>22ETCCS137</t>
  </si>
  <si>
    <t>RAVI MENARIYA</t>
  </si>
  <si>
    <t>22ETCCS138</t>
  </si>
  <si>
    <t>RITIK SHARMA</t>
  </si>
  <si>
    <t>22ETCCS139</t>
  </si>
  <si>
    <t>RITISHA SEN</t>
  </si>
  <si>
    <t>22ETCCS140</t>
  </si>
  <si>
    <t>ROHIT AGARWAL</t>
  </si>
  <si>
    <t>22ETCCS141</t>
  </si>
  <si>
    <t>ROSHAN SHARMA</t>
  </si>
  <si>
    <t>22ETCCS142</t>
  </si>
  <si>
    <t>ROSHNI MENARIA</t>
  </si>
  <si>
    <t>22ETCCS143</t>
  </si>
  <si>
    <t>RUDRA PUROHIT</t>
  </si>
  <si>
    <t>22ETCCS144</t>
  </si>
  <si>
    <t>RUDRAVEER SINGH PANWAR</t>
  </si>
  <si>
    <t>22ETCCS145</t>
  </si>
  <si>
    <t>SHAAN SANADHYA</t>
  </si>
  <si>
    <t>22ETCCS146</t>
  </si>
  <si>
    <t>SHACHI JAIN</t>
  </si>
  <si>
    <t>22ETCCS147</t>
  </si>
  <si>
    <t>SHAURYA KUNDAR</t>
  </si>
  <si>
    <t>22ETCCS148</t>
  </si>
  <si>
    <t>SHOURYA BORDIA</t>
  </si>
  <si>
    <t>22ETCCS149</t>
  </si>
  <si>
    <t>SHUBHAM YADAV</t>
  </si>
  <si>
    <t>22ETCCS150</t>
  </si>
  <si>
    <t>SIDDHARTH KUMAR SINGH</t>
  </si>
  <si>
    <t>22ETCCS151</t>
  </si>
  <si>
    <t>SIDDHARTH MENARIA</t>
  </si>
  <si>
    <t>22ETCCS152</t>
  </si>
  <si>
    <t>SRAJAN MENARIA</t>
  </si>
  <si>
    <t>22ETCCS154</t>
  </si>
  <si>
    <t>SUMIT DANGI</t>
  </si>
  <si>
    <t>22ETCCS155</t>
  </si>
  <si>
    <t>SURBHI TAILOR</t>
  </si>
  <si>
    <t>22ETCCS156</t>
  </si>
  <si>
    <t>SURYANSH MADHUKAR</t>
  </si>
  <si>
    <t>22ETCCS157</t>
  </si>
  <si>
    <t>TALENT JAIN</t>
  </si>
  <si>
    <t>22ETCCS158</t>
  </si>
  <si>
    <t>TANISHK VYAS</t>
  </si>
  <si>
    <t>22ETCCS159</t>
  </si>
  <si>
    <t>TANVI SHARMA</t>
  </si>
  <si>
    <t>22ETCCS160</t>
  </si>
  <si>
    <t>TOHEED AKHTAR</t>
  </si>
  <si>
    <t>22ETCCS161</t>
  </si>
  <si>
    <t>TUSHAR PRAJAPAT</t>
  </si>
  <si>
    <t>22ETCCS162</t>
  </si>
  <si>
    <t>TUSHAR SINGH RAWAT</t>
  </si>
  <si>
    <t>22ETCCS163</t>
  </si>
  <si>
    <t>UJJWAL SINGH CHOUHAN</t>
  </si>
  <si>
    <t>22ETCCS164</t>
  </si>
  <si>
    <t>USHIT SHARMA</t>
  </si>
  <si>
    <t>22ETCCS165</t>
  </si>
  <si>
    <t>UTKARSH BAJPAI</t>
  </si>
  <si>
    <t>22ETCCS166</t>
  </si>
  <si>
    <t>VAIBHAV GOYAL</t>
  </si>
  <si>
    <t>22ETCCS167</t>
  </si>
  <si>
    <t>VANSH BHATNAGAR</t>
  </si>
  <si>
    <t>22ETCCS168</t>
  </si>
  <si>
    <t>VINAY VADERA</t>
  </si>
  <si>
    <t>22ETCCS169</t>
  </si>
  <si>
    <t>VINITA MENARIA</t>
  </si>
  <si>
    <t>22ETCCS170</t>
  </si>
  <si>
    <t>VISHAL MENARIYA</t>
  </si>
  <si>
    <t>22ETCCS171</t>
  </si>
  <si>
    <t>VISHAL SINGH RAO</t>
  </si>
  <si>
    <t>22ETCCS172</t>
  </si>
  <si>
    <t>VIVEK SHARMA</t>
  </si>
  <si>
    <t>22ETCCS173</t>
  </si>
  <si>
    <t>VIVEK SHRIMALI</t>
  </si>
  <si>
    <t>22ETCCS174</t>
  </si>
  <si>
    <t>YANA OZHA</t>
  </si>
  <si>
    <t>22ETCCS175</t>
  </si>
  <si>
    <t>YASH VAGHELA</t>
  </si>
  <si>
    <t>22ETCCS300</t>
  </si>
  <si>
    <t>KEVALI ASHOK KANAGALE</t>
  </si>
  <si>
    <t>22ETCCS301</t>
  </si>
  <si>
    <t>KARAN SUTHAR</t>
  </si>
  <si>
    <t>22ETCCS302</t>
  </si>
  <si>
    <t>VINEET SHARMA</t>
  </si>
  <si>
    <t>23ETCCS200</t>
  </si>
  <si>
    <t>GOPAL PALIWAL</t>
  </si>
  <si>
    <t>23ETCCS201</t>
  </si>
  <si>
    <t>MANISH VYAS</t>
  </si>
  <si>
    <t>23ETCCS202</t>
  </si>
  <si>
    <t>RAHUL RAJPUROHIT</t>
  </si>
  <si>
    <t>23ETCCS203</t>
  </si>
  <si>
    <t>VAISHALI H PUROHIT</t>
  </si>
  <si>
    <t>23ETCCS204</t>
  </si>
  <si>
    <t>YASH SINGHATWADIA</t>
  </si>
  <si>
    <t>CO Attainment Calculation</t>
  </si>
  <si>
    <t>% of students get &gt;= Target %</t>
  </si>
  <si>
    <t>CO Attainment Level</t>
  </si>
  <si>
    <t>Signature Subject Teacher</t>
  </si>
  <si>
    <t>Attainment of End Term Exam</t>
  </si>
  <si>
    <t>Attainment of Sessional Exam</t>
  </si>
  <si>
    <t>Attainment of Subject Code 2CS3-405 Sheet</t>
  </si>
  <si>
    <t>Course code as per NBA</t>
  </si>
  <si>
    <t>Subject Code</t>
  </si>
  <si>
    <t>% of students securing 60% or more Marks in theory</t>
  </si>
  <si>
    <t>Attainment Level</t>
  </si>
  <si>
    <t>Attainment Level considering 70% weightage</t>
  </si>
  <si>
    <t>% of students securing 75% or more Marks in sessional</t>
  </si>
  <si>
    <t>Attainment Level considering 30% weightage</t>
  </si>
  <si>
    <t>Total Attainment</t>
  </si>
  <si>
    <t>Signature HOD</t>
  </si>
  <si>
    <t>CO to PO &amp; PSO Attainment Through End Term Assessment</t>
  </si>
  <si>
    <t>Course</t>
  </si>
  <si>
    <t>MID TERM I EXAM MARK RECORD</t>
  </si>
  <si>
    <t>RTU ROLL
NUMBER</t>
  </si>
  <si>
    <t>CO MAPPED</t>
  </si>
  <si>
    <t>CO1</t>
  </si>
  <si>
    <t xml:space="preserve">Target 70% students attain 70% marks (1) </t>
  </si>
  <si>
    <t>Target 70% students attain 80% marks (2)</t>
  </si>
  <si>
    <t>Target 70% students attain 90% marks (3)</t>
  </si>
  <si>
    <t>CO2</t>
  </si>
  <si>
    <t>CO3</t>
  </si>
  <si>
    <t>Marks and Gap Analysis of Mid-Term 1</t>
  </si>
  <si>
    <t>Sr. No</t>
  </si>
  <si>
    <t>RTU Roll Number</t>
  </si>
  <si>
    <t>Name of the Student</t>
  </si>
  <si>
    <t>M-1 Marks (70)</t>
  </si>
  <si>
    <t>Remark
( Remedial Class need or not – Y/N )</t>
  </si>
  <si>
    <t>MID TERM II EXAM MARK RECORD</t>
  </si>
  <si>
    <t>CO4</t>
  </si>
  <si>
    <t>CO5</t>
  </si>
  <si>
    <t>Marks and Gap Analysis of Mid-Term 2</t>
  </si>
  <si>
    <t>Course Outcome Attainment Sheet (Sessional)</t>
  </si>
  <si>
    <t>Course Attainment with Target in %</t>
  </si>
  <si>
    <t>Total No. of Students</t>
  </si>
  <si>
    <t>Rationale:
-While setting up the question paper choice was gIIIen within the same CO with same complexity/difficulty level and no CO is missed out.
-If the student obtains target set for CO in terms of %age, score of 1 is gIIIen and if not zero is gIIIen
-Those students who were found poor in achieving Course outcome, remedial classes are subjected to be scheduled.</t>
  </si>
  <si>
    <t>Rationale:
If 0-15% Students get &gt;=Target % then Attainment Level=0
If 15-45% Students get &gt;=Target % then Attainment Level=1
If 45-60% Students get &gt;=Target % then Attainment Level=2
If 60-100% Students get &gt;=Target % then Attainment Level=3</t>
  </si>
  <si>
    <t>Signature Subject Teacher:</t>
  </si>
  <si>
    <t>CO to PO &amp; PSO Attainment Through Sessional Assessment</t>
  </si>
  <si>
    <t>Course to PO &amp; PSO Attainment From All Tools</t>
  </si>
  <si>
    <t>20ETCCS095</t>
  </si>
  <si>
    <t>ROUNAK JAIN</t>
  </si>
  <si>
    <t>II YEAR IV SEM SEC A and B</t>
  </si>
  <si>
    <t>SUBJECT: Data Communication and Network                                                                                                      Faculty: Kirti Dashora</t>
  </si>
  <si>
    <t>CO24CS407.1</t>
  </si>
  <si>
    <t>CO24CS407.2</t>
  </si>
  <si>
    <t>CO24CS407.3</t>
  </si>
  <si>
    <t>CO24CS407.4</t>
  </si>
  <si>
    <t>CO24CS407.5</t>
  </si>
  <si>
    <t>CO24CS407(AVG)</t>
  </si>
  <si>
    <t>SUBJECT: Data Communication and Network                                                       Subject Teacher:Kirti Dashora</t>
  </si>
  <si>
    <t>CO24CS407</t>
  </si>
  <si>
    <t>2CS4-407</t>
  </si>
  <si>
    <t>SUBJECT: Data Communication and Network                                                                                       Name of Faculty:</t>
  </si>
  <si>
    <t xml:space="preserve">SUBJECT: Data Communication and Network                                                                        Subject Teacher: </t>
  </si>
  <si>
    <t xml:space="preserve">SUBJECT:  Data Communication and Networks                                                                                                                                      Name of Faculty: </t>
  </si>
  <si>
    <t xml:space="preserve">SUBJECT: Data Communication and Networks                                                                         Name of Faculty: </t>
  </si>
  <si>
    <t>C24CS407 (AVG)</t>
  </si>
  <si>
    <t>No. of Students Attained CO24CS407.1</t>
  </si>
  <si>
    <t>No. of Students Attained CO24CS407.2</t>
  </si>
  <si>
    <t>No. of Students Attained CO24CS407.3</t>
  </si>
  <si>
    <t>No. of Students Attained CO24CS407.4</t>
  </si>
  <si>
    <t>No. of Students Attained CO24CS407.5</t>
  </si>
  <si>
    <t xml:space="preserve">SUBJECT: Data Communication and Networks                                                                                                Name of Faculty: </t>
  </si>
  <si>
    <t>CO24CS407
(Round Off)</t>
  </si>
</sst>
</file>

<file path=xl/styles.xml><?xml version="1.0" encoding="utf-8"?>
<styleSheet xmlns="http://schemas.openxmlformats.org/spreadsheetml/2006/main">
  <fonts count="14">
    <font>
      <sz val="11"/>
      <color theme="1"/>
      <name val="Arial"/>
      <scheme val="minor"/>
    </font>
    <font>
      <b/>
      <sz val="11"/>
      <color theme="1"/>
      <name val="Calibri"/>
    </font>
    <font>
      <sz val="11"/>
      <name val="Arial"/>
    </font>
    <font>
      <sz val="12"/>
      <color theme="1"/>
      <name val="Calibri"/>
    </font>
    <font>
      <b/>
      <sz val="12"/>
      <color theme="1"/>
      <name val="Calibri"/>
    </font>
    <font>
      <sz val="11"/>
      <color theme="1"/>
      <name val="Calibri"/>
    </font>
    <font>
      <sz val="11"/>
      <color theme="1"/>
      <name val="Arial"/>
    </font>
    <font>
      <sz val="11"/>
      <color rgb="FF000000"/>
      <name val="Calibri"/>
    </font>
    <font>
      <sz val="12"/>
      <color theme="1"/>
      <name val="Times New Roman"/>
    </font>
    <font>
      <sz val="11"/>
      <color rgb="FF000000"/>
      <name val="Times New Roman"/>
    </font>
    <font>
      <b/>
      <sz val="14"/>
      <color theme="1"/>
      <name val="Calibri"/>
    </font>
    <font>
      <sz val="14"/>
      <color theme="1"/>
      <name val="Calibri"/>
    </font>
    <font>
      <sz val="12"/>
      <color theme="1"/>
      <name val="Times New Roman"/>
      <family val="1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2" fontId="5" fillId="3" borderId="7" xfId="0" applyNumberFormat="1" applyFont="1" applyFill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/>
    <xf numFmtId="9" fontId="1" fillId="2" borderId="5" xfId="0" applyNumberFormat="1" applyFont="1" applyFill="1" applyBorder="1" applyAlignment="1">
      <alignment horizontal="center" vertical="center"/>
    </xf>
    <xf numFmtId="9" fontId="1" fillId="2" borderId="4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1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" fontId="6" fillId="0" borderId="0" xfId="0" applyNumberFormat="1" applyFont="1"/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3" borderId="2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1" fontId="5" fillId="0" borderId="4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3" borderId="4" xfId="0" applyNumberFormat="1" applyFont="1" applyFill="1" applyBorder="1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horizontal="left"/>
    </xf>
    <xf numFmtId="9" fontId="4" fillId="2" borderId="4" xfId="0" applyNumberFormat="1" applyFont="1" applyFill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9" xfId="0" applyFont="1" applyBorder="1"/>
    <xf numFmtId="0" fontId="0" fillId="0" borderId="0" xfId="0" applyFont="1" applyAlignment="1"/>
    <xf numFmtId="0" fontId="2" fillId="0" borderId="2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2" fillId="0" borderId="21" xfId="0" applyFont="1" applyBorder="1"/>
    <xf numFmtId="0" fontId="10" fillId="0" borderId="17" xfId="0" applyFont="1" applyBorder="1" applyAlignment="1">
      <alignment horizontal="center"/>
    </xf>
    <xf numFmtId="0" fontId="2" fillId="0" borderId="23" xfId="0" applyFont="1" applyBorder="1"/>
    <xf numFmtId="9" fontId="4" fillId="2" borderId="8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1" fontId="12" fillId="5" borderId="24" xfId="0" applyNumberFormat="1" applyFont="1" applyFill="1" applyBorder="1" applyAlignment="1">
      <alignment horizontal="left" vertical="center" indent="2"/>
    </xf>
    <xf numFmtId="49" fontId="0" fillId="5" borderId="4" xfId="0" applyNumberFormat="1" applyFill="1" applyBorder="1" applyAlignment="1">
      <alignment wrapText="1"/>
    </xf>
    <xf numFmtId="0" fontId="0" fillId="0" borderId="4" xfId="0" applyBorder="1" applyAlignment="1">
      <alignment wrapText="1"/>
    </xf>
    <xf numFmtId="0" fontId="5" fillId="0" borderId="9" xfId="0" applyFont="1" applyBorder="1" applyAlignment="1">
      <alignment horizontal="center" wrapText="1"/>
    </xf>
    <xf numFmtId="0" fontId="13" fillId="0" borderId="25" xfId="0" applyFont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" fontId="5" fillId="0" borderId="0" xfId="0" applyNumberFormat="1" applyFont="1"/>
    <xf numFmtId="49" fontId="5" fillId="0" borderId="0" xfId="0" applyNumberFormat="1" applyFont="1"/>
  </cellXfs>
  <cellStyles count="1">
    <cellStyle name="Normal" xfId="0" builtinId="0"/>
  </cellStyles>
  <dxfs count="23"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theme="9"/>
          <bgColor theme="9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11" sqref="A11"/>
    </sheetView>
  </sheetViews>
  <sheetFormatPr defaultColWidth="12.625" defaultRowHeight="15" customHeight="1"/>
  <cols>
    <col min="1" max="1" width="15.625" customWidth="1"/>
    <col min="2" max="26" width="8" customWidth="1"/>
  </cols>
  <sheetData>
    <row r="1" spans="1:26" ht="19.5" customHeight="1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8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66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66" t="s">
        <v>440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66" t="s">
        <v>441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8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5" t="s">
        <v>442</v>
      </c>
      <c r="B6" s="102">
        <v>3</v>
      </c>
      <c r="C6" s="102">
        <v>2</v>
      </c>
      <c r="D6" s="102">
        <v>2</v>
      </c>
      <c r="E6" s="102">
        <v>2</v>
      </c>
      <c r="F6" s="102">
        <v>2</v>
      </c>
      <c r="G6" s="102">
        <v>0</v>
      </c>
      <c r="H6" s="102">
        <v>0</v>
      </c>
      <c r="I6" s="102">
        <v>0</v>
      </c>
      <c r="J6" s="102">
        <v>0</v>
      </c>
      <c r="K6" s="102">
        <v>0</v>
      </c>
      <c r="L6" s="102">
        <v>0</v>
      </c>
      <c r="M6" s="103">
        <v>1</v>
      </c>
      <c r="N6" s="102">
        <v>3</v>
      </c>
      <c r="O6" s="102">
        <v>3</v>
      </c>
      <c r="P6" s="102">
        <v>3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5" t="s">
        <v>443</v>
      </c>
      <c r="B7" s="102">
        <v>3</v>
      </c>
      <c r="C7" s="102">
        <v>3</v>
      </c>
      <c r="D7" s="102">
        <v>2</v>
      </c>
      <c r="E7" s="102">
        <v>2</v>
      </c>
      <c r="F7" s="102">
        <v>2</v>
      </c>
      <c r="G7" s="102">
        <v>0</v>
      </c>
      <c r="H7" s="102">
        <v>0</v>
      </c>
      <c r="I7" s="102">
        <v>0</v>
      </c>
      <c r="J7" s="102">
        <v>0</v>
      </c>
      <c r="K7" s="102">
        <v>0</v>
      </c>
      <c r="L7" s="102">
        <v>0</v>
      </c>
      <c r="M7" s="103">
        <v>1</v>
      </c>
      <c r="N7" s="102">
        <v>3</v>
      </c>
      <c r="O7" s="102">
        <v>3</v>
      </c>
      <c r="P7" s="102">
        <v>3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5" t="s">
        <v>444</v>
      </c>
      <c r="B8" s="102">
        <v>3</v>
      </c>
      <c r="C8" s="102">
        <v>3</v>
      </c>
      <c r="D8" s="102">
        <v>3</v>
      </c>
      <c r="E8" s="102">
        <v>2</v>
      </c>
      <c r="F8" s="102">
        <v>2</v>
      </c>
      <c r="G8" s="102">
        <v>0</v>
      </c>
      <c r="H8" s="102">
        <v>0</v>
      </c>
      <c r="I8" s="102">
        <v>0</v>
      </c>
      <c r="J8" s="102">
        <v>0</v>
      </c>
      <c r="K8" s="102">
        <v>0</v>
      </c>
      <c r="L8" s="102">
        <v>0</v>
      </c>
      <c r="M8" s="102">
        <v>0</v>
      </c>
      <c r="N8" s="102">
        <v>1</v>
      </c>
      <c r="O8" s="102">
        <v>2</v>
      </c>
      <c r="P8" s="102">
        <v>1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5" t="s">
        <v>445</v>
      </c>
      <c r="B9" s="102">
        <v>3</v>
      </c>
      <c r="C9" s="102">
        <v>2</v>
      </c>
      <c r="D9" s="102">
        <v>2</v>
      </c>
      <c r="E9" s="102">
        <v>2</v>
      </c>
      <c r="F9" s="102">
        <v>2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  <c r="L9" s="102">
        <v>0</v>
      </c>
      <c r="M9" s="102">
        <v>0</v>
      </c>
      <c r="N9" s="102">
        <v>3</v>
      </c>
      <c r="O9" s="102">
        <v>3</v>
      </c>
      <c r="P9" s="102">
        <v>3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>
      <c r="A10" s="5" t="s">
        <v>446</v>
      </c>
      <c r="B10" s="102">
        <v>3</v>
      </c>
      <c r="C10" s="102">
        <v>2</v>
      </c>
      <c r="D10" s="102">
        <v>2</v>
      </c>
      <c r="E10" s="102">
        <v>2</v>
      </c>
      <c r="F10" s="102">
        <v>2</v>
      </c>
      <c r="G10" s="102">
        <v>0</v>
      </c>
      <c r="H10" s="102">
        <v>0</v>
      </c>
      <c r="I10" s="102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v>3</v>
      </c>
      <c r="O10" s="102">
        <v>0</v>
      </c>
      <c r="P10" s="102">
        <v>2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>
      <c r="A11" s="5" t="s">
        <v>447</v>
      </c>
      <c r="B11" s="9">
        <f t="shared" ref="B11:P11" si="0">AVERAGE(B6:B10)</f>
        <v>3</v>
      </c>
      <c r="C11" s="9">
        <f t="shared" si="0"/>
        <v>2.4</v>
      </c>
      <c r="D11" s="9">
        <f t="shared" si="0"/>
        <v>2.2000000000000002</v>
      </c>
      <c r="E11" s="9">
        <f t="shared" si="0"/>
        <v>2</v>
      </c>
      <c r="F11" s="9">
        <f t="shared" si="0"/>
        <v>2</v>
      </c>
      <c r="G11" s="9">
        <f t="shared" si="0"/>
        <v>0</v>
      </c>
      <c r="H11" s="9">
        <f t="shared" si="0"/>
        <v>0</v>
      </c>
      <c r="I11" s="9">
        <f t="shared" si="0"/>
        <v>0</v>
      </c>
      <c r="J11" s="9">
        <f t="shared" si="0"/>
        <v>0</v>
      </c>
      <c r="K11" s="9">
        <f t="shared" si="0"/>
        <v>0</v>
      </c>
      <c r="L11" s="9">
        <f t="shared" si="0"/>
        <v>0</v>
      </c>
      <c r="M11" s="9">
        <f t="shared" si="0"/>
        <v>0.4</v>
      </c>
      <c r="N11" s="9">
        <f t="shared" si="0"/>
        <v>2.6</v>
      </c>
      <c r="O11" s="9">
        <f t="shared" si="0"/>
        <v>2.2000000000000002</v>
      </c>
      <c r="P11" s="9">
        <f t="shared" si="0"/>
        <v>2.4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8" t="s">
        <v>23</v>
      </c>
      <c r="B12" s="10">
        <f t="shared" ref="B12:P12" si="1">ROUND(B11,0)</f>
        <v>3</v>
      </c>
      <c r="C12" s="10">
        <f t="shared" si="1"/>
        <v>2</v>
      </c>
      <c r="D12" s="10">
        <f t="shared" si="1"/>
        <v>2</v>
      </c>
      <c r="E12" s="10">
        <f t="shared" si="1"/>
        <v>2</v>
      </c>
      <c r="F12" s="10">
        <f t="shared" si="1"/>
        <v>2</v>
      </c>
      <c r="G12" s="10">
        <f t="shared" si="1"/>
        <v>0</v>
      </c>
      <c r="H12" s="10">
        <f t="shared" si="1"/>
        <v>0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0</v>
      </c>
      <c r="M12" s="10">
        <f t="shared" si="1"/>
        <v>0</v>
      </c>
      <c r="N12" s="10">
        <f t="shared" si="1"/>
        <v>3</v>
      </c>
      <c r="O12" s="10">
        <f t="shared" si="1"/>
        <v>2</v>
      </c>
      <c r="P12" s="10">
        <f t="shared" si="1"/>
        <v>2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75" customHeight="1">
      <c r="A13" s="69" t="s">
        <v>24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8"/>
      <c r="N13" s="69"/>
      <c r="O13" s="67"/>
      <c r="P13" s="68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1:P1"/>
    <mergeCell ref="A2:P2"/>
    <mergeCell ref="A3:P3"/>
    <mergeCell ref="A4:P4"/>
    <mergeCell ref="A13:M13"/>
    <mergeCell ref="N13:P13"/>
  </mergeCells>
  <pageMargins left="0.7" right="0.7" top="0.75" bottom="0.75" header="0" footer="0"/>
  <pageSetup scale="7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78"/>
  <sheetViews>
    <sheetView workbookViewId="0">
      <selection activeCell="A4" sqref="A4:H4"/>
    </sheetView>
  </sheetViews>
  <sheetFormatPr defaultColWidth="12.625" defaultRowHeight="15" customHeight="1"/>
  <cols>
    <col min="1" max="1" width="7.625" customWidth="1"/>
    <col min="2" max="2" width="15.375" customWidth="1"/>
    <col min="3" max="3" width="20.625" customWidth="1"/>
    <col min="4" max="4" width="14.125" customWidth="1"/>
    <col min="5" max="5" width="14.25" customWidth="1"/>
    <col min="6" max="6" width="13.25" customWidth="1"/>
    <col min="7" max="7" width="13.375" customWidth="1"/>
    <col min="8" max="8" width="13.25" customWidth="1"/>
    <col min="9" max="26" width="7.625" customWidth="1"/>
  </cols>
  <sheetData>
    <row r="1" spans="1:26" ht="19.5" customHeight="1">
      <c r="A1" s="66" t="s">
        <v>0</v>
      </c>
      <c r="B1" s="67"/>
      <c r="C1" s="67"/>
      <c r="D1" s="67"/>
      <c r="E1" s="67"/>
      <c r="F1" s="67"/>
      <c r="G1" s="67"/>
      <c r="H1" s="68"/>
    </row>
    <row r="2" spans="1:26" ht="19.5" customHeight="1">
      <c r="A2" s="66" t="s">
        <v>25</v>
      </c>
      <c r="B2" s="67"/>
      <c r="C2" s="67"/>
      <c r="D2" s="67"/>
      <c r="E2" s="67"/>
      <c r="F2" s="67"/>
      <c r="G2" s="67"/>
      <c r="H2" s="68"/>
    </row>
    <row r="3" spans="1:26" ht="19.5" customHeight="1">
      <c r="A3" s="66" t="s">
        <v>440</v>
      </c>
      <c r="B3" s="67"/>
      <c r="C3" s="67"/>
      <c r="D3" s="67"/>
      <c r="E3" s="67"/>
      <c r="F3" s="67"/>
      <c r="G3" s="67"/>
      <c r="H3" s="68"/>
    </row>
    <row r="4" spans="1:26" ht="19.5" customHeight="1">
      <c r="A4" s="66" t="s">
        <v>452</v>
      </c>
      <c r="B4" s="67"/>
      <c r="C4" s="67"/>
      <c r="D4" s="67"/>
      <c r="E4" s="67"/>
      <c r="F4" s="67"/>
      <c r="G4" s="67"/>
      <c r="H4" s="68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30">
      <c r="A5" s="81" t="s">
        <v>26</v>
      </c>
      <c r="B5" s="81" t="s">
        <v>27</v>
      </c>
      <c r="C5" s="2" t="s">
        <v>28</v>
      </c>
      <c r="D5" s="8" t="s">
        <v>29</v>
      </c>
      <c r="E5" s="8" t="s">
        <v>30</v>
      </c>
      <c r="F5" s="2" t="s">
        <v>31</v>
      </c>
      <c r="G5" s="83" t="s">
        <v>32</v>
      </c>
      <c r="H5" s="68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30">
      <c r="A6" s="82"/>
      <c r="B6" s="82"/>
      <c r="C6" s="2" t="s">
        <v>33</v>
      </c>
      <c r="D6" s="2">
        <v>70</v>
      </c>
      <c r="E6" s="2">
        <v>30</v>
      </c>
      <c r="F6" s="2">
        <v>100</v>
      </c>
      <c r="G6" s="8" t="s">
        <v>34</v>
      </c>
      <c r="H6" s="8" t="s">
        <v>35</v>
      </c>
    </row>
    <row r="7" spans="1:26" ht="19.5" customHeight="1">
      <c r="A7" s="70" t="s">
        <v>36</v>
      </c>
      <c r="B7" s="71"/>
      <c r="C7" s="72"/>
      <c r="D7" s="13">
        <v>0.6</v>
      </c>
      <c r="E7" s="13">
        <v>0.75</v>
      </c>
      <c r="F7" s="2"/>
      <c r="G7" s="14">
        <v>0.6</v>
      </c>
      <c r="H7" s="14">
        <v>0.75</v>
      </c>
    </row>
    <row r="8" spans="1:26" ht="16.5" customHeight="1">
      <c r="A8" s="15">
        <v>1</v>
      </c>
      <c r="B8" s="16" t="s">
        <v>37</v>
      </c>
      <c r="C8" s="17" t="s">
        <v>38</v>
      </c>
      <c r="D8" s="18">
        <v>38</v>
      </c>
      <c r="E8" s="18">
        <v>25</v>
      </c>
      <c r="F8" s="19">
        <f t="shared" ref="F8:F185" si="0">D8+E8</f>
        <v>63</v>
      </c>
      <c r="G8" s="20">
        <f t="shared" ref="G8:G185" si="1">IF((D8/$D$6)&gt;=$D$7,1,0)</f>
        <v>0</v>
      </c>
      <c r="H8" s="20">
        <f t="shared" ref="H8:H12" si="2">IF((E8/$E$6)&gt;=$E$7,1,0)</f>
        <v>1</v>
      </c>
      <c r="J8" s="21"/>
      <c r="K8" s="21"/>
    </row>
    <row r="9" spans="1:26" ht="16.5" customHeight="1">
      <c r="A9" s="15">
        <v>2</v>
      </c>
      <c r="B9" s="16" t="s">
        <v>39</v>
      </c>
      <c r="C9" s="17" t="s">
        <v>40</v>
      </c>
      <c r="D9" s="18">
        <v>48</v>
      </c>
      <c r="E9" s="18">
        <v>24</v>
      </c>
      <c r="F9" s="19">
        <f t="shared" si="0"/>
        <v>72</v>
      </c>
      <c r="G9" s="20">
        <f t="shared" si="1"/>
        <v>1</v>
      </c>
      <c r="H9" s="20">
        <f t="shared" si="2"/>
        <v>1</v>
      </c>
      <c r="J9" s="21"/>
      <c r="K9" s="21"/>
    </row>
    <row r="10" spans="1:26" ht="16.5" customHeight="1">
      <c r="A10" s="15">
        <v>3</v>
      </c>
      <c r="B10" s="16" t="s">
        <v>41</v>
      </c>
      <c r="C10" s="17" t="s">
        <v>42</v>
      </c>
      <c r="D10" s="18">
        <v>56</v>
      </c>
      <c r="E10" s="18">
        <v>26</v>
      </c>
      <c r="F10" s="19">
        <f t="shared" si="0"/>
        <v>82</v>
      </c>
      <c r="G10" s="20">
        <f t="shared" si="1"/>
        <v>1</v>
      </c>
      <c r="H10" s="20">
        <f t="shared" si="2"/>
        <v>1</v>
      </c>
      <c r="J10" s="21"/>
      <c r="K10" s="21"/>
    </row>
    <row r="11" spans="1:26" ht="16.5" customHeight="1">
      <c r="A11" s="15">
        <v>4</v>
      </c>
      <c r="B11" s="16" t="s">
        <v>43</v>
      </c>
      <c r="C11" s="17" t="s">
        <v>44</v>
      </c>
      <c r="D11" s="18">
        <v>39</v>
      </c>
      <c r="E11" s="18">
        <v>28</v>
      </c>
      <c r="F11" s="19">
        <f t="shared" si="0"/>
        <v>67</v>
      </c>
      <c r="G11" s="20">
        <f t="shared" si="1"/>
        <v>0</v>
      </c>
      <c r="H11" s="20">
        <f t="shared" si="2"/>
        <v>1</v>
      </c>
      <c r="J11" s="21"/>
      <c r="K11" s="21"/>
    </row>
    <row r="12" spans="1:26" ht="16.5" customHeight="1">
      <c r="A12" s="15">
        <v>5</v>
      </c>
      <c r="B12" s="16" t="s">
        <v>45</v>
      </c>
      <c r="C12" s="17" t="s">
        <v>46</v>
      </c>
      <c r="D12" s="18">
        <v>51</v>
      </c>
      <c r="E12" s="18">
        <v>26</v>
      </c>
      <c r="F12" s="19">
        <f t="shared" si="0"/>
        <v>77</v>
      </c>
      <c r="G12" s="20">
        <f t="shared" si="1"/>
        <v>1</v>
      </c>
      <c r="H12" s="20">
        <f t="shared" si="2"/>
        <v>1</v>
      </c>
      <c r="J12" s="21"/>
      <c r="K12" s="21"/>
    </row>
    <row r="13" spans="1:26" ht="16.5" customHeight="1">
      <c r="A13" s="15">
        <v>6</v>
      </c>
      <c r="B13" s="16" t="s">
        <v>47</v>
      </c>
      <c r="C13" s="17" t="s">
        <v>48</v>
      </c>
      <c r="D13" s="18">
        <v>52</v>
      </c>
      <c r="E13" s="18">
        <v>29</v>
      </c>
      <c r="F13" s="19">
        <f t="shared" si="0"/>
        <v>81</v>
      </c>
      <c r="G13" s="20">
        <f t="shared" si="1"/>
        <v>1</v>
      </c>
      <c r="H13" s="20">
        <v>0</v>
      </c>
      <c r="J13" s="21"/>
      <c r="K13" s="21"/>
    </row>
    <row r="14" spans="1:26" ht="16.5" customHeight="1">
      <c r="A14" s="15">
        <v>7</v>
      </c>
      <c r="B14" s="16" t="s">
        <v>49</v>
      </c>
      <c r="C14" s="17" t="s">
        <v>50</v>
      </c>
      <c r="D14" s="18">
        <v>44</v>
      </c>
      <c r="E14" s="18">
        <v>26</v>
      </c>
      <c r="F14" s="19">
        <f t="shared" si="0"/>
        <v>70</v>
      </c>
      <c r="G14" s="20">
        <f t="shared" si="1"/>
        <v>1</v>
      </c>
      <c r="H14" s="20">
        <v>0</v>
      </c>
      <c r="J14" s="21"/>
      <c r="K14" s="21"/>
    </row>
    <row r="15" spans="1:26" ht="16.5" customHeight="1">
      <c r="A15" s="15">
        <v>8</v>
      </c>
      <c r="B15" s="16" t="s">
        <v>51</v>
      </c>
      <c r="C15" s="17" t="s">
        <v>52</v>
      </c>
      <c r="D15" s="18">
        <v>42</v>
      </c>
      <c r="E15" s="18">
        <v>25</v>
      </c>
      <c r="F15" s="19">
        <f t="shared" si="0"/>
        <v>67</v>
      </c>
      <c r="G15" s="20">
        <f t="shared" si="1"/>
        <v>1</v>
      </c>
      <c r="H15" s="20">
        <f t="shared" ref="H15:H185" si="3">IF((E15/$E$6)&gt;=$E$7,1,0)</f>
        <v>1</v>
      </c>
      <c r="J15" s="21"/>
      <c r="K15" s="21"/>
    </row>
    <row r="16" spans="1:26" ht="16.5" customHeight="1">
      <c r="A16" s="15">
        <v>9</v>
      </c>
      <c r="B16" s="16" t="s">
        <v>53</v>
      </c>
      <c r="C16" s="17" t="s">
        <v>54</v>
      </c>
      <c r="D16" s="18">
        <v>59</v>
      </c>
      <c r="E16" s="18">
        <v>28</v>
      </c>
      <c r="F16" s="19">
        <f t="shared" si="0"/>
        <v>87</v>
      </c>
      <c r="G16" s="20">
        <f t="shared" si="1"/>
        <v>1</v>
      </c>
      <c r="H16" s="20">
        <f t="shared" si="3"/>
        <v>1</v>
      </c>
      <c r="J16" s="21"/>
      <c r="K16" s="21"/>
    </row>
    <row r="17" spans="1:11" ht="16.5" customHeight="1">
      <c r="A17" s="15">
        <v>10</v>
      </c>
      <c r="B17" s="16" t="s">
        <v>55</v>
      </c>
      <c r="C17" s="17" t="s">
        <v>56</v>
      </c>
      <c r="D17" s="18">
        <v>59</v>
      </c>
      <c r="E17" s="18">
        <v>26</v>
      </c>
      <c r="F17" s="19">
        <f t="shared" si="0"/>
        <v>85</v>
      </c>
      <c r="G17" s="20">
        <f t="shared" si="1"/>
        <v>1</v>
      </c>
      <c r="H17" s="20">
        <f t="shared" si="3"/>
        <v>1</v>
      </c>
      <c r="J17" s="21"/>
      <c r="K17" s="21"/>
    </row>
    <row r="18" spans="1:11" ht="16.5" customHeight="1">
      <c r="A18" s="15">
        <v>11</v>
      </c>
      <c r="B18" s="16" t="s">
        <v>57</v>
      </c>
      <c r="C18" s="17" t="s">
        <v>58</v>
      </c>
      <c r="D18" s="18">
        <v>54</v>
      </c>
      <c r="E18" s="18">
        <v>26</v>
      </c>
      <c r="F18" s="19">
        <f t="shared" si="0"/>
        <v>80</v>
      </c>
      <c r="G18" s="20">
        <f t="shared" si="1"/>
        <v>1</v>
      </c>
      <c r="H18" s="20">
        <f t="shared" si="3"/>
        <v>1</v>
      </c>
      <c r="J18" s="21"/>
      <c r="K18" s="21"/>
    </row>
    <row r="19" spans="1:11" ht="16.5" customHeight="1">
      <c r="A19" s="15">
        <v>12</v>
      </c>
      <c r="B19" s="16" t="s">
        <v>59</v>
      </c>
      <c r="C19" s="17" t="s">
        <v>60</v>
      </c>
      <c r="D19" s="18">
        <v>39</v>
      </c>
      <c r="E19" s="18">
        <v>26</v>
      </c>
      <c r="F19" s="19">
        <f t="shared" si="0"/>
        <v>65</v>
      </c>
      <c r="G19" s="20">
        <f t="shared" si="1"/>
        <v>0</v>
      </c>
      <c r="H19" s="20">
        <f t="shared" si="3"/>
        <v>1</v>
      </c>
      <c r="J19" s="21"/>
      <c r="K19" s="21"/>
    </row>
    <row r="20" spans="1:11" ht="16.5" customHeight="1">
      <c r="A20" s="15">
        <v>13</v>
      </c>
      <c r="B20" s="16" t="s">
        <v>61</v>
      </c>
      <c r="C20" s="17" t="s">
        <v>62</v>
      </c>
      <c r="D20" s="18">
        <v>41</v>
      </c>
      <c r="E20" s="18">
        <v>26</v>
      </c>
      <c r="F20" s="19">
        <f t="shared" si="0"/>
        <v>67</v>
      </c>
      <c r="G20" s="20">
        <f t="shared" si="1"/>
        <v>0</v>
      </c>
      <c r="H20" s="20">
        <f t="shared" si="3"/>
        <v>1</v>
      </c>
      <c r="J20" s="21"/>
      <c r="K20" s="21"/>
    </row>
    <row r="21" spans="1:11" ht="16.5" customHeight="1">
      <c r="A21" s="15">
        <v>14</v>
      </c>
      <c r="B21" s="16" t="s">
        <v>63</v>
      </c>
      <c r="C21" s="17" t="s">
        <v>64</v>
      </c>
      <c r="D21" s="18">
        <v>52</v>
      </c>
      <c r="E21" s="18">
        <v>24</v>
      </c>
      <c r="F21" s="19">
        <f t="shared" si="0"/>
        <v>76</v>
      </c>
      <c r="G21" s="20">
        <f t="shared" si="1"/>
        <v>1</v>
      </c>
      <c r="H21" s="20">
        <f t="shared" si="3"/>
        <v>1</v>
      </c>
      <c r="J21" s="21"/>
      <c r="K21" s="21"/>
    </row>
    <row r="22" spans="1:11" ht="16.5" customHeight="1">
      <c r="A22" s="15">
        <v>15</v>
      </c>
      <c r="B22" s="16" t="s">
        <v>65</v>
      </c>
      <c r="C22" s="17" t="s">
        <v>66</v>
      </c>
      <c r="D22" s="18">
        <v>37</v>
      </c>
      <c r="E22" s="18">
        <v>25</v>
      </c>
      <c r="F22" s="19">
        <f t="shared" si="0"/>
        <v>62</v>
      </c>
      <c r="G22" s="20">
        <f t="shared" si="1"/>
        <v>0</v>
      </c>
      <c r="H22" s="20">
        <f t="shared" si="3"/>
        <v>1</v>
      </c>
      <c r="J22" s="21"/>
      <c r="K22" s="21"/>
    </row>
    <row r="23" spans="1:11" ht="16.5" customHeight="1">
      <c r="A23" s="15">
        <v>16</v>
      </c>
      <c r="B23" s="16" t="s">
        <v>67</v>
      </c>
      <c r="C23" s="17" t="s">
        <v>68</v>
      </c>
      <c r="D23" s="18">
        <v>49</v>
      </c>
      <c r="E23" s="18">
        <v>29</v>
      </c>
      <c r="F23" s="19">
        <f t="shared" si="0"/>
        <v>78</v>
      </c>
      <c r="G23" s="20">
        <f t="shared" si="1"/>
        <v>1</v>
      </c>
      <c r="H23" s="20">
        <f t="shared" si="3"/>
        <v>1</v>
      </c>
      <c r="J23" s="21"/>
      <c r="K23" s="21"/>
    </row>
    <row r="24" spans="1:11" ht="16.5" customHeight="1">
      <c r="A24" s="15">
        <v>17</v>
      </c>
      <c r="B24" s="16" t="s">
        <v>69</v>
      </c>
      <c r="C24" s="17" t="s">
        <v>70</v>
      </c>
      <c r="D24" s="18">
        <v>49</v>
      </c>
      <c r="E24" s="18">
        <v>26</v>
      </c>
      <c r="F24" s="19">
        <f t="shared" si="0"/>
        <v>75</v>
      </c>
      <c r="G24" s="20">
        <f t="shared" si="1"/>
        <v>1</v>
      </c>
      <c r="H24" s="20">
        <f t="shared" si="3"/>
        <v>1</v>
      </c>
      <c r="J24" s="21"/>
      <c r="K24" s="21"/>
    </row>
    <row r="25" spans="1:11" ht="16.5" customHeight="1">
      <c r="A25" s="15">
        <v>18</v>
      </c>
      <c r="B25" s="16" t="s">
        <v>71</v>
      </c>
      <c r="C25" s="17" t="s">
        <v>72</v>
      </c>
      <c r="D25" s="18">
        <v>55</v>
      </c>
      <c r="E25" s="18">
        <v>28</v>
      </c>
      <c r="F25" s="19">
        <f t="shared" si="0"/>
        <v>83</v>
      </c>
      <c r="G25" s="20">
        <f t="shared" si="1"/>
        <v>1</v>
      </c>
      <c r="H25" s="20">
        <f t="shared" si="3"/>
        <v>1</v>
      </c>
      <c r="J25" s="21"/>
      <c r="K25" s="21"/>
    </row>
    <row r="26" spans="1:11" ht="16.5" customHeight="1">
      <c r="A26" s="15">
        <v>19</v>
      </c>
      <c r="B26" s="16" t="s">
        <v>73</v>
      </c>
      <c r="C26" s="17" t="s">
        <v>74</v>
      </c>
      <c r="D26" s="18">
        <v>48</v>
      </c>
      <c r="E26" s="18">
        <v>25</v>
      </c>
      <c r="F26" s="19">
        <f t="shared" si="0"/>
        <v>73</v>
      </c>
      <c r="G26" s="20">
        <f t="shared" si="1"/>
        <v>1</v>
      </c>
      <c r="H26" s="20">
        <f t="shared" si="3"/>
        <v>1</v>
      </c>
      <c r="J26" s="21"/>
      <c r="K26" s="21"/>
    </row>
    <row r="27" spans="1:11" ht="16.5" customHeight="1">
      <c r="A27" s="15">
        <v>20</v>
      </c>
      <c r="B27" s="16" t="s">
        <v>75</v>
      </c>
      <c r="C27" s="17" t="s">
        <v>76</v>
      </c>
      <c r="D27" s="18">
        <v>40</v>
      </c>
      <c r="E27" s="18">
        <v>25</v>
      </c>
      <c r="F27" s="19">
        <f t="shared" si="0"/>
        <v>65</v>
      </c>
      <c r="G27" s="20">
        <f t="shared" si="1"/>
        <v>0</v>
      </c>
      <c r="H27" s="20">
        <f t="shared" si="3"/>
        <v>1</v>
      </c>
      <c r="J27" s="21"/>
      <c r="K27" s="21"/>
    </row>
    <row r="28" spans="1:11" ht="16.5" customHeight="1">
      <c r="A28" s="15">
        <v>21</v>
      </c>
      <c r="B28" s="16" t="s">
        <v>77</v>
      </c>
      <c r="C28" s="17" t="s">
        <v>78</v>
      </c>
      <c r="D28" s="18">
        <v>56</v>
      </c>
      <c r="E28" s="18">
        <v>29</v>
      </c>
      <c r="F28" s="19">
        <f t="shared" si="0"/>
        <v>85</v>
      </c>
      <c r="G28" s="20">
        <f t="shared" si="1"/>
        <v>1</v>
      </c>
      <c r="H28" s="20">
        <f t="shared" si="3"/>
        <v>1</v>
      </c>
      <c r="J28" s="21"/>
      <c r="K28" s="21"/>
    </row>
    <row r="29" spans="1:11" ht="16.5" customHeight="1">
      <c r="A29" s="15">
        <v>22</v>
      </c>
      <c r="B29" s="16" t="s">
        <v>79</v>
      </c>
      <c r="C29" s="17" t="s">
        <v>80</v>
      </c>
      <c r="D29" s="18">
        <v>56</v>
      </c>
      <c r="E29" s="18">
        <v>26</v>
      </c>
      <c r="F29" s="19">
        <f t="shared" si="0"/>
        <v>82</v>
      </c>
      <c r="G29" s="20">
        <f t="shared" si="1"/>
        <v>1</v>
      </c>
      <c r="H29" s="20">
        <f t="shared" si="3"/>
        <v>1</v>
      </c>
      <c r="J29" s="21"/>
      <c r="K29" s="21"/>
    </row>
    <row r="30" spans="1:11" ht="16.5" customHeight="1">
      <c r="A30" s="15">
        <v>23</v>
      </c>
      <c r="B30" s="16" t="s">
        <v>81</v>
      </c>
      <c r="C30" s="17" t="s">
        <v>82</v>
      </c>
      <c r="D30" s="18">
        <v>48</v>
      </c>
      <c r="E30" s="18">
        <v>24</v>
      </c>
      <c r="F30" s="19">
        <f t="shared" si="0"/>
        <v>72</v>
      </c>
      <c r="G30" s="20">
        <f t="shared" si="1"/>
        <v>1</v>
      </c>
      <c r="H30" s="20">
        <f t="shared" si="3"/>
        <v>1</v>
      </c>
      <c r="J30" s="21"/>
      <c r="K30" s="21"/>
    </row>
    <row r="31" spans="1:11" ht="16.5" customHeight="1">
      <c r="A31" s="15">
        <v>24</v>
      </c>
      <c r="B31" s="16" t="s">
        <v>83</v>
      </c>
      <c r="C31" s="17" t="s">
        <v>84</v>
      </c>
      <c r="D31" s="18">
        <v>56</v>
      </c>
      <c r="E31" s="18">
        <v>27</v>
      </c>
      <c r="F31" s="19">
        <f t="shared" si="0"/>
        <v>83</v>
      </c>
      <c r="G31" s="20">
        <f t="shared" si="1"/>
        <v>1</v>
      </c>
      <c r="H31" s="20">
        <f t="shared" si="3"/>
        <v>1</v>
      </c>
      <c r="J31" s="21"/>
      <c r="K31" s="21"/>
    </row>
    <row r="32" spans="1:11" ht="16.5" customHeight="1">
      <c r="A32" s="15">
        <v>25</v>
      </c>
      <c r="B32" s="16" t="s">
        <v>85</v>
      </c>
      <c r="C32" s="17" t="s">
        <v>86</v>
      </c>
      <c r="D32" s="18">
        <v>57</v>
      </c>
      <c r="E32" s="18">
        <v>26</v>
      </c>
      <c r="F32" s="19">
        <f t="shared" si="0"/>
        <v>83</v>
      </c>
      <c r="G32" s="20">
        <f t="shared" si="1"/>
        <v>1</v>
      </c>
      <c r="H32" s="20">
        <f t="shared" si="3"/>
        <v>1</v>
      </c>
      <c r="J32" s="21"/>
      <c r="K32" s="21"/>
    </row>
    <row r="33" spans="1:11" ht="16.5" customHeight="1">
      <c r="A33" s="15">
        <v>26</v>
      </c>
      <c r="B33" s="16" t="s">
        <v>87</v>
      </c>
      <c r="C33" s="17" t="s">
        <v>88</v>
      </c>
      <c r="D33" s="18">
        <v>53</v>
      </c>
      <c r="E33" s="18">
        <v>24</v>
      </c>
      <c r="F33" s="19">
        <f t="shared" si="0"/>
        <v>77</v>
      </c>
      <c r="G33" s="20">
        <f t="shared" si="1"/>
        <v>1</v>
      </c>
      <c r="H33" s="20">
        <f t="shared" si="3"/>
        <v>1</v>
      </c>
      <c r="J33" s="21"/>
      <c r="K33" s="21"/>
    </row>
    <row r="34" spans="1:11" ht="16.5" customHeight="1">
      <c r="A34" s="15">
        <v>27</v>
      </c>
      <c r="B34" s="16" t="s">
        <v>89</v>
      </c>
      <c r="C34" s="17" t="s">
        <v>90</v>
      </c>
      <c r="D34" s="18">
        <v>44</v>
      </c>
      <c r="E34" s="18">
        <v>24</v>
      </c>
      <c r="F34" s="19">
        <f t="shared" si="0"/>
        <v>68</v>
      </c>
      <c r="G34" s="20">
        <f t="shared" si="1"/>
        <v>1</v>
      </c>
      <c r="H34" s="20">
        <f t="shared" si="3"/>
        <v>1</v>
      </c>
      <c r="J34" s="21"/>
      <c r="K34" s="21"/>
    </row>
    <row r="35" spans="1:11" ht="16.5" customHeight="1">
      <c r="A35" s="15">
        <v>28</v>
      </c>
      <c r="B35" s="16" t="s">
        <v>91</v>
      </c>
      <c r="C35" s="17" t="s">
        <v>92</v>
      </c>
      <c r="D35" s="18">
        <v>45</v>
      </c>
      <c r="E35" s="18">
        <v>25</v>
      </c>
      <c r="F35" s="19">
        <f t="shared" si="0"/>
        <v>70</v>
      </c>
      <c r="G35" s="20">
        <f t="shared" si="1"/>
        <v>1</v>
      </c>
      <c r="H35" s="20">
        <f t="shared" si="3"/>
        <v>1</v>
      </c>
      <c r="J35" s="21"/>
      <c r="K35" s="21"/>
    </row>
    <row r="36" spans="1:11" ht="16.5" customHeight="1">
      <c r="A36" s="15">
        <v>29</v>
      </c>
      <c r="B36" s="16" t="s">
        <v>93</v>
      </c>
      <c r="C36" s="17" t="s">
        <v>94</v>
      </c>
      <c r="D36" s="18">
        <v>57</v>
      </c>
      <c r="E36" s="18">
        <v>29</v>
      </c>
      <c r="F36" s="19">
        <f t="shared" si="0"/>
        <v>86</v>
      </c>
      <c r="G36" s="20">
        <f t="shared" si="1"/>
        <v>1</v>
      </c>
      <c r="H36" s="20">
        <f t="shared" si="3"/>
        <v>1</v>
      </c>
      <c r="J36" s="21"/>
      <c r="K36" s="21"/>
    </row>
    <row r="37" spans="1:11" ht="16.5" customHeight="1">
      <c r="A37" s="15">
        <v>30</v>
      </c>
      <c r="B37" s="16" t="s">
        <v>95</v>
      </c>
      <c r="C37" s="17" t="s">
        <v>96</v>
      </c>
      <c r="D37" s="18">
        <v>32</v>
      </c>
      <c r="E37" s="18">
        <v>24</v>
      </c>
      <c r="F37" s="19">
        <f t="shared" si="0"/>
        <v>56</v>
      </c>
      <c r="G37" s="20">
        <f t="shared" si="1"/>
        <v>0</v>
      </c>
      <c r="H37" s="20">
        <f t="shared" si="3"/>
        <v>1</v>
      </c>
      <c r="J37" s="21"/>
      <c r="K37" s="21"/>
    </row>
    <row r="38" spans="1:11" ht="16.5" customHeight="1">
      <c r="A38" s="15">
        <v>31</v>
      </c>
      <c r="B38" s="16" t="s">
        <v>97</v>
      </c>
      <c r="C38" s="17" t="s">
        <v>98</v>
      </c>
      <c r="D38" s="18">
        <v>55</v>
      </c>
      <c r="E38" s="18">
        <v>27</v>
      </c>
      <c r="F38" s="19">
        <f t="shared" si="0"/>
        <v>82</v>
      </c>
      <c r="G38" s="20">
        <f t="shared" si="1"/>
        <v>1</v>
      </c>
      <c r="H38" s="20">
        <f t="shared" si="3"/>
        <v>1</v>
      </c>
      <c r="J38" s="21"/>
      <c r="K38" s="21"/>
    </row>
    <row r="39" spans="1:11" ht="16.5" customHeight="1">
      <c r="A39" s="15">
        <v>32</v>
      </c>
      <c r="B39" s="16" t="s">
        <v>99</v>
      </c>
      <c r="C39" s="17" t="s">
        <v>100</v>
      </c>
      <c r="D39" s="18">
        <v>57</v>
      </c>
      <c r="E39" s="18">
        <v>24</v>
      </c>
      <c r="F39" s="19">
        <f t="shared" si="0"/>
        <v>81</v>
      </c>
      <c r="G39" s="20">
        <f t="shared" si="1"/>
        <v>1</v>
      </c>
      <c r="H39" s="20">
        <f t="shared" si="3"/>
        <v>1</v>
      </c>
      <c r="J39" s="21"/>
      <c r="K39" s="21"/>
    </row>
    <row r="40" spans="1:11" ht="16.5" customHeight="1">
      <c r="A40" s="15">
        <v>33</v>
      </c>
      <c r="B40" s="16" t="s">
        <v>101</v>
      </c>
      <c r="C40" s="17" t="s">
        <v>102</v>
      </c>
      <c r="D40" s="18">
        <v>45</v>
      </c>
      <c r="E40" s="18">
        <v>26</v>
      </c>
      <c r="F40" s="19">
        <f t="shared" si="0"/>
        <v>71</v>
      </c>
      <c r="G40" s="20">
        <f t="shared" si="1"/>
        <v>1</v>
      </c>
      <c r="H40" s="20">
        <f t="shared" si="3"/>
        <v>1</v>
      </c>
      <c r="J40" s="21"/>
      <c r="K40" s="21"/>
    </row>
    <row r="41" spans="1:11" ht="16.5" customHeight="1">
      <c r="A41" s="15">
        <v>34</v>
      </c>
      <c r="B41" s="16" t="s">
        <v>103</v>
      </c>
      <c r="C41" s="17" t="s">
        <v>104</v>
      </c>
      <c r="D41" s="18">
        <v>45</v>
      </c>
      <c r="E41" s="18">
        <v>27</v>
      </c>
      <c r="F41" s="19">
        <f t="shared" si="0"/>
        <v>72</v>
      </c>
      <c r="G41" s="20">
        <f t="shared" si="1"/>
        <v>1</v>
      </c>
      <c r="H41" s="20">
        <f t="shared" si="3"/>
        <v>1</v>
      </c>
      <c r="J41" s="21"/>
      <c r="K41" s="21"/>
    </row>
    <row r="42" spans="1:11" ht="16.5" customHeight="1">
      <c r="A42" s="15">
        <v>35</v>
      </c>
      <c r="B42" s="16" t="s">
        <v>105</v>
      </c>
      <c r="C42" s="17" t="s">
        <v>106</v>
      </c>
      <c r="D42" s="18">
        <v>33</v>
      </c>
      <c r="E42" s="18">
        <v>25</v>
      </c>
      <c r="F42" s="19">
        <f t="shared" si="0"/>
        <v>58</v>
      </c>
      <c r="G42" s="20">
        <f t="shared" si="1"/>
        <v>0</v>
      </c>
      <c r="H42" s="20">
        <f t="shared" si="3"/>
        <v>1</v>
      </c>
      <c r="J42" s="21"/>
      <c r="K42" s="21"/>
    </row>
    <row r="43" spans="1:11" ht="16.5" customHeight="1">
      <c r="A43" s="15">
        <v>36</v>
      </c>
      <c r="B43" s="16" t="s">
        <v>107</v>
      </c>
      <c r="C43" s="17" t="s">
        <v>108</v>
      </c>
      <c r="D43" s="18">
        <v>53</v>
      </c>
      <c r="E43" s="18">
        <v>30</v>
      </c>
      <c r="F43" s="19">
        <f t="shared" si="0"/>
        <v>83</v>
      </c>
      <c r="G43" s="20">
        <f t="shared" si="1"/>
        <v>1</v>
      </c>
      <c r="H43" s="20">
        <f t="shared" si="3"/>
        <v>1</v>
      </c>
      <c r="J43" s="21"/>
      <c r="K43" s="21"/>
    </row>
    <row r="44" spans="1:11" ht="16.5" customHeight="1">
      <c r="A44" s="15">
        <v>37</v>
      </c>
      <c r="B44" s="16" t="s">
        <v>109</v>
      </c>
      <c r="C44" s="17" t="s">
        <v>110</v>
      </c>
      <c r="D44" s="18">
        <v>34</v>
      </c>
      <c r="E44" s="18">
        <v>25</v>
      </c>
      <c r="F44" s="19">
        <f t="shared" si="0"/>
        <v>59</v>
      </c>
      <c r="G44" s="20">
        <f t="shared" si="1"/>
        <v>0</v>
      </c>
      <c r="H44" s="20">
        <f t="shared" si="3"/>
        <v>1</v>
      </c>
      <c r="J44" s="21"/>
      <c r="K44" s="21"/>
    </row>
    <row r="45" spans="1:11" ht="16.5" customHeight="1">
      <c r="A45" s="15">
        <v>38</v>
      </c>
      <c r="B45" s="16" t="s">
        <v>111</v>
      </c>
      <c r="C45" s="17" t="s">
        <v>112</v>
      </c>
      <c r="D45" s="18">
        <v>43</v>
      </c>
      <c r="E45" s="18">
        <v>26</v>
      </c>
      <c r="F45" s="19">
        <f t="shared" si="0"/>
        <v>69</v>
      </c>
      <c r="G45" s="20">
        <f t="shared" si="1"/>
        <v>1</v>
      </c>
      <c r="H45" s="20">
        <f t="shared" si="3"/>
        <v>1</v>
      </c>
      <c r="J45" s="21"/>
      <c r="K45" s="21"/>
    </row>
    <row r="46" spans="1:11" ht="16.5" customHeight="1">
      <c r="A46" s="15">
        <v>39</v>
      </c>
      <c r="B46" s="16" t="s">
        <v>113</v>
      </c>
      <c r="C46" s="17" t="s">
        <v>114</v>
      </c>
      <c r="D46" s="18">
        <v>58</v>
      </c>
      <c r="E46" s="18">
        <v>27</v>
      </c>
      <c r="F46" s="19">
        <f t="shared" si="0"/>
        <v>85</v>
      </c>
      <c r="G46" s="20">
        <f t="shared" si="1"/>
        <v>1</v>
      </c>
      <c r="H46" s="20">
        <f t="shared" si="3"/>
        <v>1</v>
      </c>
      <c r="J46" s="21"/>
      <c r="K46" s="21"/>
    </row>
    <row r="47" spans="1:11" ht="16.5" customHeight="1">
      <c r="A47" s="15">
        <v>40</v>
      </c>
      <c r="B47" s="16" t="s">
        <v>115</v>
      </c>
      <c r="C47" s="17" t="s">
        <v>116</v>
      </c>
      <c r="D47" s="18">
        <v>47</v>
      </c>
      <c r="E47" s="18">
        <v>25</v>
      </c>
      <c r="F47" s="19">
        <f t="shared" si="0"/>
        <v>72</v>
      </c>
      <c r="G47" s="20">
        <f t="shared" si="1"/>
        <v>1</v>
      </c>
      <c r="H47" s="20">
        <f t="shared" si="3"/>
        <v>1</v>
      </c>
      <c r="J47" s="21"/>
      <c r="K47" s="21"/>
    </row>
    <row r="48" spans="1:11" ht="16.5" customHeight="1">
      <c r="A48" s="15">
        <v>41</v>
      </c>
      <c r="B48" s="16" t="s">
        <v>117</v>
      </c>
      <c r="C48" s="17" t="s">
        <v>118</v>
      </c>
      <c r="D48" s="18">
        <v>49</v>
      </c>
      <c r="E48" s="18">
        <v>26</v>
      </c>
      <c r="F48" s="19">
        <f t="shared" si="0"/>
        <v>75</v>
      </c>
      <c r="G48" s="20">
        <f t="shared" si="1"/>
        <v>1</v>
      </c>
      <c r="H48" s="20">
        <f t="shared" si="3"/>
        <v>1</v>
      </c>
      <c r="J48" s="21"/>
      <c r="K48" s="21"/>
    </row>
    <row r="49" spans="1:11" ht="16.5" customHeight="1">
      <c r="A49" s="15">
        <v>42</v>
      </c>
      <c r="B49" s="16" t="s">
        <v>119</v>
      </c>
      <c r="C49" s="17" t="s">
        <v>120</v>
      </c>
      <c r="D49" s="18">
        <v>48</v>
      </c>
      <c r="E49" s="18">
        <v>25</v>
      </c>
      <c r="F49" s="19">
        <f t="shared" si="0"/>
        <v>73</v>
      </c>
      <c r="G49" s="20">
        <f t="shared" si="1"/>
        <v>1</v>
      </c>
      <c r="H49" s="20">
        <f t="shared" si="3"/>
        <v>1</v>
      </c>
      <c r="J49" s="21"/>
      <c r="K49" s="21"/>
    </row>
    <row r="50" spans="1:11" ht="16.5" customHeight="1">
      <c r="A50" s="15">
        <v>43</v>
      </c>
      <c r="B50" s="16" t="s">
        <v>121</v>
      </c>
      <c r="C50" s="17" t="s">
        <v>122</v>
      </c>
      <c r="D50" s="18">
        <v>48</v>
      </c>
      <c r="E50" s="18">
        <v>28</v>
      </c>
      <c r="F50" s="19">
        <f t="shared" si="0"/>
        <v>76</v>
      </c>
      <c r="G50" s="20">
        <f t="shared" si="1"/>
        <v>1</v>
      </c>
      <c r="H50" s="20">
        <f t="shared" si="3"/>
        <v>1</v>
      </c>
      <c r="J50" s="21"/>
      <c r="K50" s="21"/>
    </row>
    <row r="51" spans="1:11" ht="16.5" customHeight="1">
      <c r="A51" s="15">
        <v>44</v>
      </c>
      <c r="B51" s="16" t="s">
        <v>123</v>
      </c>
      <c r="C51" s="17" t="s">
        <v>124</v>
      </c>
      <c r="D51" s="18">
        <v>51</v>
      </c>
      <c r="E51" s="18">
        <v>30</v>
      </c>
      <c r="F51" s="19">
        <f t="shared" si="0"/>
        <v>81</v>
      </c>
      <c r="G51" s="20">
        <f t="shared" si="1"/>
        <v>1</v>
      </c>
      <c r="H51" s="20">
        <f t="shared" si="3"/>
        <v>1</v>
      </c>
      <c r="J51" s="21"/>
      <c r="K51" s="21"/>
    </row>
    <row r="52" spans="1:11" ht="16.5" customHeight="1">
      <c r="A52" s="15">
        <v>45</v>
      </c>
      <c r="B52" s="16" t="s">
        <v>125</v>
      </c>
      <c r="C52" s="17" t="s">
        <v>126</v>
      </c>
      <c r="D52" s="18">
        <v>58</v>
      </c>
      <c r="E52" s="18">
        <v>24</v>
      </c>
      <c r="F52" s="19">
        <f t="shared" si="0"/>
        <v>82</v>
      </c>
      <c r="G52" s="20">
        <f t="shared" si="1"/>
        <v>1</v>
      </c>
      <c r="H52" s="20">
        <f t="shared" si="3"/>
        <v>1</v>
      </c>
      <c r="J52" s="21"/>
      <c r="K52" s="21"/>
    </row>
    <row r="53" spans="1:11" ht="16.5" customHeight="1">
      <c r="A53" s="15">
        <v>46</v>
      </c>
      <c r="B53" s="16" t="s">
        <v>127</v>
      </c>
      <c r="C53" s="17" t="s">
        <v>128</v>
      </c>
      <c r="D53" s="18">
        <v>43</v>
      </c>
      <c r="E53" s="18">
        <v>24</v>
      </c>
      <c r="F53" s="19">
        <f t="shared" si="0"/>
        <v>67</v>
      </c>
      <c r="G53" s="20">
        <f t="shared" si="1"/>
        <v>1</v>
      </c>
      <c r="H53" s="20">
        <f t="shared" si="3"/>
        <v>1</v>
      </c>
      <c r="J53" s="21"/>
      <c r="K53" s="21"/>
    </row>
    <row r="54" spans="1:11" ht="16.5" customHeight="1">
      <c r="A54" s="15">
        <v>47</v>
      </c>
      <c r="B54" s="16" t="s">
        <v>129</v>
      </c>
      <c r="C54" s="17" t="s">
        <v>130</v>
      </c>
      <c r="D54" s="18">
        <v>31</v>
      </c>
      <c r="E54" s="18">
        <v>24</v>
      </c>
      <c r="F54" s="19">
        <f t="shared" si="0"/>
        <v>55</v>
      </c>
      <c r="G54" s="20">
        <f t="shared" si="1"/>
        <v>0</v>
      </c>
      <c r="H54" s="20">
        <f t="shared" si="3"/>
        <v>1</v>
      </c>
      <c r="J54" s="21"/>
      <c r="K54" s="21"/>
    </row>
    <row r="55" spans="1:11" ht="16.5" customHeight="1">
      <c r="A55" s="15">
        <v>48</v>
      </c>
      <c r="B55" s="16" t="s">
        <v>131</v>
      </c>
      <c r="C55" s="17" t="s">
        <v>132</v>
      </c>
      <c r="D55" s="18">
        <v>34</v>
      </c>
      <c r="E55" s="18">
        <v>24</v>
      </c>
      <c r="F55" s="19">
        <f t="shared" si="0"/>
        <v>58</v>
      </c>
      <c r="G55" s="20">
        <f t="shared" si="1"/>
        <v>0</v>
      </c>
      <c r="H55" s="20">
        <f t="shared" si="3"/>
        <v>1</v>
      </c>
      <c r="J55" s="21"/>
      <c r="K55" s="21"/>
    </row>
    <row r="56" spans="1:11" ht="16.5" customHeight="1">
      <c r="A56" s="15">
        <v>49</v>
      </c>
      <c r="B56" s="16" t="s">
        <v>133</v>
      </c>
      <c r="C56" s="17" t="s">
        <v>134</v>
      </c>
      <c r="D56" s="18">
        <v>37</v>
      </c>
      <c r="E56" s="18">
        <v>25</v>
      </c>
      <c r="F56" s="19">
        <f t="shared" si="0"/>
        <v>62</v>
      </c>
      <c r="G56" s="20">
        <f t="shared" si="1"/>
        <v>0</v>
      </c>
      <c r="H56" s="20">
        <f t="shared" si="3"/>
        <v>1</v>
      </c>
      <c r="J56" s="21"/>
      <c r="K56" s="21"/>
    </row>
    <row r="57" spans="1:11" ht="16.5" customHeight="1">
      <c r="A57" s="15">
        <v>50</v>
      </c>
      <c r="B57" s="16" t="s">
        <v>135</v>
      </c>
      <c r="C57" s="17" t="s">
        <v>136</v>
      </c>
      <c r="D57" s="18">
        <v>58</v>
      </c>
      <c r="E57" s="18">
        <v>29</v>
      </c>
      <c r="F57" s="19">
        <f t="shared" si="0"/>
        <v>87</v>
      </c>
      <c r="G57" s="20">
        <f t="shared" si="1"/>
        <v>1</v>
      </c>
      <c r="H57" s="20">
        <f t="shared" si="3"/>
        <v>1</v>
      </c>
      <c r="J57" s="21"/>
      <c r="K57" s="21"/>
    </row>
    <row r="58" spans="1:11" ht="16.5" customHeight="1">
      <c r="A58" s="15">
        <v>51</v>
      </c>
      <c r="B58" s="16" t="s">
        <v>137</v>
      </c>
      <c r="C58" s="17" t="s">
        <v>138</v>
      </c>
      <c r="D58" s="18">
        <v>45</v>
      </c>
      <c r="E58" s="18">
        <v>24</v>
      </c>
      <c r="F58" s="19">
        <f t="shared" si="0"/>
        <v>69</v>
      </c>
      <c r="G58" s="20">
        <f t="shared" si="1"/>
        <v>1</v>
      </c>
      <c r="H58" s="20">
        <f t="shared" si="3"/>
        <v>1</v>
      </c>
      <c r="J58" s="21"/>
      <c r="K58" s="21"/>
    </row>
    <row r="59" spans="1:11" ht="16.5" customHeight="1">
      <c r="A59" s="15">
        <v>52</v>
      </c>
      <c r="B59" s="16" t="s">
        <v>139</v>
      </c>
      <c r="C59" s="17" t="s">
        <v>140</v>
      </c>
      <c r="D59" s="18">
        <v>57</v>
      </c>
      <c r="E59" s="18">
        <v>26</v>
      </c>
      <c r="F59" s="19">
        <f t="shared" si="0"/>
        <v>83</v>
      </c>
      <c r="G59" s="20">
        <f t="shared" si="1"/>
        <v>1</v>
      </c>
      <c r="H59" s="20">
        <f t="shared" si="3"/>
        <v>1</v>
      </c>
      <c r="J59" s="21"/>
      <c r="K59" s="21"/>
    </row>
    <row r="60" spans="1:11" ht="16.5" customHeight="1">
      <c r="A60" s="15">
        <v>53</v>
      </c>
      <c r="B60" s="16" t="s">
        <v>141</v>
      </c>
      <c r="C60" s="17" t="s">
        <v>142</v>
      </c>
      <c r="D60" s="18">
        <v>47</v>
      </c>
      <c r="E60" s="18">
        <v>26</v>
      </c>
      <c r="F60" s="19">
        <f t="shared" si="0"/>
        <v>73</v>
      </c>
      <c r="G60" s="20">
        <f t="shared" si="1"/>
        <v>1</v>
      </c>
      <c r="H60" s="20">
        <f t="shared" si="3"/>
        <v>1</v>
      </c>
      <c r="J60" s="21"/>
      <c r="K60" s="21"/>
    </row>
    <row r="61" spans="1:11" ht="16.5" customHeight="1">
      <c r="A61" s="15">
        <v>54</v>
      </c>
      <c r="B61" s="16" t="s">
        <v>143</v>
      </c>
      <c r="C61" s="17" t="s">
        <v>144</v>
      </c>
      <c r="D61" s="18">
        <v>52</v>
      </c>
      <c r="E61" s="18">
        <v>27</v>
      </c>
      <c r="F61" s="19">
        <f t="shared" si="0"/>
        <v>79</v>
      </c>
      <c r="G61" s="20">
        <f t="shared" si="1"/>
        <v>1</v>
      </c>
      <c r="H61" s="20">
        <f t="shared" si="3"/>
        <v>1</v>
      </c>
      <c r="J61" s="21"/>
      <c r="K61" s="21"/>
    </row>
    <row r="62" spans="1:11" ht="16.5" customHeight="1">
      <c r="A62" s="15">
        <v>55</v>
      </c>
      <c r="B62" s="16" t="s">
        <v>145</v>
      </c>
      <c r="C62" s="17" t="s">
        <v>146</v>
      </c>
      <c r="D62" s="18">
        <v>50</v>
      </c>
      <c r="E62" s="18">
        <v>26</v>
      </c>
      <c r="F62" s="19">
        <f t="shared" si="0"/>
        <v>76</v>
      </c>
      <c r="G62" s="20">
        <f t="shared" si="1"/>
        <v>1</v>
      </c>
      <c r="H62" s="20">
        <f t="shared" si="3"/>
        <v>1</v>
      </c>
      <c r="J62" s="21"/>
      <c r="K62" s="21"/>
    </row>
    <row r="63" spans="1:11" ht="16.5" customHeight="1">
      <c r="A63" s="15">
        <v>56</v>
      </c>
      <c r="B63" s="16" t="s">
        <v>147</v>
      </c>
      <c r="C63" s="17" t="s">
        <v>148</v>
      </c>
      <c r="D63" s="18">
        <v>45</v>
      </c>
      <c r="E63" s="18">
        <v>25</v>
      </c>
      <c r="F63" s="19">
        <f t="shared" si="0"/>
        <v>70</v>
      </c>
      <c r="G63" s="20">
        <f t="shared" si="1"/>
        <v>1</v>
      </c>
      <c r="H63" s="20">
        <f t="shared" si="3"/>
        <v>1</v>
      </c>
      <c r="J63" s="21"/>
      <c r="K63" s="21"/>
    </row>
    <row r="64" spans="1:11" ht="16.5" customHeight="1">
      <c r="A64" s="15">
        <v>57</v>
      </c>
      <c r="B64" s="16" t="s">
        <v>149</v>
      </c>
      <c r="C64" s="17" t="s">
        <v>150</v>
      </c>
      <c r="D64" s="18">
        <v>46</v>
      </c>
      <c r="E64" s="18">
        <v>25</v>
      </c>
      <c r="F64" s="19">
        <f t="shared" si="0"/>
        <v>71</v>
      </c>
      <c r="G64" s="20">
        <f t="shared" si="1"/>
        <v>1</v>
      </c>
      <c r="H64" s="20">
        <f t="shared" si="3"/>
        <v>1</v>
      </c>
      <c r="J64" s="21"/>
      <c r="K64" s="21"/>
    </row>
    <row r="65" spans="1:11" ht="16.5" customHeight="1">
      <c r="A65" s="15">
        <v>58</v>
      </c>
      <c r="B65" s="16" t="s">
        <v>151</v>
      </c>
      <c r="C65" s="17" t="s">
        <v>152</v>
      </c>
      <c r="D65" s="18">
        <v>49</v>
      </c>
      <c r="E65" s="18">
        <v>24</v>
      </c>
      <c r="F65" s="19">
        <f t="shared" si="0"/>
        <v>73</v>
      </c>
      <c r="G65" s="20">
        <f t="shared" si="1"/>
        <v>1</v>
      </c>
      <c r="H65" s="20">
        <f t="shared" si="3"/>
        <v>1</v>
      </c>
      <c r="J65" s="21"/>
      <c r="K65" s="21"/>
    </row>
    <row r="66" spans="1:11" ht="16.5" customHeight="1">
      <c r="A66" s="15">
        <v>59</v>
      </c>
      <c r="B66" s="16" t="s">
        <v>153</v>
      </c>
      <c r="C66" s="17" t="s">
        <v>154</v>
      </c>
      <c r="D66" s="18">
        <v>44</v>
      </c>
      <c r="E66" s="18">
        <v>24</v>
      </c>
      <c r="F66" s="19">
        <f t="shared" si="0"/>
        <v>68</v>
      </c>
      <c r="G66" s="20">
        <f t="shared" si="1"/>
        <v>1</v>
      </c>
      <c r="H66" s="20">
        <f t="shared" si="3"/>
        <v>1</v>
      </c>
      <c r="J66" s="21"/>
      <c r="K66" s="21"/>
    </row>
    <row r="67" spans="1:11" ht="16.5" customHeight="1">
      <c r="A67" s="15">
        <v>60</v>
      </c>
      <c r="B67" s="16" t="s">
        <v>155</v>
      </c>
      <c r="C67" s="17" t="s">
        <v>156</v>
      </c>
      <c r="D67" s="18">
        <v>45</v>
      </c>
      <c r="E67" s="18">
        <v>28</v>
      </c>
      <c r="F67" s="19">
        <f t="shared" si="0"/>
        <v>73</v>
      </c>
      <c r="G67" s="20">
        <f t="shared" si="1"/>
        <v>1</v>
      </c>
      <c r="H67" s="20">
        <f t="shared" si="3"/>
        <v>1</v>
      </c>
      <c r="J67" s="21"/>
      <c r="K67" s="21"/>
    </row>
    <row r="68" spans="1:11" ht="16.5" customHeight="1">
      <c r="A68" s="15">
        <v>61</v>
      </c>
      <c r="B68" s="16" t="s">
        <v>157</v>
      </c>
      <c r="C68" s="17" t="s">
        <v>158</v>
      </c>
      <c r="D68" s="18">
        <v>55</v>
      </c>
      <c r="E68" s="18">
        <v>25</v>
      </c>
      <c r="F68" s="19">
        <f t="shared" si="0"/>
        <v>80</v>
      </c>
      <c r="G68" s="20">
        <f t="shared" si="1"/>
        <v>1</v>
      </c>
      <c r="H68" s="20">
        <f t="shared" si="3"/>
        <v>1</v>
      </c>
      <c r="J68" s="21"/>
      <c r="K68" s="21"/>
    </row>
    <row r="69" spans="1:11" ht="16.5" customHeight="1">
      <c r="A69" s="15">
        <v>62</v>
      </c>
      <c r="B69" s="16" t="s">
        <v>159</v>
      </c>
      <c r="C69" s="17" t="s">
        <v>160</v>
      </c>
      <c r="D69" s="18">
        <v>53</v>
      </c>
      <c r="E69" s="18">
        <v>29</v>
      </c>
      <c r="F69" s="19">
        <f t="shared" si="0"/>
        <v>82</v>
      </c>
      <c r="G69" s="20">
        <f t="shared" si="1"/>
        <v>1</v>
      </c>
      <c r="H69" s="20">
        <f t="shared" si="3"/>
        <v>1</v>
      </c>
      <c r="J69" s="21"/>
      <c r="K69" s="21"/>
    </row>
    <row r="70" spans="1:11" ht="16.5" customHeight="1">
      <c r="A70" s="15">
        <v>63</v>
      </c>
      <c r="B70" s="16" t="s">
        <v>161</v>
      </c>
      <c r="C70" s="17" t="s">
        <v>162</v>
      </c>
      <c r="D70" s="18">
        <v>49</v>
      </c>
      <c r="E70" s="18">
        <v>26</v>
      </c>
      <c r="F70" s="19">
        <f t="shared" si="0"/>
        <v>75</v>
      </c>
      <c r="G70" s="20">
        <f t="shared" si="1"/>
        <v>1</v>
      </c>
      <c r="H70" s="20">
        <f t="shared" si="3"/>
        <v>1</v>
      </c>
      <c r="J70" s="21"/>
      <c r="K70" s="21"/>
    </row>
    <row r="71" spans="1:11" ht="16.5" customHeight="1">
      <c r="A71" s="15">
        <v>64</v>
      </c>
      <c r="B71" s="16" t="s">
        <v>163</v>
      </c>
      <c r="C71" s="17" t="s">
        <v>164</v>
      </c>
      <c r="D71" s="18">
        <v>27</v>
      </c>
      <c r="E71" s="18">
        <v>24</v>
      </c>
      <c r="F71" s="19">
        <f t="shared" si="0"/>
        <v>51</v>
      </c>
      <c r="G71" s="20">
        <f t="shared" si="1"/>
        <v>0</v>
      </c>
      <c r="H71" s="20">
        <f t="shared" si="3"/>
        <v>1</v>
      </c>
      <c r="J71" s="21"/>
      <c r="K71" s="21"/>
    </row>
    <row r="72" spans="1:11" ht="16.5" customHeight="1">
      <c r="A72" s="15">
        <v>65</v>
      </c>
      <c r="B72" s="16" t="s">
        <v>165</v>
      </c>
      <c r="C72" s="17" t="s">
        <v>166</v>
      </c>
      <c r="D72" s="18">
        <v>47</v>
      </c>
      <c r="E72" s="18">
        <v>24</v>
      </c>
      <c r="F72" s="19">
        <f t="shared" si="0"/>
        <v>71</v>
      </c>
      <c r="G72" s="20">
        <f t="shared" si="1"/>
        <v>1</v>
      </c>
      <c r="H72" s="20">
        <f t="shared" si="3"/>
        <v>1</v>
      </c>
      <c r="J72" s="21"/>
      <c r="K72" s="21"/>
    </row>
    <row r="73" spans="1:11" ht="16.5" customHeight="1">
      <c r="A73" s="15">
        <v>66</v>
      </c>
      <c r="B73" s="16" t="s">
        <v>167</v>
      </c>
      <c r="C73" s="17" t="s">
        <v>168</v>
      </c>
      <c r="D73" s="18">
        <v>33</v>
      </c>
      <c r="E73" s="18">
        <v>26</v>
      </c>
      <c r="F73" s="19">
        <f t="shared" si="0"/>
        <v>59</v>
      </c>
      <c r="G73" s="20">
        <f t="shared" si="1"/>
        <v>0</v>
      </c>
      <c r="H73" s="20">
        <f t="shared" si="3"/>
        <v>1</v>
      </c>
      <c r="J73" s="21"/>
      <c r="K73" s="21"/>
    </row>
    <row r="74" spans="1:11" ht="16.5" customHeight="1">
      <c r="A74" s="15">
        <v>67</v>
      </c>
      <c r="B74" s="16" t="s">
        <v>169</v>
      </c>
      <c r="C74" s="17" t="s">
        <v>170</v>
      </c>
      <c r="D74" s="18">
        <v>49</v>
      </c>
      <c r="E74" s="18">
        <v>27</v>
      </c>
      <c r="F74" s="19">
        <f t="shared" si="0"/>
        <v>76</v>
      </c>
      <c r="G74" s="20">
        <f t="shared" si="1"/>
        <v>1</v>
      </c>
      <c r="H74" s="20">
        <f t="shared" si="3"/>
        <v>1</v>
      </c>
      <c r="J74" s="21"/>
      <c r="K74" s="21"/>
    </row>
    <row r="75" spans="1:11" ht="16.5" customHeight="1">
      <c r="A75" s="15">
        <v>68</v>
      </c>
      <c r="B75" s="16" t="s">
        <v>171</v>
      </c>
      <c r="C75" s="17" t="s">
        <v>172</v>
      </c>
      <c r="D75" s="18">
        <v>19</v>
      </c>
      <c r="E75" s="18">
        <v>24</v>
      </c>
      <c r="F75" s="19">
        <f t="shared" si="0"/>
        <v>43</v>
      </c>
      <c r="G75" s="20">
        <f t="shared" si="1"/>
        <v>0</v>
      </c>
      <c r="H75" s="20">
        <f t="shared" si="3"/>
        <v>1</v>
      </c>
      <c r="J75" s="21"/>
      <c r="K75" s="21"/>
    </row>
    <row r="76" spans="1:11" ht="16.5" customHeight="1">
      <c r="A76" s="15">
        <v>69</v>
      </c>
      <c r="B76" s="16" t="s">
        <v>173</v>
      </c>
      <c r="C76" s="17" t="s">
        <v>174</v>
      </c>
      <c r="D76" s="18">
        <v>30</v>
      </c>
      <c r="E76" s="18">
        <v>24</v>
      </c>
      <c r="F76" s="19">
        <f t="shared" si="0"/>
        <v>54</v>
      </c>
      <c r="G76" s="20">
        <f t="shared" si="1"/>
        <v>0</v>
      </c>
      <c r="H76" s="20">
        <f t="shared" si="3"/>
        <v>1</v>
      </c>
      <c r="J76" s="21"/>
      <c r="K76" s="21"/>
    </row>
    <row r="77" spans="1:11" ht="16.5" customHeight="1">
      <c r="A77" s="15">
        <v>70</v>
      </c>
      <c r="B77" s="16" t="s">
        <v>175</v>
      </c>
      <c r="C77" s="17" t="s">
        <v>176</v>
      </c>
      <c r="D77" s="18">
        <v>41</v>
      </c>
      <c r="E77" s="18">
        <v>26</v>
      </c>
      <c r="F77" s="19">
        <f t="shared" si="0"/>
        <v>67</v>
      </c>
      <c r="G77" s="20">
        <f t="shared" si="1"/>
        <v>0</v>
      </c>
      <c r="H77" s="20">
        <f t="shared" si="3"/>
        <v>1</v>
      </c>
      <c r="J77" s="21"/>
      <c r="K77" s="21"/>
    </row>
    <row r="78" spans="1:11" ht="16.5" customHeight="1">
      <c r="A78" s="15">
        <v>71</v>
      </c>
      <c r="B78" s="16" t="s">
        <v>177</v>
      </c>
      <c r="C78" s="17" t="s">
        <v>178</v>
      </c>
      <c r="D78" s="18">
        <v>36</v>
      </c>
      <c r="E78" s="18">
        <v>27</v>
      </c>
      <c r="F78" s="19">
        <f t="shared" si="0"/>
        <v>63</v>
      </c>
      <c r="G78" s="20">
        <f t="shared" si="1"/>
        <v>0</v>
      </c>
      <c r="H78" s="20">
        <f t="shared" si="3"/>
        <v>1</v>
      </c>
      <c r="J78" s="21"/>
      <c r="K78" s="21"/>
    </row>
    <row r="79" spans="1:11" ht="16.5" customHeight="1">
      <c r="A79" s="15">
        <v>72</v>
      </c>
      <c r="B79" s="16" t="s">
        <v>179</v>
      </c>
      <c r="C79" s="17" t="s">
        <v>180</v>
      </c>
      <c r="D79" s="18">
        <v>42</v>
      </c>
      <c r="E79" s="18">
        <v>24</v>
      </c>
      <c r="F79" s="19">
        <f t="shared" si="0"/>
        <v>66</v>
      </c>
      <c r="G79" s="20">
        <f t="shared" si="1"/>
        <v>1</v>
      </c>
      <c r="H79" s="20">
        <f t="shared" si="3"/>
        <v>1</v>
      </c>
      <c r="J79" s="21"/>
      <c r="K79" s="21"/>
    </row>
    <row r="80" spans="1:11" ht="16.5" customHeight="1">
      <c r="A80" s="15">
        <v>73</v>
      </c>
      <c r="B80" s="16" t="s">
        <v>181</v>
      </c>
      <c r="C80" s="17" t="s">
        <v>182</v>
      </c>
      <c r="D80" s="18">
        <v>44</v>
      </c>
      <c r="E80" s="18">
        <v>25</v>
      </c>
      <c r="F80" s="19">
        <f t="shared" si="0"/>
        <v>69</v>
      </c>
      <c r="G80" s="20">
        <f t="shared" si="1"/>
        <v>1</v>
      </c>
      <c r="H80" s="20">
        <f t="shared" si="3"/>
        <v>1</v>
      </c>
      <c r="J80" s="21"/>
      <c r="K80" s="21"/>
    </row>
    <row r="81" spans="1:11" ht="16.5" customHeight="1">
      <c r="A81" s="15">
        <v>74</v>
      </c>
      <c r="B81" s="16" t="s">
        <v>183</v>
      </c>
      <c r="C81" s="17" t="s">
        <v>184</v>
      </c>
      <c r="D81" s="18">
        <v>59</v>
      </c>
      <c r="E81" s="18">
        <v>27</v>
      </c>
      <c r="F81" s="19">
        <f t="shared" si="0"/>
        <v>86</v>
      </c>
      <c r="G81" s="20">
        <f t="shared" si="1"/>
        <v>1</v>
      </c>
      <c r="H81" s="20">
        <f t="shared" si="3"/>
        <v>1</v>
      </c>
      <c r="J81" s="21"/>
      <c r="K81" s="21"/>
    </row>
    <row r="82" spans="1:11" ht="16.5" customHeight="1">
      <c r="A82" s="15">
        <v>75</v>
      </c>
      <c r="B82" s="16" t="s">
        <v>185</v>
      </c>
      <c r="C82" s="17" t="s">
        <v>186</v>
      </c>
      <c r="D82" s="18">
        <v>44</v>
      </c>
      <c r="E82" s="18">
        <v>24</v>
      </c>
      <c r="F82" s="19">
        <f t="shared" si="0"/>
        <v>68</v>
      </c>
      <c r="G82" s="20">
        <f t="shared" si="1"/>
        <v>1</v>
      </c>
      <c r="H82" s="20">
        <f t="shared" si="3"/>
        <v>1</v>
      </c>
      <c r="J82" s="21"/>
      <c r="K82" s="21"/>
    </row>
    <row r="83" spans="1:11" ht="16.5" customHeight="1">
      <c r="A83" s="15">
        <v>76</v>
      </c>
      <c r="B83" s="16" t="s">
        <v>187</v>
      </c>
      <c r="C83" s="17" t="s">
        <v>188</v>
      </c>
      <c r="D83" s="18">
        <v>32</v>
      </c>
      <c r="E83" s="18">
        <v>24</v>
      </c>
      <c r="F83" s="19">
        <f t="shared" si="0"/>
        <v>56</v>
      </c>
      <c r="G83" s="20">
        <f t="shared" si="1"/>
        <v>0</v>
      </c>
      <c r="H83" s="20">
        <f t="shared" si="3"/>
        <v>1</v>
      </c>
      <c r="J83" s="21"/>
      <c r="K83" s="21"/>
    </row>
    <row r="84" spans="1:11" ht="16.5" customHeight="1">
      <c r="A84" s="15">
        <v>77</v>
      </c>
      <c r="B84" s="16" t="s">
        <v>189</v>
      </c>
      <c r="C84" s="17" t="s">
        <v>190</v>
      </c>
      <c r="D84" s="18">
        <v>48</v>
      </c>
      <c r="E84" s="18">
        <v>24</v>
      </c>
      <c r="F84" s="19">
        <f t="shared" si="0"/>
        <v>72</v>
      </c>
      <c r="G84" s="20">
        <f t="shared" si="1"/>
        <v>1</v>
      </c>
      <c r="H84" s="20">
        <f t="shared" si="3"/>
        <v>1</v>
      </c>
      <c r="J84" s="21"/>
      <c r="K84" s="21"/>
    </row>
    <row r="85" spans="1:11" ht="16.5" customHeight="1">
      <c r="A85" s="15">
        <v>78</v>
      </c>
      <c r="B85" s="16" t="s">
        <v>191</v>
      </c>
      <c r="C85" s="17" t="s">
        <v>192</v>
      </c>
      <c r="D85" s="18">
        <v>58</v>
      </c>
      <c r="E85" s="18">
        <v>29</v>
      </c>
      <c r="F85" s="19">
        <f t="shared" si="0"/>
        <v>87</v>
      </c>
      <c r="G85" s="20">
        <f t="shared" si="1"/>
        <v>1</v>
      </c>
      <c r="H85" s="20">
        <f t="shared" si="3"/>
        <v>1</v>
      </c>
      <c r="J85" s="21"/>
      <c r="K85" s="21"/>
    </row>
    <row r="86" spans="1:11" ht="16.5" customHeight="1">
      <c r="A86" s="15">
        <v>79</v>
      </c>
      <c r="B86" s="16" t="s">
        <v>193</v>
      </c>
      <c r="C86" s="17" t="s">
        <v>194</v>
      </c>
      <c r="D86" s="18">
        <v>56</v>
      </c>
      <c r="E86" s="18">
        <v>25</v>
      </c>
      <c r="F86" s="19">
        <f t="shared" si="0"/>
        <v>81</v>
      </c>
      <c r="G86" s="20">
        <f t="shared" si="1"/>
        <v>1</v>
      </c>
      <c r="H86" s="20">
        <f t="shared" si="3"/>
        <v>1</v>
      </c>
      <c r="J86" s="21"/>
      <c r="K86" s="21"/>
    </row>
    <row r="87" spans="1:11" ht="16.5" customHeight="1">
      <c r="A87" s="15">
        <v>80</v>
      </c>
      <c r="B87" s="16" t="s">
        <v>195</v>
      </c>
      <c r="C87" s="17" t="s">
        <v>196</v>
      </c>
      <c r="D87" s="18">
        <v>45</v>
      </c>
      <c r="E87" s="18">
        <v>25</v>
      </c>
      <c r="F87" s="19">
        <f t="shared" si="0"/>
        <v>70</v>
      </c>
      <c r="G87" s="20">
        <f t="shared" si="1"/>
        <v>1</v>
      </c>
      <c r="H87" s="20">
        <f t="shared" si="3"/>
        <v>1</v>
      </c>
      <c r="J87" s="21"/>
      <c r="K87" s="21"/>
    </row>
    <row r="88" spans="1:11" ht="16.5" customHeight="1">
      <c r="A88" s="15">
        <v>81</v>
      </c>
      <c r="B88" s="16" t="s">
        <v>197</v>
      </c>
      <c r="C88" s="17" t="s">
        <v>198</v>
      </c>
      <c r="D88" s="18">
        <v>41</v>
      </c>
      <c r="E88" s="18">
        <v>27</v>
      </c>
      <c r="F88" s="19">
        <f t="shared" si="0"/>
        <v>68</v>
      </c>
      <c r="G88" s="20">
        <f t="shared" si="1"/>
        <v>0</v>
      </c>
      <c r="H88" s="20">
        <f t="shared" si="3"/>
        <v>1</v>
      </c>
      <c r="J88" s="21"/>
      <c r="K88" s="21"/>
    </row>
    <row r="89" spans="1:11" ht="16.5" customHeight="1">
      <c r="A89" s="15">
        <v>82</v>
      </c>
      <c r="B89" s="16" t="s">
        <v>199</v>
      </c>
      <c r="C89" s="17" t="s">
        <v>200</v>
      </c>
      <c r="D89" s="18">
        <v>55</v>
      </c>
      <c r="E89" s="18">
        <v>30</v>
      </c>
      <c r="F89" s="19">
        <f t="shared" si="0"/>
        <v>85</v>
      </c>
      <c r="G89" s="20">
        <f t="shared" si="1"/>
        <v>1</v>
      </c>
      <c r="H89" s="20">
        <f t="shared" si="3"/>
        <v>1</v>
      </c>
      <c r="J89" s="21"/>
      <c r="K89" s="21"/>
    </row>
    <row r="90" spans="1:11" ht="16.5" customHeight="1">
      <c r="A90" s="15">
        <v>83</v>
      </c>
      <c r="B90" s="16" t="s">
        <v>201</v>
      </c>
      <c r="C90" s="17" t="s">
        <v>202</v>
      </c>
      <c r="D90" s="18">
        <v>42</v>
      </c>
      <c r="E90" s="18">
        <v>27</v>
      </c>
      <c r="F90" s="19">
        <f t="shared" si="0"/>
        <v>69</v>
      </c>
      <c r="G90" s="20">
        <f t="shared" si="1"/>
        <v>1</v>
      </c>
      <c r="H90" s="20">
        <f t="shared" si="3"/>
        <v>1</v>
      </c>
      <c r="J90" s="21"/>
      <c r="K90" s="21"/>
    </row>
    <row r="91" spans="1:11" ht="16.5" customHeight="1">
      <c r="A91" s="15">
        <v>84</v>
      </c>
      <c r="B91" s="16" t="s">
        <v>203</v>
      </c>
      <c r="C91" s="17" t="s">
        <v>204</v>
      </c>
      <c r="D91" s="18">
        <v>35</v>
      </c>
      <c r="E91" s="18">
        <v>24</v>
      </c>
      <c r="F91" s="19">
        <f t="shared" si="0"/>
        <v>59</v>
      </c>
      <c r="G91" s="20">
        <f t="shared" si="1"/>
        <v>0</v>
      </c>
      <c r="H91" s="20">
        <f t="shared" si="3"/>
        <v>1</v>
      </c>
      <c r="J91" s="21"/>
      <c r="K91" s="21"/>
    </row>
    <row r="92" spans="1:11" ht="16.5" customHeight="1">
      <c r="A92" s="15">
        <v>85</v>
      </c>
      <c r="B92" s="16" t="s">
        <v>205</v>
      </c>
      <c r="C92" s="17" t="s">
        <v>206</v>
      </c>
      <c r="D92" s="18">
        <v>43</v>
      </c>
      <c r="E92" s="18">
        <v>24</v>
      </c>
      <c r="F92" s="19">
        <f t="shared" si="0"/>
        <v>67</v>
      </c>
      <c r="G92" s="20">
        <f t="shared" si="1"/>
        <v>1</v>
      </c>
      <c r="H92" s="20">
        <f t="shared" si="3"/>
        <v>1</v>
      </c>
      <c r="J92" s="21"/>
      <c r="K92" s="21"/>
    </row>
    <row r="93" spans="1:11" ht="16.5" customHeight="1">
      <c r="A93" s="15">
        <v>86</v>
      </c>
      <c r="B93" s="16" t="s">
        <v>207</v>
      </c>
      <c r="C93" s="17" t="s">
        <v>208</v>
      </c>
      <c r="D93" s="18">
        <v>27</v>
      </c>
      <c r="E93" s="18">
        <v>24</v>
      </c>
      <c r="F93" s="19">
        <f t="shared" si="0"/>
        <v>51</v>
      </c>
      <c r="G93" s="20">
        <f t="shared" si="1"/>
        <v>0</v>
      </c>
      <c r="H93" s="20">
        <f t="shared" si="3"/>
        <v>1</v>
      </c>
      <c r="J93" s="21"/>
      <c r="K93" s="21"/>
    </row>
    <row r="94" spans="1:11" ht="16.5" customHeight="1">
      <c r="A94" s="15">
        <v>87</v>
      </c>
      <c r="B94" s="16" t="s">
        <v>209</v>
      </c>
      <c r="C94" s="17" t="s">
        <v>210</v>
      </c>
      <c r="D94" s="18">
        <v>39</v>
      </c>
      <c r="E94" s="18">
        <v>25</v>
      </c>
      <c r="F94" s="19">
        <f t="shared" si="0"/>
        <v>64</v>
      </c>
      <c r="G94" s="20">
        <f t="shared" si="1"/>
        <v>0</v>
      </c>
      <c r="H94" s="20">
        <f t="shared" si="3"/>
        <v>1</v>
      </c>
      <c r="J94" s="21"/>
      <c r="K94" s="21"/>
    </row>
    <row r="95" spans="1:11" ht="16.5" customHeight="1">
      <c r="A95" s="15">
        <v>88</v>
      </c>
      <c r="B95" s="16" t="s">
        <v>211</v>
      </c>
      <c r="C95" s="17" t="s">
        <v>212</v>
      </c>
      <c r="D95" s="18">
        <v>29</v>
      </c>
      <c r="E95" s="18">
        <v>24</v>
      </c>
      <c r="F95" s="19">
        <f t="shared" si="0"/>
        <v>53</v>
      </c>
      <c r="G95" s="20">
        <f t="shared" si="1"/>
        <v>0</v>
      </c>
      <c r="H95" s="20">
        <f t="shared" si="3"/>
        <v>1</v>
      </c>
      <c r="J95" s="21"/>
      <c r="K95" s="21"/>
    </row>
    <row r="96" spans="1:11" ht="16.5" customHeight="1">
      <c r="A96" s="15">
        <v>89</v>
      </c>
      <c r="B96" s="16" t="s">
        <v>213</v>
      </c>
      <c r="C96" s="17" t="s">
        <v>214</v>
      </c>
      <c r="D96" s="18">
        <v>33</v>
      </c>
      <c r="E96" s="18">
        <v>25</v>
      </c>
      <c r="F96" s="19">
        <f t="shared" si="0"/>
        <v>58</v>
      </c>
      <c r="G96" s="20">
        <f t="shared" si="1"/>
        <v>0</v>
      </c>
      <c r="H96" s="20">
        <f t="shared" si="3"/>
        <v>1</v>
      </c>
      <c r="J96" s="21"/>
      <c r="K96" s="21"/>
    </row>
    <row r="97" spans="1:11" ht="16.5" customHeight="1">
      <c r="A97" s="15">
        <v>90</v>
      </c>
      <c r="B97" s="16" t="s">
        <v>215</v>
      </c>
      <c r="C97" s="17" t="s">
        <v>216</v>
      </c>
      <c r="D97" s="18">
        <v>36</v>
      </c>
      <c r="E97" s="18">
        <v>26</v>
      </c>
      <c r="F97" s="19">
        <f t="shared" si="0"/>
        <v>62</v>
      </c>
      <c r="G97" s="20">
        <f t="shared" si="1"/>
        <v>0</v>
      </c>
      <c r="H97" s="20">
        <f t="shared" si="3"/>
        <v>1</v>
      </c>
      <c r="J97" s="21"/>
      <c r="K97" s="21"/>
    </row>
    <row r="98" spans="1:11" ht="16.5" customHeight="1">
      <c r="A98" s="15">
        <v>91</v>
      </c>
      <c r="B98" s="16" t="s">
        <v>217</v>
      </c>
      <c r="C98" s="17" t="s">
        <v>218</v>
      </c>
      <c r="D98" s="18">
        <v>41</v>
      </c>
      <c r="E98" s="18">
        <v>25</v>
      </c>
      <c r="F98" s="19">
        <f t="shared" si="0"/>
        <v>66</v>
      </c>
      <c r="G98" s="20">
        <f t="shared" si="1"/>
        <v>0</v>
      </c>
      <c r="H98" s="20">
        <f t="shared" si="3"/>
        <v>1</v>
      </c>
      <c r="J98" s="21"/>
      <c r="K98" s="21"/>
    </row>
    <row r="99" spans="1:11" ht="16.5" customHeight="1">
      <c r="A99" s="15">
        <v>92</v>
      </c>
      <c r="B99" s="16" t="s">
        <v>219</v>
      </c>
      <c r="C99" s="17" t="s">
        <v>220</v>
      </c>
      <c r="D99" s="18">
        <v>54</v>
      </c>
      <c r="E99" s="18">
        <v>27</v>
      </c>
      <c r="F99" s="19">
        <f t="shared" si="0"/>
        <v>81</v>
      </c>
      <c r="G99" s="20">
        <f t="shared" si="1"/>
        <v>1</v>
      </c>
      <c r="H99" s="20">
        <f t="shared" si="3"/>
        <v>1</v>
      </c>
      <c r="J99" s="21"/>
      <c r="K99" s="21"/>
    </row>
    <row r="100" spans="1:11" ht="16.5" customHeight="1">
      <c r="A100" s="15">
        <v>93</v>
      </c>
      <c r="B100" s="16" t="s">
        <v>221</v>
      </c>
      <c r="C100" s="17" t="s">
        <v>222</v>
      </c>
      <c r="D100" s="18">
        <v>37</v>
      </c>
      <c r="E100" s="18">
        <v>25</v>
      </c>
      <c r="F100" s="19">
        <f t="shared" si="0"/>
        <v>62</v>
      </c>
      <c r="G100" s="20">
        <f t="shared" si="1"/>
        <v>0</v>
      </c>
      <c r="H100" s="20">
        <f t="shared" si="3"/>
        <v>1</v>
      </c>
      <c r="J100" s="21"/>
      <c r="K100" s="21"/>
    </row>
    <row r="101" spans="1:11" ht="16.5" customHeight="1">
      <c r="A101" s="15">
        <v>94</v>
      </c>
      <c r="B101" s="16" t="s">
        <v>223</v>
      </c>
      <c r="C101" s="17" t="s">
        <v>224</v>
      </c>
      <c r="D101" s="18">
        <v>22</v>
      </c>
      <c r="E101" s="18">
        <v>26</v>
      </c>
      <c r="F101" s="19">
        <f t="shared" si="0"/>
        <v>48</v>
      </c>
      <c r="G101" s="20">
        <f t="shared" si="1"/>
        <v>0</v>
      </c>
      <c r="H101" s="20">
        <f t="shared" si="3"/>
        <v>1</v>
      </c>
      <c r="J101" s="21"/>
      <c r="K101" s="21"/>
    </row>
    <row r="102" spans="1:11" ht="16.5" customHeight="1">
      <c r="A102" s="15">
        <v>95</v>
      </c>
      <c r="B102" s="16" t="s">
        <v>225</v>
      </c>
      <c r="C102" s="17" t="s">
        <v>226</v>
      </c>
      <c r="D102" s="18">
        <v>37</v>
      </c>
      <c r="E102" s="18">
        <v>24</v>
      </c>
      <c r="F102" s="19">
        <f t="shared" si="0"/>
        <v>61</v>
      </c>
      <c r="G102" s="20">
        <f t="shared" si="1"/>
        <v>0</v>
      </c>
      <c r="H102" s="20">
        <f t="shared" si="3"/>
        <v>1</v>
      </c>
      <c r="J102" s="21"/>
      <c r="K102" s="21"/>
    </row>
    <row r="103" spans="1:11" ht="16.5" customHeight="1">
      <c r="A103" s="15">
        <v>96</v>
      </c>
      <c r="B103" s="16" t="s">
        <v>227</v>
      </c>
      <c r="C103" s="17" t="s">
        <v>228</v>
      </c>
      <c r="D103" s="18">
        <v>55</v>
      </c>
      <c r="E103" s="18">
        <v>25</v>
      </c>
      <c r="F103" s="19">
        <f t="shared" si="0"/>
        <v>80</v>
      </c>
      <c r="G103" s="20">
        <f t="shared" si="1"/>
        <v>1</v>
      </c>
      <c r="H103" s="20">
        <f t="shared" si="3"/>
        <v>1</v>
      </c>
      <c r="J103" s="21"/>
      <c r="K103" s="21"/>
    </row>
    <row r="104" spans="1:11" ht="16.5" customHeight="1">
      <c r="A104" s="15">
        <v>97</v>
      </c>
      <c r="B104" s="16" t="s">
        <v>229</v>
      </c>
      <c r="C104" s="17" t="s">
        <v>230</v>
      </c>
      <c r="D104" s="18">
        <v>40</v>
      </c>
      <c r="E104" s="18">
        <v>27</v>
      </c>
      <c r="F104" s="19">
        <f t="shared" si="0"/>
        <v>67</v>
      </c>
      <c r="G104" s="20">
        <f t="shared" si="1"/>
        <v>0</v>
      </c>
      <c r="H104" s="20">
        <f t="shared" si="3"/>
        <v>1</v>
      </c>
      <c r="J104" s="21"/>
      <c r="K104" s="21"/>
    </row>
    <row r="105" spans="1:11" ht="16.5" customHeight="1">
      <c r="A105" s="15">
        <v>98</v>
      </c>
      <c r="B105" s="16" t="s">
        <v>231</v>
      </c>
      <c r="C105" s="17" t="s">
        <v>232</v>
      </c>
      <c r="D105" s="18">
        <v>62</v>
      </c>
      <c r="E105" s="18">
        <v>26</v>
      </c>
      <c r="F105" s="19">
        <f t="shared" si="0"/>
        <v>88</v>
      </c>
      <c r="G105" s="20">
        <f t="shared" si="1"/>
        <v>1</v>
      </c>
      <c r="H105" s="20">
        <f t="shared" si="3"/>
        <v>1</v>
      </c>
      <c r="J105" s="21"/>
      <c r="K105" s="21"/>
    </row>
    <row r="106" spans="1:11" ht="16.5" customHeight="1">
      <c r="A106" s="15">
        <v>99</v>
      </c>
      <c r="B106" s="16" t="s">
        <v>233</v>
      </c>
      <c r="C106" s="17" t="s">
        <v>234</v>
      </c>
      <c r="D106" s="18">
        <v>51</v>
      </c>
      <c r="E106" s="18">
        <v>30</v>
      </c>
      <c r="F106" s="19">
        <f t="shared" si="0"/>
        <v>81</v>
      </c>
      <c r="G106" s="20">
        <f t="shared" si="1"/>
        <v>1</v>
      </c>
      <c r="H106" s="20">
        <f t="shared" si="3"/>
        <v>1</v>
      </c>
      <c r="J106" s="21"/>
      <c r="K106" s="21"/>
    </row>
    <row r="107" spans="1:11" ht="16.5" customHeight="1">
      <c r="A107" s="15">
        <v>100</v>
      </c>
      <c r="B107" s="16" t="s">
        <v>235</v>
      </c>
      <c r="C107" s="17" t="s">
        <v>236</v>
      </c>
      <c r="D107" s="18">
        <v>43</v>
      </c>
      <c r="E107" s="18">
        <v>24</v>
      </c>
      <c r="F107" s="19">
        <f t="shared" si="0"/>
        <v>67</v>
      </c>
      <c r="G107" s="20">
        <f t="shared" si="1"/>
        <v>1</v>
      </c>
      <c r="H107" s="20">
        <f t="shared" si="3"/>
        <v>1</v>
      </c>
      <c r="J107" s="21"/>
      <c r="K107" s="21"/>
    </row>
    <row r="108" spans="1:11" ht="16.5" customHeight="1">
      <c r="A108" s="15">
        <v>101</v>
      </c>
      <c r="B108" s="16" t="s">
        <v>237</v>
      </c>
      <c r="C108" s="17" t="s">
        <v>238</v>
      </c>
      <c r="D108" s="18">
        <v>37</v>
      </c>
      <c r="E108" s="18">
        <v>24</v>
      </c>
      <c r="F108" s="19">
        <f t="shared" si="0"/>
        <v>61</v>
      </c>
      <c r="G108" s="20">
        <f t="shared" si="1"/>
        <v>0</v>
      </c>
      <c r="H108" s="20">
        <f t="shared" si="3"/>
        <v>1</v>
      </c>
      <c r="J108" s="21"/>
      <c r="K108" s="21"/>
    </row>
    <row r="109" spans="1:11" ht="16.5" customHeight="1">
      <c r="A109" s="15">
        <v>102</v>
      </c>
      <c r="B109" s="16" t="s">
        <v>239</v>
      </c>
      <c r="C109" s="17" t="s">
        <v>240</v>
      </c>
      <c r="D109" s="18">
        <v>34</v>
      </c>
      <c r="E109" s="18">
        <v>27</v>
      </c>
      <c r="F109" s="19">
        <f t="shared" si="0"/>
        <v>61</v>
      </c>
      <c r="G109" s="20">
        <f t="shared" si="1"/>
        <v>0</v>
      </c>
      <c r="H109" s="20">
        <f t="shared" si="3"/>
        <v>1</v>
      </c>
      <c r="J109" s="21"/>
      <c r="K109" s="21"/>
    </row>
    <row r="110" spans="1:11" ht="16.5" customHeight="1">
      <c r="A110" s="15">
        <v>103</v>
      </c>
      <c r="B110" s="16" t="s">
        <v>241</v>
      </c>
      <c r="C110" s="17" t="s">
        <v>242</v>
      </c>
      <c r="D110" s="18">
        <v>44</v>
      </c>
      <c r="E110" s="18">
        <v>24</v>
      </c>
      <c r="F110" s="19">
        <f t="shared" si="0"/>
        <v>68</v>
      </c>
      <c r="G110" s="20">
        <f t="shared" si="1"/>
        <v>1</v>
      </c>
      <c r="H110" s="20">
        <f t="shared" si="3"/>
        <v>1</v>
      </c>
      <c r="J110" s="21"/>
      <c r="K110" s="21"/>
    </row>
    <row r="111" spans="1:11" ht="16.5" customHeight="1">
      <c r="A111" s="15">
        <v>104</v>
      </c>
      <c r="B111" s="16" t="s">
        <v>243</v>
      </c>
      <c r="C111" s="17" t="s">
        <v>244</v>
      </c>
      <c r="D111" s="18">
        <v>26</v>
      </c>
      <c r="E111" s="18">
        <v>26</v>
      </c>
      <c r="F111" s="19">
        <f t="shared" si="0"/>
        <v>52</v>
      </c>
      <c r="G111" s="20">
        <f t="shared" si="1"/>
        <v>0</v>
      </c>
      <c r="H111" s="20">
        <f t="shared" si="3"/>
        <v>1</v>
      </c>
      <c r="J111" s="21"/>
      <c r="K111" s="21"/>
    </row>
    <row r="112" spans="1:11" ht="16.5" customHeight="1">
      <c r="A112" s="15">
        <v>105</v>
      </c>
      <c r="B112" s="16" t="s">
        <v>245</v>
      </c>
      <c r="C112" s="17" t="s">
        <v>246</v>
      </c>
      <c r="D112" s="18">
        <v>25</v>
      </c>
      <c r="E112" s="18">
        <v>25</v>
      </c>
      <c r="F112" s="19">
        <f t="shared" si="0"/>
        <v>50</v>
      </c>
      <c r="G112" s="20">
        <f t="shared" si="1"/>
        <v>0</v>
      </c>
      <c r="H112" s="20">
        <f t="shared" si="3"/>
        <v>1</v>
      </c>
      <c r="J112" s="21"/>
      <c r="K112" s="21"/>
    </row>
    <row r="113" spans="1:11" ht="16.5" customHeight="1">
      <c r="A113" s="15">
        <v>106</v>
      </c>
      <c r="B113" s="16" t="s">
        <v>247</v>
      </c>
      <c r="C113" s="17" t="s">
        <v>248</v>
      </c>
      <c r="D113" s="18">
        <v>39</v>
      </c>
      <c r="E113" s="18">
        <v>24</v>
      </c>
      <c r="F113" s="19">
        <f t="shared" si="0"/>
        <v>63</v>
      </c>
      <c r="G113" s="20">
        <f t="shared" si="1"/>
        <v>0</v>
      </c>
      <c r="H113" s="20">
        <f t="shared" si="3"/>
        <v>1</v>
      </c>
      <c r="J113" s="21"/>
      <c r="K113" s="21"/>
    </row>
    <row r="114" spans="1:11" ht="16.5" customHeight="1">
      <c r="A114" s="15">
        <v>107</v>
      </c>
      <c r="B114" s="16" t="s">
        <v>249</v>
      </c>
      <c r="C114" s="17" t="s">
        <v>250</v>
      </c>
      <c r="D114" s="18">
        <v>36</v>
      </c>
      <c r="E114" s="18">
        <v>25</v>
      </c>
      <c r="F114" s="19">
        <f t="shared" si="0"/>
        <v>61</v>
      </c>
      <c r="G114" s="20">
        <f t="shared" si="1"/>
        <v>0</v>
      </c>
      <c r="H114" s="20">
        <f t="shared" si="3"/>
        <v>1</v>
      </c>
      <c r="J114" s="21"/>
      <c r="K114" s="21"/>
    </row>
    <row r="115" spans="1:11" ht="16.5" customHeight="1">
      <c r="A115" s="15">
        <v>108</v>
      </c>
      <c r="B115" s="16" t="s">
        <v>251</v>
      </c>
      <c r="C115" s="17" t="s">
        <v>252</v>
      </c>
      <c r="D115" s="18">
        <v>59</v>
      </c>
      <c r="E115" s="18">
        <v>26</v>
      </c>
      <c r="F115" s="19">
        <f t="shared" si="0"/>
        <v>85</v>
      </c>
      <c r="G115" s="20">
        <f t="shared" si="1"/>
        <v>1</v>
      </c>
      <c r="H115" s="20">
        <f t="shared" si="3"/>
        <v>1</v>
      </c>
      <c r="J115" s="21"/>
      <c r="K115" s="21"/>
    </row>
    <row r="116" spans="1:11" ht="16.5" customHeight="1">
      <c r="A116" s="15">
        <v>109</v>
      </c>
      <c r="B116" s="16" t="s">
        <v>253</v>
      </c>
      <c r="C116" s="17" t="s">
        <v>254</v>
      </c>
      <c r="D116" s="18">
        <v>31</v>
      </c>
      <c r="E116" s="18">
        <v>24</v>
      </c>
      <c r="F116" s="19">
        <f t="shared" si="0"/>
        <v>55</v>
      </c>
      <c r="G116" s="20">
        <f t="shared" si="1"/>
        <v>0</v>
      </c>
      <c r="H116" s="20">
        <f t="shared" si="3"/>
        <v>1</v>
      </c>
      <c r="J116" s="21"/>
      <c r="K116" s="21"/>
    </row>
    <row r="117" spans="1:11" ht="16.5" customHeight="1">
      <c r="A117" s="15">
        <v>110</v>
      </c>
      <c r="B117" s="16" t="s">
        <v>255</v>
      </c>
      <c r="C117" s="17" t="s">
        <v>256</v>
      </c>
      <c r="D117" s="18">
        <v>46</v>
      </c>
      <c r="E117" s="18">
        <v>24</v>
      </c>
      <c r="F117" s="19">
        <f t="shared" si="0"/>
        <v>70</v>
      </c>
      <c r="G117" s="20">
        <f t="shared" si="1"/>
        <v>1</v>
      </c>
      <c r="H117" s="20">
        <f t="shared" si="3"/>
        <v>1</v>
      </c>
      <c r="J117" s="21"/>
      <c r="K117" s="21"/>
    </row>
    <row r="118" spans="1:11" ht="16.5" customHeight="1">
      <c r="A118" s="15">
        <v>111</v>
      </c>
      <c r="B118" s="16" t="s">
        <v>257</v>
      </c>
      <c r="C118" s="17" t="s">
        <v>258</v>
      </c>
      <c r="D118" s="18">
        <v>53</v>
      </c>
      <c r="E118" s="18">
        <v>26</v>
      </c>
      <c r="F118" s="19">
        <f t="shared" si="0"/>
        <v>79</v>
      </c>
      <c r="G118" s="20">
        <f t="shared" si="1"/>
        <v>1</v>
      </c>
      <c r="H118" s="20">
        <f t="shared" si="3"/>
        <v>1</v>
      </c>
      <c r="J118" s="21"/>
      <c r="K118" s="21"/>
    </row>
    <row r="119" spans="1:11" ht="16.5" customHeight="1">
      <c r="A119" s="15">
        <v>112</v>
      </c>
      <c r="B119" s="16" t="s">
        <v>259</v>
      </c>
      <c r="C119" s="17" t="s">
        <v>260</v>
      </c>
      <c r="D119" s="18">
        <v>34</v>
      </c>
      <c r="E119" s="18">
        <v>26</v>
      </c>
      <c r="F119" s="19">
        <f t="shared" si="0"/>
        <v>60</v>
      </c>
      <c r="G119" s="20">
        <f t="shared" si="1"/>
        <v>0</v>
      </c>
      <c r="H119" s="20">
        <f t="shared" si="3"/>
        <v>1</v>
      </c>
      <c r="J119" s="21"/>
      <c r="K119" s="21"/>
    </row>
    <row r="120" spans="1:11" ht="16.5" customHeight="1">
      <c r="A120" s="15">
        <v>113</v>
      </c>
      <c r="B120" s="16" t="s">
        <v>261</v>
      </c>
      <c r="C120" s="17" t="s">
        <v>262</v>
      </c>
      <c r="D120" s="18">
        <v>45</v>
      </c>
      <c r="E120" s="18">
        <v>28</v>
      </c>
      <c r="F120" s="19">
        <f t="shared" si="0"/>
        <v>73</v>
      </c>
      <c r="G120" s="20">
        <f t="shared" si="1"/>
        <v>1</v>
      </c>
      <c r="H120" s="20">
        <f t="shared" si="3"/>
        <v>1</v>
      </c>
      <c r="J120" s="21"/>
      <c r="K120" s="21"/>
    </row>
    <row r="121" spans="1:11" ht="16.5" customHeight="1">
      <c r="A121" s="15">
        <v>114</v>
      </c>
      <c r="B121" s="16" t="s">
        <v>263</v>
      </c>
      <c r="C121" s="17" t="s">
        <v>264</v>
      </c>
      <c r="D121" s="18">
        <v>62</v>
      </c>
      <c r="E121" s="18">
        <v>26</v>
      </c>
      <c r="F121" s="19">
        <f t="shared" si="0"/>
        <v>88</v>
      </c>
      <c r="G121" s="20">
        <f t="shared" si="1"/>
        <v>1</v>
      </c>
      <c r="H121" s="20">
        <f t="shared" si="3"/>
        <v>1</v>
      </c>
      <c r="J121" s="21"/>
      <c r="K121" s="21"/>
    </row>
    <row r="122" spans="1:11" ht="16.5" customHeight="1">
      <c r="A122" s="15">
        <v>115</v>
      </c>
      <c r="B122" s="16" t="s">
        <v>265</v>
      </c>
      <c r="C122" s="17" t="s">
        <v>266</v>
      </c>
      <c r="D122" s="18">
        <v>49</v>
      </c>
      <c r="E122" s="18">
        <v>25</v>
      </c>
      <c r="F122" s="19">
        <f t="shared" si="0"/>
        <v>74</v>
      </c>
      <c r="G122" s="20">
        <f t="shared" si="1"/>
        <v>1</v>
      </c>
      <c r="H122" s="20">
        <f t="shared" si="3"/>
        <v>1</v>
      </c>
      <c r="J122" s="21"/>
      <c r="K122" s="21"/>
    </row>
    <row r="123" spans="1:11" ht="16.5" customHeight="1">
      <c r="A123" s="15">
        <v>116</v>
      </c>
      <c r="B123" s="16" t="s">
        <v>267</v>
      </c>
      <c r="C123" s="17" t="s">
        <v>268</v>
      </c>
      <c r="D123" s="18">
        <v>54</v>
      </c>
      <c r="E123" s="18">
        <v>26</v>
      </c>
      <c r="F123" s="19">
        <f t="shared" si="0"/>
        <v>80</v>
      </c>
      <c r="G123" s="20">
        <f t="shared" si="1"/>
        <v>1</v>
      </c>
      <c r="H123" s="20">
        <f t="shared" si="3"/>
        <v>1</v>
      </c>
      <c r="J123" s="21"/>
      <c r="K123" s="21"/>
    </row>
    <row r="124" spans="1:11" ht="16.5" customHeight="1">
      <c r="A124" s="15">
        <v>117</v>
      </c>
      <c r="B124" s="16" t="s">
        <v>269</v>
      </c>
      <c r="C124" s="17" t="s">
        <v>270</v>
      </c>
      <c r="D124" s="18">
        <v>52</v>
      </c>
      <c r="E124" s="18">
        <v>27</v>
      </c>
      <c r="F124" s="19">
        <f t="shared" si="0"/>
        <v>79</v>
      </c>
      <c r="G124" s="20">
        <f t="shared" si="1"/>
        <v>1</v>
      </c>
      <c r="H124" s="20">
        <f t="shared" si="3"/>
        <v>1</v>
      </c>
      <c r="J124" s="21"/>
      <c r="K124" s="21"/>
    </row>
    <row r="125" spans="1:11" ht="16.5" customHeight="1">
      <c r="A125" s="15">
        <v>118</v>
      </c>
      <c r="B125" s="16" t="s">
        <v>271</v>
      </c>
      <c r="C125" s="17" t="s">
        <v>272</v>
      </c>
      <c r="D125" s="18">
        <v>31</v>
      </c>
      <c r="E125" s="18">
        <v>24</v>
      </c>
      <c r="F125" s="19">
        <f t="shared" si="0"/>
        <v>55</v>
      </c>
      <c r="G125" s="20">
        <f t="shared" si="1"/>
        <v>0</v>
      </c>
      <c r="H125" s="20">
        <f t="shared" si="3"/>
        <v>1</v>
      </c>
      <c r="J125" s="21"/>
      <c r="K125" s="21"/>
    </row>
    <row r="126" spans="1:11" ht="16.5" customHeight="1">
      <c r="A126" s="15">
        <v>119</v>
      </c>
      <c r="B126" s="16" t="s">
        <v>273</v>
      </c>
      <c r="C126" s="17" t="s">
        <v>274</v>
      </c>
      <c r="D126" s="18">
        <v>49</v>
      </c>
      <c r="E126" s="18">
        <v>26</v>
      </c>
      <c r="F126" s="19">
        <f t="shared" si="0"/>
        <v>75</v>
      </c>
      <c r="G126" s="20">
        <f t="shared" si="1"/>
        <v>1</v>
      </c>
      <c r="H126" s="20">
        <f t="shared" si="3"/>
        <v>1</v>
      </c>
      <c r="J126" s="21"/>
      <c r="K126" s="21"/>
    </row>
    <row r="127" spans="1:11" ht="16.5" customHeight="1">
      <c r="A127" s="15">
        <v>120</v>
      </c>
      <c r="B127" s="16" t="s">
        <v>275</v>
      </c>
      <c r="C127" s="17" t="s">
        <v>276</v>
      </c>
      <c r="D127" s="18">
        <v>29</v>
      </c>
      <c r="E127" s="18">
        <v>24</v>
      </c>
      <c r="F127" s="19">
        <f t="shared" si="0"/>
        <v>53</v>
      </c>
      <c r="G127" s="20">
        <f t="shared" si="1"/>
        <v>0</v>
      </c>
      <c r="H127" s="20">
        <f t="shared" si="3"/>
        <v>1</v>
      </c>
      <c r="J127" s="21"/>
      <c r="K127" s="21"/>
    </row>
    <row r="128" spans="1:11" ht="16.5" customHeight="1">
      <c r="A128" s="15">
        <v>121</v>
      </c>
      <c r="B128" s="16" t="s">
        <v>277</v>
      </c>
      <c r="C128" s="17" t="s">
        <v>278</v>
      </c>
      <c r="D128" s="18">
        <v>36</v>
      </c>
      <c r="E128" s="18">
        <v>26</v>
      </c>
      <c r="F128" s="19">
        <f t="shared" si="0"/>
        <v>62</v>
      </c>
      <c r="G128" s="20">
        <f t="shared" si="1"/>
        <v>0</v>
      </c>
      <c r="H128" s="20">
        <f t="shared" si="3"/>
        <v>1</v>
      </c>
      <c r="J128" s="21"/>
      <c r="K128" s="21"/>
    </row>
    <row r="129" spans="1:11" ht="16.5" customHeight="1">
      <c r="A129" s="15">
        <v>122</v>
      </c>
      <c r="B129" s="16" t="s">
        <v>279</v>
      </c>
      <c r="C129" s="17" t="s">
        <v>280</v>
      </c>
      <c r="D129" s="18">
        <v>56</v>
      </c>
      <c r="E129" s="18">
        <v>28</v>
      </c>
      <c r="F129" s="19">
        <f t="shared" si="0"/>
        <v>84</v>
      </c>
      <c r="G129" s="20">
        <f t="shared" si="1"/>
        <v>1</v>
      </c>
      <c r="H129" s="20">
        <f t="shared" si="3"/>
        <v>1</v>
      </c>
      <c r="J129" s="21"/>
      <c r="K129" s="21"/>
    </row>
    <row r="130" spans="1:11" ht="16.5" customHeight="1">
      <c r="A130" s="15">
        <v>123</v>
      </c>
      <c r="B130" s="16" t="s">
        <v>281</v>
      </c>
      <c r="C130" s="17" t="s">
        <v>282</v>
      </c>
      <c r="D130" s="18">
        <v>48</v>
      </c>
      <c r="E130" s="18">
        <v>24</v>
      </c>
      <c r="F130" s="19">
        <f t="shared" si="0"/>
        <v>72</v>
      </c>
      <c r="G130" s="20">
        <f t="shared" si="1"/>
        <v>1</v>
      </c>
      <c r="H130" s="20">
        <f t="shared" si="3"/>
        <v>1</v>
      </c>
      <c r="J130" s="21"/>
      <c r="K130" s="21"/>
    </row>
    <row r="131" spans="1:11" ht="16.5" customHeight="1">
      <c r="A131" s="15">
        <v>124</v>
      </c>
      <c r="B131" s="16" t="s">
        <v>283</v>
      </c>
      <c r="C131" s="17" t="s">
        <v>284</v>
      </c>
      <c r="D131" s="18">
        <v>49</v>
      </c>
      <c r="E131" s="18">
        <v>26</v>
      </c>
      <c r="F131" s="19">
        <f t="shared" si="0"/>
        <v>75</v>
      </c>
      <c r="G131" s="20">
        <f t="shared" si="1"/>
        <v>1</v>
      </c>
      <c r="H131" s="20">
        <f t="shared" si="3"/>
        <v>1</v>
      </c>
      <c r="J131" s="21"/>
      <c r="K131" s="21"/>
    </row>
    <row r="132" spans="1:11" ht="16.5" customHeight="1">
      <c r="A132" s="15">
        <v>125</v>
      </c>
      <c r="B132" s="16" t="s">
        <v>285</v>
      </c>
      <c r="C132" s="17" t="s">
        <v>286</v>
      </c>
      <c r="D132" s="18">
        <v>44</v>
      </c>
      <c r="E132" s="18">
        <v>26</v>
      </c>
      <c r="F132" s="19">
        <f t="shared" si="0"/>
        <v>70</v>
      </c>
      <c r="G132" s="20">
        <f t="shared" si="1"/>
        <v>1</v>
      </c>
      <c r="H132" s="20">
        <f t="shared" si="3"/>
        <v>1</v>
      </c>
      <c r="J132" s="21"/>
      <c r="K132" s="21"/>
    </row>
    <row r="133" spans="1:11" ht="16.5" customHeight="1">
      <c r="A133" s="15">
        <v>126</v>
      </c>
      <c r="B133" s="16" t="s">
        <v>287</v>
      </c>
      <c r="C133" s="17" t="s">
        <v>288</v>
      </c>
      <c r="D133" s="18">
        <v>49</v>
      </c>
      <c r="E133" s="18">
        <v>24</v>
      </c>
      <c r="F133" s="19">
        <f t="shared" si="0"/>
        <v>73</v>
      </c>
      <c r="G133" s="20">
        <f t="shared" si="1"/>
        <v>1</v>
      </c>
      <c r="H133" s="20">
        <f t="shared" si="3"/>
        <v>1</v>
      </c>
      <c r="J133" s="21"/>
      <c r="K133" s="21"/>
    </row>
    <row r="134" spans="1:11" ht="16.5" customHeight="1">
      <c r="A134" s="15">
        <v>127</v>
      </c>
      <c r="B134" s="16" t="s">
        <v>289</v>
      </c>
      <c r="C134" s="17" t="s">
        <v>290</v>
      </c>
      <c r="D134" s="18">
        <v>42</v>
      </c>
      <c r="E134" s="18">
        <v>26</v>
      </c>
      <c r="F134" s="19">
        <f t="shared" si="0"/>
        <v>68</v>
      </c>
      <c r="G134" s="20">
        <f t="shared" si="1"/>
        <v>1</v>
      </c>
      <c r="H134" s="20">
        <f t="shared" si="3"/>
        <v>1</v>
      </c>
      <c r="J134" s="21"/>
      <c r="K134" s="21"/>
    </row>
    <row r="135" spans="1:11" ht="16.5" customHeight="1">
      <c r="A135" s="15">
        <v>128</v>
      </c>
      <c r="B135" s="16" t="s">
        <v>291</v>
      </c>
      <c r="C135" s="17" t="s">
        <v>292</v>
      </c>
      <c r="D135" s="18">
        <v>34</v>
      </c>
      <c r="E135" s="18">
        <v>25</v>
      </c>
      <c r="F135" s="19">
        <f t="shared" si="0"/>
        <v>59</v>
      </c>
      <c r="G135" s="20">
        <f t="shared" si="1"/>
        <v>0</v>
      </c>
      <c r="H135" s="20">
        <f t="shared" si="3"/>
        <v>1</v>
      </c>
      <c r="J135" s="21"/>
      <c r="K135" s="21"/>
    </row>
    <row r="136" spans="1:11" ht="16.5" customHeight="1">
      <c r="A136" s="15">
        <v>129</v>
      </c>
      <c r="B136" s="16" t="s">
        <v>293</v>
      </c>
      <c r="C136" s="17" t="s">
        <v>294</v>
      </c>
      <c r="D136" s="18">
        <v>7</v>
      </c>
      <c r="E136" s="18">
        <v>24</v>
      </c>
      <c r="F136" s="19">
        <f t="shared" si="0"/>
        <v>31</v>
      </c>
      <c r="G136" s="20">
        <f t="shared" si="1"/>
        <v>0</v>
      </c>
      <c r="H136" s="20">
        <f t="shared" si="3"/>
        <v>1</v>
      </c>
      <c r="J136" s="21"/>
      <c r="K136" s="21"/>
    </row>
    <row r="137" spans="1:11" ht="16.5" customHeight="1">
      <c r="A137" s="15">
        <v>130</v>
      </c>
      <c r="B137" s="16" t="s">
        <v>295</v>
      </c>
      <c r="C137" s="17" t="s">
        <v>296</v>
      </c>
      <c r="D137" s="18">
        <v>42</v>
      </c>
      <c r="E137" s="18">
        <v>25</v>
      </c>
      <c r="F137" s="19">
        <f t="shared" si="0"/>
        <v>67</v>
      </c>
      <c r="G137" s="20">
        <f t="shared" si="1"/>
        <v>1</v>
      </c>
      <c r="H137" s="20">
        <f t="shared" si="3"/>
        <v>1</v>
      </c>
      <c r="J137" s="21"/>
      <c r="K137" s="21"/>
    </row>
    <row r="138" spans="1:11" ht="16.5" customHeight="1">
      <c r="A138" s="15">
        <v>131</v>
      </c>
      <c r="B138" s="16" t="s">
        <v>297</v>
      </c>
      <c r="C138" s="17" t="s">
        <v>298</v>
      </c>
      <c r="D138" s="18">
        <v>56</v>
      </c>
      <c r="E138" s="18">
        <v>25</v>
      </c>
      <c r="F138" s="19">
        <f t="shared" si="0"/>
        <v>81</v>
      </c>
      <c r="G138" s="20">
        <f t="shared" si="1"/>
        <v>1</v>
      </c>
      <c r="H138" s="20">
        <f t="shared" si="3"/>
        <v>1</v>
      </c>
      <c r="J138" s="21"/>
      <c r="K138" s="21"/>
    </row>
    <row r="139" spans="1:11" ht="16.5" customHeight="1">
      <c r="A139" s="15">
        <v>132</v>
      </c>
      <c r="B139" s="16" t="s">
        <v>299</v>
      </c>
      <c r="C139" s="17" t="s">
        <v>300</v>
      </c>
      <c r="D139" s="18">
        <v>37</v>
      </c>
      <c r="E139" s="18">
        <v>26</v>
      </c>
      <c r="F139" s="19">
        <f t="shared" si="0"/>
        <v>63</v>
      </c>
      <c r="G139" s="20">
        <f t="shared" si="1"/>
        <v>0</v>
      </c>
      <c r="H139" s="20">
        <f t="shared" si="3"/>
        <v>1</v>
      </c>
      <c r="J139" s="21"/>
      <c r="K139" s="21"/>
    </row>
    <row r="140" spans="1:11" ht="16.5" customHeight="1">
      <c r="A140" s="15">
        <v>133</v>
      </c>
      <c r="B140" s="16" t="s">
        <v>301</v>
      </c>
      <c r="C140" s="17" t="s">
        <v>302</v>
      </c>
      <c r="D140" s="18">
        <v>44</v>
      </c>
      <c r="E140" s="18">
        <v>26</v>
      </c>
      <c r="F140" s="19">
        <f t="shared" si="0"/>
        <v>70</v>
      </c>
      <c r="G140" s="20">
        <f t="shared" si="1"/>
        <v>1</v>
      </c>
      <c r="H140" s="20">
        <f t="shared" si="3"/>
        <v>1</v>
      </c>
      <c r="J140" s="21"/>
      <c r="K140" s="21"/>
    </row>
    <row r="141" spans="1:11" ht="16.5" customHeight="1">
      <c r="A141" s="15">
        <v>134</v>
      </c>
      <c r="B141" s="16" t="s">
        <v>303</v>
      </c>
      <c r="C141" s="17" t="s">
        <v>304</v>
      </c>
      <c r="D141" s="18">
        <v>45</v>
      </c>
      <c r="E141" s="18">
        <v>26</v>
      </c>
      <c r="F141" s="19">
        <f t="shared" si="0"/>
        <v>71</v>
      </c>
      <c r="G141" s="20">
        <f t="shared" si="1"/>
        <v>1</v>
      </c>
      <c r="H141" s="20">
        <f t="shared" si="3"/>
        <v>1</v>
      </c>
      <c r="J141" s="21"/>
      <c r="K141" s="21"/>
    </row>
    <row r="142" spans="1:11" ht="16.5" customHeight="1">
      <c r="A142" s="15">
        <v>135</v>
      </c>
      <c r="B142" s="16" t="s">
        <v>305</v>
      </c>
      <c r="C142" s="17" t="s">
        <v>306</v>
      </c>
      <c r="D142" s="18">
        <v>53</v>
      </c>
      <c r="E142" s="18">
        <v>25</v>
      </c>
      <c r="F142" s="19">
        <f t="shared" si="0"/>
        <v>78</v>
      </c>
      <c r="G142" s="20">
        <f t="shared" si="1"/>
        <v>1</v>
      </c>
      <c r="H142" s="20">
        <f t="shared" si="3"/>
        <v>1</v>
      </c>
      <c r="J142" s="21"/>
      <c r="K142" s="21"/>
    </row>
    <row r="143" spans="1:11" ht="16.5" customHeight="1">
      <c r="A143" s="15">
        <v>136</v>
      </c>
      <c r="B143" s="16" t="s">
        <v>307</v>
      </c>
      <c r="C143" s="17" t="s">
        <v>308</v>
      </c>
      <c r="D143" s="18">
        <v>54</v>
      </c>
      <c r="E143" s="18">
        <v>26</v>
      </c>
      <c r="F143" s="19">
        <f t="shared" si="0"/>
        <v>80</v>
      </c>
      <c r="G143" s="20">
        <f t="shared" si="1"/>
        <v>1</v>
      </c>
      <c r="H143" s="20">
        <f t="shared" si="3"/>
        <v>1</v>
      </c>
      <c r="J143" s="21"/>
      <c r="K143" s="21"/>
    </row>
    <row r="144" spans="1:11" ht="16.5" customHeight="1">
      <c r="A144" s="15">
        <v>137</v>
      </c>
      <c r="B144" s="16" t="s">
        <v>309</v>
      </c>
      <c r="C144" s="17" t="s">
        <v>310</v>
      </c>
      <c r="D144" s="18">
        <v>22</v>
      </c>
      <c r="E144" s="18">
        <v>25</v>
      </c>
      <c r="F144" s="19">
        <f t="shared" si="0"/>
        <v>47</v>
      </c>
      <c r="G144" s="20">
        <f t="shared" si="1"/>
        <v>0</v>
      </c>
      <c r="H144" s="20">
        <f t="shared" si="3"/>
        <v>1</v>
      </c>
      <c r="J144" s="21"/>
      <c r="K144" s="21"/>
    </row>
    <row r="145" spans="1:11" ht="16.5" customHeight="1">
      <c r="A145" s="15">
        <v>138</v>
      </c>
      <c r="B145" s="16" t="s">
        <v>311</v>
      </c>
      <c r="C145" s="17" t="s">
        <v>312</v>
      </c>
      <c r="D145" s="18">
        <v>31</v>
      </c>
      <c r="E145" s="18">
        <v>26</v>
      </c>
      <c r="F145" s="19">
        <f t="shared" si="0"/>
        <v>57</v>
      </c>
      <c r="G145" s="20">
        <f t="shared" si="1"/>
        <v>0</v>
      </c>
      <c r="H145" s="20">
        <f t="shared" si="3"/>
        <v>1</v>
      </c>
      <c r="J145" s="21"/>
      <c r="K145" s="21"/>
    </row>
    <row r="146" spans="1:11" ht="16.5" customHeight="1">
      <c r="A146" s="15">
        <v>139</v>
      </c>
      <c r="B146" s="16" t="s">
        <v>313</v>
      </c>
      <c r="C146" s="17" t="s">
        <v>314</v>
      </c>
      <c r="D146" s="18">
        <v>47</v>
      </c>
      <c r="E146" s="18">
        <v>26</v>
      </c>
      <c r="F146" s="19">
        <f t="shared" si="0"/>
        <v>73</v>
      </c>
      <c r="G146" s="20">
        <f t="shared" si="1"/>
        <v>1</v>
      </c>
      <c r="H146" s="20">
        <f t="shared" si="3"/>
        <v>1</v>
      </c>
      <c r="J146" s="21"/>
      <c r="K146" s="21"/>
    </row>
    <row r="147" spans="1:11" ht="16.5" customHeight="1">
      <c r="A147" s="15">
        <v>140</v>
      </c>
      <c r="B147" s="16" t="s">
        <v>315</v>
      </c>
      <c r="C147" s="17" t="s">
        <v>316</v>
      </c>
      <c r="D147" s="18">
        <v>53</v>
      </c>
      <c r="E147" s="18">
        <v>27</v>
      </c>
      <c r="F147" s="19">
        <f t="shared" si="0"/>
        <v>80</v>
      </c>
      <c r="G147" s="20">
        <f t="shared" si="1"/>
        <v>1</v>
      </c>
      <c r="H147" s="20">
        <f t="shared" si="3"/>
        <v>1</v>
      </c>
      <c r="J147" s="21"/>
      <c r="K147" s="21"/>
    </row>
    <row r="148" spans="1:11" ht="16.5" customHeight="1">
      <c r="A148" s="15">
        <v>141</v>
      </c>
      <c r="B148" s="16" t="s">
        <v>317</v>
      </c>
      <c r="C148" s="17" t="s">
        <v>318</v>
      </c>
      <c r="D148" s="18">
        <v>36</v>
      </c>
      <c r="E148" s="18">
        <v>24</v>
      </c>
      <c r="F148" s="19">
        <f t="shared" si="0"/>
        <v>60</v>
      </c>
      <c r="G148" s="20">
        <f t="shared" si="1"/>
        <v>0</v>
      </c>
      <c r="H148" s="20">
        <f t="shared" si="3"/>
        <v>1</v>
      </c>
      <c r="J148" s="21"/>
      <c r="K148" s="21"/>
    </row>
    <row r="149" spans="1:11" ht="16.5" customHeight="1">
      <c r="A149" s="15">
        <v>142</v>
      </c>
      <c r="B149" s="16" t="s">
        <v>319</v>
      </c>
      <c r="C149" s="17" t="s">
        <v>320</v>
      </c>
      <c r="D149" s="18">
        <v>37</v>
      </c>
      <c r="E149" s="18">
        <v>26</v>
      </c>
      <c r="F149" s="19">
        <f t="shared" si="0"/>
        <v>63</v>
      </c>
      <c r="G149" s="20">
        <f t="shared" si="1"/>
        <v>0</v>
      </c>
      <c r="H149" s="20">
        <f t="shared" si="3"/>
        <v>1</v>
      </c>
      <c r="J149" s="21"/>
      <c r="K149" s="21"/>
    </row>
    <row r="150" spans="1:11" ht="16.5" customHeight="1">
      <c r="A150" s="15">
        <v>143</v>
      </c>
      <c r="B150" s="16" t="s">
        <v>321</v>
      </c>
      <c r="C150" s="17" t="s">
        <v>322</v>
      </c>
      <c r="D150" s="18">
        <v>26</v>
      </c>
      <c r="E150" s="18">
        <v>25</v>
      </c>
      <c r="F150" s="19">
        <f t="shared" si="0"/>
        <v>51</v>
      </c>
      <c r="G150" s="20">
        <f t="shared" si="1"/>
        <v>0</v>
      </c>
      <c r="H150" s="20">
        <f t="shared" si="3"/>
        <v>1</v>
      </c>
      <c r="J150" s="21"/>
      <c r="K150" s="21"/>
    </row>
    <row r="151" spans="1:11" ht="16.5" customHeight="1">
      <c r="A151" s="15">
        <v>144</v>
      </c>
      <c r="B151" s="16" t="s">
        <v>323</v>
      </c>
      <c r="C151" s="17" t="s">
        <v>324</v>
      </c>
      <c r="D151" s="18">
        <v>35</v>
      </c>
      <c r="E151" s="18">
        <v>24</v>
      </c>
      <c r="F151" s="19">
        <f t="shared" si="0"/>
        <v>59</v>
      </c>
      <c r="G151" s="20">
        <f t="shared" si="1"/>
        <v>0</v>
      </c>
      <c r="H151" s="20">
        <f t="shared" si="3"/>
        <v>1</v>
      </c>
      <c r="J151" s="21"/>
      <c r="K151" s="21"/>
    </row>
    <row r="152" spans="1:11" ht="16.5" customHeight="1">
      <c r="A152" s="15">
        <v>145</v>
      </c>
      <c r="B152" s="16" t="s">
        <v>325</v>
      </c>
      <c r="C152" s="17" t="s">
        <v>326</v>
      </c>
      <c r="D152" s="18">
        <v>45</v>
      </c>
      <c r="E152" s="18">
        <v>25</v>
      </c>
      <c r="F152" s="19">
        <f t="shared" si="0"/>
        <v>70</v>
      </c>
      <c r="G152" s="20">
        <f t="shared" si="1"/>
        <v>1</v>
      </c>
      <c r="H152" s="20">
        <f t="shared" si="3"/>
        <v>1</v>
      </c>
      <c r="J152" s="21"/>
      <c r="K152" s="21"/>
    </row>
    <row r="153" spans="1:11" ht="16.5" customHeight="1">
      <c r="A153" s="15">
        <v>146</v>
      </c>
      <c r="B153" s="16" t="s">
        <v>327</v>
      </c>
      <c r="C153" s="17" t="s">
        <v>328</v>
      </c>
      <c r="D153" s="18">
        <v>37</v>
      </c>
      <c r="E153" s="18">
        <v>25</v>
      </c>
      <c r="F153" s="19">
        <f t="shared" si="0"/>
        <v>62</v>
      </c>
      <c r="G153" s="20">
        <f t="shared" si="1"/>
        <v>0</v>
      </c>
      <c r="H153" s="20">
        <f t="shared" si="3"/>
        <v>1</v>
      </c>
      <c r="J153" s="21"/>
      <c r="K153" s="21"/>
    </row>
    <row r="154" spans="1:11" ht="16.5" customHeight="1">
      <c r="A154" s="15">
        <v>147</v>
      </c>
      <c r="B154" s="16" t="s">
        <v>329</v>
      </c>
      <c r="C154" s="17" t="s">
        <v>330</v>
      </c>
      <c r="D154" s="18">
        <v>33</v>
      </c>
      <c r="E154" s="18">
        <v>26</v>
      </c>
      <c r="F154" s="19">
        <f t="shared" si="0"/>
        <v>59</v>
      </c>
      <c r="G154" s="20">
        <f t="shared" si="1"/>
        <v>0</v>
      </c>
      <c r="H154" s="20">
        <f t="shared" si="3"/>
        <v>1</v>
      </c>
      <c r="J154" s="21"/>
      <c r="K154" s="21"/>
    </row>
    <row r="155" spans="1:11" ht="16.5" customHeight="1">
      <c r="A155" s="15">
        <v>148</v>
      </c>
      <c r="B155" s="16" t="s">
        <v>331</v>
      </c>
      <c r="C155" s="17" t="s">
        <v>332</v>
      </c>
      <c r="D155" s="18">
        <v>25</v>
      </c>
      <c r="E155" s="18">
        <v>24</v>
      </c>
      <c r="F155" s="19">
        <f t="shared" si="0"/>
        <v>49</v>
      </c>
      <c r="G155" s="20">
        <f t="shared" si="1"/>
        <v>0</v>
      </c>
      <c r="H155" s="20">
        <f t="shared" si="3"/>
        <v>1</v>
      </c>
      <c r="J155" s="21"/>
      <c r="K155" s="21"/>
    </row>
    <row r="156" spans="1:11" ht="16.5" customHeight="1">
      <c r="A156" s="15">
        <v>149</v>
      </c>
      <c r="B156" s="16" t="s">
        <v>333</v>
      </c>
      <c r="C156" s="17" t="s">
        <v>334</v>
      </c>
      <c r="D156" s="18">
        <v>55</v>
      </c>
      <c r="E156" s="18">
        <v>26</v>
      </c>
      <c r="F156" s="19">
        <f t="shared" si="0"/>
        <v>81</v>
      </c>
      <c r="G156" s="20">
        <f t="shared" si="1"/>
        <v>1</v>
      </c>
      <c r="H156" s="20">
        <f t="shared" si="3"/>
        <v>1</v>
      </c>
      <c r="J156" s="21"/>
      <c r="K156" s="21"/>
    </row>
    <row r="157" spans="1:11" ht="16.5" customHeight="1">
      <c r="A157" s="15">
        <v>150</v>
      </c>
      <c r="B157" s="16" t="s">
        <v>335</v>
      </c>
      <c r="C157" s="17" t="s">
        <v>336</v>
      </c>
      <c r="D157" s="18">
        <v>45</v>
      </c>
      <c r="E157" s="18">
        <v>26</v>
      </c>
      <c r="F157" s="19">
        <f t="shared" si="0"/>
        <v>71</v>
      </c>
      <c r="G157" s="20">
        <f t="shared" si="1"/>
        <v>1</v>
      </c>
      <c r="H157" s="20">
        <f t="shared" si="3"/>
        <v>1</v>
      </c>
      <c r="J157" s="21"/>
      <c r="K157" s="21"/>
    </row>
    <row r="158" spans="1:11" ht="16.5" customHeight="1">
      <c r="A158" s="15">
        <v>151</v>
      </c>
      <c r="B158" s="16" t="s">
        <v>337</v>
      </c>
      <c r="C158" s="17" t="s">
        <v>338</v>
      </c>
      <c r="D158" s="18">
        <v>50</v>
      </c>
      <c r="E158" s="18">
        <v>26</v>
      </c>
      <c r="F158" s="19">
        <f t="shared" si="0"/>
        <v>76</v>
      </c>
      <c r="G158" s="20">
        <f t="shared" si="1"/>
        <v>1</v>
      </c>
      <c r="H158" s="20">
        <f t="shared" si="3"/>
        <v>1</v>
      </c>
      <c r="J158" s="21"/>
      <c r="K158" s="21"/>
    </row>
    <row r="159" spans="1:11" ht="16.5" customHeight="1">
      <c r="A159" s="15">
        <v>152</v>
      </c>
      <c r="B159" s="16" t="s">
        <v>339</v>
      </c>
      <c r="C159" s="17" t="s">
        <v>340</v>
      </c>
      <c r="D159" s="18">
        <v>26</v>
      </c>
      <c r="E159" s="18">
        <v>25</v>
      </c>
      <c r="F159" s="19">
        <f t="shared" si="0"/>
        <v>51</v>
      </c>
      <c r="G159" s="20">
        <f t="shared" si="1"/>
        <v>0</v>
      </c>
      <c r="H159" s="20">
        <f t="shared" si="3"/>
        <v>1</v>
      </c>
      <c r="J159" s="21"/>
      <c r="K159" s="21"/>
    </row>
    <row r="160" spans="1:11" ht="16.5" customHeight="1">
      <c r="A160" s="15">
        <v>153</v>
      </c>
      <c r="B160" s="16" t="s">
        <v>341</v>
      </c>
      <c r="C160" s="17" t="s">
        <v>342</v>
      </c>
      <c r="D160" s="18">
        <v>32</v>
      </c>
      <c r="E160" s="18">
        <v>25</v>
      </c>
      <c r="F160" s="19">
        <f t="shared" si="0"/>
        <v>57</v>
      </c>
      <c r="G160" s="20">
        <f t="shared" si="1"/>
        <v>0</v>
      </c>
      <c r="H160" s="20">
        <f t="shared" si="3"/>
        <v>1</v>
      </c>
      <c r="J160" s="21"/>
      <c r="K160" s="21"/>
    </row>
    <row r="161" spans="1:11" ht="16.5" customHeight="1">
      <c r="A161" s="15">
        <v>154</v>
      </c>
      <c r="B161" s="16" t="s">
        <v>343</v>
      </c>
      <c r="C161" s="17" t="s">
        <v>344</v>
      </c>
      <c r="D161" s="18">
        <v>44</v>
      </c>
      <c r="E161" s="18">
        <v>25</v>
      </c>
      <c r="F161" s="19">
        <f t="shared" si="0"/>
        <v>69</v>
      </c>
      <c r="G161" s="20">
        <f t="shared" si="1"/>
        <v>1</v>
      </c>
      <c r="H161" s="20">
        <f t="shared" si="3"/>
        <v>1</v>
      </c>
      <c r="J161" s="21"/>
      <c r="K161" s="21"/>
    </row>
    <row r="162" spans="1:11" ht="16.5" customHeight="1">
      <c r="A162" s="15">
        <v>155</v>
      </c>
      <c r="B162" s="16" t="s">
        <v>345</v>
      </c>
      <c r="C162" s="17" t="s">
        <v>346</v>
      </c>
      <c r="D162" s="18">
        <v>42</v>
      </c>
      <c r="E162" s="18">
        <v>24</v>
      </c>
      <c r="F162" s="19">
        <f t="shared" si="0"/>
        <v>66</v>
      </c>
      <c r="G162" s="20">
        <f t="shared" si="1"/>
        <v>1</v>
      </c>
      <c r="H162" s="20">
        <f t="shared" si="3"/>
        <v>1</v>
      </c>
      <c r="J162" s="21"/>
      <c r="K162" s="21"/>
    </row>
    <row r="163" spans="1:11" ht="16.5" customHeight="1">
      <c r="A163" s="15">
        <v>156</v>
      </c>
      <c r="B163" s="16" t="s">
        <v>347</v>
      </c>
      <c r="C163" s="17" t="s">
        <v>348</v>
      </c>
      <c r="D163" s="18">
        <v>21</v>
      </c>
      <c r="E163" s="18">
        <v>24</v>
      </c>
      <c r="F163" s="19">
        <f t="shared" si="0"/>
        <v>45</v>
      </c>
      <c r="G163" s="20">
        <f t="shared" si="1"/>
        <v>0</v>
      </c>
      <c r="H163" s="20">
        <f t="shared" si="3"/>
        <v>1</v>
      </c>
      <c r="J163" s="21"/>
      <c r="K163" s="21"/>
    </row>
    <row r="164" spans="1:11" ht="16.5" customHeight="1">
      <c r="A164" s="15">
        <v>157</v>
      </c>
      <c r="B164" s="16" t="s">
        <v>349</v>
      </c>
      <c r="C164" s="17" t="s">
        <v>350</v>
      </c>
      <c r="D164" s="18">
        <v>33</v>
      </c>
      <c r="E164" s="18">
        <v>25</v>
      </c>
      <c r="F164" s="19">
        <f t="shared" si="0"/>
        <v>58</v>
      </c>
      <c r="G164" s="20">
        <f t="shared" si="1"/>
        <v>0</v>
      </c>
      <c r="H164" s="20">
        <f t="shared" si="3"/>
        <v>1</v>
      </c>
      <c r="J164" s="21"/>
      <c r="K164" s="21"/>
    </row>
    <row r="165" spans="1:11" ht="16.5" customHeight="1">
      <c r="A165" s="15">
        <v>158</v>
      </c>
      <c r="B165" s="16" t="s">
        <v>351</v>
      </c>
      <c r="C165" s="17" t="s">
        <v>352</v>
      </c>
      <c r="D165" s="18">
        <v>31</v>
      </c>
      <c r="E165" s="18">
        <v>26</v>
      </c>
      <c r="F165" s="19">
        <f t="shared" si="0"/>
        <v>57</v>
      </c>
      <c r="G165" s="20">
        <f t="shared" si="1"/>
        <v>0</v>
      </c>
      <c r="H165" s="20">
        <f t="shared" si="3"/>
        <v>1</v>
      </c>
      <c r="J165" s="21"/>
      <c r="K165" s="21"/>
    </row>
    <row r="166" spans="1:11" ht="16.5" customHeight="1">
      <c r="A166" s="15">
        <v>159</v>
      </c>
      <c r="B166" s="16" t="s">
        <v>353</v>
      </c>
      <c r="C166" s="17" t="s">
        <v>354</v>
      </c>
      <c r="D166" s="18">
        <v>36</v>
      </c>
      <c r="E166" s="18">
        <v>26</v>
      </c>
      <c r="F166" s="19">
        <f t="shared" si="0"/>
        <v>62</v>
      </c>
      <c r="G166" s="20">
        <f t="shared" si="1"/>
        <v>0</v>
      </c>
      <c r="H166" s="20">
        <f t="shared" si="3"/>
        <v>1</v>
      </c>
      <c r="J166" s="21"/>
      <c r="K166" s="21"/>
    </row>
    <row r="167" spans="1:11" ht="16.5" customHeight="1">
      <c r="A167" s="15">
        <v>160</v>
      </c>
      <c r="B167" s="16" t="s">
        <v>355</v>
      </c>
      <c r="C167" s="17" t="s">
        <v>356</v>
      </c>
      <c r="D167" s="18">
        <v>26</v>
      </c>
      <c r="E167" s="18">
        <v>26</v>
      </c>
      <c r="F167" s="19">
        <f t="shared" si="0"/>
        <v>52</v>
      </c>
      <c r="G167" s="20">
        <f t="shared" si="1"/>
        <v>0</v>
      </c>
      <c r="H167" s="20">
        <f t="shared" si="3"/>
        <v>1</v>
      </c>
      <c r="J167" s="21"/>
      <c r="K167" s="21"/>
    </row>
    <row r="168" spans="1:11" ht="16.5" customHeight="1">
      <c r="A168" s="15">
        <v>161</v>
      </c>
      <c r="B168" s="16" t="s">
        <v>357</v>
      </c>
      <c r="C168" s="17" t="s">
        <v>358</v>
      </c>
      <c r="D168" s="18">
        <v>51</v>
      </c>
      <c r="E168" s="18">
        <v>28</v>
      </c>
      <c r="F168" s="19">
        <f t="shared" si="0"/>
        <v>79</v>
      </c>
      <c r="G168" s="20">
        <f t="shared" si="1"/>
        <v>1</v>
      </c>
      <c r="H168" s="20">
        <f t="shared" si="3"/>
        <v>1</v>
      </c>
      <c r="J168" s="21"/>
      <c r="K168" s="21"/>
    </row>
    <row r="169" spans="1:11" ht="16.5" customHeight="1">
      <c r="A169" s="15">
        <v>162</v>
      </c>
      <c r="B169" s="16" t="s">
        <v>359</v>
      </c>
      <c r="C169" s="17" t="s">
        <v>360</v>
      </c>
      <c r="D169" s="18">
        <v>35</v>
      </c>
      <c r="E169" s="18">
        <v>26</v>
      </c>
      <c r="F169" s="19">
        <f t="shared" si="0"/>
        <v>61</v>
      </c>
      <c r="G169" s="20">
        <f t="shared" si="1"/>
        <v>0</v>
      </c>
      <c r="H169" s="20">
        <f t="shared" si="3"/>
        <v>1</v>
      </c>
      <c r="J169" s="21"/>
      <c r="K169" s="21"/>
    </row>
    <row r="170" spans="1:11" ht="16.5" customHeight="1">
      <c r="A170" s="15">
        <v>163</v>
      </c>
      <c r="B170" s="16" t="s">
        <v>361</v>
      </c>
      <c r="C170" s="17" t="s">
        <v>362</v>
      </c>
      <c r="D170" s="18">
        <v>29</v>
      </c>
      <c r="E170" s="18">
        <v>25</v>
      </c>
      <c r="F170" s="19">
        <f t="shared" si="0"/>
        <v>54</v>
      </c>
      <c r="G170" s="20">
        <f t="shared" si="1"/>
        <v>0</v>
      </c>
      <c r="H170" s="20">
        <f t="shared" si="3"/>
        <v>1</v>
      </c>
      <c r="J170" s="21"/>
      <c r="K170" s="21"/>
    </row>
    <row r="171" spans="1:11" ht="16.5" customHeight="1">
      <c r="A171" s="15">
        <v>164</v>
      </c>
      <c r="B171" s="16" t="s">
        <v>363</v>
      </c>
      <c r="C171" s="17" t="s">
        <v>364</v>
      </c>
      <c r="D171" s="18">
        <v>45</v>
      </c>
      <c r="E171" s="18">
        <v>29</v>
      </c>
      <c r="F171" s="19">
        <f t="shared" si="0"/>
        <v>74</v>
      </c>
      <c r="G171" s="20">
        <f t="shared" si="1"/>
        <v>1</v>
      </c>
      <c r="H171" s="20">
        <f t="shared" si="3"/>
        <v>1</v>
      </c>
      <c r="J171" s="21"/>
      <c r="K171" s="21"/>
    </row>
    <row r="172" spans="1:11" ht="16.5" customHeight="1">
      <c r="A172" s="15">
        <v>165</v>
      </c>
      <c r="B172" s="16" t="s">
        <v>365</v>
      </c>
      <c r="C172" s="17" t="s">
        <v>366</v>
      </c>
      <c r="D172" s="18">
        <v>44</v>
      </c>
      <c r="E172" s="18">
        <v>29</v>
      </c>
      <c r="F172" s="19">
        <f t="shared" si="0"/>
        <v>73</v>
      </c>
      <c r="G172" s="20">
        <f t="shared" si="1"/>
        <v>1</v>
      </c>
      <c r="H172" s="20">
        <f t="shared" si="3"/>
        <v>1</v>
      </c>
      <c r="J172" s="21"/>
      <c r="K172" s="21"/>
    </row>
    <row r="173" spans="1:11" ht="16.5" customHeight="1">
      <c r="A173" s="15">
        <v>166</v>
      </c>
      <c r="B173" s="16" t="s">
        <v>367</v>
      </c>
      <c r="C173" s="17" t="s">
        <v>368</v>
      </c>
      <c r="D173" s="18">
        <v>39</v>
      </c>
      <c r="E173" s="18">
        <v>26</v>
      </c>
      <c r="F173" s="19">
        <f t="shared" si="0"/>
        <v>65</v>
      </c>
      <c r="G173" s="20">
        <f t="shared" si="1"/>
        <v>0</v>
      </c>
      <c r="H173" s="20">
        <f t="shared" si="3"/>
        <v>1</v>
      </c>
      <c r="J173" s="21"/>
      <c r="K173" s="21"/>
    </row>
    <row r="174" spans="1:11" ht="16.5" customHeight="1">
      <c r="A174" s="15">
        <v>167</v>
      </c>
      <c r="B174" s="16" t="s">
        <v>369</v>
      </c>
      <c r="C174" s="17" t="s">
        <v>370</v>
      </c>
      <c r="D174" s="18">
        <v>56</v>
      </c>
      <c r="E174" s="18">
        <v>28</v>
      </c>
      <c r="F174" s="19">
        <f t="shared" si="0"/>
        <v>84</v>
      </c>
      <c r="G174" s="20">
        <f t="shared" si="1"/>
        <v>1</v>
      </c>
      <c r="H174" s="20">
        <f t="shared" si="3"/>
        <v>1</v>
      </c>
      <c r="J174" s="21"/>
      <c r="K174" s="21"/>
    </row>
    <row r="175" spans="1:11" ht="16.5" customHeight="1">
      <c r="A175" s="15">
        <v>168</v>
      </c>
      <c r="B175" s="16" t="s">
        <v>371</v>
      </c>
      <c r="C175" s="17" t="s">
        <v>372</v>
      </c>
      <c r="D175" s="18">
        <v>32</v>
      </c>
      <c r="E175" s="18">
        <v>25</v>
      </c>
      <c r="F175" s="19">
        <f t="shared" si="0"/>
        <v>57</v>
      </c>
      <c r="G175" s="20">
        <f t="shared" si="1"/>
        <v>0</v>
      </c>
      <c r="H175" s="20">
        <f t="shared" si="3"/>
        <v>1</v>
      </c>
      <c r="J175" s="21"/>
      <c r="K175" s="21"/>
    </row>
    <row r="176" spans="1:11" ht="16.5" customHeight="1">
      <c r="A176" s="15">
        <v>169</v>
      </c>
      <c r="B176" s="16" t="s">
        <v>373</v>
      </c>
      <c r="C176" s="17" t="s">
        <v>374</v>
      </c>
      <c r="D176" s="18">
        <v>45</v>
      </c>
      <c r="E176" s="18">
        <v>27</v>
      </c>
      <c r="F176" s="19">
        <f t="shared" si="0"/>
        <v>72</v>
      </c>
      <c r="G176" s="20">
        <f t="shared" si="1"/>
        <v>1</v>
      </c>
      <c r="H176" s="20">
        <f t="shared" si="3"/>
        <v>1</v>
      </c>
      <c r="J176" s="21"/>
      <c r="K176" s="21"/>
    </row>
    <row r="177" spans="1:11" ht="16.5" customHeight="1">
      <c r="A177" s="15">
        <v>170</v>
      </c>
      <c r="B177" s="16" t="s">
        <v>375</v>
      </c>
      <c r="C177" s="17" t="s">
        <v>376</v>
      </c>
      <c r="D177" s="18">
        <v>30</v>
      </c>
      <c r="E177" s="18">
        <v>25</v>
      </c>
      <c r="F177" s="19">
        <f t="shared" si="0"/>
        <v>55</v>
      </c>
      <c r="G177" s="20">
        <f t="shared" si="1"/>
        <v>0</v>
      </c>
      <c r="H177" s="20">
        <f t="shared" si="3"/>
        <v>1</v>
      </c>
      <c r="J177" s="21"/>
      <c r="K177" s="21"/>
    </row>
    <row r="178" spans="1:11" ht="16.5" customHeight="1">
      <c r="A178" s="15">
        <v>171</v>
      </c>
      <c r="B178" s="16" t="s">
        <v>377</v>
      </c>
      <c r="C178" s="17" t="s">
        <v>378</v>
      </c>
      <c r="D178" s="18">
        <v>46</v>
      </c>
      <c r="E178" s="18">
        <v>29</v>
      </c>
      <c r="F178" s="19">
        <f t="shared" si="0"/>
        <v>75</v>
      </c>
      <c r="G178" s="20">
        <f t="shared" si="1"/>
        <v>1</v>
      </c>
      <c r="H178" s="20">
        <f t="shared" si="3"/>
        <v>1</v>
      </c>
      <c r="J178" s="21"/>
      <c r="K178" s="21"/>
    </row>
    <row r="179" spans="1:11" ht="16.5" customHeight="1">
      <c r="A179" s="15">
        <v>172</v>
      </c>
      <c r="B179" s="16" t="s">
        <v>379</v>
      </c>
      <c r="C179" s="17" t="s">
        <v>380</v>
      </c>
      <c r="D179" s="18">
        <v>28</v>
      </c>
      <c r="E179" s="18">
        <v>24</v>
      </c>
      <c r="F179" s="19">
        <f t="shared" si="0"/>
        <v>52</v>
      </c>
      <c r="G179" s="20">
        <f t="shared" si="1"/>
        <v>0</v>
      </c>
      <c r="H179" s="20">
        <f t="shared" si="3"/>
        <v>1</v>
      </c>
      <c r="J179" s="21"/>
      <c r="K179" s="21"/>
    </row>
    <row r="180" spans="1:11" ht="16.5" customHeight="1">
      <c r="A180" s="15">
        <v>173</v>
      </c>
      <c r="B180" s="16" t="s">
        <v>381</v>
      </c>
      <c r="C180" s="17" t="s">
        <v>382</v>
      </c>
      <c r="D180" s="18">
        <v>21</v>
      </c>
      <c r="E180" s="18">
        <v>25</v>
      </c>
      <c r="F180" s="19">
        <f t="shared" si="0"/>
        <v>46</v>
      </c>
      <c r="G180" s="20">
        <f t="shared" si="1"/>
        <v>0</v>
      </c>
      <c r="H180" s="20">
        <f t="shared" si="3"/>
        <v>1</v>
      </c>
      <c r="J180" s="21"/>
      <c r="K180" s="21"/>
    </row>
    <row r="181" spans="1:11" ht="16.5" customHeight="1">
      <c r="A181" s="15">
        <v>174</v>
      </c>
      <c r="B181" s="16" t="s">
        <v>383</v>
      </c>
      <c r="C181" s="17" t="s">
        <v>384</v>
      </c>
      <c r="D181" s="18">
        <v>32</v>
      </c>
      <c r="E181" s="18">
        <v>25</v>
      </c>
      <c r="F181" s="19">
        <f t="shared" si="0"/>
        <v>57</v>
      </c>
      <c r="G181" s="20">
        <f t="shared" si="1"/>
        <v>0</v>
      </c>
      <c r="H181" s="20">
        <f t="shared" si="3"/>
        <v>1</v>
      </c>
      <c r="J181" s="21"/>
      <c r="K181" s="21"/>
    </row>
    <row r="182" spans="1:11" ht="16.5" customHeight="1">
      <c r="A182" s="15">
        <v>175</v>
      </c>
      <c r="B182" s="16" t="s">
        <v>385</v>
      </c>
      <c r="C182" s="17" t="s">
        <v>386</v>
      </c>
      <c r="D182" s="18">
        <v>37</v>
      </c>
      <c r="E182" s="18">
        <v>24</v>
      </c>
      <c r="F182" s="19">
        <f t="shared" si="0"/>
        <v>61</v>
      </c>
      <c r="G182" s="20">
        <f t="shared" si="1"/>
        <v>0</v>
      </c>
      <c r="H182" s="20">
        <f t="shared" si="3"/>
        <v>1</v>
      </c>
      <c r="J182" s="21"/>
      <c r="K182" s="21"/>
    </row>
    <row r="183" spans="1:11" ht="18.75" customHeight="1">
      <c r="A183" s="15">
        <v>176</v>
      </c>
      <c r="B183" s="16" t="s">
        <v>387</v>
      </c>
      <c r="C183" s="17" t="s">
        <v>388</v>
      </c>
      <c r="D183" s="18">
        <v>20</v>
      </c>
      <c r="E183" s="18">
        <v>25</v>
      </c>
      <c r="F183" s="19">
        <f t="shared" si="0"/>
        <v>45</v>
      </c>
      <c r="G183" s="20">
        <f t="shared" si="1"/>
        <v>0</v>
      </c>
      <c r="H183" s="20">
        <f t="shared" si="3"/>
        <v>1</v>
      </c>
      <c r="J183" s="21"/>
      <c r="K183" s="21"/>
    </row>
    <row r="184" spans="1:11" ht="16.5" customHeight="1">
      <c r="A184" s="15">
        <v>177</v>
      </c>
      <c r="B184" s="16" t="s">
        <v>389</v>
      </c>
      <c r="C184" s="17" t="s">
        <v>390</v>
      </c>
      <c r="D184" s="18">
        <v>35</v>
      </c>
      <c r="E184" s="18">
        <v>26</v>
      </c>
      <c r="F184" s="19">
        <f t="shared" si="0"/>
        <v>61</v>
      </c>
      <c r="G184" s="20">
        <f t="shared" si="1"/>
        <v>0</v>
      </c>
      <c r="H184" s="20">
        <f t="shared" si="3"/>
        <v>1</v>
      </c>
      <c r="J184" s="21"/>
      <c r="K184" s="21"/>
    </row>
    <row r="185" spans="1:11" ht="16.5" customHeight="1">
      <c r="A185" s="15">
        <v>178</v>
      </c>
      <c r="B185" s="16" t="s">
        <v>391</v>
      </c>
      <c r="C185" s="17" t="s">
        <v>392</v>
      </c>
      <c r="D185" s="18">
        <v>31</v>
      </c>
      <c r="E185" s="18">
        <v>24</v>
      </c>
      <c r="F185" s="19">
        <f t="shared" si="0"/>
        <v>55</v>
      </c>
      <c r="G185" s="20">
        <f t="shared" si="1"/>
        <v>0</v>
      </c>
      <c r="H185" s="20">
        <f t="shared" si="3"/>
        <v>1</v>
      </c>
      <c r="J185" s="21"/>
      <c r="K185" s="21"/>
    </row>
    <row r="186" spans="1:11" ht="16.5" customHeight="1">
      <c r="A186" s="98">
        <v>179</v>
      </c>
      <c r="B186" s="99" t="s">
        <v>438</v>
      </c>
      <c r="C186" s="100" t="s">
        <v>439</v>
      </c>
      <c r="D186" s="101">
        <v>41</v>
      </c>
      <c r="E186" s="101">
        <v>26</v>
      </c>
      <c r="F186" s="19"/>
      <c r="G186" s="20"/>
      <c r="H186" s="20"/>
      <c r="J186" s="21"/>
      <c r="K186" s="21"/>
    </row>
    <row r="187" spans="1:11" ht="19.5" customHeight="1">
      <c r="A187" s="22"/>
      <c r="B187" s="23"/>
      <c r="C187" s="24"/>
      <c r="D187" s="22">
        <v>179</v>
      </c>
      <c r="E187" s="22">
        <v>179</v>
      </c>
      <c r="F187" s="25"/>
      <c r="G187" s="25">
        <f t="shared" ref="G187:H187" si="4">COUNTIF(G8:G179,1)</f>
        <v>105</v>
      </c>
      <c r="H187" s="25">
        <f t="shared" si="4"/>
        <v>170</v>
      </c>
    </row>
    <row r="188" spans="1:11" ht="34.5" customHeight="1">
      <c r="A188" s="73" t="s">
        <v>393</v>
      </c>
      <c r="B188" s="67"/>
      <c r="C188" s="68"/>
      <c r="D188" s="6" t="s">
        <v>394</v>
      </c>
      <c r="E188" s="6" t="s">
        <v>395</v>
      </c>
      <c r="F188" s="74" t="s">
        <v>396</v>
      </c>
      <c r="G188" s="67"/>
      <c r="H188" s="68"/>
    </row>
    <row r="189" spans="1:11" ht="19.5" customHeight="1">
      <c r="A189" s="73" t="s">
        <v>397</v>
      </c>
      <c r="B189" s="67"/>
      <c r="C189" s="68"/>
      <c r="D189" s="20">
        <f>ROUND((G187/D187*100),0)</f>
        <v>59</v>
      </c>
      <c r="E189" s="6">
        <f t="shared" ref="E189:E190" si="5">IF(D189&gt;100,"ERROR",IF(D189&gt;=61,3,IF(D189&gt;=46,2,IF(D189&gt;=16,1,IF(D189&gt;15,0,0)))))</f>
        <v>2</v>
      </c>
      <c r="F189" s="75"/>
      <c r="G189" s="76"/>
      <c r="H189" s="77"/>
    </row>
    <row r="190" spans="1:11" ht="19.5" customHeight="1">
      <c r="A190" s="73" t="s">
        <v>398</v>
      </c>
      <c r="B190" s="67"/>
      <c r="C190" s="68"/>
      <c r="D190" s="20">
        <f>ROUND((H187/E187*100),0)</f>
        <v>95</v>
      </c>
      <c r="E190" s="20">
        <f t="shared" si="5"/>
        <v>3</v>
      </c>
      <c r="F190" s="78"/>
      <c r="G190" s="79"/>
      <c r="H190" s="80"/>
    </row>
    <row r="191" spans="1:11" ht="15.75" customHeight="1">
      <c r="D191" s="28"/>
      <c r="E191" s="28"/>
    </row>
    <row r="192" spans="1:11" ht="15.75" customHeight="1">
      <c r="D192" s="28"/>
      <c r="E192" s="28"/>
    </row>
    <row r="193" spans="4:5" ht="15.75" customHeight="1">
      <c r="D193" s="28"/>
      <c r="E193" s="28"/>
    </row>
    <row r="194" spans="4:5" ht="15.75" customHeight="1">
      <c r="D194" s="28"/>
      <c r="E194" s="28"/>
    </row>
    <row r="195" spans="4:5" ht="15.75" customHeight="1">
      <c r="D195" s="28"/>
      <c r="E195" s="28"/>
    </row>
    <row r="196" spans="4:5" ht="15.75" customHeight="1">
      <c r="D196" s="28"/>
      <c r="E196" s="28"/>
    </row>
    <row r="197" spans="4:5" ht="15.75" customHeight="1">
      <c r="D197" s="28"/>
      <c r="E197" s="28"/>
    </row>
    <row r="198" spans="4:5" ht="15.75" customHeight="1">
      <c r="D198" s="28"/>
      <c r="E198" s="28"/>
    </row>
    <row r="199" spans="4:5" ht="15.75" customHeight="1">
      <c r="D199" s="28"/>
      <c r="E199" s="28"/>
    </row>
    <row r="200" spans="4:5" ht="15.75" customHeight="1">
      <c r="D200" s="28"/>
      <c r="E200" s="28"/>
    </row>
    <row r="201" spans="4:5" ht="15.75" customHeight="1">
      <c r="D201" s="28"/>
      <c r="E201" s="28"/>
    </row>
    <row r="202" spans="4:5" ht="15.75" customHeight="1">
      <c r="D202" s="28"/>
      <c r="E202" s="28"/>
    </row>
    <row r="203" spans="4:5" ht="15.75" customHeight="1">
      <c r="D203" s="28"/>
      <c r="E203" s="28"/>
    </row>
    <row r="204" spans="4:5" ht="15.75" customHeight="1">
      <c r="D204" s="28"/>
      <c r="E204" s="28"/>
    </row>
    <row r="205" spans="4:5" ht="15.75" customHeight="1">
      <c r="D205" s="28"/>
      <c r="E205" s="28"/>
    </row>
    <row r="206" spans="4:5" ht="15.75" customHeight="1">
      <c r="D206" s="28"/>
      <c r="E206" s="28"/>
    </row>
    <row r="207" spans="4:5" ht="15.75" customHeight="1">
      <c r="D207" s="28"/>
      <c r="E207" s="28"/>
    </row>
    <row r="208" spans="4:5" ht="15.75" customHeight="1">
      <c r="D208" s="28"/>
      <c r="E208" s="28"/>
    </row>
    <row r="209" spans="4:5" ht="15.75" customHeight="1">
      <c r="D209" s="28"/>
      <c r="E209" s="28"/>
    </row>
    <row r="210" spans="4:5" ht="15.75" customHeight="1">
      <c r="D210" s="28"/>
      <c r="E210" s="28"/>
    </row>
    <row r="211" spans="4:5" ht="15.75" customHeight="1">
      <c r="D211" s="28"/>
      <c r="E211" s="28"/>
    </row>
    <row r="212" spans="4:5" ht="15.75" customHeight="1">
      <c r="D212" s="28"/>
      <c r="E212" s="28"/>
    </row>
    <row r="213" spans="4:5" ht="15.75" customHeight="1">
      <c r="D213" s="28"/>
      <c r="E213" s="28"/>
    </row>
    <row r="214" spans="4:5" ht="15.75" customHeight="1">
      <c r="D214" s="28"/>
      <c r="E214" s="28"/>
    </row>
    <row r="215" spans="4:5" ht="15.75" customHeight="1">
      <c r="D215" s="28"/>
      <c r="E215" s="28"/>
    </row>
    <row r="216" spans="4:5" ht="15.75" customHeight="1">
      <c r="D216" s="28"/>
      <c r="E216" s="28"/>
    </row>
    <row r="217" spans="4:5" ht="15.75" customHeight="1">
      <c r="D217" s="28"/>
      <c r="E217" s="28"/>
    </row>
    <row r="218" spans="4:5" ht="15.75" customHeight="1">
      <c r="D218" s="28"/>
      <c r="E218" s="28"/>
    </row>
    <row r="219" spans="4:5" ht="15.75" customHeight="1">
      <c r="D219" s="28"/>
      <c r="E219" s="28"/>
    </row>
    <row r="220" spans="4:5" ht="15.75" customHeight="1">
      <c r="D220" s="28"/>
      <c r="E220" s="28"/>
    </row>
    <row r="221" spans="4:5" ht="15.75" customHeight="1">
      <c r="D221" s="28"/>
      <c r="E221" s="28"/>
    </row>
    <row r="222" spans="4:5" ht="15.75" customHeight="1">
      <c r="D222" s="28"/>
      <c r="E222" s="28"/>
    </row>
    <row r="223" spans="4:5" ht="15.75" customHeight="1">
      <c r="D223" s="28"/>
      <c r="E223" s="28"/>
    </row>
    <row r="224" spans="4:5" ht="15.75" customHeight="1">
      <c r="D224" s="28"/>
      <c r="E224" s="28"/>
    </row>
    <row r="225" spans="4:5" ht="15.75" customHeight="1">
      <c r="D225" s="28"/>
      <c r="E225" s="28"/>
    </row>
    <row r="226" spans="4:5" ht="15.75" customHeight="1">
      <c r="D226" s="28"/>
      <c r="E226" s="28"/>
    </row>
    <row r="227" spans="4:5" ht="15.75" customHeight="1">
      <c r="D227" s="28"/>
      <c r="E227" s="28"/>
    </row>
    <row r="228" spans="4:5" ht="15.75" customHeight="1">
      <c r="D228" s="28"/>
      <c r="E228" s="28"/>
    </row>
    <row r="229" spans="4:5" ht="15.75" customHeight="1">
      <c r="D229" s="28"/>
      <c r="E229" s="28"/>
    </row>
    <row r="230" spans="4:5" ht="15.75" customHeight="1">
      <c r="D230" s="28"/>
      <c r="E230" s="28"/>
    </row>
    <row r="231" spans="4:5" ht="15.75" customHeight="1">
      <c r="D231" s="28"/>
      <c r="E231" s="28"/>
    </row>
    <row r="232" spans="4:5" ht="15.75" customHeight="1">
      <c r="D232" s="28"/>
      <c r="E232" s="28"/>
    </row>
    <row r="233" spans="4:5" ht="15.75" customHeight="1">
      <c r="D233" s="28"/>
      <c r="E233" s="28"/>
    </row>
    <row r="234" spans="4:5" ht="15.75" customHeight="1">
      <c r="D234" s="28"/>
      <c r="E234" s="28"/>
    </row>
    <row r="235" spans="4:5" ht="15.75" customHeight="1">
      <c r="D235" s="28"/>
      <c r="E235" s="28"/>
    </row>
    <row r="236" spans="4:5" ht="15.75" customHeight="1">
      <c r="D236" s="28"/>
      <c r="E236" s="28"/>
    </row>
    <row r="237" spans="4:5" ht="15.75" customHeight="1">
      <c r="D237" s="28"/>
      <c r="E237" s="28"/>
    </row>
    <row r="238" spans="4:5" ht="15.75" customHeight="1">
      <c r="D238" s="28"/>
      <c r="E238" s="28"/>
    </row>
    <row r="239" spans="4:5" ht="15.75" customHeight="1">
      <c r="D239" s="28"/>
      <c r="E239" s="28"/>
    </row>
    <row r="240" spans="4:5" ht="15.75" customHeight="1">
      <c r="D240" s="28"/>
      <c r="E240" s="28"/>
    </row>
    <row r="241" spans="4:5" ht="15.75" customHeight="1">
      <c r="D241" s="28"/>
      <c r="E241" s="28"/>
    </row>
    <row r="242" spans="4:5" ht="15.75" customHeight="1">
      <c r="D242" s="28"/>
      <c r="E242" s="28"/>
    </row>
    <row r="243" spans="4:5" ht="15.75" customHeight="1">
      <c r="D243" s="28"/>
      <c r="E243" s="28"/>
    </row>
    <row r="244" spans="4:5" ht="15.75" customHeight="1">
      <c r="D244" s="28"/>
      <c r="E244" s="28"/>
    </row>
    <row r="245" spans="4:5" ht="15.75" customHeight="1">
      <c r="D245" s="28"/>
      <c r="E245" s="28"/>
    </row>
    <row r="246" spans="4:5" ht="15.75" customHeight="1">
      <c r="D246" s="28"/>
      <c r="E246" s="28"/>
    </row>
    <row r="247" spans="4:5" ht="15.75" customHeight="1">
      <c r="D247" s="28"/>
      <c r="E247" s="28"/>
    </row>
    <row r="248" spans="4:5" ht="15.75" customHeight="1">
      <c r="D248" s="28"/>
      <c r="E248" s="28"/>
    </row>
    <row r="249" spans="4:5" ht="15.75" customHeight="1">
      <c r="D249" s="28"/>
      <c r="E249" s="28"/>
    </row>
    <row r="250" spans="4:5" ht="15.75" customHeight="1">
      <c r="D250" s="28"/>
      <c r="E250" s="28"/>
    </row>
    <row r="251" spans="4:5" ht="15.75" customHeight="1">
      <c r="D251" s="28"/>
      <c r="E251" s="28"/>
    </row>
    <row r="252" spans="4:5" ht="15.75" customHeight="1">
      <c r="D252" s="28"/>
      <c r="E252" s="28"/>
    </row>
    <row r="253" spans="4:5" ht="15.75" customHeight="1">
      <c r="D253" s="28"/>
      <c r="E253" s="28"/>
    </row>
    <row r="254" spans="4:5" ht="15.75" customHeight="1">
      <c r="D254" s="28"/>
      <c r="E254" s="28"/>
    </row>
    <row r="255" spans="4:5" ht="15.75" customHeight="1">
      <c r="D255" s="28"/>
      <c r="E255" s="28"/>
    </row>
    <row r="256" spans="4:5" ht="15.75" customHeight="1">
      <c r="D256" s="28"/>
      <c r="E256" s="28"/>
    </row>
    <row r="257" spans="4:5" ht="15.75" customHeight="1">
      <c r="D257" s="28"/>
      <c r="E257" s="28"/>
    </row>
    <row r="258" spans="4:5" ht="15.75" customHeight="1">
      <c r="D258" s="28"/>
      <c r="E258" s="28"/>
    </row>
    <row r="259" spans="4:5" ht="15.75" customHeight="1">
      <c r="D259" s="28"/>
      <c r="E259" s="28"/>
    </row>
    <row r="260" spans="4:5" ht="15.75" customHeight="1">
      <c r="D260" s="28"/>
      <c r="E260" s="28"/>
    </row>
    <row r="261" spans="4:5" ht="15.75" customHeight="1">
      <c r="D261" s="28"/>
      <c r="E261" s="28"/>
    </row>
    <row r="262" spans="4:5" ht="15.75" customHeight="1">
      <c r="D262" s="28"/>
      <c r="E262" s="28"/>
    </row>
    <row r="263" spans="4:5" ht="15.75" customHeight="1">
      <c r="D263" s="28"/>
      <c r="E263" s="28"/>
    </row>
    <row r="264" spans="4:5" ht="15.75" customHeight="1">
      <c r="D264" s="28"/>
      <c r="E264" s="28"/>
    </row>
    <row r="265" spans="4:5" ht="15.75" customHeight="1">
      <c r="D265" s="28"/>
      <c r="E265" s="28"/>
    </row>
    <row r="266" spans="4:5" ht="15.75" customHeight="1">
      <c r="D266" s="28"/>
      <c r="E266" s="28"/>
    </row>
    <row r="267" spans="4:5" ht="15.75" customHeight="1">
      <c r="D267" s="28"/>
      <c r="E267" s="28"/>
    </row>
    <row r="268" spans="4:5" ht="15.75" customHeight="1">
      <c r="D268" s="28"/>
      <c r="E268" s="28"/>
    </row>
    <row r="269" spans="4:5" ht="15.75" customHeight="1">
      <c r="D269" s="28"/>
      <c r="E269" s="28"/>
    </row>
    <row r="270" spans="4:5" ht="15.75" customHeight="1">
      <c r="D270" s="28"/>
      <c r="E270" s="28"/>
    </row>
    <row r="271" spans="4:5" ht="15.75" customHeight="1">
      <c r="D271" s="28"/>
      <c r="E271" s="28"/>
    </row>
    <row r="272" spans="4:5" ht="15.75" customHeight="1">
      <c r="D272" s="28"/>
      <c r="E272" s="28"/>
    </row>
    <row r="273" spans="4:5" ht="15.75" customHeight="1">
      <c r="D273" s="28"/>
      <c r="E273" s="28"/>
    </row>
    <row r="274" spans="4:5" ht="15.75" customHeight="1">
      <c r="D274" s="28"/>
      <c r="E274" s="28"/>
    </row>
    <row r="275" spans="4:5" ht="15.75" customHeight="1">
      <c r="D275" s="28"/>
      <c r="E275" s="28"/>
    </row>
    <row r="276" spans="4:5" ht="15.75" customHeight="1">
      <c r="D276" s="28"/>
      <c r="E276" s="28"/>
    </row>
    <row r="277" spans="4:5" ht="15.75" customHeight="1">
      <c r="D277" s="28"/>
      <c r="E277" s="28"/>
    </row>
    <row r="278" spans="4:5" ht="15.75" customHeight="1">
      <c r="D278" s="28"/>
      <c r="E278" s="28"/>
    </row>
    <row r="279" spans="4:5" ht="15.75" customHeight="1">
      <c r="D279" s="28"/>
      <c r="E279" s="28"/>
    </row>
    <row r="280" spans="4:5" ht="15.75" customHeight="1">
      <c r="D280" s="28"/>
      <c r="E280" s="28"/>
    </row>
    <row r="281" spans="4:5" ht="15.75" customHeight="1">
      <c r="D281" s="28"/>
      <c r="E281" s="28"/>
    </row>
    <row r="282" spans="4:5" ht="15.75" customHeight="1">
      <c r="D282" s="28"/>
      <c r="E282" s="28"/>
    </row>
    <row r="283" spans="4:5" ht="15.75" customHeight="1">
      <c r="D283" s="28"/>
      <c r="E283" s="28"/>
    </row>
    <row r="284" spans="4:5" ht="15.75" customHeight="1">
      <c r="D284" s="28"/>
      <c r="E284" s="28"/>
    </row>
    <row r="285" spans="4:5" ht="15.75" customHeight="1">
      <c r="D285" s="28"/>
      <c r="E285" s="28"/>
    </row>
    <row r="286" spans="4:5" ht="15.75" customHeight="1">
      <c r="D286" s="28"/>
      <c r="E286" s="28"/>
    </row>
    <row r="287" spans="4:5" ht="15.75" customHeight="1">
      <c r="D287" s="28"/>
      <c r="E287" s="28"/>
    </row>
    <row r="288" spans="4:5" ht="15.75" customHeight="1">
      <c r="D288" s="28"/>
      <c r="E288" s="28"/>
    </row>
    <row r="289" spans="4:5" ht="15.75" customHeight="1">
      <c r="D289" s="28"/>
      <c r="E289" s="28"/>
    </row>
    <row r="290" spans="4:5" ht="15.75" customHeight="1">
      <c r="D290" s="28"/>
      <c r="E290" s="28"/>
    </row>
    <row r="291" spans="4:5" ht="15.75" customHeight="1">
      <c r="D291" s="28"/>
      <c r="E291" s="28"/>
    </row>
    <row r="292" spans="4:5" ht="15.75" customHeight="1">
      <c r="D292" s="28"/>
      <c r="E292" s="28"/>
    </row>
    <row r="293" spans="4:5" ht="15.75" customHeight="1">
      <c r="D293" s="28"/>
      <c r="E293" s="28"/>
    </row>
    <row r="294" spans="4:5" ht="15.75" customHeight="1">
      <c r="D294" s="28"/>
      <c r="E294" s="28"/>
    </row>
    <row r="295" spans="4:5" ht="15.75" customHeight="1">
      <c r="D295" s="28"/>
      <c r="E295" s="28"/>
    </row>
    <row r="296" spans="4:5" ht="15.75" customHeight="1">
      <c r="D296" s="28"/>
      <c r="E296" s="28"/>
    </row>
    <row r="297" spans="4:5" ht="15.75" customHeight="1">
      <c r="D297" s="28"/>
      <c r="E297" s="28"/>
    </row>
    <row r="298" spans="4:5" ht="15.75" customHeight="1">
      <c r="D298" s="28"/>
      <c r="E298" s="28"/>
    </row>
    <row r="299" spans="4:5" ht="15.75" customHeight="1">
      <c r="D299" s="28"/>
      <c r="E299" s="28"/>
    </row>
    <row r="300" spans="4:5" ht="15.75" customHeight="1">
      <c r="D300" s="28"/>
      <c r="E300" s="28"/>
    </row>
    <row r="301" spans="4:5" ht="15.75" customHeight="1">
      <c r="D301" s="28"/>
      <c r="E301" s="28"/>
    </row>
    <row r="302" spans="4:5" ht="15.75" customHeight="1">
      <c r="D302" s="28"/>
      <c r="E302" s="28"/>
    </row>
    <row r="303" spans="4:5" ht="15.75" customHeight="1">
      <c r="D303" s="28"/>
      <c r="E303" s="28"/>
    </row>
    <row r="304" spans="4:5" ht="15.75" customHeight="1">
      <c r="D304" s="28"/>
      <c r="E304" s="28"/>
    </row>
    <row r="305" spans="4:5" ht="15.75" customHeight="1">
      <c r="D305" s="28"/>
      <c r="E305" s="28"/>
    </row>
    <row r="306" spans="4:5" ht="15.75" customHeight="1">
      <c r="D306" s="28"/>
      <c r="E306" s="28"/>
    </row>
    <row r="307" spans="4:5" ht="15.75" customHeight="1">
      <c r="D307" s="28"/>
      <c r="E307" s="28"/>
    </row>
    <row r="308" spans="4:5" ht="15.75" customHeight="1">
      <c r="D308" s="28"/>
      <c r="E308" s="28"/>
    </row>
    <row r="309" spans="4:5" ht="15.75" customHeight="1">
      <c r="D309" s="28"/>
      <c r="E309" s="28"/>
    </row>
    <row r="310" spans="4:5" ht="15.75" customHeight="1">
      <c r="D310" s="28"/>
      <c r="E310" s="28"/>
    </row>
    <row r="311" spans="4:5" ht="15.75" customHeight="1">
      <c r="D311" s="28"/>
      <c r="E311" s="28"/>
    </row>
    <row r="312" spans="4:5" ht="15.75" customHeight="1">
      <c r="D312" s="28"/>
      <c r="E312" s="28"/>
    </row>
    <row r="313" spans="4:5" ht="15.75" customHeight="1">
      <c r="D313" s="28"/>
      <c r="E313" s="28"/>
    </row>
    <row r="314" spans="4:5" ht="15.75" customHeight="1">
      <c r="D314" s="28"/>
      <c r="E314" s="28"/>
    </row>
    <row r="315" spans="4:5" ht="15.75" customHeight="1">
      <c r="D315" s="28"/>
      <c r="E315" s="28"/>
    </row>
    <row r="316" spans="4:5" ht="15.75" customHeight="1">
      <c r="D316" s="28"/>
      <c r="E316" s="28"/>
    </row>
    <row r="317" spans="4:5" ht="15.75" customHeight="1">
      <c r="D317" s="28"/>
      <c r="E317" s="28"/>
    </row>
    <row r="318" spans="4:5" ht="15.75" customHeight="1">
      <c r="D318" s="28"/>
      <c r="E318" s="28"/>
    </row>
    <row r="319" spans="4:5" ht="15.75" customHeight="1">
      <c r="D319" s="28"/>
      <c r="E319" s="28"/>
    </row>
    <row r="320" spans="4:5" ht="15.75" customHeight="1">
      <c r="D320" s="28"/>
      <c r="E320" s="28"/>
    </row>
    <row r="321" spans="4:5" ht="15.75" customHeight="1">
      <c r="D321" s="28"/>
      <c r="E321" s="28"/>
    </row>
    <row r="322" spans="4:5" ht="15.75" customHeight="1">
      <c r="D322" s="28"/>
      <c r="E322" s="28"/>
    </row>
    <row r="323" spans="4:5" ht="15.75" customHeight="1">
      <c r="D323" s="28"/>
      <c r="E323" s="28"/>
    </row>
    <row r="324" spans="4:5" ht="15.75" customHeight="1">
      <c r="D324" s="28"/>
      <c r="E324" s="28"/>
    </row>
    <row r="325" spans="4:5" ht="15.75" customHeight="1">
      <c r="D325" s="28"/>
      <c r="E325" s="28"/>
    </row>
    <row r="326" spans="4:5" ht="15.75" customHeight="1">
      <c r="D326" s="28"/>
      <c r="E326" s="28"/>
    </row>
    <row r="327" spans="4:5" ht="15.75" customHeight="1">
      <c r="D327" s="28"/>
      <c r="E327" s="28"/>
    </row>
    <row r="328" spans="4:5" ht="15.75" customHeight="1">
      <c r="D328" s="28"/>
      <c r="E328" s="28"/>
    </row>
    <row r="329" spans="4:5" ht="15.75" customHeight="1">
      <c r="D329" s="28"/>
      <c r="E329" s="28"/>
    </row>
    <row r="330" spans="4:5" ht="15.75" customHeight="1">
      <c r="D330" s="28"/>
      <c r="E330" s="28"/>
    </row>
    <row r="331" spans="4:5" ht="15.75" customHeight="1">
      <c r="D331" s="28"/>
      <c r="E331" s="28"/>
    </row>
    <row r="332" spans="4:5" ht="15.75" customHeight="1">
      <c r="D332" s="28"/>
      <c r="E332" s="28"/>
    </row>
    <row r="333" spans="4:5" ht="15.75" customHeight="1">
      <c r="D333" s="28"/>
      <c r="E333" s="28"/>
    </row>
    <row r="334" spans="4:5" ht="15.75" customHeight="1">
      <c r="D334" s="28"/>
      <c r="E334" s="28"/>
    </row>
    <row r="335" spans="4:5" ht="15.75" customHeight="1">
      <c r="D335" s="28"/>
      <c r="E335" s="28"/>
    </row>
    <row r="336" spans="4:5" ht="15.75" customHeight="1">
      <c r="D336" s="28"/>
      <c r="E336" s="28"/>
    </row>
    <row r="337" spans="4:5" ht="15.75" customHeight="1">
      <c r="D337" s="28"/>
      <c r="E337" s="28"/>
    </row>
    <row r="338" spans="4:5" ht="15.75" customHeight="1">
      <c r="D338" s="28"/>
      <c r="E338" s="28"/>
    </row>
    <row r="339" spans="4:5" ht="15.75" customHeight="1">
      <c r="D339" s="28"/>
      <c r="E339" s="28"/>
    </row>
    <row r="340" spans="4:5" ht="15.75" customHeight="1">
      <c r="D340" s="28"/>
      <c r="E340" s="28"/>
    </row>
    <row r="341" spans="4:5" ht="15.75" customHeight="1">
      <c r="D341" s="28"/>
      <c r="E341" s="28"/>
    </row>
    <row r="342" spans="4:5" ht="15.75" customHeight="1">
      <c r="D342" s="28"/>
      <c r="E342" s="28"/>
    </row>
    <row r="343" spans="4:5" ht="15.75" customHeight="1">
      <c r="D343" s="28"/>
      <c r="E343" s="28"/>
    </row>
    <row r="344" spans="4:5" ht="15.75" customHeight="1">
      <c r="D344" s="28"/>
      <c r="E344" s="28"/>
    </row>
    <row r="345" spans="4:5" ht="15.75" customHeight="1">
      <c r="D345" s="28"/>
      <c r="E345" s="28"/>
    </row>
    <row r="346" spans="4:5" ht="15.75" customHeight="1">
      <c r="D346" s="28"/>
      <c r="E346" s="28"/>
    </row>
    <row r="347" spans="4:5" ht="15.75" customHeight="1">
      <c r="D347" s="28"/>
      <c r="E347" s="28"/>
    </row>
    <row r="348" spans="4:5" ht="15.75" customHeight="1">
      <c r="D348" s="28"/>
      <c r="E348" s="28"/>
    </row>
    <row r="349" spans="4:5" ht="15.75" customHeight="1">
      <c r="D349" s="28"/>
      <c r="E349" s="28"/>
    </row>
    <row r="350" spans="4:5" ht="15.75" customHeight="1">
      <c r="D350" s="28"/>
      <c r="E350" s="28"/>
    </row>
    <row r="351" spans="4:5" ht="15.75" customHeight="1">
      <c r="D351" s="28"/>
      <c r="E351" s="28"/>
    </row>
    <row r="352" spans="4:5" ht="15.75" customHeight="1">
      <c r="D352" s="28"/>
      <c r="E352" s="28"/>
    </row>
    <row r="353" spans="4:5" ht="15.75" customHeight="1">
      <c r="D353" s="28"/>
      <c r="E353" s="28"/>
    </row>
    <row r="354" spans="4:5" ht="15.75" customHeight="1">
      <c r="D354" s="28"/>
      <c r="E354" s="28"/>
    </row>
    <row r="355" spans="4:5" ht="15.75" customHeight="1">
      <c r="D355" s="28"/>
      <c r="E355" s="28"/>
    </row>
    <row r="356" spans="4:5" ht="15.75" customHeight="1">
      <c r="D356" s="28"/>
      <c r="E356" s="28"/>
    </row>
    <row r="357" spans="4:5" ht="15.75" customHeight="1">
      <c r="D357" s="28"/>
      <c r="E357" s="28"/>
    </row>
    <row r="358" spans="4:5" ht="15.75" customHeight="1">
      <c r="D358" s="28"/>
      <c r="E358" s="28"/>
    </row>
    <row r="359" spans="4:5" ht="15.75" customHeight="1">
      <c r="D359" s="28"/>
      <c r="E359" s="28"/>
    </row>
    <row r="360" spans="4:5" ht="15.75" customHeight="1">
      <c r="D360" s="28"/>
      <c r="E360" s="28"/>
    </row>
    <row r="361" spans="4:5" ht="15.75" customHeight="1">
      <c r="D361" s="28"/>
      <c r="E361" s="28"/>
    </row>
    <row r="362" spans="4:5" ht="15.75" customHeight="1">
      <c r="D362" s="28"/>
      <c r="E362" s="28"/>
    </row>
    <row r="363" spans="4:5" ht="15.75" customHeight="1">
      <c r="D363" s="28"/>
      <c r="E363" s="28"/>
    </row>
    <row r="364" spans="4:5" ht="15.75" customHeight="1">
      <c r="D364" s="28"/>
      <c r="E364" s="28"/>
    </row>
    <row r="365" spans="4:5" ht="15.75" customHeight="1">
      <c r="D365" s="28"/>
      <c r="E365" s="28"/>
    </row>
    <row r="366" spans="4:5" ht="15.75" customHeight="1">
      <c r="D366" s="28"/>
      <c r="E366" s="28"/>
    </row>
    <row r="367" spans="4:5" ht="15.75" customHeight="1">
      <c r="D367" s="28"/>
      <c r="E367" s="28"/>
    </row>
    <row r="368" spans="4:5" ht="15.75" customHeight="1">
      <c r="D368" s="28"/>
      <c r="E368" s="28"/>
    </row>
    <row r="369" spans="4:5" ht="15.75" customHeight="1">
      <c r="D369" s="28"/>
      <c r="E369" s="28"/>
    </row>
    <row r="370" spans="4:5" ht="15.75" customHeight="1">
      <c r="D370" s="28"/>
      <c r="E370" s="28"/>
    </row>
    <row r="371" spans="4:5" ht="15.75" customHeight="1">
      <c r="D371" s="28"/>
      <c r="E371" s="28"/>
    </row>
    <row r="372" spans="4:5" ht="15.75" customHeight="1">
      <c r="D372" s="28"/>
      <c r="E372" s="28"/>
    </row>
    <row r="373" spans="4:5" ht="15.75" customHeight="1">
      <c r="D373" s="28"/>
      <c r="E373" s="28"/>
    </row>
    <row r="374" spans="4:5" ht="15.75" customHeight="1">
      <c r="D374" s="28"/>
      <c r="E374" s="28"/>
    </row>
    <row r="375" spans="4:5" ht="15.75" customHeight="1">
      <c r="D375" s="28"/>
      <c r="E375" s="28"/>
    </row>
    <row r="376" spans="4:5" ht="15.75" customHeight="1">
      <c r="D376" s="28"/>
      <c r="E376" s="28"/>
    </row>
    <row r="377" spans="4:5" ht="15.75" customHeight="1">
      <c r="D377" s="28"/>
      <c r="E377" s="28"/>
    </row>
    <row r="378" spans="4:5" ht="15.75" customHeight="1">
      <c r="D378" s="28"/>
      <c r="E378" s="28"/>
    </row>
    <row r="379" spans="4:5" ht="15.75" customHeight="1">
      <c r="D379" s="28"/>
      <c r="E379" s="28"/>
    </row>
    <row r="380" spans="4:5" ht="15.75" customHeight="1">
      <c r="D380" s="28"/>
      <c r="E380" s="28"/>
    </row>
    <row r="381" spans="4:5" ht="15.75" customHeight="1">
      <c r="D381" s="28"/>
      <c r="E381" s="28"/>
    </row>
    <row r="382" spans="4:5" ht="15.75" customHeight="1">
      <c r="D382" s="28"/>
      <c r="E382" s="28"/>
    </row>
    <row r="383" spans="4:5" ht="15.75" customHeight="1">
      <c r="D383" s="28"/>
      <c r="E383" s="28"/>
    </row>
    <row r="384" spans="4:5" ht="15.75" customHeight="1">
      <c r="D384" s="28"/>
      <c r="E384" s="28"/>
    </row>
    <row r="385" spans="4:5" ht="15.75" customHeight="1">
      <c r="D385" s="28"/>
      <c r="E385" s="28"/>
    </row>
    <row r="386" spans="4:5" ht="15.75" customHeight="1">
      <c r="D386" s="28"/>
      <c r="E386" s="28"/>
    </row>
    <row r="387" spans="4:5" ht="15.75" customHeight="1">
      <c r="D387" s="28"/>
      <c r="E387" s="28"/>
    </row>
    <row r="388" spans="4:5" ht="15.75" customHeight="1">
      <c r="D388" s="28"/>
      <c r="E388" s="28"/>
    </row>
    <row r="389" spans="4:5" ht="15.75" customHeight="1">
      <c r="D389" s="28"/>
      <c r="E389" s="28"/>
    </row>
    <row r="390" spans="4:5" ht="15.75" customHeight="1">
      <c r="D390" s="28"/>
      <c r="E390" s="28"/>
    </row>
    <row r="391" spans="4:5" ht="15.75" customHeight="1">
      <c r="D391" s="28"/>
      <c r="E391" s="28"/>
    </row>
    <row r="392" spans="4:5" ht="15.75" customHeight="1">
      <c r="D392" s="28"/>
      <c r="E392" s="28"/>
    </row>
    <row r="393" spans="4:5" ht="15.75" customHeight="1">
      <c r="D393" s="28"/>
      <c r="E393" s="28"/>
    </row>
    <row r="394" spans="4:5" ht="15.75" customHeight="1">
      <c r="D394" s="28"/>
      <c r="E394" s="28"/>
    </row>
    <row r="395" spans="4:5" ht="15.75" customHeight="1">
      <c r="D395" s="28"/>
      <c r="E395" s="28"/>
    </row>
    <row r="396" spans="4:5" ht="15.75" customHeight="1">
      <c r="D396" s="28"/>
      <c r="E396" s="28"/>
    </row>
    <row r="397" spans="4:5" ht="15.75" customHeight="1">
      <c r="D397" s="28"/>
      <c r="E397" s="28"/>
    </row>
    <row r="398" spans="4:5" ht="15.75" customHeight="1">
      <c r="D398" s="28"/>
      <c r="E398" s="28"/>
    </row>
    <row r="399" spans="4:5" ht="15.75" customHeight="1">
      <c r="D399" s="28"/>
      <c r="E399" s="28"/>
    </row>
    <row r="400" spans="4:5" ht="15.75" customHeight="1">
      <c r="D400" s="28"/>
      <c r="E400" s="28"/>
    </row>
    <row r="401" spans="4:5" ht="15.75" customHeight="1">
      <c r="D401" s="28"/>
      <c r="E401" s="28"/>
    </row>
    <row r="402" spans="4:5" ht="15.75" customHeight="1">
      <c r="D402" s="28"/>
      <c r="E402" s="28"/>
    </row>
    <row r="403" spans="4:5" ht="15.75" customHeight="1">
      <c r="D403" s="28"/>
      <c r="E403" s="28"/>
    </row>
    <row r="404" spans="4:5" ht="15.75" customHeight="1">
      <c r="D404" s="28"/>
      <c r="E404" s="28"/>
    </row>
    <row r="405" spans="4:5" ht="15.75" customHeight="1">
      <c r="D405" s="28"/>
      <c r="E405" s="28"/>
    </row>
    <row r="406" spans="4:5" ht="15.75" customHeight="1">
      <c r="D406" s="28"/>
      <c r="E406" s="28"/>
    </row>
    <row r="407" spans="4:5" ht="15.75" customHeight="1">
      <c r="D407" s="28"/>
      <c r="E407" s="28"/>
    </row>
    <row r="408" spans="4:5" ht="15.75" customHeight="1">
      <c r="D408" s="28"/>
      <c r="E408" s="28"/>
    </row>
    <row r="409" spans="4:5" ht="15.75" customHeight="1">
      <c r="D409" s="28"/>
      <c r="E409" s="28"/>
    </row>
    <row r="410" spans="4:5" ht="15.75" customHeight="1">
      <c r="D410" s="28"/>
      <c r="E410" s="28"/>
    </row>
    <row r="411" spans="4:5" ht="15.75" customHeight="1">
      <c r="D411" s="28"/>
      <c r="E411" s="28"/>
    </row>
    <row r="412" spans="4:5" ht="15.75" customHeight="1">
      <c r="D412" s="28"/>
      <c r="E412" s="28"/>
    </row>
    <row r="413" spans="4:5" ht="15.75" customHeight="1">
      <c r="D413" s="28"/>
      <c r="E413" s="28"/>
    </row>
    <row r="414" spans="4:5" ht="15.75" customHeight="1">
      <c r="D414" s="28"/>
      <c r="E414" s="28"/>
    </row>
    <row r="415" spans="4:5" ht="15.75" customHeight="1">
      <c r="D415" s="28"/>
      <c r="E415" s="28"/>
    </row>
    <row r="416" spans="4:5" ht="15.75" customHeight="1">
      <c r="D416" s="28"/>
      <c r="E416" s="28"/>
    </row>
    <row r="417" spans="4:5" ht="15.75" customHeight="1">
      <c r="D417" s="28"/>
      <c r="E417" s="28"/>
    </row>
    <row r="418" spans="4:5" ht="15.75" customHeight="1">
      <c r="D418" s="28"/>
      <c r="E418" s="28"/>
    </row>
    <row r="419" spans="4:5" ht="15.75" customHeight="1">
      <c r="D419" s="28"/>
      <c r="E419" s="28"/>
    </row>
    <row r="420" spans="4:5" ht="15.75" customHeight="1">
      <c r="D420" s="28"/>
      <c r="E420" s="28"/>
    </row>
    <row r="421" spans="4:5" ht="15.75" customHeight="1">
      <c r="D421" s="28"/>
      <c r="E421" s="28"/>
    </row>
    <row r="422" spans="4:5" ht="15.75" customHeight="1">
      <c r="D422" s="28"/>
      <c r="E422" s="28"/>
    </row>
    <row r="423" spans="4:5" ht="15.75" customHeight="1">
      <c r="D423" s="28"/>
      <c r="E423" s="28"/>
    </row>
    <row r="424" spans="4:5" ht="15.75" customHeight="1">
      <c r="D424" s="28"/>
      <c r="E424" s="28"/>
    </row>
    <row r="425" spans="4:5" ht="15.75" customHeight="1">
      <c r="D425" s="28"/>
      <c r="E425" s="28"/>
    </row>
    <row r="426" spans="4:5" ht="15.75" customHeight="1">
      <c r="D426" s="28"/>
      <c r="E426" s="28"/>
    </row>
    <row r="427" spans="4:5" ht="15.75" customHeight="1">
      <c r="D427" s="28"/>
      <c r="E427" s="28"/>
    </row>
    <row r="428" spans="4:5" ht="15.75" customHeight="1">
      <c r="D428" s="28"/>
      <c r="E428" s="28"/>
    </row>
    <row r="429" spans="4:5" ht="15.75" customHeight="1">
      <c r="D429" s="28"/>
      <c r="E429" s="28"/>
    </row>
    <row r="430" spans="4:5" ht="15.75" customHeight="1">
      <c r="D430" s="28"/>
      <c r="E430" s="28"/>
    </row>
    <row r="431" spans="4:5" ht="15.75" customHeight="1">
      <c r="D431" s="28"/>
      <c r="E431" s="28"/>
    </row>
    <row r="432" spans="4:5" ht="15.75" customHeight="1">
      <c r="D432" s="28"/>
      <c r="E432" s="28"/>
    </row>
    <row r="433" spans="4:5" ht="15.75" customHeight="1">
      <c r="D433" s="28"/>
      <c r="E433" s="28"/>
    </row>
    <row r="434" spans="4:5" ht="15.75" customHeight="1">
      <c r="D434" s="28"/>
      <c r="E434" s="28"/>
    </row>
    <row r="435" spans="4:5" ht="15.75" customHeight="1">
      <c r="D435" s="28"/>
      <c r="E435" s="28"/>
    </row>
    <row r="436" spans="4:5" ht="15.75" customHeight="1">
      <c r="D436" s="28"/>
      <c r="E436" s="28"/>
    </row>
    <row r="437" spans="4:5" ht="15.75" customHeight="1">
      <c r="D437" s="28"/>
      <c r="E437" s="28"/>
    </row>
    <row r="438" spans="4:5" ht="15.75" customHeight="1">
      <c r="D438" s="28"/>
      <c r="E438" s="28"/>
    </row>
    <row r="439" spans="4:5" ht="15.75" customHeight="1">
      <c r="D439" s="28"/>
      <c r="E439" s="28"/>
    </row>
    <row r="440" spans="4:5" ht="15.75" customHeight="1">
      <c r="D440" s="28"/>
      <c r="E440" s="28"/>
    </row>
    <row r="441" spans="4:5" ht="15.75" customHeight="1">
      <c r="D441" s="28"/>
      <c r="E441" s="28"/>
    </row>
    <row r="442" spans="4:5" ht="15.75" customHeight="1">
      <c r="D442" s="28"/>
      <c r="E442" s="28"/>
    </row>
    <row r="443" spans="4:5" ht="15.75" customHeight="1">
      <c r="D443" s="28"/>
      <c r="E443" s="28"/>
    </row>
    <row r="444" spans="4:5" ht="15.75" customHeight="1">
      <c r="D444" s="28"/>
      <c r="E444" s="28"/>
    </row>
    <row r="445" spans="4:5" ht="15.75" customHeight="1">
      <c r="D445" s="28"/>
      <c r="E445" s="28"/>
    </row>
    <row r="446" spans="4:5" ht="15.75" customHeight="1">
      <c r="D446" s="28"/>
      <c r="E446" s="28"/>
    </row>
    <row r="447" spans="4:5" ht="15.75" customHeight="1">
      <c r="D447" s="28"/>
      <c r="E447" s="28"/>
    </row>
    <row r="448" spans="4:5" ht="15.75" customHeight="1">
      <c r="D448" s="28"/>
      <c r="E448" s="28"/>
    </row>
    <row r="449" spans="4:5" ht="15.75" customHeight="1">
      <c r="D449" s="28"/>
      <c r="E449" s="28"/>
    </row>
    <row r="450" spans="4:5" ht="15.75" customHeight="1">
      <c r="D450" s="28"/>
      <c r="E450" s="28"/>
    </row>
    <row r="451" spans="4:5" ht="15.75" customHeight="1">
      <c r="D451" s="28"/>
      <c r="E451" s="28"/>
    </row>
    <row r="452" spans="4:5" ht="15.75" customHeight="1">
      <c r="D452" s="28"/>
      <c r="E452" s="28"/>
    </row>
    <row r="453" spans="4:5" ht="15.75" customHeight="1">
      <c r="D453" s="28"/>
      <c r="E453" s="28"/>
    </row>
    <row r="454" spans="4:5" ht="15.75" customHeight="1">
      <c r="D454" s="28"/>
      <c r="E454" s="28"/>
    </row>
    <row r="455" spans="4:5" ht="15.75" customHeight="1">
      <c r="D455" s="28"/>
      <c r="E455" s="28"/>
    </row>
    <row r="456" spans="4:5" ht="15.75" customHeight="1">
      <c r="D456" s="28"/>
      <c r="E456" s="28"/>
    </row>
    <row r="457" spans="4:5" ht="15.75" customHeight="1">
      <c r="D457" s="28"/>
      <c r="E457" s="28"/>
    </row>
    <row r="458" spans="4:5" ht="15.75" customHeight="1">
      <c r="D458" s="28"/>
      <c r="E458" s="28"/>
    </row>
    <row r="459" spans="4:5" ht="15.75" customHeight="1">
      <c r="D459" s="28"/>
      <c r="E459" s="28"/>
    </row>
    <row r="460" spans="4:5" ht="15.75" customHeight="1">
      <c r="D460" s="28"/>
      <c r="E460" s="28"/>
    </row>
    <row r="461" spans="4:5" ht="15.75" customHeight="1">
      <c r="D461" s="28"/>
      <c r="E461" s="28"/>
    </row>
    <row r="462" spans="4:5" ht="15.75" customHeight="1">
      <c r="D462" s="28"/>
      <c r="E462" s="28"/>
    </row>
    <row r="463" spans="4:5" ht="15.75" customHeight="1">
      <c r="D463" s="28"/>
      <c r="E463" s="28"/>
    </row>
    <row r="464" spans="4:5" ht="15.75" customHeight="1">
      <c r="D464" s="28"/>
      <c r="E464" s="28"/>
    </row>
    <row r="465" spans="4:5" ht="15.75" customHeight="1">
      <c r="D465" s="28"/>
      <c r="E465" s="28"/>
    </row>
    <row r="466" spans="4:5" ht="15.75" customHeight="1">
      <c r="D466" s="28"/>
      <c r="E466" s="28"/>
    </row>
    <row r="467" spans="4:5" ht="15.75" customHeight="1">
      <c r="D467" s="28"/>
      <c r="E467" s="28"/>
    </row>
    <row r="468" spans="4:5" ht="15.75" customHeight="1">
      <c r="D468" s="28"/>
      <c r="E468" s="28"/>
    </row>
    <row r="469" spans="4:5" ht="15.75" customHeight="1">
      <c r="D469" s="28"/>
      <c r="E469" s="28"/>
    </row>
    <row r="470" spans="4:5" ht="15.75" customHeight="1">
      <c r="D470" s="28"/>
      <c r="E470" s="28"/>
    </row>
    <row r="471" spans="4:5" ht="15.75" customHeight="1">
      <c r="D471" s="28"/>
      <c r="E471" s="28"/>
    </row>
    <row r="472" spans="4:5" ht="15.75" customHeight="1">
      <c r="D472" s="28"/>
      <c r="E472" s="28"/>
    </row>
    <row r="473" spans="4:5" ht="15.75" customHeight="1">
      <c r="D473" s="28"/>
      <c r="E473" s="28"/>
    </row>
    <row r="474" spans="4:5" ht="15.75" customHeight="1">
      <c r="D474" s="28"/>
      <c r="E474" s="28"/>
    </row>
    <row r="475" spans="4:5" ht="15.75" customHeight="1">
      <c r="D475" s="28"/>
      <c r="E475" s="28"/>
    </row>
    <row r="476" spans="4:5" ht="15.75" customHeight="1">
      <c r="D476" s="28"/>
      <c r="E476" s="28"/>
    </row>
    <row r="477" spans="4:5" ht="15.75" customHeight="1">
      <c r="D477" s="28"/>
      <c r="E477" s="28"/>
    </row>
    <row r="478" spans="4:5" ht="15.75" customHeight="1">
      <c r="D478" s="28"/>
      <c r="E478" s="28"/>
    </row>
    <row r="479" spans="4:5" ht="15.75" customHeight="1">
      <c r="D479" s="28"/>
      <c r="E479" s="28"/>
    </row>
    <row r="480" spans="4:5" ht="15.75" customHeight="1">
      <c r="D480" s="28"/>
      <c r="E480" s="28"/>
    </row>
    <row r="481" spans="4:5" ht="15.75" customHeight="1">
      <c r="D481" s="28"/>
      <c r="E481" s="28"/>
    </row>
    <row r="482" spans="4:5" ht="15.75" customHeight="1">
      <c r="D482" s="28"/>
      <c r="E482" s="28"/>
    </row>
    <row r="483" spans="4:5" ht="15.75" customHeight="1">
      <c r="D483" s="28"/>
      <c r="E483" s="28"/>
    </row>
    <row r="484" spans="4:5" ht="15.75" customHeight="1">
      <c r="D484" s="28"/>
      <c r="E484" s="28"/>
    </row>
    <row r="485" spans="4:5" ht="15.75" customHeight="1">
      <c r="D485" s="28"/>
      <c r="E485" s="28"/>
    </row>
    <row r="486" spans="4:5" ht="15.75" customHeight="1">
      <c r="D486" s="28"/>
      <c r="E486" s="28"/>
    </row>
    <row r="487" spans="4:5" ht="15.75" customHeight="1">
      <c r="D487" s="28"/>
      <c r="E487" s="28"/>
    </row>
    <row r="488" spans="4:5" ht="15.75" customHeight="1">
      <c r="D488" s="28"/>
      <c r="E488" s="28"/>
    </row>
    <row r="489" spans="4:5" ht="15.75" customHeight="1">
      <c r="D489" s="28"/>
      <c r="E489" s="28"/>
    </row>
    <row r="490" spans="4:5" ht="15.75" customHeight="1">
      <c r="D490" s="28"/>
      <c r="E490" s="28"/>
    </row>
    <row r="491" spans="4:5" ht="15.75" customHeight="1">
      <c r="D491" s="28"/>
      <c r="E491" s="28"/>
    </row>
    <row r="492" spans="4:5" ht="15.75" customHeight="1">
      <c r="D492" s="28"/>
      <c r="E492" s="28"/>
    </row>
    <row r="493" spans="4:5" ht="15.75" customHeight="1">
      <c r="D493" s="28"/>
      <c r="E493" s="28"/>
    </row>
    <row r="494" spans="4:5" ht="15.75" customHeight="1">
      <c r="D494" s="28"/>
      <c r="E494" s="28"/>
    </row>
    <row r="495" spans="4:5" ht="15.75" customHeight="1">
      <c r="D495" s="28"/>
      <c r="E495" s="28"/>
    </row>
    <row r="496" spans="4:5" ht="15.75" customHeight="1">
      <c r="D496" s="28"/>
      <c r="E496" s="28"/>
    </row>
    <row r="497" spans="4:5" ht="15.75" customHeight="1">
      <c r="D497" s="28"/>
      <c r="E497" s="28"/>
    </row>
    <row r="498" spans="4:5" ht="15.75" customHeight="1">
      <c r="D498" s="28"/>
      <c r="E498" s="28"/>
    </row>
    <row r="499" spans="4:5" ht="15.75" customHeight="1">
      <c r="D499" s="28"/>
      <c r="E499" s="28"/>
    </row>
    <row r="500" spans="4:5" ht="15.75" customHeight="1">
      <c r="D500" s="28"/>
      <c r="E500" s="28"/>
    </row>
    <row r="501" spans="4:5" ht="15.75" customHeight="1">
      <c r="D501" s="28"/>
      <c r="E501" s="28"/>
    </row>
    <row r="502" spans="4:5" ht="15.75" customHeight="1">
      <c r="D502" s="28"/>
      <c r="E502" s="28"/>
    </row>
    <row r="503" spans="4:5" ht="15.75" customHeight="1">
      <c r="D503" s="28"/>
      <c r="E503" s="28"/>
    </row>
    <row r="504" spans="4:5" ht="15.75" customHeight="1">
      <c r="D504" s="28"/>
      <c r="E504" s="28"/>
    </row>
    <row r="505" spans="4:5" ht="15.75" customHeight="1">
      <c r="D505" s="28"/>
      <c r="E505" s="28"/>
    </row>
    <row r="506" spans="4:5" ht="15.75" customHeight="1">
      <c r="D506" s="28"/>
      <c r="E506" s="28"/>
    </row>
    <row r="507" spans="4:5" ht="15.75" customHeight="1">
      <c r="D507" s="28"/>
      <c r="E507" s="28"/>
    </row>
    <row r="508" spans="4:5" ht="15.75" customHeight="1">
      <c r="D508" s="28"/>
      <c r="E508" s="28"/>
    </row>
    <row r="509" spans="4:5" ht="15.75" customHeight="1">
      <c r="D509" s="28"/>
      <c r="E509" s="28"/>
    </row>
    <row r="510" spans="4:5" ht="15.75" customHeight="1">
      <c r="D510" s="28"/>
      <c r="E510" s="28"/>
    </row>
    <row r="511" spans="4:5" ht="15.75" customHeight="1">
      <c r="D511" s="28"/>
      <c r="E511" s="28"/>
    </row>
    <row r="512" spans="4:5" ht="15.75" customHeight="1">
      <c r="D512" s="28"/>
      <c r="E512" s="28"/>
    </row>
    <row r="513" spans="4:5" ht="15.75" customHeight="1">
      <c r="D513" s="28"/>
      <c r="E513" s="28"/>
    </row>
    <row r="514" spans="4:5" ht="15.75" customHeight="1">
      <c r="D514" s="28"/>
      <c r="E514" s="28"/>
    </row>
    <row r="515" spans="4:5" ht="15.75" customHeight="1">
      <c r="D515" s="28"/>
      <c r="E515" s="28"/>
    </row>
    <row r="516" spans="4:5" ht="15.75" customHeight="1">
      <c r="D516" s="28"/>
      <c r="E516" s="28"/>
    </row>
    <row r="517" spans="4:5" ht="15.75" customHeight="1">
      <c r="D517" s="28"/>
      <c r="E517" s="28"/>
    </row>
    <row r="518" spans="4:5" ht="15.75" customHeight="1">
      <c r="D518" s="28"/>
      <c r="E518" s="28"/>
    </row>
    <row r="519" spans="4:5" ht="15.75" customHeight="1">
      <c r="D519" s="28"/>
      <c r="E519" s="28"/>
    </row>
    <row r="520" spans="4:5" ht="15.75" customHeight="1">
      <c r="D520" s="28"/>
      <c r="E520" s="28"/>
    </row>
    <row r="521" spans="4:5" ht="15.75" customHeight="1">
      <c r="D521" s="28"/>
      <c r="E521" s="28"/>
    </row>
    <row r="522" spans="4:5" ht="15.75" customHeight="1">
      <c r="D522" s="28"/>
      <c r="E522" s="28"/>
    </row>
    <row r="523" spans="4:5" ht="15.75" customHeight="1">
      <c r="D523" s="28"/>
      <c r="E523" s="28"/>
    </row>
    <row r="524" spans="4:5" ht="15.75" customHeight="1">
      <c r="D524" s="28"/>
      <c r="E524" s="28"/>
    </row>
    <row r="525" spans="4:5" ht="15.75" customHeight="1">
      <c r="D525" s="28"/>
      <c r="E525" s="28"/>
    </row>
    <row r="526" spans="4:5" ht="15.75" customHeight="1">
      <c r="D526" s="28"/>
      <c r="E526" s="28"/>
    </row>
    <row r="527" spans="4:5" ht="15.75" customHeight="1">
      <c r="D527" s="28"/>
      <c r="E527" s="28"/>
    </row>
    <row r="528" spans="4:5" ht="15.75" customHeight="1">
      <c r="D528" s="28"/>
      <c r="E528" s="28"/>
    </row>
    <row r="529" spans="4:5" ht="15.75" customHeight="1">
      <c r="D529" s="28"/>
      <c r="E529" s="28"/>
    </row>
    <row r="530" spans="4:5" ht="15.75" customHeight="1">
      <c r="D530" s="28"/>
      <c r="E530" s="28"/>
    </row>
    <row r="531" spans="4:5" ht="15.75" customHeight="1">
      <c r="D531" s="28"/>
      <c r="E531" s="28"/>
    </row>
    <row r="532" spans="4:5" ht="15.75" customHeight="1">
      <c r="D532" s="28"/>
      <c r="E532" s="28"/>
    </row>
    <row r="533" spans="4:5" ht="15.75" customHeight="1">
      <c r="D533" s="28"/>
      <c r="E533" s="28"/>
    </row>
    <row r="534" spans="4:5" ht="15.75" customHeight="1">
      <c r="D534" s="28"/>
      <c r="E534" s="28"/>
    </row>
    <row r="535" spans="4:5" ht="15.75" customHeight="1">
      <c r="D535" s="28"/>
      <c r="E535" s="28"/>
    </row>
    <row r="536" spans="4:5" ht="15.75" customHeight="1">
      <c r="D536" s="28"/>
      <c r="E536" s="28"/>
    </row>
    <row r="537" spans="4:5" ht="15.75" customHeight="1">
      <c r="D537" s="28"/>
      <c r="E537" s="28"/>
    </row>
    <row r="538" spans="4:5" ht="15.75" customHeight="1">
      <c r="D538" s="28"/>
      <c r="E538" s="28"/>
    </row>
    <row r="539" spans="4:5" ht="15.75" customHeight="1">
      <c r="D539" s="28"/>
      <c r="E539" s="28"/>
    </row>
    <row r="540" spans="4:5" ht="15.75" customHeight="1">
      <c r="D540" s="28"/>
      <c r="E540" s="28"/>
    </row>
    <row r="541" spans="4:5" ht="15.75" customHeight="1">
      <c r="D541" s="28"/>
      <c r="E541" s="28"/>
    </row>
    <row r="542" spans="4:5" ht="15.75" customHeight="1">
      <c r="D542" s="28"/>
      <c r="E542" s="28"/>
    </row>
    <row r="543" spans="4:5" ht="15.75" customHeight="1">
      <c r="D543" s="28"/>
      <c r="E543" s="28"/>
    </row>
    <row r="544" spans="4:5" ht="15.75" customHeight="1">
      <c r="D544" s="28"/>
      <c r="E544" s="28"/>
    </row>
    <row r="545" spans="4:5" ht="15.75" customHeight="1">
      <c r="D545" s="28"/>
      <c r="E545" s="28"/>
    </row>
    <row r="546" spans="4:5" ht="15.75" customHeight="1">
      <c r="D546" s="28"/>
      <c r="E546" s="28"/>
    </row>
    <row r="547" spans="4:5" ht="15.75" customHeight="1">
      <c r="D547" s="28"/>
      <c r="E547" s="28"/>
    </row>
    <row r="548" spans="4:5" ht="15.75" customHeight="1">
      <c r="D548" s="28"/>
      <c r="E548" s="28"/>
    </row>
    <row r="549" spans="4:5" ht="15.75" customHeight="1">
      <c r="D549" s="28"/>
      <c r="E549" s="28"/>
    </row>
    <row r="550" spans="4:5" ht="15.75" customHeight="1">
      <c r="D550" s="28"/>
      <c r="E550" s="28"/>
    </row>
    <row r="551" spans="4:5" ht="15.75" customHeight="1">
      <c r="D551" s="28"/>
      <c r="E551" s="28"/>
    </row>
    <row r="552" spans="4:5" ht="15.75" customHeight="1">
      <c r="D552" s="28"/>
      <c r="E552" s="28"/>
    </row>
    <row r="553" spans="4:5" ht="15.75" customHeight="1">
      <c r="D553" s="28"/>
      <c r="E553" s="28"/>
    </row>
    <row r="554" spans="4:5" ht="15.75" customHeight="1">
      <c r="D554" s="28"/>
      <c r="E554" s="28"/>
    </row>
    <row r="555" spans="4:5" ht="15.75" customHeight="1">
      <c r="D555" s="28"/>
      <c r="E555" s="28"/>
    </row>
    <row r="556" spans="4:5" ht="15.75" customHeight="1">
      <c r="D556" s="28"/>
      <c r="E556" s="28"/>
    </row>
    <row r="557" spans="4:5" ht="15.75" customHeight="1">
      <c r="D557" s="28"/>
      <c r="E557" s="28"/>
    </row>
    <row r="558" spans="4:5" ht="15.75" customHeight="1">
      <c r="D558" s="28"/>
      <c r="E558" s="28"/>
    </row>
    <row r="559" spans="4:5" ht="15.75" customHeight="1">
      <c r="D559" s="28"/>
      <c r="E559" s="28"/>
    </row>
    <row r="560" spans="4:5" ht="15.75" customHeight="1">
      <c r="D560" s="28"/>
      <c r="E560" s="28"/>
    </row>
    <row r="561" spans="4:5" ht="15.75" customHeight="1">
      <c r="D561" s="28"/>
      <c r="E561" s="28"/>
    </row>
    <row r="562" spans="4:5" ht="15.75" customHeight="1">
      <c r="D562" s="28"/>
      <c r="E562" s="28"/>
    </row>
    <row r="563" spans="4:5" ht="15.75" customHeight="1">
      <c r="D563" s="28"/>
      <c r="E563" s="28"/>
    </row>
    <row r="564" spans="4:5" ht="15.75" customHeight="1">
      <c r="D564" s="28"/>
      <c r="E564" s="28"/>
    </row>
    <row r="565" spans="4:5" ht="15.75" customHeight="1">
      <c r="D565" s="28"/>
      <c r="E565" s="28"/>
    </row>
    <row r="566" spans="4:5" ht="15.75" customHeight="1">
      <c r="D566" s="28"/>
      <c r="E566" s="28"/>
    </row>
    <row r="567" spans="4:5" ht="15.75" customHeight="1">
      <c r="D567" s="28"/>
      <c r="E567" s="28"/>
    </row>
    <row r="568" spans="4:5" ht="15.75" customHeight="1">
      <c r="D568" s="28"/>
      <c r="E568" s="28"/>
    </row>
    <row r="569" spans="4:5" ht="15.75" customHeight="1">
      <c r="D569" s="28"/>
      <c r="E569" s="28"/>
    </row>
    <row r="570" spans="4:5" ht="15.75" customHeight="1">
      <c r="D570" s="28"/>
      <c r="E570" s="28"/>
    </row>
    <row r="571" spans="4:5" ht="15.75" customHeight="1">
      <c r="D571" s="28"/>
      <c r="E571" s="28"/>
    </row>
    <row r="572" spans="4:5" ht="15.75" customHeight="1">
      <c r="D572" s="28"/>
      <c r="E572" s="28"/>
    </row>
    <row r="573" spans="4:5" ht="15.75" customHeight="1">
      <c r="D573" s="28"/>
      <c r="E573" s="28"/>
    </row>
    <row r="574" spans="4:5" ht="15.75" customHeight="1">
      <c r="D574" s="28"/>
      <c r="E574" s="28"/>
    </row>
    <row r="575" spans="4:5" ht="15.75" customHeight="1">
      <c r="D575" s="28"/>
      <c r="E575" s="28"/>
    </row>
    <row r="576" spans="4:5" ht="15.75" customHeight="1">
      <c r="D576" s="28"/>
      <c r="E576" s="28"/>
    </row>
    <row r="577" spans="4:5" ht="15.75" customHeight="1">
      <c r="D577" s="28"/>
      <c r="E577" s="28"/>
    </row>
    <row r="578" spans="4:5" ht="15.75" customHeight="1">
      <c r="D578" s="28"/>
      <c r="E578" s="28"/>
    </row>
    <row r="579" spans="4:5" ht="15.75" customHeight="1">
      <c r="D579" s="28"/>
      <c r="E579" s="28"/>
    </row>
    <row r="580" spans="4:5" ht="15.75" customHeight="1">
      <c r="D580" s="28"/>
      <c r="E580" s="28"/>
    </row>
    <row r="581" spans="4:5" ht="15.75" customHeight="1">
      <c r="D581" s="28"/>
      <c r="E581" s="28"/>
    </row>
    <row r="582" spans="4:5" ht="15.75" customHeight="1">
      <c r="D582" s="28"/>
      <c r="E582" s="28"/>
    </row>
    <row r="583" spans="4:5" ht="15.75" customHeight="1">
      <c r="D583" s="28"/>
      <c r="E583" s="28"/>
    </row>
    <row r="584" spans="4:5" ht="15.75" customHeight="1">
      <c r="D584" s="28"/>
      <c r="E584" s="28"/>
    </row>
    <row r="585" spans="4:5" ht="15.75" customHeight="1">
      <c r="D585" s="28"/>
      <c r="E585" s="28"/>
    </row>
    <row r="586" spans="4:5" ht="15.75" customHeight="1">
      <c r="D586" s="28"/>
      <c r="E586" s="28"/>
    </row>
    <row r="587" spans="4:5" ht="15.75" customHeight="1">
      <c r="D587" s="28"/>
      <c r="E587" s="28"/>
    </row>
    <row r="588" spans="4:5" ht="15.75" customHeight="1">
      <c r="D588" s="28"/>
      <c r="E588" s="28"/>
    </row>
    <row r="589" spans="4:5" ht="15.75" customHeight="1">
      <c r="D589" s="28"/>
      <c r="E589" s="28"/>
    </row>
    <row r="590" spans="4:5" ht="15.75" customHeight="1">
      <c r="D590" s="28"/>
      <c r="E590" s="28"/>
    </row>
    <row r="591" spans="4:5" ht="15.75" customHeight="1">
      <c r="D591" s="28"/>
      <c r="E591" s="28"/>
    </row>
    <row r="592" spans="4:5" ht="15.75" customHeight="1">
      <c r="D592" s="28"/>
      <c r="E592" s="28"/>
    </row>
    <row r="593" spans="4:5" ht="15.75" customHeight="1">
      <c r="D593" s="28"/>
      <c r="E593" s="28"/>
    </row>
    <row r="594" spans="4:5" ht="15.75" customHeight="1">
      <c r="D594" s="28"/>
      <c r="E594" s="28"/>
    </row>
    <row r="595" spans="4:5" ht="15.75" customHeight="1">
      <c r="D595" s="28"/>
      <c r="E595" s="28"/>
    </row>
    <row r="596" spans="4:5" ht="15.75" customHeight="1">
      <c r="D596" s="28"/>
      <c r="E596" s="28"/>
    </row>
    <row r="597" spans="4:5" ht="15.75" customHeight="1">
      <c r="D597" s="28"/>
      <c r="E597" s="28"/>
    </row>
    <row r="598" spans="4:5" ht="15.75" customHeight="1">
      <c r="D598" s="28"/>
      <c r="E598" s="28"/>
    </row>
    <row r="599" spans="4:5" ht="15.75" customHeight="1">
      <c r="D599" s="28"/>
      <c r="E599" s="28"/>
    </row>
    <row r="600" spans="4:5" ht="15.75" customHeight="1">
      <c r="D600" s="28"/>
      <c r="E600" s="28"/>
    </row>
    <row r="601" spans="4:5" ht="15.75" customHeight="1">
      <c r="D601" s="28"/>
      <c r="E601" s="28"/>
    </row>
    <row r="602" spans="4:5" ht="15.75" customHeight="1">
      <c r="D602" s="28"/>
      <c r="E602" s="28"/>
    </row>
    <row r="603" spans="4:5" ht="15.75" customHeight="1">
      <c r="D603" s="28"/>
      <c r="E603" s="28"/>
    </row>
    <row r="604" spans="4:5" ht="15.75" customHeight="1">
      <c r="D604" s="28"/>
      <c r="E604" s="28"/>
    </row>
    <row r="605" spans="4:5" ht="15.75" customHeight="1">
      <c r="D605" s="28"/>
      <c r="E605" s="28"/>
    </row>
    <row r="606" spans="4:5" ht="15.75" customHeight="1">
      <c r="D606" s="28"/>
      <c r="E606" s="28"/>
    </row>
    <row r="607" spans="4:5" ht="15.75" customHeight="1">
      <c r="D607" s="28"/>
      <c r="E607" s="28"/>
    </row>
    <row r="608" spans="4:5" ht="15.75" customHeight="1">
      <c r="D608" s="28"/>
      <c r="E608" s="28"/>
    </row>
    <row r="609" spans="4:5" ht="15.75" customHeight="1">
      <c r="D609" s="28"/>
      <c r="E609" s="28"/>
    </row>
    <row r="610" spans="4:5" ht="15.75" customHeight="1">
      <c r="D610" s="28"/>
      <c r="E610" s="28"/>
    </row>
    <row r="611" spans="4:5" ht="15.75" customHeight="1">
      <c r="D611" s="28"/>
      <c r="E611" s="28"/>
    </row>
    <row r="612" spans="4:5" ht="15.75" customHeight="1">
      <c r="D612" s="28"/>
      <c r="E612" s="28"/>
    </row>
    <row r="613" spans="4:5" ht="15.75" customHeight="1">
      <c r="D613" s="28"/>
      <c r="E613" s="28"/>
    </row>
    <row r="614" spans="4:5" ht="15.75" customHeight="1">
      <c r="D614" s="28"/>
      <c r="E614" s="28"/>
    </row>
    <row r="615" spans="4:5" ht="15.75" customHeight="1">
      <c r="D615" s="28"/>
      <c r="E615" s="28"/>
    </row>
    <row r="616" spans="4:5" ht="15.75" customHeight="1">
      <c r="D616" s="28"/>
      <c r="E616" s="28"/>
    </row>
    <row r="617" spans="4:5" ht="15.75" customHeight="1">
      <c r="D617" s="28"/>
      <c r="E617" s="28"/>
    </row>
    <row r="618" spans="4:5" ht="15.75" customHeight="1">
      <c r="D618" s="28"/>
      <c r="E618" s="28"/>
    </row>
    <row r="619" spans="4:5" ht="15.75" customHeight="1">
      <c r="D619" s="28"/>
      <c r="E619" s="28"/>
    </row>
    <row r="620" spans="4:5" ht="15.75" customHeight="1">
      <c r="D620" s="28"/>
      <c r="E620" s="28"/>
    </row>
    <row r="621" spans="4:5" ht="15.75" customHeight="1">
      <c r="D621" s="28"/>
      <c r="E621" s="28"/>
    </row>
    <row r="622" spans="4:5" ht="15.75" customHeight="1">
      <c r="D622" s="28"/>
      <c r="E622" s="28"/>
    </row>
    <row r="623" spans="4:5" ht="15.75" customHeight="1">
      <c r="D623" s="28"/>
      <c r="E623" s="28"/>
    </row>
    <row r="624" spans="4:5" ht="15.75" customHeight="1">
      <c r="D624" s="28"/>
      <c r="E624" s="28"/>
    </row>
    <row r="625" spans="4:5" ht="15.75" customHeight="1">
      <c r="D625" s="28"/>
      <c r="E625" s="28"/>
    </row>
    <row r="626" spans="4:5" ht="15.75" customHeight="1">
      <c r="D626" s="28"/>
      <c r="E626" s="28"/>
    </row>
    <row r="627" spans="4:5" ht="15.75" customHeight="1">
      <c r="D627" s="28"/>
      <c r="E627" s="28"/>
    </row>
    <row r="628" spans="4:5" ht="15.75" customHeight="1">
      <c r="D628" s="28"/>
      <c r="E628" s="28"/>
    </row>
    <row r="629" spans="4:5" ht="15.75" customHeight="1">
      <c r="D629" s="28"/>
      <c r="E629" s="28"/>
    </row>
    <row r="630" spans="4:5" ht="15.75" customHeight="1">
      <c r="D630" s="28"/>
      <c r="E630" s="28"/>
    </row>
    <row r="631" spans="4:5" ht="15.75" customHeight="1">
      <c r="D631" s="28"/>
      <c r="E631" s="28"/>
    </row>
    <row r="632" spans="4:5" ht="15.75" customHeight="1">
      <c r="D632" s="28"/>
      <c r="E632" s="28"/>
    </row>
    <row r="633" spans="4:5" ht="15.75" customHeight="1">
      <c r="D633" s="28"/>
      <c r="E633" s="28"/>
    </row>
    <row r="634" spans="4:5" ht="15.75" customHeight="1">
      <c r="D634" s="28"/>
      <c r="E634" s="28"/>
    </row>
    <row r="635" spans="4:5" ht="15.75" customHeight="1">
      <c r="D635" s="28"/>
      <c r="E635" s="28"/>
    </row>
    <row r="636" spans="4:5" ht="15.75" customHeight="1">
      <c r="D636" s="28"/>
      <c r="E636" s="28"/>
    </row>
    <row r="637" spans="4:5" ht="15.75" customHeight="1">
      <c r="D637" s="28"/>
      <c r="E637" s="28"/>
    </row>
    <row r="638" spans="4:5" ht="15.75" customHeight="1">
      <c r="D638" s="28"/>
      <c r="E638" s="28"/>
    </row>
    <row r="639" spans="4:5" ht="15.75" customHeight="1">
      <c r="D639" s="28"/>
      <c r="E639" s="28"/>
    </row>
    <row r="640" spans="4:5" ht="15.75" customHeight="1">
      <c r="D640" s="28"/>
      <c r="E640" s="28"/>
    </row>
    <row r="641" spans="4:5" ht="15.75" customHeight="1">
      <c r="D641" s="28"/>
      <c r="E641" s="28"/>
    </row>
    <row r="642" spans="4:5" ht="15.75" customHeight="1">
      <c r="D642" s="28"/>
      <c r="E642" s="28"/>
    </row>
    <row r="643" spans="4:5" ht="15.75" customHeight="1">
      <c r="D643" s="28"/>
      <c r="E643" s="28"/>
    </row>
    <row r="644" spans="4:5" ht="15.75" customHeight="1">
      <c r="D644" s="28"/>
      <c r="E644" s="28"/>
    </row>
    <row r="645" spans="4:5" ht="15.75" customHeight="1">
      <c r="D645" s="28"/>
      <c r="E645" s="28"/>
    </row>
    <row r="646" spans="4:5" ht="15.75" customHeight="1">
      <c r="D646" s="28"/>
      <c r="E646" s="28"/>
    </row>
    <row r="647" spans="4:5" ht="15.75" customHeight="1">
      <c r="D647" s="28"/>
      <c r="E647" s="28"/>
    </row>
    <row r="648" spans="4:5" ht="15.75" customHeight="1">
      <c r="D648" s="28"/>
      <c r="E648" s="28"/>
    </row>
    <row r="649" spans="4:5" ht="15.75" customHeight="1">
      <c r="D649" s="28"/>
      <c r="E649" s="28"/>
    </row>
    <row r="650" spans="4:5" ht="15.75" customHeight="1">
      <c r="D650" s="28"/>
      <c r="E650" s="28"/>
    </row>
    <row r="651" spans="4:5" ht="15.75" customHeight="1">
      <c r="D651" s="28"/>
      <c r="E651" s="28"/>
    </row>
    <row r="652" spans="4:5" ht="15.75" customHeight="1">
      <c r="D652" s="28"/>
      <c r="E652" s="28"/>
    </row>
    <row r="653" spans="4:5" ht="15.75" customHeight="1">
      <c r="D653" s="28"/>
      <c r="E653" s="28"/>
    </row>
    <row r="654" spans="4:5" ht="15.75" customHeight="1">
      <c r="D654" s="28"/>
      <c r="E654" s="28"/>
    </row>
    <row r="655" spans="4:5" ht="15.75" customHeight="1">
      <c r="D655" s="28"/>
      <c r="E655" s="28"/>
    </row>
    <row r="656" spans="4:5" ht="15.75" customHeight="1">
      <c r="D656" s="28"/>
      <c r="E656" s="28"/>
    </row>
    <row r="657" spans="4:5" ht="15.75" customHeight="1">
      <c r="D657" s="28"/>
      <c r="E657" s="28"/>
    </row>
    <row r="658" spans="4:5" ht="15.75" customHeight="1">
      <c r="D658" s="28"/>
      <c r="E658" s="28"/>
    </row>
    <row r="659" spans="4:5" ht="15.75" customHeight="1">
      <c r="D659" s="28"/>
      <c r="E659" s="28"/>
    </row>
    <row r="660" spans="4:5" ht="15.75" customHeight="1">
      <c r="D660" s="28"/>
      <c r="E660" s="28"/>
    </row>
    <row r="661" spans="4:5" ht="15.75" customHeight="1">
      <c r="D661" s="28"/>
      <c r="E661" s="28"/>
    </row>
    <row r="662" spans="4:5" ht="15.75" customHeight="1">
      <c r="D662" s="28"/>
      <c r="E662" s="28"/>
    </row>
    <row r="663" spans="4:5" ht="15.75" customHeight="1">
      <c r="D663" s="28"/>
      <c r="E663" s="28"/>
    </row>
    <row r="664" spans="4:5" ht="15.75" customHeight="1">
      <c r="D664" s="28"/>
      <c r="E664" s="28"/>
    </row>
    <row r="665" spans="4:5" ht="15.75" customHeight="1">
      <c r="D665" s="28"/>
      <c r="E665" s="28"/>
    </row>
    <row r="666" spans="4:5" ht="15.75" customHeight="1">
      <c r="D666" s="28"/>
      <c r="E666" s="28"/>
    </row>
    <row r="667" spans="4:5" ht="15.75" customHeight="1">
      <c r="D667" s="28"/>
      <c r="E667" s="28"/>
    </row>
    <row r="668" spans="4:5" ht="15.75" customHeight="1">
      <c r="D668" s="28"/>
      <c r="E668" s="28"/>
    </row>
    <row r="669" spans="4:5" ht="15.75" customHeight="1">
      <c r="D669" s="28"/>
      <c r="E669" s="28"/>
    </row>
    <row r="670" spans="4:5" ht="15.75" customHeight="1">
      <c r="D670" s="28"/>
      <c r="E670" s="28"/>
    </row>
    <row r="671" spans="4:5" ht="15.75" customHeight="1">
      <c r="D671" s="28"/>
      <c r="E671" s="28"/>
    </row>
    <row r="672" spans="4:5" ht="15.75" customHeight="1">
      <c r="D672" s="28"/>
      <c r="E672" s="28"/>
    </row>
    <row r="673" spans="4:5" ht="15.75" customHeight="1">
      <c r="D673" s="28"/>
      <c r="E673" s="28"/>
    </row>
    <row r="674" spans="4:5" ht="15.75" customHeight="1">
      <c r="D674" s="28"/>
      <c r="E674" s="28"/>
    </row>
    <row r="675" spans="4:5" ht="15.75" customHeight="1">
      <c r="D675" s="28"/>
      <c r="E675" s="28"/>
    </row>
    <row r="676" spans="4:5" ht="15.75" customHeight="1">
      <c r="D676" s="28"/>
      <c r="E676" s="28"/>
    </row>
    <row r="677" spans="4:5" ht="15.75" customHeight="1">
      <c r="D677" s="28"/>
      <c r="E677" s="28"/>
    </row>
    <row r="678" spans="4:5" ht="15.75" customHeight="1">
      <c r="D678" s="28"/>
      <c r="E678" s="28"/>
    </row>
    <row r="679" spans="4:5" ht="15.75" customHeight="1">
      <c r="D679" s="28"/>
      <c r="E679" s="28"/>
    </row>
    <row r="680" spans="4:5" ht="15.75" customHeight="1">
      <c r="D680" s="28"/>
      <c r="E680" s="28"/>
    </row>
    <row r="681" spans="4:5" ht="15.75" customHeight="1">
      <c r="D681" s="28"/>
      <c r="E681" s="28"/>
    </row>
    <row r="682" spans="4:5" ht="15.75" customHeight="1">
      <c r="D682" s="28"/>
      <c r="E682" s="28"/>
    </row>
    <row r="683" spans="4:5" ht="15.75" customHeight="1">
      <c r="D683" s="28"/>
      <c r="E683" s="28"/>
    </row>
    <row r="684" spans="4:5" ht="15.75" customHeight="1">
      <c r="D684" s="28"/>
      <c r="E684" s="28"/>
    </row>
    <row r="685" spans="4:5" ht="15.75" customHeight="1">
      <c r="D685" s="28"/>
      <c r="E685" s="28"/>
    </row>
    <row r="686" spans="4:5" ht="15.75" customHeight="1">
      <c r="D686" s="28"/>
      <c r="E686" s="28"/>
    </row>
    <row r="687" spans="4:5" ht="15.75" customHeight="1">
      <c r="D687" s="28"/>
      <c r="E687" s="28"/>
    </row>
    <row r="688" spans="4:5" ht="15.75" customHeight="1">
      <c r="D688" s="28"/>
      <c r="E688" s="28"/>
    </row>
    <row r="689" spans="4:5" ht="15.75" customHeight="1">
      <c r="D689" s="28"/>
      <c r="E689" s="28"/>
    </row>
    <row r="690" spans="4:5" ht="15.75" customHeight="1">
      <c r="D690" s="28"/>
      <c r="E690" s="28"/>
    </row>
    <row r="691" spans="4:5" ht="15.75" customHeight="1">
      <c r="D691" s="28"/>
      <c r="E691" s="28"/>
    </row>
    <row r="692" spans="4:5" ht="15.75" customHeight="1">
      <c r="D692" s="28"/>
      <c r="E692" s="28"/>
    </row>
    <row r="693" spans="4:5" ht="15.75" customHeight="1">
      <c r="D693" s="28"/>
      <c r="E693" s="28"/>
    </row>
    <row r="694" spans="4:5" ht="15.75" customHeight="1">
      <c r="D694" s="28"/>
      <c r="E694" s="28"/>
    </row>
    <row r="695" spans="4:5" ht="15.75" customHeight="1">
      <c r="D695" s="28"/>
      <c r="E695" s="28"/>
    </row>
    <row r="696" spans="4:5" ht="15.75" customHeight="1">
      <c r="D696" s="28"/>
      <c r="E696" s="28"/>
    </row>
    <row r="697" spans="4:5" ht="15.75" customHeight="1">
      <c r="D697" s="28"/>
      <c r="E697" s="28"/>
    </row>
    <row r="698" spans="4:5" ht="15.75" customHeight="1">
      <c r="D698" s="28"/>
      <c r="E698" s="28"/>
    </row>
    <row r="699" spans="4:5" ht="15.75" customHeight="1">
      <c r="D699" s="28"/>
      <c r="E699" s="28"/>
    </row>
    <row r="700" spans="4:5" ht="15.75" customHeight="1">
      <c r="D700" s="28"/>
      <c r="E700" s="28"/>
    </row>
    <row r="701" spans="4:5" ht="15.75" customHeight="1">
      <c r="D701" s="28"/>
      <c r="E701" s="28"/>
    </row>
    <row r="702" spans="4:5" ht="15.75" customHeight="1">
      <c r="D702" s="28"/>
      <c r="E702" s="28"/>
    </row>
    <row r="703" spans="4:5" ht="15.75" customHeight="1">
      <c r="D703" s="28"/>
      <c r="E703" s="28"/>
    </row>
    <row r="704" spans="4:5" ht="15.75" customHeight="1">
      <c r="D704" s="28"/>
      <c r="E704" s="28"/>
    </row>
    <row r="705" spans="4:5" ht="15.75" customHeight="1">
      <c r="D705" s="28"/>
      <c r="E705" s="28"/>
    </row>
    <row r="706" spans="4:5" ht="15.75" customHeight="1">
      <c r="D706" s="28"/>
      <c r="E706" s="28"/>
    </row>
    <row r="707" spans="4:5" ht="15.75" customHeight="1">
      <c r="D707" s="28"/>
      <c r="E707" s="28"/>
    </row>
    <row r="708" spans="4:5" ht="15.75" customHeight="1">
      <c r="D708" s="28"/>
      <c r="E708" s="28"/>
    </row>
    <row r="709" spans="4:5" ht="15.75" customHeight="1">
      <c r="D709" s="28"/>
      <c r="E709" s="28"/>
    </row>
    <row r="710" spans="4:5" ht="15.75" customHeight="1">
      <c r="D710" s="28"/>
      <c r="E710" s="28"/>
    </row>
    <row r="711" spans="4:5" ht="15.75" customHeight="1">
      <c r="D711" s="28"/>
      <c r="E711" s="28"/>
    </row>
    <row r="712" spans="4:5" ht="15.75" customHeight="1">
      <c r="D712" s="28"/>
      <c r="E712" s="28"/>
    </row>
    <row r="713" spans="4:5" ht="15.75" customHeight="1">
      <c r="D713" s="28"/>
      <c r="E713" s="28"/>
    </row>
    <row r="714" spans="4:5" ht="15.75" customHeight="1">
      <c r="D714" s="28"/>
      <c r="E714" s="28"/>
    </row>
    <row r="715" spans="4:5" ht="15.75" customHeight="1">
      <c r="D715" s="28"/>
      <c r="E715" s="28"/>
    </row>
    <row r="716" spans="4:5" ht="15.75" customHeight="1">
      <c r="D716" s="28"/>
      <c r="E716" s="28"/>
    </row>
    <row r="717" spans="4:5" ht="15.75" customHeight="1">
      <c r="D717" s="28"/>
      <c r="E717" s="28"/>
    </row>
    <row r="718" spans="4:5" ht="15.75" customHeight="1">
      <c r="D718" s="28"/>
      <c r="E718" s="28"/>
    </row>
    <row r="719" spans="4:5" ht="15.75" customHeight="1">
      <c r="D719" s="28"/>
      <c r="E719" s="28"/>
    </row>
    <row r="720" spans="4:5" ht="15.75" customHeight="1">
      <c r="D720" s="28"/>
      <c r="E720" s="28"/>
    </row>
    <row r="721" spans="4:5" ht="15.75" customHeight="1">
      <c r="D721" s="28"/>
      <c r="E721" s="28"/>
    </row>
    <row r="722" spans="4:5" ht="15.75" customHeight="1">
      <c r="D722" s="28"/>
      <c r="E722" s="28"/>
    </row>
    <row r="723" spans="4:5" ht="15.75" customHeight="1">
      <c r="D723" s="28"/>
      <c r="E723" s="28"/>
    </row>
    <row r="724" spans="4:5" ht="15.75" customHeight="1">
      <c r="D724" s="28"/>
      <c r="E724" s="28"/>
    </row>
    <row r="725" spans="4:5" ht="15.75" customHeight="1">
      <c r="D725" s="28"/>
      <c r="E725" s="28"/>
    </row>
    <row r="726" spans="4:5" ht="15.75" customHeight="1">
      <c r="D726" s="28"/>
      <c r="E726" s="28"/>
    </row>
    <row r="727" spans="4:5" ht="15.75" customHeight="1">
      <c r="D727" s="28"/>
      <c r="E727" s="28"/>
    </row>
    <row r="728" spans="4:5" ht="15.75" customHeight="1">
      <c r="D728" s="28"/>
      <c r="E728" s="28"/>
    </row>
    <row r="729" spans="4:5" ht="15.75" customHeight="1">
      <c r="D729" s="28"/>
      <c r="E729" s="28"/>
    </row>
    <row r="730" spans="4:5" ht="15.75" customHeight="1">
      <c r="D730" s="28"/>
      <c r="E730" s="28"/>
    </row>
    <row r="731" spans="4:5" ht="15.75" customHeight="1">
      <c r="D731" s="28"/>
      <c r="E731" s="28"/>
    </row>
    <row r="732" spans="4:5" ht="15.75" customHeight="1">
      <c r="D732" s="28"/>
      <c r="E732" s="28"/>
    </row>
    <row r="733" spans="4:5" ht="15.75" customHeight="1">
      <c r="D733" s="28"/>
      <c r="E733" s="28"/>
    </row>
    <row r="734" spans="4:5" ht="15.75" customHeight="1">
      <c r="D734" s="28"/>
      <c r="E734" s="28"/>
    </row>
    <row r="735" spans="4:5" ht="15.75" customHeight="1">
      <c r="D735" s="28"/>
      <c r="E735" s="28"/>
    </row>
    <row r="736" spans="4:5" ht="15.75" customHeight="1">
      <c r="D736" s="28"/>
      <c r="E736" s="28"/>
    </row>
    <row r="737" spans="4:5" ht="15.75" customHeight="1">
      <c r="D737" s="28"/>
      <c r="E737" s="28"/>
    </row>
    <row r="738" spans="4:5" ht="15.75" customHeight="1">
      <c r="D738" s="28"/>
      <c r="E738" s="28"/>
    </row>
    <row r="739" spans="4:5" ht="15.75" customHeight="1">
      <c r="D739" s="28"/>
      <c r="E739" s="28"/>
    </row>
    <row r="740" spans="4:5" ht="15.75" customHeight="1">
      <c r="D740" s="28"/>
      <c r="E740" s="28"/>
    </row>
    <row r="741" spans="4:5" ht="15.75" customHeight="1">
      <c r="D741" s="28"/>
      <c r="E741" s="28"/>
    </row>
    <row r="742" spans="4:5" ht="15.75" customHeight="1">
      <c r="D742" s="28"/>
      <c r="E742" s="28"/>
    </row>
    <row r="743" spans="4:5" ht="15.75" customHeight="1">
      <c r="D743" s="28"/>
      <c r="E743" s="28"/>
    </row>
    <row r="744" spans="4:5" ht="15.75" customHeight="1">
      <c r="D744" s="28"/>
      <c r="E744" s="28"/>
    </row>
    <row r="745" spans="4:5" ht="15.75" customHeight="1">
      <c r="D745" s="28"/>
      <c r="E745" s="28"/>
    </row>
    <row r="746" spans="4:5" ht="15.75" customHeight="1">
      <c r="D746" s="28"/>
      <c r="E746" s="28"/>
    </row>
    <row r="747" spans="4:5" ht="15.75" customHeight="1">
      <c r="D747" s="28"/>
      <c r="E747" s="28"/>
    </row>
    <row r="748" spans="4:5" ht="15.75" customHeight="1">
      <c r="D748" s="28"/>
      <c r="E748" s="28"/>
    </row>
    <row r="749" spans="4:5" ht="15.75" customHeight="1">
      <c r="D749" s="28"/>
      <c r="E749" s="28"/>
    </row>
    <row r="750" spans="4:5" ht="15.75" customHeight="1">
      <c r="D750" s="28"/>
      <c r="E750" s="28"/>
    </row>
    <row r="751" spans="4:5" ht="15.75" customHeight="1">
      <c r="D751" s="28"/>
      <c r="E751" s="28"/>
    </row>
    <row r="752" spans="4:5" ht="15.75" customHeight="1">
      <c r="D752" s="28"/>
      <c r="E752" s="28"/>
    </row>
    <row r="753" spans="4:5" ht="15.75" customHeight="1">
      <c r="D753" s="28"/>
      <c r="E753" s="28"/>
    </row>
    <row r="754" spans="4:5" ht="15.75" customHeight="1">
      <c r="D754" s="28"/>
      <c r="E754" s="28"/>
    </row>
    <row r="755" spans="4:5" ht="15.75" customHeight="1">
      <c r="D755" s="28"/>
      <c r="E755" s="28"/>
    </row>
    <row r="756" spans="4:5" ht="15.75" customHeight="1">
      <c r="D756" s="28"/>
      <c r="E756" s="28"/>
    </row>
    <row r="757" spans="4:5" ht="15.75" customHeight="1">
      <c r="D757" s="28"/>
      <c r="E757" s="28"/>
    </row>
    <row r="758" spans="4:5" ht="15.75" customHeight="1">
      <c r="D758" s="28"/>
      <c r="E758" s="28"/>
    </row>
    <row r="759" spans="4:5" ht="15.75" customHeight="1">
      <c r="D759" s="28"/>
      <c r="E759" s="28"/>
    </row>
    <row r="760" spans="4:5" ht="15.75" customHeight="1">
      <c r="D760" s="28"/>
      <c r="E760" s="28"/>
    </row>
    <row r="761" spans="4:5" ht="15.75" customHeight="1">
      <c r="D761" s="28"/>
      <c r="E761" s="28"/>
    </row>
    <row r="762" spans="4:5" ht="15.75" customHeight="1">
      <c r="D762" s="28"/>
      <c r="E762" s="28"/>
    </row>
    <row r="763" spans="4:5" ht="15.75" customHeight="1">
      <c r="D763" s="28"/>
      <c r="E763" s="28"/>
    </row>
    <row r="764" spans="4:5" ht="15.75" customHeight="1">
      <c r="D764" s="28"/>
      <c r="E764" s="28"/>
    </row>
    <row r="765" spans="4:5" ht="15.75" customHeight="1">
      <c r="D765" s="28"/>
      <c r="E765" s="28"/>
    </row>
    <row r="766" spans="4:5" ht="15.75" customHeight="1">
      <c r="D766" s="28"/>
      <c r="E766" s="28"/>
    </row>
    <row r="767" spans="4:5" ht="15.75" customHeight="1">
      <c r="D767" s="28"/>
      <c r="E767" s="28"/>
    </row>
    <row r="768" spans="4:5" ht="15.75" customHeight="1">
      <c r="D768" s="28"/>
      <c r="E768" s="28"/>
    </row>
    <row r="769" spans="4:5" ht="15.75" customHeight="1">
      <c r="D769" s="28"/>
      <c r="E769" s="28"/>
    </row>
    <row r="770" spans="4:5" ht="15.75" customHeight="1">
      <c r="D770" s="28"/>
      <c r="E770" s="28"/>
    </row>
    <row r="771" spans="4:5" ht="15.75" customHeight="1">
      <c r="D771" s="28"/>
      <c r="E771" s="28"/>
    </row>
    <row r="772" spans="4:5" ht="15.75" customHeight="1">
      <c r="D772" s="28"/>
      <c r="E772" s="28"/>
    </row>
    <row r="773" spans="4:5" ht="15.75" customHeight="1">
      <c r="D773" s="28"/>
      <c r="E773" s="28"/>
    </row>
    <row r="774" spans="4:5" ht="15.75" customHeight="1">
      <c r="D774" s="28"/>
      <c r="E774" s="28"/>
    </row>
    <row r="775" spans="4:5" ht="15.75" customHeight="1">
      <c r="D775" s="28"/>
      <c r="E775" s="28"/>
    </row>
    <row r="776" spans="4:5" ht="15.75" customHeight="1">
      <c r="D776" s="28"/>
      <c r="E776" s="28"/>
    </row>
    <row r="777" spans="4:5" ht="15.75" customHeight="1">
      <c r="D777" s="28"/>
      <c r="E777" s="28"/>
    </row>
    <row r="778" spans="4:5" ht="15.75" customHeight="1">
      <c r="D778" s="28"/>
      <c r="E778" s="28"/>
    </row>
    <row r="779" spans="4:5" ht="15.75" customHeight="1">
      <c r="D779" s="28"/>
      <c r="E779" s="28"/>
    </row>
    <row r="780" spans="4:5" ht="15.75" customHeight="1">
      <c r="D780" s="28"/>
      <c r="E780" s="28"/>
    </row>
    <row r="781" spans="4:5" ht="15.75" customHeight="1">
      <c r="D781" s="28"/>
      <c r="E781" s="28"/>
    </row>
    <row r="782" spans="4:5" ht="15.75" customHeight="1">
      <c r="D782" s="28"/>
      <c r="E782" s="28"/>
    </row>
    <row r="783" spans="4:5" ht="15.75" customHeight="1">
      <c r="D783" s="28"/>
      <c r="E783" s="28"/>
    </row>
    <row r="784" spans="4:5" ht="15.75" customHeight="1">
      <c r="D784" s="28"/>
      <c r="E784" s="28"/>
    </row>
    <row r="785" spans="4:5" ht="15.75" customHeight="1">
      <c r="D785" s="28"/>
      <c r="E785" s="28"/>
    </row>
    <row r="786" spans="4:5" ht="15.75" customHeight="1">
      <c r="D786" s="28"/>
      <c r="E786" s="28"/>
    </row>
    <row r="787" spans="4:5" ht="15.75" customHeight="1">
      <c r="D787" s="28"/>
      <c r="E787" s="28"/>
    </row>
    <row r="788" spans="4:5" ht="15.75" customHeight="1">
      <c r="D788" s="28"/>
      <c r="E788" s="28"/>
    </row>
    <row r="789" spans="4:5" ht="15.75" customHeight="1">
      <c r="D789" s="28"/>
      <c r="E789" s="28"/>
    </row>
    <row r="790" spans="4:5" ht="15.75" customHeight="1">
      <c r="D790" s="28"/>
      <c r="E790" s="28"/>
    </row>
    <row r="791" spans="4:5" ht="15.75" customHeight="1">
      <c r="D791" s="28"/>
      <c r="E791" s="28"/>
    </row>
    <row r="792" spans="4:5" ht="15.75" customHeight="1">
      <c r="D792" s="28"/>
      <c r="E792" s="28"/>
    </row>
    <row r="793" spans="4:5" ht="15.75" customHeight="1">
      <c r="D793" s="28"/>
      <c r="E793" s="28"/>
    </row>
    <row r="794" spans="4:5" ht="15.75" customHeight="1">
      <c r="D794" s="28"/>
      <c r="E794" s="28"/>
    </row>
    <row r="795" spans="4:5" ht="15.75" customHeight="1">
      <c r="D795" s="28"/>
      <c r="E795" s="28"/>
    </row>
    <row r="796" spans="4:5" ht="15.75" customHeight="1">
      <c r="D796" s="28"/>
      <c r="E796" s="28"/>
    </row>
    <row r="797" spans="4:5" ht="15.75" customHeight="1">
      <c r="D797" s="28"/>
      <c r="E797" s="28"/>
    </row>
    <row r="798" spans="4:5" ht="15.75" customHeight="1">
      <c r="D798" s="28"/>
      <c r="E798" s="28"/>
    </row>
    <row r="799" spans="4:5" ht="15.75" customHeight="1">
      <c r="D799" s="28"/>
      <c r="E799" s="28"/>
    </row>
    <row r="800" spans="4:5" ht="15.75" customHeight="1">
      <c r="D800" s="28"/>
      <c r="E800" s="28"/>
    </row>
    <row r="801" spans="4:5" ht="15.75" customHeight="1">
      <c r="D801" s="28"/>
      <c r="E801" s="28"/>
    </row>
    <row r="802" spans="4:5" ht="15.75" customHeight="1">
      <c r="D802" s="28"/>
      <c r="E802" s="28"/>
    </row>
    <row r="803" spans="4:5" ht="15.75" customHeight="1">
      <c r="D803" s="28"/>
      <c r="E803" s="28"/>
    </row>
    <row r="804" spans="4:5" ht="15.75" customHeight="1">
      <c r="D804" s="28"/>
      <c r="E804" s="28"/>
    </row>
    <row r="805" spans="4:5" ht="15.75" customHeight="1">
      <c r="D805" s="28"/>
      <c r="E805" s="28"/>
    </row>
    <row r="806" spans="4:5" ht="15.75" customHeight="1">
      <c r="D806" s="28"/>
      <c r="E806" s="28"/>
    </row>
    <row r="807" spans="4:5" ht="15.75" customHeight="1">
      <c r="D807" s="28"/>
      <c r="E807" s="28"/>
    </row>
    <row r="808" spans="4:5" ht="15.75" customHeight="1">
      <c r="D808" s="28"/>
      <c r="E808" s="28"/>
    </row>
    <row r="809" spans="4:5" ht="15.75" customHeight="1">
      <c r="D809" s="28"/>
      <c r="E809" s="28"/>
    </row>
    <row r="810" spans="4:5" ht="15.75" customHeight="1">
      <c r="D810" s="28"/>
      <c r="E810" s="28"/>
    </row>
    <row r="811" spans="4:5" ht="15.75" customHeight="1">
      <c r="D811" s="28"/>
      <c r="E811" s="28"/>
    </row>
    <row r="812" spans="4:5" ht="15.75" customHeight="1">
      <c r="D812" s="28"/>
      <c r="E812" s="28"/>
    </row>
    <row r="813" spans="4:5" ht="15.75" customHeight="1">
      <c r="D813" s="28"/>
      <c r="E813" s="28"/>
    </row>
    <row r="814" spans="4:5" ht="15.75" customHeight="1">
      <c r="D814" s="28"/>
      <c r="E814" s="28"/>
    </row>
    <row r="815" spans="4:5" ht="15.75" customHeight="1">
      <c r="D815" s="28"/>
      <c r="E815" s="28"/>
    </row>
    <row r="816" spans="4:5" ht="15.75" customHeight="1">
      <c r="D816" s="28"/>
      <c r="E816" s="28"/>
    </row>
    <row r="817" spans="4:5" ht="15.75" customHeight="1">
      <c r="D817" s="28"/>
      <c r="E817" s="28"/>
    </row>
    <row r="818" spans="4:5" ht="15.75" customHeight="1">
      <c r="D818" s="28"/>
      <c r="E818" s="28"/>
    </row>
    <row r="819" spans="4:5" ht="15.75" customHeight="1">
      <c r="D819" s="28"/>
      <c r="E819" s="28"/>
    </row>
    <row r="820" spans="4:5" ht="15.75" customHeight="1">
      <c r="D820" s="28"/>
      <c r="E820" s="28"/>
    </row>
    <row r="821" spans="4:5" ht="15.75" customHeight="1">
      <c r="D821" s="28"/>
      <c r="E821" s="28"/>
    </row>
    <row r="822" spans="4:5" ht="15.75" customHeight="1">
      <c r="D822" s="28"/>
      <c r="E822" s="28"/>
    </row>
    <row r="823" spans="4:5" ht="15.75" customHeight="1">
      <c r="D823" s="28"/>
      <c r="E823" s="28"/>
    </row>
    <row r="824" spans="4:5" ht="15.75" customHeight="1">
      <c r="D824" s="28"/>
      <c r="E824" s="28"/>
    </row>
    <row r="825" spans="4:5" ht="15.75" customHeight="1">
      <c r="D825" s="28"/>
      <c r="E825" s="28"/>
    </row>
    <row r="826" spans="4:5" ht="15.75" customHeight="1">
      <c r="D826" s="28"/>
      <c r="E826" s="28"/>
    </row>
    <row r="827" spans="4:5" ht="15.75" customHeight="1">
      <c r="D827" s="28"/>
      <c r="E827" s="28"/>
    </row>
    <row r="828" spans="4:5" ht="15.75" customHeight="1">
      <c r="D828" s="28"/>
      <c r="E828" s="28"/>
    </row>
    <row r="829" spans="4:5" ht="15.75" customHeight="1">
      <c r="D829" s="28"/>
      <c r="E829" s="28"/>
    </row>
    <row r="830" spans="4:5" ht="15.75" customHeight="1">
      <c r="D830" s="28"/>
      <c r="E830" s="28"/>
    </row>
    <row r="831" spans="4:5" ht="15.75" customHeight="1">
      <c r="D831" s="28"/>
      <c r="E831" s="28"/>
    </row>
    <row r="832" spans="4:5" ht="15.75" customHeight="1">
      <c r="D832" s="28"/>
      <c r="E832" s="28"/>
    </row>
    <row r="833" spans="4:5" ht="15.75" customHeight="1">
      <c r="D833" s="28"/>
      <c r="E833" s="28"/>
    </row>
    <row r="834" spans="4:5" ht="15.75" customHeight="1">
      <c r="D834" s="28"/>
      <c r="E834" s="28"/>
    </row>
    <row r="835" spans="4:5" ht="15.75" customHeight="1">
      <c r="D835" s="28"/>
      <c r="E835" s="28"/>
    </row>
    <row r="836" spans="4:5" ht="15.75" customHeight="1">
      <c r="D836" s="28"/>
      <c r="E836" s="28"/>
    </row>
    <row r="837" spans="4:5" ht="15.75" customHeight="1">
      <c r="D837" s="28"/>
      <c r="E837" s="28"/>
    </row>
    <row r="838" spans="4:5" ht="15.75" customHeight="1">
      <c r="D838" s="28"/>
      <c r="E838" s="28"/>
    </row>
    <row r="839" spans="4:5" ht="15.75" customHeight="1">
      <c r="D839" s="28"/>
      <c r="E839" s="28"/>
    </row>
    <row r="840" spans="4:5" ht="15.75" customHeight="1">
      <c r="D840" s="28"/>
      <c r="E840" s="28"/>
    </row>
    <row r="841" spans="4:5" ht="15.75" customHeight="1">
      <c r="D841" s="28"/>
      <c r="E841" s="28"/>
    </row>
    <row r="842" spans="4:5" ht="15.75" customHeight="1">
      <c r="D842" s="28"/>
      <c r="E842" s="28"/>
    </row>
    <row r="843" spans="4:5" ht="15.75" customHeight="1">
      <c r="D843" s="28"/>
      <c r="E843" s="28"/>
    </row>
    <row r="844" spans="4:5" ht="15.75" customHeight="1">
      <c r="D844" s="28"/>
      <c r="E844" s="28"/>
    </row>
    <row r="845" spans="4:5" ht="15.75" customHeight="1">
      <c r="D845" s="28"/>
      <c r="E845" s="28"/>
    </row>
    <row r="846" spans="4:5" ht="15.75" customHeight="1">
      <c r="D846" s="28"/>
      <c r="E846" s="28"/>
    </row>
    <row r="847" spans="4:5" ht="15.75" customHeight="1">
      <c r="D847" s="28"/>
      <c r="E847" s="28"/>
    </row>
    <row r="848" spans="4:5" ht="15.75" customHeight="1">
      <c r="D848" s="28"/>
      <c r="E848" s="28"/>
    </row>
    <row r="849" spans="4:5" ht="15.75" customHeight="1">
      <c r="D849" s="28"/>
      <c r="E849" s="28"/>
    </row>
    <row r="850" spans="4:5" ht="15.75" customHeight="1">
      <c r="D850" s="28"/>
      <c r="E850" s="28"/>
    </row>
    <row r="851" spans="4:5" ht="15.75" customHeight="1">
      <c r="D851" s="28"/>
      <c r="E851" s="28"/>
    </row>
    <row r="852" spans="4:5" ht="15.75" customHeight="1">
      <c r="D852" s="28"/>
      <c r="E852" s="28"/>
    </row>
    <row r="853" spans="4:5" ht="15.75" customHeight="1">
      <c r="D853" s="28"/>
      <c r="E853" s="28"/>
    </row>
    <row r="854" spans="4:5" ht="15.75" customHeight="1">
      <c r="D854" s="28"/>
      <c r="E854" s="28"/>
    </row>
    <row r="855" spans="4:5" ht="15.75" customHeight="1">
      <c r="D855" s="28"/>
      <c r="E855" s="28"/>
    </row>
    <row r="856" spans="4:5" ht="15.75" customHeight="1">
      <c r="D856" s="28"/>
      <c r="E856" s="28"/>
    </row>
    <row r="857" spans="4:5" ht="15.75" customHeight="1">
      <c r="D857" s="28"/>
      <c r="E857" s="28"/>
    </row>
    <row r="858" spans="4:5" ht="15.75" customHeight="1">
      <c r="D858" s="28"/>
      <c r="E858" s="28"/>
    </row>
    <row r="859" spans="4:5" ht="15.75" customHeight="1">
      <c r="D859" s="28"/>
      <c r="E859" s="28"/>
    </row>
    <row r="860" spans="4:5" ht="15.75" customHeight="1">
      <c r="D860" s="28"/>
      <c r="E860" s="28"/>
    </row>
    <row r="861" spans="4:5" ht="15.75" customHeight="1">
      <c r="D861" s="28"/>
      <c r="E861" s="28"/>
    </row>
    <row r="862" spans="4:5" ht="15.75" customHeight="1">
      <c r="D862" s="28"/>
      <c r="E862" s="28"/>
    </row>
    <row r="863" spans="4:5" ht="15.75" customHeight="1">
      <c r="D863" s="28"/>
      <c r="E863" s="28"/>
    </row>
    <row r="864" spans="4:5" ht="15.75" customHeight="1">
      <c r="D864" s="28"/>
      <c r="E864" s="28"/>
    </row>
    <row r="865" spans="4:5" ht="15.75" customHeight="1">
      <c r="D865" s="28"/>
      <c r="E865" s="28"/>
    </row>
    <row r="866" spans="4:5" ht="15.75" customHeight="1">
      <c r="D866" s="28"/>
      <c r="E866" s="28"/>
    </row>
    <row r="867" spans="4:5" ht="15.75" customHeight="1">
      <c r="D867" s="28"/>
      <c r="E867" s="28"/>
    </row>
    <row r="868" spans="4:5" ht="15.75" customHeight="1">
      <c r="D868" s="28"/>
      <c r="E868" s="28"/>
    </row>
    <row r="869" spans="4:5" ht="15.75" customHeight="1">
      <c r="D869" s="28"/>
      <c r="E869" s="28"/>
    </row>
    <row r="870" spans="4:5" ht="15.75" customHeight="1">
      <c r="D870" s="28"/>
      <c r="E870" s="28"/>
    </row>
    <row r="871" spans="4:5" ht="15.75" customHeight="1">
      <c r="D871" s="28"/>
      <c r="E871" s="28"/>
    </row>
    <row r="872" spans="4:5" ht="15.75" customHeight="1">
      <c r="D872" s="28"/>
      <c r="E872" s="28"/>
    </row>
    <row r="873" spans="4:5" ht="15.75" customHeight="1">
      <c r="D873" s="28"/>
      <c r="E873" s="28"/>
    </row>
    <row r="874" spans="4:5" ht="15.75" customHeight="1">
      <c r="D874" s="28"/>
      <c r="E874" s="28"/>
    </row>
    <row r="875" spans="4:5" ht="15.75" customHeight="1">
      <c r="D875" s="28"/>
      <c r="E875" s="28"/>
    </row>
    <row r="876" spans="4:5" ht="15.75" customHeight="1">
      <c r="D876" s="28"/>
      <c r="E876" s="28"/>
    </row>
    <row r="877" spans="4:5" ht="15.75" customHeight="1">
      <c r="D877" s="28"/>
      <c r="E877" s="28"/>
    </row>
    <row r="878" spans="4:5" ht="15.75" customHeight="1">
      <c r="D878" s="28"/>
      <c r="E878" s="28"/>
    </row>
    <row r="879" spans="4:5" ht="15.75" customHeight="1">
      <c r="D879" s="28"/>
      <c r="E879" s="28"/>
    </row>
    <row r="880" spans="4:5" ht="15.75" customHeight="1">
      <c r="D880" s="28"/>
      <c r="E880" s="28"/>
    </row>
    <row r="881" spans="4:5" ht="15.75" customHeight="1">
      <c r="D881" s="28"/>
      <c r="E881" s="28"/>
    </row>
    <row r="882" spans="4:5" ht="15.75" customHeight="1">
      <c r="D882" s="28"/>
      <c r="E882" s="28"/>
    </row>
    <row r="883" spans="4:5" ht="15.75" customHeight="1">
      <c r="D883" s="28"/>
      <c r="E883" s="28"/>
    </row>
    <row r="884" spans="4:5" ht="15.75" customHeight="1">
      <c r="D884" s="28"/>
      <c r="E884" s="28"/>
    </row>
    <row r="885" spans="4:5" ht="15.75" customHeight="1">
      <c r="D885" s="28"/>
      <c r="E885" s="28"/>
    </row>
    <row r="886" spans="4:5" ht="15.75" customHeight="1">
      <c r="D886" s="28"/>
      <c r="E886" s="28"/>
    </row>
    <row r="887" spans="4:5" ht="15.75" customHeight="1">
      <c r="D887" s="28"/>
      <c r="E887" s="28"/>
    </row>
    <row r="888" spans="4:5" ht="15.75" customHeight="1">
      <c r="D888" s="28"/>
      <c r="E888" s="28"/>
    </row>
    <row r="889" spans="4:5" ht="15.75" customHeight="1">
      <c r="D889" s="28"/>
      <c r="E889" s="28"/>
    </row>
    <row r="890" spans="4:5" ht="15.75" customHeight="1">
      <c r="D890" s="28"/>
      <c r="E890" s="28"/>
    </row>
    <row r="891" spans="4:5" ht="15.75" customHeight="1">
      <c r="D891" s="28"/>
      <c r="E891" s="28"/>
    </row>
    <row r="892" spans="4:5" ht="15.75" customHeight="1">
      <c r="D892" s="28"/>
      <c r="E892" s="28"/>
    </row>
    <row r="893" spans="4:5" ht="15.75" customHeight="1">
      <c r="D893" s="28"/>
      <c r="E893" s="28"/>
    </row>
    <row r="894" spans="4:5" ht="15.75" customHeight="1">
      <c r="D894" s="28"/>
      <c r="E894" s="28"/>
    </row>
    <row r="895" spans="4:5" ht="15.75" customHeight="1">
      <c r="D895" s="28"/>
      <c r="E895" s="28"/>
    </row>
    <row r="896" spans="4:5" ht="15.75" customHeight="1">
      <c r="D896" s="28"/>
      <c r="E896" s="28"/>
    </row>
    <row r="897" spans="4:5" ht="15.75" customHeight="1">
      <c r="D897" s="28"/>
      <c r="E897" s="28"/>
    </row>
    <row r="898" spans="4:5" ht="15.75" customHeight="1">
      <c r="D898" s="28"/>
      <c r="E898" s="28"/>
    </row>
    <row r="899" spans="4:5" ht="15.75" customHeight="1">
      <c r="D899" s="28"/>
      <c r="E899" s="28"/>
    </row>
    <row r="900" spans="4:5" ht="15.75" customHeight="1">
      <c r="D900" s="28"/>
      <c r="E900" s="28"/>
    </row>
    <row r="901" spans="4:5" ht="15.75" customHeight="1">
      <c r="D901" s="28"/>
      <c r="E901" s="28"/>
    </row>
    <row r="902" spans="4:5" ht="15.75" customHeight="1">
      <c r="D902" s="28"/>
      <c r="E902" s="28"/>
    </row>
    <row r="903" spans="4:5" ht="15.75" customHeight="1">
      <c r="D903" s="28"/>
      <c r="E903" s="28"/>
    </row>
    <row r="904" spans="4:5" ht="15.75" customHeight="1">
      <c r="D904" s="28"/>
      <c r="E904" s="28"/>
    </row>
    <row r="905" spans="4:5" ht="15.75" customHeight="1">
      <c r="D905" s="28"/>
      <c r="E905" s="28"/>
    </row>
    <row r="906" spans="4:5" ht="15.75" customHeight="1">
      <c r="D906" s="28"/>
      <c r="E906" s="28"/>
    </row>
    <row r="907" spans="4:5" ht="15.75" customHeight="1">
      <c r="D907" s="28"/>
      <c r="E907" s="28"/>
    </row>
    <row r="908" spans="4:5" ht="15.75" customHeight="1">
      <c r="D908" s="28"/>
      <c r="E908" s="28"/>
    </row>
    <row r="909" spans="4:5" ht="15.75" customHeight="1">
      <c r="D909" s="28"/>
      <c r="E909" s="28"/>
    </row>
    <row r="910" spans="4:5" ht="15.75" customHeight="1">
      <c r="D910" s="28"/>
      <c r="E910" s="28"/>
    </row>
    <row r="911" spans="4:5" ht="15.75" customHeight="1">
      <c r="D911" s="28"/>
      <c r="E911" s="28"/>
    </row>
    <row r="912" spans="4:5" ht="15.75" customHeight="1">
      <c r="D912" s="28"/>
      <c r="E912" s="28"/>
    </row>
    <row r="913" spans="4:5" ht="15.75" customHeight="1">
      <c r="D913" s="28"/>
      <c r="E913" s="28"/>
    </row>
    <row r="914" spans="4:5" ht="15.75" customHeight="1">
      <c r="D914" s="28"/>
      <c r="E914" s="28"/>
    </row>
    <row r="915" spans="4:5" ht="15.75" customHeight="1">
      <c r="D915" s="28"/>
      <c r="E915" s="28"/>
    </row>
    <row r="916" spans="4:5" ht="15.75" customHeight="1">
      <c r="D916" s="28"/>
      <c r="E916" s="28"/>
    </row>
    <row r="917" spans="4:5" ht="15.75" customHeight="1">
      <c r="D917" s="28"/>
      <c r="E917" s="28"/>
    </row>
    <row r="918" spans="4:5" ht="15.75" customHeight="1">
      <c r="D918" s="28"/>
      <c r="E918" s="28"/>
    </row>
    <row r="919" spans="4:5" ht="15.75" customHeight="1">
      <c r="D919" s="28"/>
      <c r="E919" s="28"/>
    </row>
    <row r="920" spans="4:5" ht="15.75" customHeight="1">
      <c r="D920" s="28"/>
      <c r="E920" s="28"/>
    </row>
    <row r="921" spans="4:5" ht="15.75" customHeight="1">
      <c r="D921" s="28"/>
      <c r="E921" s="28"/>
    </row>
    <row r="922" spans="4:5" ht="15.75" customHeight="1">
      <c r="D922" s="28"/>
      <c r="E922" s="28"/>
    </row>
    <row r="923" spans="4:5" ht="15.75" customHeight="1">
      <c r="D923" s="28"/>
      <c r="E923" s="28"/>
    </row>
    <row r="924" spans="4:5" ht="15.75" customHeight="1">
      <c r="D924" s="28"/>
      <c r="E924" s="28"/>
    </row>
    <row r="925" spans="4:5" ht="15.75" customHeight="1">
      <c r="D925" s="28"/>
      <c r="E925" s="28"/>
    </row>
    <row r="926" spans="4:5" ht="15.75" customHeight="1">
      <c r="D926" s="28"/>
      <c r="E926" s="28"/>
    </row>
    <row r="927" spans="4:5" ht="15.75" customHeight="1">
      <c r="D927" s="28"/>
      <c r="E927" s="28"/>
    </row>
    <row r="928" spans="4:5" ht="15.75" customHeight="1">
      <c r="D928" s="28"/>
      <c r="E928" s="28"/>
    </row>
    <row r="929" spans="4:5" ht="15.75" customHeight="1">
      <c r="D929" s="28"/>
      <c r="E929" s="28"/>
    </row>
    <row r="930" spans="4:5" ht="15.75" customHeight="1">
      <c r="D930" s="28"/>
      <c r="E930" s="28"/>
    </row>
    <row r="931" spans="4:5" ht="15.75" customHeight="1">
      <c r="D931" s="28"/>
      <c r="E931" s="28"/>
    </row>
    <row r="932" spans="4:5" ht="15.75" customHeight="1">
      <c r="D932" s="28"/>
      <c r="E932" s="28"/>
    </row>
    <row r="933" spans="4:5" ht="15.75" customHeight="1">
      <c r="D933" s="28"/>
      <c r="E933" s="28"/>
    </row>
    <row r="934" spans="4:5" ht="15.75" customHeight="1">
      <c r="D934" s="28"/>
      <c r="E934" s="28"/>
    </row>
    <row r="935" spans="4:5" ht="15.75" customHeight="1">
      <c r="D935" s="28"/>
      <c r="E935" s="28"/>
    </row>
    <row r="936" spans="4:5" ht="15.75" customHeight="1">
      <c r="D936" s="28"/>
      <c r="E936" s="28"/>
    </row>
    <row r="937" spans="4:5" ht="15.75" customHeight="1">
      <c r="D937" s="28"/>
      <c r="E937" s="28"/>
    </row>
    <row r="938" spans="4:5" ht="15.75" customHeight="1">
      <c r="D938" s="28"/>
      <c r="E938" s="28"/>
    </row>
    <row r="939" spans="4:5" ht="15.75" customHeight="1">
      <c r="D939" s="28"/>
      <c r="E939" s="28"/>
    </row>
    <row r="940" spans="4:5" ht="15.75" customHeight="1">
      <c r="D940" s="28"/>
      <c r="E940" s="28"/>
    </row>
    <row r="941" spans="4:5" ht="15.75" customHeight="1">
      <c r="D941" s="28"/>
      <c r="E941" s="28"/>
    </row>
    <row r="942" spans="4:5" ht="15.75" customHeight="1">
      <c r="D942" s="28"/>
      <c r="E942" s="28"/>
    </row>
    <row r="943" spans="4:5" ht="15.75" customHeight="1">
      <c r="D943" s="28"/>
      <c r="E943" s="28"/>
    </row>
    <row r="944" spans="4:5" ht="15.75" customHeight="1">
      <c r="D944" s="28"/>
      <c r="E944" s="28"/>
    </row>
    <row r="945" spans="4:5" ht="15.75" customHeight="1">
      <c r="D945" s="28"/>
      <c r="E945" s="28"/>
    </row>
    <row r="946" spans="4:5" ht="15.75" customHeight="1">
      <c r="D946" s="28"/>
      <c r="E946" s="28"/>
    </row>
    <row r="947" spans="4:5" ht="15.75" customHeight="1">
      <c r="D947" s="28"/>
      <c r="E947" s="28"/>
    </row>
    <row r="948" spans="4:5" ht="15.75" customHeight="1">
      <c r="D948" s="28"/>
      <c r="E948" s="28"/>
    </row>
    <row r="949" spans="4:5" ht="15.75" customHeight="1">
      <c r="D949" s="28"/>
      <c r="E949" s="28"/>
    </row>
    <row r="950" spans="4:5" ht="15.75" customHeight="1">
      <c r="D950" s="28"/>
      <c r="E950" s="28"/>
    </row>
    <row r="951" spans="4:5" ht="15.75" customHeight="1">
      <c r="D951" s="28"/>
      <c r="E951" s="28"/>
    </row>
    <row r="952" spans="4:5" ht="15.75" customHeight="1">
      <c r="D952" s="28"/>
      <c r="E952" s="28"/>
    </row>
    <row r="953" spans="4:5" ht="15.75" customHeight="1">
      <c r="D953" s="28"/>
      <c r="E953" s="28"/>
    </row>
    <row r="954" spans="4:5" ht="15.75" customHeight="1">
      <c r="D954" s="28"/>
      <c r="E954" s="28"/>
    </row>
    <row r="955" spans="4:5" ht="15.75" customHeight="1">
      <c r="D955" s="28"/>
      <c r="E955" s="28"/>
    </row>
    <row r="956" spans="4:5" ht="15.75" customHeight="1">
      <c r="D956" s="28"/>
      <c r="E956" s="28"/>
    </row>
    <row r="957" spans="4:5" ht="15.75" customHeight="1">
      <c r="D957" s="28"/>
      <c r="E957" s="28"/>
    </row>
    <row r="958" spans="4:5" ht="15.75" customHeight="1">
      <c r="D958" s="28"/>
      <c r="E958" s="28"/>
    </row>
    <row r="959" spans="4:5" ht="15.75" customHeight="1">
      <c r="D959" s="28"/>
      <c r="E959" s="28"/>
    </row>
    <row r="960" spans="4:5" ht="15.75" customHeight="1">
      <c r="D960" s="28"/>
      <c r="E960" s="28"/>
    </row>
    <row r="961" spans="4:5" ht="15.75" customHeight="1">
      <c r="D961" s="28"/>
      <c r="E961" s="28"/>
    </row>
    <row r="962" spans="4:5" ht="15.75" customHeight="1">
      <c r="D962" s="28"/>
      <c r="E962" s="28"/>
    </row>
    <row r="963" spans="4:5" ht="15.75" customHeight="1">
      <c r="D963" s="28"/>
      <c r="E963" s="28"/>
    </row>
    <row r="964" spans="4:5" ht="15.75" customHeight="1">
      <c r="D964" s="28"/>
      <c r="E964" s="28"/>
    </row>
    <row r="965" spans="4:5" ht="15.75" customHeight="1">
      <c r="D965" s="28"/>
      <c r="E965" s="28"/>
    </row>
    <row r="966" spans="4:5" ht="15.75" customHeight="1">
      <c r="D966" s="28"/>
      <c r="E966" s="28"/>
    </row>
    <row r="967" spans="4:5" ht="15.75" customHeight="1">
      <c r="D967" s="28"/>
      <c r="E967" s="28"/>
    </row>
    <row r="968" spans="4:5" ht="15.75" customHeight="1">
      <c r="D968" s="28"/>
      <c r="E968" s="28"/>
    </row>
    <row r="969" spans="4:5" ht="15.75" customHeight="1">
      <c r="D969" s="28"/>
      <c r="E969" s="28"/>
    </row>
    <row r="970" spans="4:5" ht="15.75" customHeight="1">
      <c r="D970" s="28"/>
      <c r="E970" s="28"/>
    </row>
    <row r="971" spans="4:5" ht="15.75" customHeight="1">
      <c r="D971" s="28"/>
      <c r="E971" s="28"/>
    </row>
    <row r="972" spans="4:5" ht="15.75" customHeight="1">
      <c r="D972" s="28"/>
      <c r="E972" s="28"/>
    </row>
    <row r="973" spans="4:5" ht="15.75" customHeight="1">
      <c r="D973" s="28"/>
      <c r="E973" s="28"/>
    </row>
    <row r="974" spans="4:5" ht="15.75" customHeight="1">
      <c r="D974" s="28"/>
      <c r="E974" s="28"/>
    </row>
    <row r="975" spans="4:5" ht="15.75" customHeight="1">
      <c r="D975" s="28"/>
      <c r="E975" s="28"/>
    </row>
    <row r="976" spans="4:5" ht="15.75" customHeight="1">
      <c r="D976" s="28"/>
      <c r="E976" s="28"/>
    </row>
    <row r="977" spans="4:5" ht="15.75" customHeight="1">
      <c r="D977" s="28"/>
      <c r="E977" s="28"/>
    </row>
    <row r="978" spans="4:5" ht="15.75" customHeight="1">
      <c r="D978" s="28"/>
      <c r="E978" s="28"/>
    </row>
    <row r="979" spans="4:5" ht="15.75" customHeight="1">
      <c r="D979" s="28"/>
      <c r="E979" s="28"/>
    </row>
    <row r="980" spans="4:5" ht="15.75" customHeight="1">
      <c r="D980" s="28"/>
      <c r="E980" s="28"/>
    </row>
    <row r="981" spans="4:5" ht="15.75" customHeight="1">
      <c r="D981" s="28"/>
      <c r="E981" s="28"/>
    </row>
    <row r="982" spans="4:5" ht="15.75" customHeight="1">
      <c r="D982" s="28"/>
      <c r="E982" s="28"/>
    </row>
    <row r="983" spans="4:5" ht="15.75" customHeight="1">
      <c r="D983" s="28"/>
      <c r="E983" s="28"/>
    </row>
    <row r="984" spans="4:5" ht="15.75" customHeight="1">
      <c r="D984" s="28"/>
      <c r="E984" s="28"/>
    </row>
    <row r="985" spans="4:5" ht="15.75" customHeight="1">
      <c r="D985" s="28"/>
      <c r="E985" s="28"/>
    </row>
    <row r="986" spans="4:5" ht="15.75" customHeight="1">
      <c r="D986" s="28"/>
      <c r="E986" s="28"/>
    </row>
    <row r="987" spans="4:5" ht="15.75" customHeight="1">
      <c r="D987" s="28"/>
      <c r="E987" s="28"/>
    </row>
    <row r="988" spans="4:5" ht="15.75" customHeight="1">
      <c r="D988" s="28"/>
      <c r="E988" s="28"/>
    </row>
    <row r="989" spans="4:5" ht="15.75" customHeight="1">
      <c r="D989" s="28"/>
      <c r="E989" s="28"/>
    </row>
    <row r="990" spans="4:5" ht="15.75" customHeight="1">
      <c r="D990" s="28"/>
      <c r="E990" s="28"/>
    </row>
    <row r="991" spans="4:5" ht="15.75" customHeight="1">
      <c r="D991" s="28"/>
      <c r="E991" s="28"/>
    </row>
    <row r="992" spans="4:5" ht="15.75" customHeight="1">
      <c r="D992" s="28"/>
      <c r="E992" s="28"/>
    </row>
    <row r="993" spans="4:5" ht="15.75" customHeight="1">
      <c r="D993" s="28"/>
      <c r="E993" s="28"/>
    </row>
    <row r="994" spans="4:5" ht="15.75" customHeight="1">
      <c r="D994" s="28"/>
      <c r="E994" s="28"/>
    </row>
    <row r="995" spans="4:5" ht="15.75" customHeight="1">
      <c r="D995" s="28"/>
      <c r="E995" s="28"/>
    </row>
    <row r="996" spans="4:5" ht="15.75" customHeight="1">
      <c r="D996" s="28"/>
      <c r="E996" s="28"/>
    </row>
    <row r="997" spans="4:5" ht="15.75" customHeight="1">
      <c r="D997" s="28"/>
      <c r="E997" s="28"/>
    </row>
    <row r="998" spans="4:5" ht="15.75" customHeight="1">
      <c r="D998" s="28"/>
      <c r="E998" s="28"/>
    </row>
    <row r="999" spans="4:5" ht="15.75" customHeight="1">
      <c r="D999" s="28"/>
      <c r="E999" s="28"/>
    </row>
    <row r="1000" spans="4:5" ht="15.75" customHeight="1">
      <c r="D1000" s="28"/>
      <c r="E1000" s="28"/>
    </row>
    <row r="1001" spans="4:5" ht="15.75" customHeight="1">
      <c r="D1001" s="28"/>
      <c r="E1001" s="28"/>
    </row>
    <row r="1002" spans="4:5" ht="15.75" customHeight="1">
      <c r="D1002" s="28"/>
      <c r="E1002" s="28"/>
    </row>
    <row r="1003" spans="4:5" ht="15.75" customHeight="1">
      <c r="D1003" s="28"/>
      <c r="E1003" s="28"/>
    </row>
    <row r="1004" spans="4:5" ht="15.75" customHeight="1">
      <c r="D1004" s="28"/>
      <c r="E1004" s="28"/>
    </row>
    <row r="1005" spans="4:5" ht="15.75" customHeight="1">
      <c r="D1005" s="28"/>
      <c r="E1005" s="28"/>
    </row>
    <row r="1006" spans="4:5" ht="15.75" customHeight="1">
      <c r="D1006" s="28"/>
      <c r="E1006" s="28"/>
    </row>
    <row r="1007" spans="4:5" ht="15.75" customHeight="1">
      <c r="D1007" s="28"/>
      <c r="E1007" s="28"/>
    </row>
    <row r="1008" spans="4:5" ht="15.75" customHeight="1">
      <c r="D1008" s="28"/>
      <c r="E1008" s="28"/>
    </row>
    <row r="1009" spans="4:5" ht="15.75" customHeight="1">
      <c r="D1009" s="28"/>
      <c r="E1009" s="28"/>
    </row>
    <row r="1010" spans="4:5" ht="15.75" customHeight="1">
      <c r="D1010" s="28"/>
      <c r="E1010" s="28"/>
    </row>
    <row r="1011" spans="4:5" ht="15.75" customHeight="1">
      <c r="D1011" s="28"/>
      <c r="E1011" s="28"/>
    </row>
    <row r="1012" spans="4:5" ht="15.75" customHeight="1">
      <c r="D1012" s="28"/>
      <c r="E1012" s="28"/>
    </row>
    <row r="1013" spans="4:5" ht="15.75" customHeight="1">
      <c r="D1013" s="28"/>
      <c r="E1013" s="28"/>
    </row>
    <row r="1014" spans="4:5" ht="15.75" customHeight="1">
      <c r="D1014" s="28"/>
      <c r="E1014" s="28"/>
    </row>
    <row r="1015" spans="4:5" ht="15.75" customHeight="1">
      <c r="D1015" s="28"/>
      <c r="E1015" s="28"/>
    </row>
    <row r="1016" spans="4:5" ht="15.75" customHeight="1">
      <c r="D1016" s="28"/>
      <c r="E1016" s="28"/>
    </row>
    <row r="1017" spans="4:5" ht="15.75" customHeight="1">
      <c r="D1017" s="28"/>
      <c r="E1017" s="28"/>
    </row>
    <row r="1018" spans="4:5" ht="15.75" customHeight="1">
      <c r="D1018" s="28"/>
      <c r="E1018" s="28"/>
    </row>
    <row r="1019" spans="4:5" ht="15.75" customHeight="1">
      <c r="D1019" s="28"/>
      <c r="E1019" s="28"/>
    </row>
    <row r="1020" spans="4:5" ht="15.75" customHeight="1">
      <c r="D1020" s="28"/>
      <c r="E1020" s="28"/>
    </row>
    <row r="1021" spans="4:5" ht="15.75" customHeight="1">
      <c r="D1021" s="28"/>
      <c r="E1021" s="28"/>
    </row>
    <row r="1022" spans="4:5" ht="15.75" customHeight="1">
      <c r="D1022" s="28"/>
      <c r="E1022" s="28"/>
    </row>
    <row r="1023" spans="4:5" ht="15.75" customHeight="1">
      <c r="D1023" s="28"/>
      <c r="E1023" s="28"/>
    </row>
    <row r="1024" spans="4:5" ht="15.75" customHeight="1">
      <c r="D1024" s="28"/>
      <c r="E1024" s="28"/>
    </row>
    <row r="1025" spans="4:5" ht="15.75" customHeight="1">
      <c r="D1025" s="28"/>
      <c r="E1025" s="28"/>
    </row>
    <row r="1026" spans="4:5" ht="15.75" customHeight="1">
      <c r="D1026" s="28"/>
      <c r="E1026" s="28"/>
    </row>
    <row r="1027" spans="4:5" ht="15.75" customHeight="1">
      <c r="D1027" s="28"/>
      <c r="E1027" s="28"/>
    </row>
    <row r="1028" spans="4:5" ht="15.75" customHeight="1">
      <c r="D1028" s="28"/>
      <c r="E1028" s="28"/>
    </row>
    <row r="1029" spans="4:5" ht="15.75" customHeight="1">
      <c r="D1029" s="28"/>
      <c r="E1029" s="28"/>
    </row>
    <row r="1030" spans="4:5" ht="15.75" customHeight="1">
      <c r="D1030" s="28"/>
      <c r="E1030" s="28"/>
    </row>
    <row r="1031" spans="4:5" ht="15.75" customHeight="1">
      <c r="D1031" s="28"/>
      <c r="E1031" s="28"/>
    </row>
    <row r="1032" spans="4:5" ht="15.75" customHeight="1">
      <c r="D1032" s="28"/>
      <c r="E1032" s="28"/>
    </row>
    <row r="1033" spans="4:5" ht="15.75" customHeight="1">
      <c r="D1033" s="28"/>
      <c r="E1033" s="28"/>
    </row>
    <row r="1034" spans="4:5" ht="15.75" customHeight="1">
      <c r="D1034" s="28"/>
      <c r="E1034" s="28"/>
    </row>
    <row r="1035" spans="4:5" ht="15.75" customHeight="1">
      <c r="D1035" s="28"/>
      <c r="E1035" s="28"/>
    </row>
    <row r="1036" spans="4:5" ht="15.75" customHeight="1">
      <c r="D1036" s="28"/>
      <c r="E1036" s="28"/>
    </row>
    <row r="1037" spans="4:5" ht="15.75" customHeight="1">
      <c r="D1037" s="28"/>
      <c r="E1037" s="28"/>
    </row>
    <row r="1038" spans="4:5" ht="15.75" customHeight="1">
      <c r="D1038" s="28"/>
      <c r="E1038" s="28"/>
    </row>
    <row r="1039" spans="4:5" ht="15.75" customHeight="1">
      <c r="D1039" s="28"/>
      <c r="E1039" s="28"/>
    </row>
    <row r="1040" spans="4:5" ht="15.75" customHeight="1">
      <c r="D1040" s="28"/>
      <c r="E1040" s="28"/>
    </row>
    <row r="1041" spans="4:5" ht="15.75" customHeight="1">
      <c r="D1041" s="28"/>
      <c r="E1041" s="28"/>
    </row>
    <row r="1042" spans="4:5" ht="15.75" customHeight="1">
      <c r="D1042" s="28"/>
      <c r="E1042" s="28"/>
    </row>
    <row r="1043" spans="4:5" ht="15.75" customHeight="1">
      <c r="D1043" s="28"/>
      <c r="E1043" s="28"/>
    </row>
    <row r="1044" spans="4:5" ht="15.75" customHeight="1">
      <c r="D1044" s="28"/>
      <c r="E1044" s="28"/>
    </row>
    <row r="1045" spans="4:5" ht="15.75" customHeight="1">
      <c r="D1045" s="28"/>
      <c r="E1045" s="28"/>
    </row>
    <row r="1046" spans="4:5" ht="15.75" customHeight="1">
      <c r="D1046" s="28"/>
      <c r="E1046" s="28"/>
    </row>
    <row r="1047" spans="4:5" ht="15.75" customHeight="1">
      <c r="D1047" s="28"/>
      <c r="E1047" s="28"/>
    </row>
    <row r="1048" spans="4:5" ht="15.75" customHeight="1">
      <c r="D1048" s="28"/>
      <c r="E1048" s="28"/>
    </row>
    <row r="1049" spans="4:5" ht="15.75" customHeight="1">
      <c r="D1049" s="28"/>
      <c r="E1049" s="28"/>
    </row>
    <row r="1050" spans="4:5" ht="15.75" customHeight="1">
      <c r="D1050" s="28"/>
      <c r="E1050" s="28"/>
    </row>
    <row r="1051" spans="4:5" ht="15.75" customHeight="1">
      <c r="D1051" s="28"/>
      <c r="E1051" s="28"/>
    </row>
    <row r="1052" spans="4:5" ht="15.75" customHeight="1">
      <c r="D1052" s="28"/>
      <c r="E1052" s="28"/>
    </row>
    <row r="1053" spans="4:5" ht="15.75" customHeight="1">
      <c r="D1053" s="28"/>
      <c r="E1053" s="28"/>
    </row>
    <row r="1054" spans="4:5" ht="15.75" customHeight="1">
      <c r="D1054" s="28"/>
      <c r="E1054" s="28"/>
    </row>
    <row r="1055" spans="4:5" ht="15.75" customHeight="1">
      <c r="D1055" s="28"/>
      <c r="E1055" s="28"/>
    </row>
    <row r="1056" spans="4:5" ht="15.75" customHeight="1">
      <c r="D1056" s="28"/>
      <c r="E1056" s="28"/>
    </row>
    <row r="1057" spans="4:5" ht="15.75" customHeight="1">
      <c r="D1057" s="28"/>
      <c r="E1057" s="28"/>
    </row>
    <row r="1058" spans="4:5" ht="15.75" customHeight="1">
      <c r="D1058" s="28"/>
      <c r="E1058" s="28"/>
    </row>
    <row r="1059" spans="4:5" ht="15.75" customHeight="1">
      <c r="D1059" s="28"/>
      <c r="E1059" s="28"/>
    </row>
    <row r="1060" spans="4:5" ht="15.75" customHeight="1">
      <c r="D1060" s="28"/>
      <c r="E1060" s="28"/>
    </row>
    <row r="1061" spans="4:5" ht="15.75" customHeight="1">
      <c r="D1061" s="28"/>
      <c r="E1061" s="28"/>
    </row>
    <row r="1062" spans="4:5" ht="15.75" customHeight="1">
      <c r="D1062" s="28"/>
      <c r="E1062" s="28"/>
    </row>
    <row r="1063" spans="4:5" ht="15.75" customHeight="1">
      <c r="D1063" s="28"/>
      <c r="E1063" s="28"/>
    </row>
    <row r="1064" spans="4:5" ht="15.75" customHeight="1">
      <c r="D1064" s="28"/>
      <c r="E1064" s="28"/>
    </row>
    <row r="1065" spans="4:5" ht="15.75" customHeight="1">
      <c r="D1065" s="28"/>
      <c r="E1065" s="28"/>
    </row>
    <row r="1066" spans="4:5" ht="15.75" customHeight="1">
      <c r="D1066" s="28"/>
      <c r="E1066" s="28"/>
    </row>
    <row r="1067" spans="4:5" ht="15.75" customHeight="1">
      <c r="D1067" s="28"/>
      <c r="E1067" s="28"/>
    </row>
    <row r="1068" spans="4:5" ht="15.75" customHeight="1">
      <c r="D1068" s="28"/>
      <c r="E1068" s="28"/>
    </row>
    <row r="1069" spans="4:5" ht="15.75" customHeight="1">
      <c r="D1069" s="28"/>
      <c r="E1069" s="28"/>
    </row>
    <row r="1070" spans="4:5" ht="15.75" customHeight="1">
      <c r="D1070" s="28"/>
      <c r="E1070" s="28"/>
    </row>
    <row r="1071" spans="4:5" ht="15.75" customHeight="1">
      <c r="D1071" s="28"/>
      <c r="E1071" s="28"/>
    </row>
    <row r="1072" spans="4:5" ht="15.75" customHeight="1">
      <c r="D1072" s="28"/>
      <c r="E1072" s="28"/>
    </row>
    <row r="1073" spans="4:5" ht="15.75" customHeight="1">
      <c r="D1073" s="28"/>
      <c r="E1073" s="28"/>
    </row>
    <row r="1074" spans="4:5" ht="15.75" customHeight="1">
      <c r="D1074" s="28"/>
      <c r="E1074" s="28"/>
    </row>
    <row r="1075" spans="4:5" ht="15.75" customHeight="1">
      <c r="D1075" s="28"/>
      <c r="E1075" s="28"/>
    </row>
    <row r="1076" spans="4:5" ht="15.75" customHeight="1">
      <c r="D1076" s="28"/>
      <c r="E1076" s="28"/>
    </row>
    <row r="1077" spans="4:5" ht="15.75" customHeight="1">
      <c r="D1077" s="28"/>
      <c r="E1077" s="28"/>
    </row>
    <row r="1078" spans="4:5" ht="15.75" customHeight="1">
      <c r="D1078" s="28"/>
      <c r="E1078" s="28"/>
    </row>
  </sheetData>
  <mergeCells count="13">
    <mergeCell ref="A1:H1"/>
    <mergeCell ref="A2:H2"/>
    <mergeCell ref="A3:H3"/>
    <mergeCell ref="A4:H4"/>
    <mergeCell ref="A5:A6"/>
    <mergeCell ref="B5:B6"/>
    <mergeCell ref="G5:H5"/>
    <mergeCell ref="A7:C7"/>
    <mergeCell ref="A188:C188"/>
    <mergeCell ref="F188:H188"/>
    <mergeCell ref="A189:C189"/>
    <mergeCell ref="F189:H190"/>
    <mergeCell ref="A190:C190"/>
  </mergeCells>
  <conditionalFormatting sqref="F8:F186">
    <cfRule type="containsText" dxfId="11" priority="1" operator="containsText" text="AB">
      <formula>NOT(ISERROR(SEARCH(("AB"),(F8))))</formula>
    </cfRule>
  </conditionalFormatting>
  <conditionalFormatting sqref="G8:H186">
    <cfRule type="cellIs" dxfId="10" priority="2" operator="equal">
      <formula>0</formula>
    </cfRule>
  </conditionalFormatting>
  <pageMargins left="0.7" right="0.7" top="0.75" bottom="0.75" header="0" footer="0"/>
  <pageSetup paperSize="9" orientation="landscape"/>
  <rowBreaks count="1" manualBreakCount="1">
    <brk id="9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00"/>
  <sheetViews>
    <sheetView workbookViewId="0">
      <selection activeCell="A3" sqref="A3:I3"/>
    </sheetView>
  </sheetViews>
  <sheetFormatPr defaultColWidth="12.625" defaultRowHeight="15" customHeight="1"/>
  <cols>
    <col min="1" max="1" width="10.875" customWidth="1"/>
    <col min="2" max="2" width="8.875" customWidth="1"/>
    <col min="3" max="3" width="12.875" customWidth="1"/>
    <col min="4" max="4" width="13.25" customWidth="1"/>
    <col min="5" max="5" width="11" customWidth="1"/>
    <col min="6" max="6" width="12.75" customWidth="1"/>
    <col min="8" max="8" width="17.625" customWidth="1"/>
    <col min="9" max="9" width="13.125" customWidth="1"/>
    <col min="10" max="26" width="7.625" customWidth="1"/>
  </cols>
  <sheetData>
    <row r="1" spans="1:9" ht="19.5" customHeight="1">
      <c r="A1" s="84" t="s">
        <v>0</v>
      </c>
      <c r="B1" s="67"/>
      <c r="C1" s="67"/>
      <c r="D1" s="67"/>
      <c r="E1" s="67"/>
      <c r="F1" s="67"/>
      <c r="G1" s="67"/>
      <c r="H1" s="67"/>
      <c r="I1" s="68"/>
    </row>
    <row r="2" spans="1:9" ht="19.5" customHeight="1">
      <c r="A2" s="84" t="s">
        <v>399</v>
      </c>
      <c r="B2" s="67"/>
      <c r="C2" s="67"/>
      <c r="D2" s="67"/>
      <c r="E2" s="67"/>
      <c r="F2" s="67"/>
      <c r="G2" s="67"/>
      <c r="H2" s="67"/>
      <c r="I2" s="68"/>
    </row>
    <row r="3" spans="1:9" ht="19.5" customHeight="1">
      <c r="A3" s="84" t="s">
        <v>440</v>
      </c>
      <c r="B3" s="67"/>
      <c r="C3" s="67"/>
      <c r="D3" s="67"/>
      <c r="E3" s="67"/>
      <c r="F3" s="67"/>
      <c r="G3" s="67"/>
      <c r="H3" s="67"/>
      <c r="I3" s="68"/>
    </row>
    <row r="4" spans="1:9" ht="19.5" customHeight="1">
      <c r="A4" s="84" t="s">
        <v>448</v>
      </c>
      <c r="B4" s="67"/>
      <c r="C4" s="67"/>
      <c r="D4" s="67"/>
      <c r="E4" s="67"/>
      <c r="F4" s="67"/>
      <c r="G4" s="67"/>
      <c r="H4" s="67"/>
      <c r="I4" s="68"/>
    </row>
    <row r="5" spans="1:9" ht="78.75">
      <c r="A5" s="29" t="s">
        <v>400</v>
      </c>
      <c r="B5" s="29" t="s">
        <v>401</v>
      </c>
      <c r="C5" s="29" t="s">
        <v>402</v>
      </c>
      <c r="D5" s="29" t="s">
        <v>403</v>
      </c>
      <c r="E5" s="29" t="s">
        <v>404</v>
      </c>
      <c r="F5" s="29" t="s">
        <v>405</v>
      </c>
      <c r="G5" s="29" t="s">
        <v>403</v>
      </c>
      <c r="H5" s="29" t="s">
        <v>406</v>
      </c>
      <c r="I5" s="29" t="s">
        <v>407</v>
      </c>
    </row>
    <row r="6" spans="1:9" ht="19.5" customHeight="1">
      <c r="A6" s="30" t="s">
        <v>449</v>
      </c>
      <c r="B6" s="30" t="s">
        <v>450</v>
      </c>
      <c r="C6" s="30">
        <f>'Sessional + End Term Assessment'!D189</f>
        <v>59</v>
      </c>
      <c r="D6" s="30">
        <f>'Sessional + End Term Assessment'!E189</f>
        <v>2</v>
      </c>
      <c r="E6" s="30">
        <f>D6*'Sessional + End Term Assessment'!D6/'Sessional + End Term Assessment'!F6</f>
        <v>1.4</v>
      </c>
      <c r="F6" s="30">
        <f>'Sessional + End Term Assessment'!D190</f>
        <v>95</v>
      </c>
      <c r="G6" s="30">
        <f>'Sessional + End Term Assessment'!E190</f>
        <v>3</v>
      </c>
      <c r="H6" s="30">
        <f>G6*'Sessional + End Term Assessment'!E6/'Sessional + End Term Assessment'!F6</f>
        <v>0.9</v>
      </c>
      <c r="I6" s="30">
        <f>E6+H6</f>
        <v>2.2999999999999998</v>
      </c>
    </row>
    <row r="7" spans="1:9" ht="30.75" customHeight="1">
      <c r="A7" s="85" t="s">
        <v>408</v>
      </c>
      <c r="B7" s="76"/>
      <c r="C7" s="76"/>
      <c r="D7" s="76"/>
      <c r="E7" s="76"/>
      <c r="F7" s="77"/>
      <c r="G7" s="89" t="s">
        <v>396</v>
      </c>
      <c r="H7" s="67"/>
      <c r="I7" s="68"/>
    </row>
    <row r="8" spans="1:9" ht="14.25">
      <c r="A8" s="86"/>
      <c r="B8" s="87"/>
      <c r="C8" s="87"/>
      <c r="D8" s="87"/>
      <c r="E8" s="87"/>
      <c r="F8" s="88"/>
      <c r="G8" s="85"/>
      <c r="H8" s="76"/>
      <c r="I8" s="77"/>
    </row>
    <row r="9" spans="1:9" ht="14.25">
      <c r="A9" s="78"/>
      <c r="B9" s="79"/>
      <c r="C9" s="79"/>
      <c r="D9" s="79"/>
      <c r="E9" s="79"/>
      <c r="F9" s="80"/>
      <c r="G9" s="78"/>
      <c r="H9" s="79"/>
      <c r="I9" s="8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3" sqref="A3:P3"/>
    </sheetView>
  </sheetViews>
  <sheetFormatPr defaultColWidth="12.625" defaultRowHeight="15" customHeight="1"/>
  <cols>
    <col min="1" max="1" width="10.875" customWidth="1"/>
    <col min="2" max="26" width="7.625" customWidth="1"/>
  </cols>
  <sheetData>
    <row r="1" spans="1:26" ht="19.5" customHeight="1">
      <c r="A1" s="84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8"/>
    </row>
    <row r="2" spans="1:26" ht="19.5" customHeight="1">
      <c r="A2" s="84" t="s">
        <v>409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1:26" ht="19.5" customHeight="1">
      <c r="A3" s="84" t="s">
        <v>440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</row>
    <row r="4" spans="1:26" ht="19.5" customHeight="1">
      <c r="A4" s="84" t="s">
        <v>451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8"/>
    </row>
    <row r="5" spans="1:26" ht="19.5" customHeight="1">
      <c r="A5" s="31" t="s">
        <v>410</v>
      </c>
      <c r="B5" s="31" t="s">
        <v>3</v>
      </c>
      <c r="C5" s="31" t="s">
        <v>4</v>
      </c>
      <c r="D5" s="31" t="s">
        <v>5</v>
      </c>
      <c r="E5" s="31" t="s">
        <v>6</v>
      </c>
      <c r="F5" s="31" t="s">
        <v>7</v>
      </c>
      <c r="G5" s="31" t="s">
        <v>8</v>
      </c>
      <c r="H5" s="31" t="s">
        <v>9</v>
      </c>
      <c r="I5" s="31" t="s">
        <v>10</v>
      </c>
      <c r="J5" s="31" t="s">
        <v>11</v>
      </c>
      <c r="K5" s="31" t="s">
        <v>12</v>
      </c>
      <c r="L5" s="31" t="s">
        <v>13</v>
      </c>
      <c r="M5" s="31" t="s">
        <v>14</v>
      </c>
      <c r="N5" s="31" t="s">
        <v>15</v>
      </c>
      <c r="O5" s="31" t="s">
        <v>16</v>
      </c>
      <c r="P5" s="31" t="s">
        <v>17</v>
      </c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19.5" customHeight="1">
      <c r="A6" s="33" t="s">
        <v>449</v>
      </c>
      <c r="B6" s="34">
        <f>'Attainment of Subject Code'!$I$6*'CO-PO Mapping'!B11/3</f>
        <v>2.2999999999999998</v>
      </c>
      <c r="C6" s="34">
        <f>'Attainment of Subject Code'!$I$6*'CO-PO Mapping'!C11/3</f>
        <v>1.8399999999999999</v>
      </c>
      <c r="D6" s="34">
        <f>'Attainment of Subject Code'!$I$6*'CO-PO Mapping'!D11/3</f>
        <v>1.6866666666666665</v>
      </c>
      <c r="E6" s="34">
        <f>'Attainment of Subject Code'!$I$6*'CO-PO Mapping'!E11/3</f>
        <v>1.5333333333333332</v>
      </c>
      <c r="F6" s="34">
        <f>'Attainment of Subject Code'!$I$6*'CO-PO Mapping'!F11/3</f>
        <v>1.5333333333333332</v>
      </c>
      <c r="G6" s="34">
        <f>'Attainment of Subject Code'!$I$6*'CO-PO Mapping'!G11/3</f>
        <v>0</v>
      </c>
      <c r="H6" s="34">
        <f>'Attainment of Subject Code'!$I$6*'CO-PO Mapping'!H11/3</f>
        <v>0</v>
      </c>
      <c r="I6" s="34">
        <f>'Attainment of Subject Code'!$I$6*'CO-PO Mapping'!I11/3</f>
        <v>0</v>
      </c>
      <c r="J6" s="34">
        <f>'Attainment of Subject Code'!$I$6*'CO-PO Mapping'!J11/3</f>
        <v>0</v>
      </c>
      <c r="K6" s="34">
        <f>'Attainment of Subject Code'!$I$6*'CO-PO Mapping'!K11/3</f>
        <v>0</v>
      </c>
      <c r="L6" s="34">
        <f>'Attainment of Subject Code'!$I$6*'CO-PO Mapping'!L11/3</f>
        <v>0</v>
      </c>
      <c r="M6" s="34">
        <f>'Attainment of Subject Code'!$I$6*'CO-PO Mapping'!M11/3</f>
        <v>0.30666666666666664</v>
      </c>
      <c r="N6" s="34">
        <f>'Attainment of Subject Code'!$I$6*'CO-PO Mapping'!N11/3</f>
        <v>1.9933333333333332</v>
      </c>
      <c r="O6" s="34">
        <f>'Attainment of Subject Code'!$I$6*'CO-PO Mapping'!O11/3</f>
        <v>1.6866666666666665</v>
      </c>
      <c r="P6" s="34">
        <f>'Attainment of Subject Code'!$I$6*'CO-PO Mapping'!P11/3</f>
        <v>1.8399999999999999</v>
      </c>
    </row>
    <row r="7" spans="1:26" ht="39.75" customHeight="1">
      <c r="A7" s="90" t="s">
        <v>396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8"/>
      <c r="N7" s="90"/>
      <c r="O7" s="67"/>
      <c r="P7" s="6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1000"/>
  <sheetViews>
    <sheetView topLeftCell="O1" workbookViewId="0">
      <selection activeCell="X6" sqref="X6:Y184"/>
    </sheetView>
  </sheetViews>
  <sheetFormatPr defaultColWidth="12.625" defaultRowHeight="15" customHeight="1"/>
  <cols>
    <col min="1" max="1" width="5.625" customWidth="1"/>
    <col min="2" max="2" width="14.125" customWidth="1"/>
    <col min="3" max="3" width="35.375" customWidth="1"/>
    <col min="4" max="11" width="15.125" customWidth="1"/>
    <col min="12" max="15" width="14.625" customWidth="1"/>
    <col min="16" max="17" width="15.125" customWidth="1"/>
    <col min="18" max="18" width="9.875" customWidth="1"/>
    <col min="19" max="37" width="8" customWidth="1"/>
  </cols>
  <sheetData>
    <row r="1" spans="1:37" ht="19.5" customHeight="1">
      <c r="A1" s="84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</row>
    <row r="2" spans="1:37" ht="19.5" customHeight="1">
      <c r="A2" s="84" t="s">
        <v>411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8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</row>
    <row r="3" spans="1:37" ht="19.5" customHeight="1">
      <c r="A3" s="84" t="s">
        <v>440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8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</row>
    <row r="4" spans="1:37" ht="31.5" customHeight="1">
      <c r="A4" s="92" t="s">
        <v>26</v>
      </c>
      <c r="B4" s="91" t="s">
        <v>412</v>
      </c>
      <c r="C4" s="31" t="s">
        <v>28</v>
      </c>
      <c r="D4" s="84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8"/>
      <c r="R4" s="92" t="s">
        <v>31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31.5" customHeight="1">
      <c r="A5" s="93"/>
      <c r="B5" s="93"/>
      <c r="C5" s="31" t="s">
        <v>413</v>
      </c>
      <c r="D5" s="31" t="s">
        <v>414</v>
      </c>
      <c r="E5" s="91" t="s">
        <v>415</v>
      </c>
      <c r="F5" s="91" t="s">
        <v>416</v>
      </c>
      <c r="G5" s="91" t="s">
        <v>417</v>
      </c>
      <c r="H5" s="31" t="s">
        <v>418</v>
      </c>
      <c r="I5" s="91" t="s">
        <v>415</v>
      </c>
      <c r="J5" s="91" t="s">
        <v>416</v>
      </c>
      <c r="K5" s="91" t="s">
        <v>417</v>
      </c>
      <c r="L5" s="31" t="s">
        <v>419</v>
      </c>
      <c r="M5" s="91" t="s">
        <v>415</v>
      </c>
      <c r="N5" s="91" t="s">
        <v>416</v>
      </c>
      <c r="O5" s="91" t="s">
        <v>417</v>
      </c>
      <c r="P5" s="31"/>
      <c r="Q5" s="31"/>
      <c r="R5" s="82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</row>
    <row r="6" spans="1:37" ht="31.5" customHeight="1">
      <c r="A6" s="82"/>
      <c r="B6" s="82"/>
      <c r="C6" s="31" t="s">
        <v>33</v>
      </c>
      <c r="D6" s="36">
        <v>28</v>
      </c>
      <c r="E6" s="82"/>
      <c r="F6" s="82"/>
      <c r="G6" s="82"/>
      <c r="H6" s="36">
        <v>28</v>
      </c>
      <c r="I6" s="82"/>
      <c r="J6" s="82"/>
      <c r="K6" s="82"/>
      <c r="L6" s="36">
        <v>14</v>
      </c>
      <c r="M6" s="82"/>
      <c r="N6" s="82"/>
      <c r="O6" s="82"/>
      <c r="P6" s="31"/>
      <c r="Q6" s="37"/>
      <c r="R6" s="31">
        <v>70</v>
      </c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</row>
    <row r="7" spans="1:37" ht="19.5" customHeight="1">
      <c r="A7" s="38">
        <v>1</v>
      </c>
      <c r="B7" s="16" t="s">
        <v>37</v>
      </c>
      <c r="C7" s="16" t="s">
        <v>38</v>
      </c>
      <c r="D7" s="39">
        <v>21</v>
      </c>
      <c r="E7" s="40">
        <f t="shared" ref="E7:E185" si="0">IF(D7&gt;=($D$6*0.7),1,0)</f>
        <v>1</v>
      </c>
      <c r="F7" s="41">
        <f t="shared" ref="F7:F184" si="1">IF(D7&gt;=($D$6*0.8),1,0)</f>
        <v>0</v>
      </c>
      <c r="G7" s="42">
        <f t="shared" ref="G7:G184" si="2">IF(D7&gt;=($D$6*0.9),1,0)</f>
        <v>0</v>
      </c>
      <c r="H7" s="43">
        <v>22</v>
      </c>
      <c r="I7" s="40">
        <f t="shared" ref="I7:I184" si="3">IF(H7&gt;=($H$6*0.7),1,0)</f>
        <v>1</v>
      </c>
      <c r="J7" s="41">
        <f t="shared" ref="J7:J184" si="4">IF(H7&gt;=($H$6*0.8),1,0)</f>
        <v>0</v>
      </c>
      <c r="K7" s="42">
        <f t="shared" ref="K7:K184" si="5">IF(H7&gt;=($H$6*0.9),1,0)</f>
        <v>0</v>
      </c>
      <c r="L7" s="39">
        <v>7</v>
      </c>
      <c r="M7" s="40">
        <f t="shared" ref="M7:M184" si="6">IF(L7&gt;=($L$6*0.7),1,0)</f>
        <v>0</v>
      </c>
      <c r="N7" s="41">
        <f t="shared" ref="N7:N184" si="7">IF(L7&gt;=($L$6*0.8),1,0)</f>
        <v>0</v>
      </c>
      <c r="O7" s="41">
        <f t="shared" ref="O7:O184" si="8">IF(L7&gt;=($L$6*0.9),1,0)</f>
        <v>0</v>
      </c>
      <c r="P7" s="41"/>
      <c r="Q7" s="41"/>
      <c r="R7" s="44">
        <v>50</v>
      </c>
      <c r="S7" s="35"/>
      <c r="T7" s="35"/>
      <c r="U7" s="35"/>
      <c r="V7" s="45"/>
      <c r="W7" s="46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</row>
    <row r="8" spans="1:37" ht="19.5" customHeight="1">
      <c r="A8" s="47">
        <v>2</v>
      </c>
      <c r="B8" s="16" t="s">
        <v>39</v>
      </c>
      <c r="C8" s="16" t="s">
        <v>40</v>
      </c>
      <c r="D8" s="39">
        <v>26</v>
      </c>
      <c r="E8" s="40">
        <f t="shared" si="0"/>
        <v>1</v>
      </c>
      <c r="F8" s="41">
        <f t="shared" si="1"/>
        <v>1</v>
      </c>
      <c r="G8" s="42">
        <f t="shared" si="2"/>
        <v>1</v>
      </c>
      <c r="H8" s="43">
        <v>5</v>
      </c>
      <c r="I8" s="40">
        <f t="shared" si="3"/>
        <v>0</v>
      </c>
      <c r="J8" s="41">
        <f t="shared" si="4"/>
        <v>0</v>
      </c>
      <c r="K8" s="42">
        <f t="shared" si="5"/>
        <v>0</v>
      </c>
      <c r="L8" s="39">
        <v>13</v>
      </c>
      <c r="M8" s="40">
        <f t="shared" si="6"/>
        <v>1</v>
      </c>
      <c r="N8" s="41">
        <f t="shared" si="7"/>
        <v>1</v>
      </c>
      <c r="O8" s="41">
        <f t="shared" si="8"/>
        <v>1</v>
      </c>
      <c r="P8" s="41"/>
      <c r="Q8" s="41"/>
      <c r="R8" s="44">
        <v>44</v>
      </c>
      <c r="S8" s="35"/>
      <c r="T8" s="35"/>
      <c r="U8" s="35"/>
      <c r="V8" s="45"/>
      <c r="W8" s="46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</row>
    <row r="9" spans="1:37" ht="19.5" customHeight="1">
      <c r="A9" s="47">
        <v>3</v>
      </c>
      <c r="B9" s="16" t="s">
        <v>41</v>
      </c>
      <c r="C9" s="16" t="s">
        <v>42</v>
      </c>
      <c r="D9" s="39">
        <v>20</v>
      </c>
      <c r="E9" s="40">
        <f t="shared" si="0"/>
        <v>1</v>
      </c>
      <c r="F9" s="41">
        <f t="shared" si="1"/>
        <v>0</v>
      </c>
      <c r="G9" s="42">
        <f t="shared" si="2"/>
        <v>0</v>
      </c>
      <c r="H9" s="43">
        <v>21</v>
      </c>
      <c r="I9" s="40">
        <f t="shared" si="3"/>
        <v>1</v>
      </c>
      <c r="J9" s="41">
        <f t="shared" si="4"/>
        <v>0</v>
      </c>
      <c r="K9" s="42">
        <f t="shared" si="5"/>
        <v>0</v>
      </c>
      <c r="L9" s="39">
        <v>14</v>
      </c>
      <c r="M9" s="40">
        <f t="shared" si="6"/>
        <v>1</v>
      </c>
      <c r="N9" s="41">
        <f t="shared" si="7"/>
        <v>1</v>
      </c>
      <c r="O9" s="41">
        <f t="shared" si="8"/>
        <v>1</v>
      </c>
      <c r="P9" s="41"/>
      <c r="Q9" s="41"/>
      <c r="R9" s="44">
        <v>55</v>
      </c>
      <c r="S9" s="35"/>
      <c r="T9" s="35"/>
      <c r="U9" s="35"/>
      <c r="V9" s="45"/>
      <c r="W9" s="46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</row>
    <row r="10" spans="1:37" ht="19.5" customHeight="1">
      <c r="A10" s="38">
        <v>4</v>
      </c>
      <c r="B10" s="16" t="s">
        <v>43</v>
      </c>
      <c r="C10" s="16" t="s">
        <v>44</v>
      </c>
      <c r="D10" s="39">
        <v>27</v>
      </c>
      <c r="E10" s="40">
        <f t="shared" si="0"/>
        <v>1</v>
      </c>
      <c r="F10" s="41">
        <f t="shared" si="1"/>
        <v>1</v>
      </c>
      <c r="G10" s="42">
        <f t="shared" si="2"/>
        <v>1</v>
      </c>
      <c r="H10" s="43">
        <v>24</v>
      </c>
      <c r="I10" s="40">
        <f t="shared" si="3"/>
        <v>1</v>
      </c>
      <c r="J10" s="41">
        <f t="shared" si="4"/>
        <v>1</v>
      </c>
      <c r="K10" s="42">
        <f t="shared" si="5"/>
        <v>0</v>
      </c>
      <c r="L10" s="39">
        <v>9</v>
      </c>
      <c r="M10" s="40">
        <f t="shared" si="6"/>
        <v>0</v>
      </c>
      <c r="N10" s="41">
        <f t="shared" si="7"/>
        <v>0</v>
      </c>
      <c r="O10" s="41">
        <f t="shared" si="8"/>
        <v>0</v>
      </c>
      <c r="P10" s="41"/>
      <c r="Q10" s="41"/>
      <c r="R10" s="44">
        <v>60</v>
      </c>
      <c r="S10" s="35"/>
      <c r="T10" s="35"/>
      <c r="U10" s="35"/>
      <c r="V10" s="45"/>
      <c r="W10" s="46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</row>
    <row r="11" spans="1:37" ht="19.5" customHeight="1">
      <c r="A11" s="47">
        <v>5</v>
      </c>
      <c r="B11" s="16" t="s">
        <v>45</v>
      </c>
      <c r="C11" s="16" t="s">
        <v>46</v>
      </c>
      <c r="D11" s="39">
        <v>20</v>
      </c>
      <c r="E11" s="40">
        <f t="shared" si="0"/>
        <v>1</v>
      </c>
      <c r="F11" s="41">
        <f t="shared" si="1"/>
        <v>0</v>
      </c>
      <c r="G11" s="42">
        <f t="shared" si="2"/>
        <v>0</v>
      </c>
      <c r="H11" s="43">
        <v>24</v>
      </c>
      <c r="I11" s="40">
        <f t="shared" si="3"/>
        <v>1</v>
      </c>
      <c r="J11" s="41">
        <f t="shared" si="4"/>
        <v>1</v>
      </c>
      <c r="K11" s="42">
        <f t="shared" si="5"/>
        <v>0</v>
      </c>
      <c r="L11" s="39">
        <v>12</v>
      </c>
      <c r="M11" s="40">
        <f t="shared" si="6"/>
        <v>1</v>
      </c>
      <c r="N11" s="41">
        <f t="shared" si="7"/>
        <v>1</v>
      </c>
      <c r="O11" s="41">
        <f t="shared" si="8"/>
        <v>0</v>
      </c>
      <c r="P11" s="41"/>
      <c r="Q11" s="41"/>
      <c r="R11" s="44">
        <v>56</v>
      </c>
      <c r="S11" s="35"/>
      <c r="T11" s="35"/>
      <c r="U11" s="35"/>
      <c r="V11" s="45"/>
      <c r="W11" s="46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</row>
    <row r="12" spans="1:37" ht="19.5" customHeight="1">
      <c r="A12" s="47">
        <v>6</v>
      </c>
      <c r="B12" s="16" t="s">
        <v>47</v>
      </c>
      <c r="C12" s="16" t="s">
        <v>48</v>
      </c>
      <c r="D12" s="39">
        <v>28</v>
      </c>
      <c r="E12" s="40">
        <f t="shared" si="0"/>
        <v>1</v>
      </c>
      <c r="F12" s="41">
        <f t="shared" si="1"/>
        <v>1</v>
      </c>
      <c r="G12" s="42">
        <f t="shared" si="2"/>
        <v>1</v>
      </c>
      <c r="H12" s="43">
        <v>26</v>
      </c>
      <c r="I12" s="40">
        <f t="shared" si="3"/>
        <v>1</v>
      </c>
      <c r="J12" s="41">
        <f t="shared" si="4"/>
        <v>1</v>
      </c>
      <c r="K12" s="42">
        <f t="shared" si="5"/>
        <v>1</v>
      </c>
      <c r="L12" s="39">
        <v>14</v>
      </c>
      <c r="M12" s="40">
        <f t="shared" si="6"/>
        <v>1</v>
      </c>
      <c r="N12" s="41">
        <f t="shared" si="7"/>
        <v>1</v>
      </c>
      <c r="O12" s="41">
        <f t="shared" si="8"/>
        <v>1</v>
      </c>
      <c r="P12" s="41"/>
      <c r="Q12" s="41"/>
      <c r="R12" s="44">
        <v>68</v>
      </c>
      <c r="S12" s="35"/>
      <c r="T12" s="35"/>
      <c r="U12" s="35"/>
      <c r="V12" s="45"/>
      <c r="W12" s="46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</row>
    <row r="13" spans="1:37" ht="19.5" customHeight="1">
      <c r="A13" s="38">
        <v>7</v>
      </c>
      <c r="B13" s="16" t="s">
        <v>49</v>
      </c>
      <c r="C13" s="16" t="s">
        <v>50</v>
      </c>
      <c r="D13" s="39">
        <v>24</v>
      </c>
      <c r="E13" s="40">
        <f t="shared" si="0"/>
        <v>1</v>
      </c>
      <c r="F13" s="41">
        <f t="shared" si="1"/>
        <v>1</v>
      </c>
      <c r="G13" s="42">
        <f t="shared" si="2"/>
        <v>0</v>
      </c>
      <c r="H13" s="43">
        <v>27</v>
      </c>
      <c r="I13" s="40">
        <f t="shared" si="3"/>
        <v>1</v>
      </c>
      <c r="J13" s="41">
        <f t="shared" si="4"/>
        <v>1</v>
      </c>
      <c r="K13" s="42">
        <f t="shared" si="5"/>
        <v>1</v>
      </c>
      <c r="L13" s="39">
        <v>5</v>
      </c>
      <c r="M13" s="40">
        <f t="shared" si="6"/>
        <v>0</v>
      </c>
      <c r="N13" s="41">
        <f t="shared" si="7"/>
        <v>0</v>
      </c>
      <c r="O13" s="41">
        <f t="shared" si="8"/>
        <v>0</v>
      </c>
      <c r="P13" s="41"/>
      <c r="Q13" s="41"/>
      <c r="R13" s="44">
        <v>56</v>
      </c>
      <c r="S13" s="35"/>
      <c r="T13" s="35"/>
      <c r="U13" s="35"/>
      <c r="V13" s="45"/>
      <c r="W13" s="46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</row>
    <row r="14" spans="1:37" ht="19.5" customHeight="1">
      <c r="A14" s="47">
        <v>8</v>
      </c>
      <c r="B14" s="16" t="s">
        <v>51</v>
      </c>
      <c r="C14" s="16" t="s">
        <v>52</v>
      </c>
      <c r="D14" s="39">
        <v>20</v>
      </c>
      <c r="E14" s="40">
        <f t="shared" si="0"/>
        <v>1</v>
      </c>
      <c r="F14" s="41">
        <f t="shared" si="1"/>
        <v>0</v>
      </c>
      <c r="G14" s="42">
        <f t="shared" si="2"/>
        <v>0</v>
      </c>
      <c r="H14" s="43">
        <v>21</v>
      </c>
      <c r="I14" s="40">
        <f t="shared" si="3"/>
        <v>1</v>
      </c>
      <c r="J14" s="41">
        <f t="shared" si="4"/>
        <v>0</v>
      </c>
      <c r="K14" s="42">
        <f t="shared" si="5"/>
        <v>0</v>
      </c>
      <c r="L14" s="39">
        <v>10</v>
      </c>
      <c r="M14" s="40">
        <f t="shared" si="6"/>
        <v>1</v>
      </c>
      <c r="N14" s="41">
        <f t="shared" si="7"/>
        <v>0</v>
      </c>
      <c r="O14" s="41">
        <f t="shared" si="8"/>
        <v>0</v>
      </c>
      <c r="P14" s="41"/>
      <c r="Q14" s="41"/>
      <c r="R14" s="44">
        <v>51</v>
      </c>
      <c r="S14" s="35"/>
      <c r="T14" s="35"/>
      <c r="U14" s="35"/>
      <c r="V14" s="45"/>
      <c r="W14" s="46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</row>
    <row r="15" spans="1:37" ht="19.5" customHeight="1">
      <c r="A15" s="47">
        <v>9</v>
      </c>
      <c r="B15" s="16" t="s">
        <v>53</v>
      </c>
      <c r="C15" s="16" t="s">
        <v>54</v>
      </c>
      <c r="D15" s="39">
        <v>22</v>
      </c>
      <c r="E15" s="40">
        <f t="shared" si="0"/>
        <v>1</v>
      </c>
      <c r="F15" s="41">
        <f t="shared" si="1"/>
        <v>0</v>
      </c>
      <c r="G15" s="42">
        <f t="shared" si="2"/>
        <v>0</v>
      </c>
      <c r="H15" s="43">
        <v>27</v>
      </c>
      <c r="I15" s="40">
        <f t="shared" si="3"/>
        <v>1</v>
      </c>
      <c r="J15" s="41">
        <f t="shared" si="4"/>
        <v>1</v>
      </c>
      <c r="K15" s="42">
        <f t="shared" si="5"/>
        <v>1</v>
      </c>
      <c r="L15" s="39">
        <v>12</v>
      </c>
      <c r="M15" s="40">
        <f t="shared" si="6"/>
        <v>1</v>
      </c>
      <c r="N15" s="41">
        <f t="shared" si="7"/>
        <v>1</v>
      </c>
      <c r="O15" s="41">
        <f t="shared" si="8"/>
        <v>0</v>
      </c>
      <c r="P15" s="41"/>
      <c r="Q15" s="41"/>
      <c r="R15" s="44">
        <v>61</v>
      </c>
      <c r="S15" s="35"/>
      <c r="T15" s="35"/>
      <c r="U15" s="35"/>
      <c r="V15" s="45"/>
      <c r="W15" s="46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</row>
    <row r="16" spans="1:37" ht="19.5" customHeight="1">
      <c r="A16" s="38">
        <v>10</v>
      </c>
      <c r="B16" s="16" t="s">
        <v>55</v>
      </c>
      <c r="C16" s="16" t="s">
        <v>56</v>
      </c>
      <c r="D16" s="39">
        <v>18</v>
      </c>
      <c r="E16" s="40">
        <f t="shared" si="0"/>
        <v>0</v>
      </c>
      <c r="F16" s="41">
        <f t="shared" si="1"/>
        <v>0</v>
      </c>
      <c r="G16" s="42">
        <f t="shared" si="2"/>
        <v>0</v>
      </c>
      <c r="H16" s="43">
        <v>28</v>
      </c>
      <c r="I16" s="40">
        <f t="shared" si="3"/>
        <v>1</v>
      </c>
      <c r="J16" s="41">
        <f t="shared" si="4"/>
        <v>1</v>
      </c>
      <c r="K16" s="42">
        <f t="shared" si="5"/>
        <v>1</v>
      </c>
      <c r="L16" s="39">
        <v>10</v>
      </c>
      <c r="M16" s="40">
        <f t="shared" si="6"/>
        <v>1</v>
      </c>
      <c r="N16" s="41">
        <f t="shared" si="7"/>
        <v>0</v>
      </c>
      <c r="O16" s="41">
        <f t="shared" si="8"/>
        <v>0</v>
      </c>
      <c r="P16" s="41"/>
      <c r="Q16" s="41"/>
      <c r="R16" s="44">
        <v>56</v>
      </c>
      <c r="S16" s="35"/>
      <c r="T16" s="35"/>
      <c r="U16" s="35"/>
      <c r="V16" s="45"/>
      <c r="W16" s="46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</row>
    <row r="17" spans="1:37" ht="19.5" customHeight="1">
      <c r="A17" s="47">
        <v>11</v>
      </c>
      <c r="B17" s="16" t="s">
        <v>57</v>
      </c>
      <c r="C17" s="16" t="s">
        <v>58</v>
      </c>
      <c r="D17" s="39">
        <v>27</v>
      </c>
      <c r="E17" s="40">
        <f t="shared" si="0"/>
        <v>1</v>
      </c>
      <c r="F17" s="41">
        <f t="shared" si="1"/>
        <v>1</v>
      </c>
      <c r="G17" s="42">
        <f t="shared" si="2"/>
        <v>1</v>
      </c>
      <c r="H17" s="43">
        <v>24</v>
      </c>
      <c r="I17" s="40">
        <f t="shared" si="3"/>
        <v>1</v>
      </c>
      <c r="J17" s="41">
        <f t="shared" si="4"/>
        <v>1</v>
      </c>
      <c r="K17" s="42">
        <f t="shared" si="5"/>
        <v>0</v>
      </c>
      <c r="L17" s="39">
        <v>6</v>
      </c>
      <c r="M17" s="40">
        <f t="shared" si="6"/>
        <v>0</v>
      </c>
      <c r="N17" s="41">
        <f t="shared" si="7"/>
        <v>0</v>
      </c>
      <c r="O17" s="41">
        <f t="shared" si="8"/>
        <v>0</v>
      </c>
      <c r="P17" s="41"/>
      <c r="Q17" s="41"/>
      <c r="R17" s="44">
        <v>57</v>
      </c>
      <c r="S17" s="35"/>
      <c r="T17" s="35"/>
      <c r="U17" s="35"/>
      <c r="V17" s="45"/>
      <c r="W17" s="46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</row>
    <row r="18" spans="1:37" ht="19.5" customHeight="1">
      <c r="A18" s="47">
        <v>12</v>
      </c>
      <c r="B18" s="16" t="s">
        <v>59</v>
      </c>
      <c r="C18" s="16" t="s">
        <v>60</v>
      </c>
      <c r="D18" s="39">
        <v>19</v>
      </c>
      <c r="E18" s="40">
        <f t="shared" si="0"/>
        <v>0</v>
      </c>
      <c r="F18" s="41">
        <f t="shared" si="1"/>
        <v>0</v>
      </c>
      <c r="G18" s="42">
        <f t="shared" si="2"/>
        <v>0</v>
      </c>
      <c r="H18" s="43">
        <v>26</v>
      </c>
      <c r="I18" s="40">
        <f t="shared" si="3"/>
        <v>1</v>
      </c>
      <c r="J18" s="41">
        <f t="shared" si="4"/>
        <v>1</v>
      </c>
      <c r="K18" s="42">
        <f t="shared" si="5"/>
        <v>1</v>
      </c>
      <c r="L18" s="39">
        <v>12</v>
      </c>
      <c r="M18" s="40">
        <f t="shared" si="6"/>
        <v>1</v>
      </c>
      <c r="N18" s="41">
        <f t="shared" si="7"/>
        <v>1</v>
      </c>
      <c r="O18" s="41">
        <f t="shared" si="8"/>
        <v>0</v>
      </c>
      <c r="P18" s="41"/>
      <c r="Q18" s="41"/>
      <c r="R18" s="44">
        <v>57</v>
      </c>
      <c r="S18" s="35"/>
      <c r="T18" s="35"/>
      <c r="U18" s="35"/>
      <c r="V18" s="45"/>
      <c r="W18" s="46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</row>
    <row r="19" spans="1:37" ht="19.5" customHeight="1">
      <c r="A19" s="38">
        <v>13</v>
      </c>
      <c r="B19" s="16" t="s">
        <v>61</v>
      </c>
      <c r="C19" s="16" t="s">
        <v>62</v>
      </c>
      <c r="D19" s="39">
        <v>27</v>
      </c>
      <c r="E19" s="40">
        <f t="shared" si="0"/>
        <v>1</v>
      </c>
      <c r="F19" s="41">
        <f t="shared" si="1"/>
        <v>1</v>
      </c>
      <c r="G19" s="42">
        <f t="shared" si="2"/>
        <v>1</v>
      </c>
      <c r="H19" s="43">
        <v>21</v>
      </c>
      <c r="I19" s="40">
        <f t="shared" si="3"/>
        <v>1</v>
      </c>
      <c r="J19" s="41">
        <f t="shared" si="4"/>
        <v>0</v>
      </c>
      <c r="K19" s="42">
        <f t="shared" si="5"/>
        <v>0</v>
      </c>
      <c r="L19" s="39">
        <v>11</v>
      </c>
      <c r="M19" s="40">
        <f t="shared" si="6"/>
        <v>1</v>
      </c>
      <c r="N19" s="41">
        <f t="shared" si="7"/>
        <v>0</v>
      </c>
      <c r="O19" s="41">
        <f t="shared" si="8"/>
        <v>0</v>
      </c>
      <c r="P19" s="41"/>
      <c r="Q19" s="41"/>
      <c r="R19" s="44">
        <v>59</v>
      </c>
      <c r="S19" s="35"/>
      <c r="T19" s="35"/>
      <c r="U19" s="35"/>
      <c r="V19" s="45"/>
      <c r="W19" s="46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</row>
    <row r="20" spans="1:37" ht="19.5" customHeight="1">
      <c r="A20" s="47">
        <v>14</v>
      </c>
      <c r="B20" s="16" t="s">
        <v>63</v>
      </c>
      <c r="C20" s="16" t="s">
        <v>64</v>
      </c>
      <c r="D20" s="39">
        <v>12</v>
      </c>
      <c r="E20" s="40">
        <f t="shared" si="0"/>
        <v>0</v>
      </c>
      <c r="F20" s="41">
        <f t="shared" si="1"/>
        <v>0</v>
      </c>
      <c r="G20" s="42">
        <f t="shared" si="2"/>
        <v>0</v>
      </c>
      <c r="H20" s="43">
        <v>25</v>
      </c>
      <c r="I20" s="40">
        <f t="shared" si="3"/>
        <v>1</v>
      </c>
      <c r="J20" s="41">
        <f t="shared" si="4"/>
        <v>1</v>
      </c>
      <c r="K20" s="42">
        <f t="shared" si="5"/>
        <v>0</v>
      </c>
      <c r="L20" s="39">
        <v>8</v>
      </c>
      <c r="M20" s="40">
        <f t="shared" si="6"/>
        <v>0</v>
      </c>
      <c r="N20" s="41">
        <f t="shared" si="7"/>
        <v>0</v>
      </c>
      <c r="O20" s="41">
        <f t="shared" si="8"/>
        <v>0</v>
      </c>
      <c r="P20" s="41"/>
      <c r="Q20" s="41"/>
      <c r="R20" s="44">
        <v>45</v>
      </c>
      <c r="S20" s="35"/>
      <c r="T20" s="35"/>
      <c r="U20" s="35"/>
      <c r="V20" s="45"/>
      <c r="W20" s="46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</row>
    <row r="21" spans="1:37" ht="19.5" customHeight="1">
      <c r="A21" s="47">
        <v>15</v>
      </c>
      <c r="B21" s="16" t="s">
        <v>65</v>
      </c>
      <c r="C21" s="16" t="s">
        <v>66</v>
      </c>
      <c r="D21" s="39">
        <v>14</v>
      </c>
      <c r="E21" s="40">
        <f t="shared" si="0"/>
        <v>0</v>
      </c>
      <c r="F21" s="41">
        <f t="shared" si="1"/>
        <v>0</v>
      </c>
      <c r="G21" s="42">
        <f t="shared" si="2"/>
        <v>0</v>
      </c>
      <c r="H21" s="43">
        <v>27</v>
      </c>
      <c r="I21" s="40">
        <f t="shared" si="3"/>
        <v>1</v>
      </c>
      <c r="J21" s="41">
        <f t="shared" si="4"/>
        <v>1</v>
      </c>
      <c r="K21" s="42">
        <f t="shared" si="5"/>
        <v>1</v>
      </c>
      <c r="L21" s="39">
        <v>11</v>
      </c>
      <c r="M21" s="40">
        <f t="shared" si="6"/>
        <v>1</v>
      </c>
      <c r="N21" s="41">
        <f t="shared" si="7"/>
        <v>0</v>
      </c>
      <c r="O21" s="41">
        <f t="shared" si="8"/>
        <v>0</v>
      </c>
      <c r="P21" s="41"/>
      <c r="Q21" s="41"/>
      <c r="R21" s="44">
        <v>52</v>
      </c>
      <c r="S21" s="35"/>
      <c r="T21" s="35"/>
      <c r="U21" s="35"/>
      <c r="V21" s="45"/>
      <c r="W21" s="46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</row>
    <row r="22" spans="1:37" ht="19.5" customHeight="1">
      <c r="A22" s="38">
        <v>16</v>
      </c>
      <c r="B22" s="16" t="s">
        <v>67</v>
      </c>
      <c r="C22" s="16" t="s">
        <v>68</v>
      </c>
      <c r="D22" s="39">
        <v>28</v>
      </c>
      <c r="E22" s="40">
        <f t="shared" si="0"/>
        <v>1</v>
      </c>
      <c r="F22" s="41">
        <f t="shared" si="1"/>
        <v>1</v>
      </c>
      <c r="G22" s="42">
        <f t="shared" si="2"/>
        <v>1</v>
      </c>
      <c r="H22" s="43">
        <v>26</v>
      </c>
      <c r="I22" s="40">
        <f t="shared" si="3"/>
        <v>1</v>
      </c>
      <c r="J22" s="41">
        <f t="shared" si="4"/>
        <v>1</v>
      </c>
      <c r="K22" s="42">
        <f t="shared" si="5"/>
        <v>1</v>
      </c>
      <c r="L22" s="39">
        <v>14</v>
      </c>
      <c r="M22" s="40">
        <f t="shared" si="6"/>
        <v>1</v>
      </c>
      <c r="N22" s="41">
        <f t="shared" si="7"/>
        <v>1</v>
      </c>
      <c r="O22" s="41">
        <f t="shared" si="8"/>
        <v>1</v>
      </c>
      <c r="P22" s="41"/>
      <c r="Q22" s="41"/>
      <c r="R22" s="44">
        <v>68</v>
      </c>
      <c r="S22" s="35"/>
      <c r="T22" s="35"/>
      <c r="U22" s="35"/>
      <c r="V22" s="45"/>
      <c r="W22" s="46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</row>
    <row r="23" spans="1:37" ht="19.5" customHeight="1">
      <c r="A23" s="47">
        <v>17</v>
      </c>
      <c r="B23" s="16" t="s">
        <v>69</v>
      </c>
      <c r="C23" s="16" t="s">
        <v>70</v>
      </c>
      <c r="D23" s="39">
        <v>28</v>
      </c>
      <c r="E23" s="40">
        <f t="shared" si="0"/>
        <v>1</v>
      </c>
      <c r="F23" s="41">
        <f t="shared" si="1"/>
        <v>1</v>
      </c>
      <c r="G23" s="42">
        <f t="shared" si="2"/>
        <v>1</v>
      </c>
      <c r="H23" s="43">
        <v>21</v>
      </c>
      <c r="I23" s="40">
        <f t="shared" si="3"/>
        <v>1</v>
      </c>
      <c r="J23" s="41">
        <f t="shared" si="4"/>
        <v>0</v>
      </c>
      <c r="K23" s="42">
        <f t="shared" si="5"/>
        <v>0</v>
      </c>
      <c r="L23" s="39">
        <v>10</v>
      </c>
      <c r="M23" s="40">
        <f t="shared" si="6"/>
        <v>1</v>
      </c>
      <c r="N23" s="41">
        <f t="shared" si="7"/>
        <v>0</v>
      </c>
      <c r="O23" s="41">
        <f t="shared" si="8"/>
        <v>0</v>
      </c>
      <c r="P23" s="41"/>
      <c r="Q23" s="41"/>
      <c r="R23" s="44">
        <v>59</v>
      </c>
      <c r="S23" s="35"/>
      <c r="T23" s="35"/>
      <c r="U23" s="35"/>
      <c r="V23" s="45"/>
      <c r="W23" s="46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</row>
    <row r="24" spans="1:37" ht="19.5" customHeight="1">
      <c r="A24" s="47">
        <v>18</v>
      </c>
      <c r="B24" s="16" t="s">
        <v>71</v>
      </c>
      <c r="C24" s="16" t="s">
        <v>72</v>
      </c>
      <c r="D24" s="39">
        <v>27</v>
      </c>
      <c r="E24" s="40">
        <f t="shared" si="0"/>
        <v>1</v>
      </c>
      <c r="F24" s="41">
        <f t="shared" si="1"/>
        <v>1</v>
      </c>
      <c r="G24" s="42">
        <f t="shared" si="2"/>
        <v>1</v>
      </c>
      <c r="H24" s="43">
        <v>25</v>
      </c>
      <c r="I24" s="40">
        <f t="shared" si="3"/>
        <v>1</v>
      </c>
      <c r="J24" s="41">
        <f t="shared" si="4"/>
        <v>1</v>
      </c>
      <c r="K24" s="42">
        <f t="shared" si="5"/>
        <v>0</v>
      </c>
      <c r="L24" s="39">
        <v>9</v>
      </c>
      <c r="M24" s="40">
        <f t="shared" si="6"/>
        <v>0</v>
      </c>
      <c r="N24" s="41">
        <f t="shared" si="7"/>
        <v>0</v>
      </c>
      <c r="O24" s="41">
        <f t="shared" si="8"/>
        <v>0</v>
      </c>
      <c r="P24" s="41"/>
      <c r="Q24" s="41"/>
      <c r="R24" s="44">
        <v>61</v>
      </c>
      <c r="S24" s="35"/>
      <c r="T24" s="35"/>
      <c r="U24" s="35"/>
      <c r="V24" s="45"/>
      <c r="W24" s="46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</row>
    <row r="25" spans="1:37" ht="19.5" customHeight="1">
      <c r="A25" s="38">
        <v>19</v>
      </c>
      <c r="B25" s="16" t="s">
        <v>73</v>
      </c>
      <c r="C25" s="16" t="s">
        <v>74</v>
      </c>
      <c r="D25" s="39">
        <v>25</v>
      </c>
      <c r="E25" s="40">
        <f t="shared" si="0"/>
        <v>1</v>
      </c>
      <c r="F25" s="41">
        <f t="shared" si="1"/>
        <v>1</v>
      </c>
      <c r="G25" s="42">
        <f t="shared" si="2"/>
        <v>0</v>
      </c>
      <c r="H25" s="43">
        <v>19</v>
      </c>
      <c r="I25" s="40">
        <f t="shared" si="3"/>
        <v>0</v>
      </c>
      <c r="J25" s="41">
        <f t="shared" si="4"/>
        <v>0</v>
      </c>
      <c r="K25" s="42">
        <f t="shared" si="5"/>
        <v>0</v>
      </c>
      <c r="L25" s="39">
        <v>10</v>
      </c>
      <c r="M25" s="40">
        <f t="shared" si="6"/>
        <v>1</v>
      </c>
      <c r="N25" s="41">
        <f t="shared" si="7"/>
        <v>0</v>
      </c>
      <c r="O25" s="41">
        <f t="shared" si="8"/>
        <v>0</v>
      </c>
      <c r="P25" s="41"/>
      <c r="Q25" s="41"/>
      <c r="R25" s="44">
        <v>54</v>
      </c>
      <c r="S25" s="35"/>
      <c r="T25" s="35"/>
      <c r="U25" s="35"/>
      <c r="V25" s="45"/>
      <c r="W25" s="46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</row>
    <row r="26" spans="1:37" ht="19.5" customHeight="1">
      <c r="A26" s="47">
        <v>20</v>
      </c>
      <c r="B26" s="16" t="s">
        <v>75</v>
      </c>
      <c r="C26" s="16" t="s">
        <v>76</v>
      </c>
      <c r="D26" s="39">
        <v>24</v>
      </c>
      <c r="E26" s="40">
        <f t="shared" si="0"/>
        <v>1</v>
      </c>
      <c r="F26" s="41">
        <f t="shared" si="1"/>
        <v>1</v>
      </c>
      <c r="G26" s="42">
        <f t="shared" si="2"/>
        <v>0</v>
      </c>
      <c r="H26" s="43">
        <v>25</v>
      </c>
      <c r="I26" s="40">
        <f t="shared" si="3"/>
        <v>1</v>
      </c>
      <c r="J26" s="41">
        <f t="shared" si="4"/>
        <v>1</v>
      </c>
      <c r="K26" s="42">
        <f t="shared" si="5"/>
        <v>0</v>
      </c>
      <c r="L26" s="39">
        <v>5</v>
      </c>
      <c r="M26" s="40">
        <f t="shared" si="6"/>
        <v>0</v>
      </c>
      <c r="N26" s="41">
        <f t="shared" si="7"/>
        <v>0</v>
      </c>
      <c r="O26" s="41">
        <f t="shared" si="8"/>
        <v>0</v>
      </c>
      <c r="P26" s="41"/>
      <c r="Q26" s="41"/>
      <c r="R26" s="44">
        <v>54</v>
      </c>
      <c r="S26" s="35"/>
      <c r="T26" s="35"/>
      <c r="U26" s="35"/>
      <c r="V26" s="45"/>
      <c r="W26" s="46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</row>
    <row r="27" spans="1:37" ht="19.5" customHeight="1">
      <c r="A27" s="47">
        <v>21</v>
      </c>
      <c r="B27" s="16" t="s">
        <v>77</v>
      </c>
      <c r="C27" s="16" t="s">
        <v>78</v>
      </c>
      <c r="D27" s="39">
        <v>26</v>
      </c>
      <c r="E27" s="40">
        <f t="shared" si="0"/>
        <v>1</v>
      </c>
      <c r="F27" s="41">
        <f t="shared" si="1"/>
        <v>1</v>
      </c>
      <c r="G27" s="42">
        <f t="shared" si="2"/>
        <v>1</v>
      </c>
      <c r="H27" s="43">
        <v>28</v>
      </c>
      <c r="I27" s="40">
        <f t="shared" si="3"/>
        <v>1</v>
      </c>
      <c r="J27" s="41">
        <f t="shared" si="4"/>
        <v>1</v>
      </c>
      <c r="K27" s="42">
        <f t="shared" si="5"/>
        <v>1</v>
      </c>
      <c r="L27" s="39">
        <v>14</v>
      </c>
      <c r="M27" s="40">
        <f t="shared" si="6"/>
        <v>1</v>
      </c>
      <c r="N27" s="41">
        <f t="shared" si="7"/>
        <v>1</v>
      </c>
      <c r="O27" s="41">
        <f t="shared" si="8"/>
        <v>1</v>
      </c>
      <c r="P27" s="41"/>
      <c r="Q27" s="41"/>
      <c r="R27" s="44">
        <v>68</v>
      </c>
      <c r="S27" s="35"/>
      <c r="T27" s="35"/>
      <c r="U27" s="35"/>
      <c r="V27" s="45"/>
      <c r="W27" s="46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</row>
    <row r="28" spans="1:37" ht="19.5" customHeight="1">
      <c r="A28" s="38">
        <v>22</v>
      </c>
      <c r="B28" s="16" t="s">
        <v>79</v>
      </c>
      <c r="C28" s="16" t="s">
        <v>80</v>
      </c>
      <c r="D28" s="39">
        <v>23</v>
      </c>
      <c r="E28" s="40">
        <f t="shared" si="0"/>
        <v>1</v>
      </c>
      <c r="F28" s="41">
        <f t="shared" si="1"/>
        <v>1</v>
      </c>
      <c r="G28" s="42">
        <f t="shared" si="2"/>
        <v>0</v>
      </c>
      <c r="H28" s="43">
        <v>24</v>
      </c>
      <c r="I28" s="40">
        <f t="shared" si="3"/>
        <v>1</v>
      </c>
      <c r="J28" s="41">
        <f t="shared" si="4"/>
        <v>1</v>
      </c>
      <c r="K28" s="42">
        <f t="shared" si="5"/>
        <v>0</v>
      </c>
      <c r="L28" s="39">
        <v>12</v>
      </c>
      <c r="M28" s="40">
        <f t="shared" si="6"/>
        <v>1</v>
      </c>
      <c r="N28" s="41">
        <f t="shared" si="7"/>
        <v>1</v>
      </c>
      <c r="O28" s="41">
        <f t="shared" si="8"/>
        <v>0</v>
      </c>
      <c r="P28" s="41"/>
      <c r="Q28" s="41"/>
      <c r="R28" s="44">
        <v>59</v>
      </c>
      <c r="S28" s="35"/>
      <c r="T28" s="35"/>
      <c r="U28" s="35"/>
      <c r="V28" s="45"/>
      <c r="W28" s="46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</row>
    <row r="29" spans="1:37" ht="19.5" customHeight="1">
      <c r="A29" s="47">
        <v>23</v>
      </c>
      <c r="B29" s="16" t="s">
        <v>81</v>
      </c>
      <c r="C29" s="16" t="s">
        <v>82</v>
      </c>
      <c r="D29" s="39">
        <v>9</v>
      </c>
      <c r="E29" s="40">
        <f t="shared" si="0"/>
        <v>0</v>
      </c>
      <c r="F29" s="41">
        <f t="shared" si="1"/>
        <v>0</v>
      </c>
      <c r="G29" s="42">
        <f t="shared" si="2"/>
        <v>0</v>
      </c>
      <c r="H29" s="43">
        <v>29</v>
      </c>
      <c r="I29" s="40">
        <f t="shared" si="3"/>
        <v>1</v>
      </c>
      <c r="J29" s="41">
        <f t="shared" si="4"/>
        <v>1</v>
      </c>
      <c r="K29" s="42">
        <f t="shared" si="5"/>
        <v>1</v>
      </c>
      <c r="L29" s="39">
        <v>8</v>
      </c>
      <c r="M29" s="40">
        <f t="shared" si="6"/>
        <v>0</v>
      </c>
      <c r="N29" s="41">
        <f t="shared" si="7"/>
        <v>0</v>
      </c>
      <c r="O29" s="41">
        <f t="shared" si="8"/>
        <v>0</v>
      </c>
      <c r="P29" s="41"/>
      <c r="Q29" s="41"/>
      <c r="R29" s="44">
        <v>46</v>
      </c>
      <c r="S29" s="35"/>
      <c r="T29" s="35"/>
      <c r="U29" s="35"/>
      <c r="V29" s="45"/>
      <c r="W29" s="46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</row>
    <row r="30" spans="1:37" ht="19.5" customHeight="1">
      <c r="A30" s="47">
        <v>24</v>
      </c>
      <c r="B30" s="16" t="s">
        <v>83</v>
      </c>
      <c r="C30" s="16" t="s">
        <v>84</v>
      </c>
      <c r="D30" s="39">
        <v>28</v>
      </c>
      <c r="E30" s="40">
        <f t="shared" si="0"/>
        <v>1</v>
      </c>
      <c r="F30" s="41">
        <f t="shared" si="1"/>
        <v>1</v>
      </c>
      <c r="G30" s="42">
        <f t="shared" si="2"/>
        <v>1</v>
      </c>
      <c r="H30" s="43">
        <v>23</v>
      </c>
      <c r="I30" s="40">
        <f t="shared" si="3"/>
        <v>1</v>
      </c>
      <c r="J30" s="41">
        <f t="shared" si="4"/>
        <v>1</v>
      </c>
      <c r="K30" s="42">
        <f t="shared" si="5"/>
        <v>0</v>
      </c>
      <c r="L30" s="39">
        <v>6</v>
      </c>
      <c r="M30" s="40">
        <f t="shared" si="6"/>
        <v>0</v>
      </c>
      <c r="N30" s="41">
        <f t="shared" si="7"/>
        <v>0</v>
      </c>
      <c r="O30" s="41">
        <f t="shared" si="8"/>
        <v>0</v>
      </c>
      <c r="P30" s="41"/>
      <c r="Q30" s="41"/>
      <c r="R30" s="44">
        <v>57</v>
      </c>
      <c r="S30" s="35"/>
      <c r="T30" s="35"/>
      <c r="U30" s="35"/>
      <c r="V30" s="45"/>
      <c r="W30" s="46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</row>
    <row r="31" spans="1:37" ht="19.5" customHeight="1">
      <c r="A31" s="38">
        <v>25</v>
      </c>
      <c r="B31" s="16" t="s">
        <v>85</v>
      </c>
      <c r="C31" s="16" t="s">
        <v>86</v>
      </c>
      <c r="D31" s="39">
        <v>24</v>
      </c>
      <c r="E31" s="40">
        <f t="shared" si="0"/>
        <v>1</v>
      </c>
      <c r="F31" s="41">
        <f t="shared" si="1"/>
        <v>1</v>
      </c>
      <c r="G31" s="42">
        <f t="shared" si="2"/>
        <v>0</v>
      </c>
      <c r="H31" s="43">
        <v>26</v>
      </c>
      <c r="I31" s="40">
        <f t="shared" si="3"/>
        <v>1</v>
      </c>
      <c r="J31" s="41">
        <f t="shared" si="4"/>
        <v>1</v>
      </c>
      <c r="K31" s="42">
        <f t="shared" si="5"/>
        <v>1</v>
      </c>
      <c r="L31" s="39">
        <v>13</v>
      </c>
      <c r="M31" s="40">
        <f t="shared" si="6"/>
        <v>1</v>
      </c>
      <c r="N31" s="41">
        <f t="shared" si="7"/>
        <v>1</v>
      </c>
      <c r="O31" s="41">
        <f t="shared" si="8"/>
        <v>1</v>
      </c>
      <c r="P31" s="41"/>
      <c r="Q31" s="41"/>
      <c r="R31" s="44">
        <v>63</v>
      </c>
      <c r="S31" s="35"/>
      <c r="T31" s="35"/>
      <c r="U31" s="35"/>
      <c r="V31" s="45"/>
      <c r="W31" s="46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</row>
    <row r="32" spans="1:37" ht="19.5" customHeight="1">
      <c r="A32" s="47">
        <v>26</v>
      </c>
      <c r="B32" s="16" t="s">
        <v>87</v>
      </c>
      <c r="C32" s="16" t="s">
        <v>88</v>
      </c>
      <c r="D32" s="39">
        <v>24</v>
      </c>
      <c r="E32" s="40">
        <f t="shared" si="0"/>
        <v>1</v>
      </c>
      <c r="F32" s="41">
        <f t="shared" si="1"/>
        <v>1</v>
      </c>
      <c r="G32" s="42">
        <f t="shared" si="2"/>
        <v>0</v>
      </c>
      <c r="H32" s="43">
        <v>13</v>
      </c>
      <c r="I32" s="40">
        <f t="shared" si="3"/>
        <v>0</v>
      </c>
      <c r="J32" s="41">
        <f t="shared" si="4"/>
        <v>0</v>
      </c>
      <c r="K32" s="42">
        <f t="shared" si="5"/>
        <v>0</v>
      </c>
      <c r="L32" s="39">
        <v>10</v>
      </c>
      <c r="M32" s="40">
        <f t="shared" si="6"/>
        <v>1</v>
      </c>
      <c r="N32" s="41">
        <f t="shared" si="7"/>
        <v>0</v>
      </c>
      <c r="O32" s="41">
        <f t="shared" si="8"/>
        <v>0</v>
      </c>
      <c r="P32" s="41"/>
      <c r="Q32" s="41"/>
      <c r="R32" s="44">
        <v>47</v>
      </c>
      <c r="S32" s="35"/>
      <c r="T32" s="35"/>
      <c r="U32" s="35"/>
      <c r="V32" s="45"/>
      <c r="W32" s="46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</row>
    <row r="33" spans="1:37" ht="19.5" customHeight="1">
      <c r="A33" s="47">
        <v>27</v>
      </c>
      <c r="B33" s="16" t="s">
        <v>89</v>
      </c>
      <c r="C33" s="16" t="s">
        <v>90</v>
      </c>
      <c r="D33" s="39">
        <v>24</v>
      </c>
      <c r="E33" s="40">
        <f t="shared" si="0"/>
        <v>1</v>
      </c>
      <c r="F33" s="41">
        <f t="shared" si="1"/>
        <v>1</v>
      </c>
      <c r="G33" s="42">
        <f t="shared" si="2"/>
        <v>0</v>
      </c>
      <c r="H33" s="43">
        <v>21</v>
      </c>
      <c r="I33" s="40">
        <f t="shared" si="3"/>
        <v>1</v>
      </c>
      <c r="J33" s="41">
        <f t="shared" si="4"/>
        <v>0</v>
      </c>
      <c r="K33" s="42">
        <f t="shared" si="5"/>
        <v>0</v>
      </c>
      <c r="L33" s="39">
        <v>5</v>
      </c>
      <c r="M33" s="40">
        <f t="shared" si="6"/>
        <v>0</v>
      </c>
      <c r="N33" s="41">
        <f t="shared" si="7"/>
        <v>0</v>
      </c>
      <c r="O33" s="41">
        <f t="shared" si="8"/>
        <v>0</v>
      </c>
      <c r="P33" s="41"/>
      <c r="Q33" s="41"/>
      <c r="R33" s="44">
        <v>50</v>
      </c>
      <c r="S33" s="35"/>
      <c r="T33" s="35"/>
      <c r="U33" s="35"/>
      <c r="V33" s="45"/>
      <c r="W33" s="46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</row>
    <row r="34" spans="1:37" ht="19.5" customHeight="1">
      <c r="A34" s="38">
        <v>28</v>
      </c>
      <c r="B34" s="16" t="s">
        <v>91</v>
      </c>
      <c r="C34" s="16" t="s">
        <v>92</v>
      </c>
      <c r="D34" s="39">
        <v>27</v>
      </c>
      <c r="E34" s="40">
        <f t="shared" si="0"/>
        <v>1</v>
      </c>
      <c r="F34" s="41">
        <f t="shared" si="1"/>
        <v>1</v>
      </c>
      <c r="G34" s="42">
        <f t="shared" si="2"/>
        <v>1</v>
      </c>
      <c r="H34" s="43">
        <v>23</v>
      </c>
      <c r="I34" s="40">
        <f t="shared" si="3"/>
        <v>1</v>
      </c>
      <c r="J34" s="41">
        <f t="shared" si="4"/>
        <v>1</v>
      </c>
      <c r="K34" s="42">
        <f t="shared" si="5"/>
        <v>0</v>
      </c>
      <c r="L34" s="39">
        <v>5</v>
      </c>
      <c r="M34" s="40">
        <f t="shared" si="6"/>
        <v>0</v>
      </c>
      <c r="N34" s="41">
        <f t="shared" si="7"/>
        <v>0</v>
      </c>
      <c r="O34" s="41">
        <f t="shared" si="8"/>
        <v>0</v>
      </c>
      <c r="P34" s="41"/>
      <c r="Q34" s="41"/>
      <c r="R34" s="44">
        <v>55</v>
      </c>
      <c r="S34" s="35"/>
      <c r="T34" s="35"/>
      <c r="U34" s="35"/>
      <c r="V34" s="45"/>
      <c r="W34" s="46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</row>
    <row r="35" spans="1:37" ht="19.5" customHeight="1">
      <c r="A35" s="47">
        <v>29</v>
      </c>
      <c r="B35" s="16" t="s">
        <v>93</v>
      </c>
      <c r="C35" s="16" t="s">
        <v>94</v>
      </c>
      <c r="D35" s="39">
        <v>26</v>
      </c>
      <c r="E35" s="40">
        <f t="shared" si="0"/>
        <v>1</v>
      </c>
      <c r="F35" s="41">
        <f t="shared" si="1"/>
        <v>1</v>
      </c>
      <c r="G35" s="42">
        <f t="shared" si="2"/>
        <v>1</v>
      </c>
      <c r="H35" s="43">
        <v>28</v>
      </c>
      <c r="I35" s="40">
        <f t="shared" si="3"/>
        <v>1</v>
      </c>
      <c r="J35" s="41">
        <f t="shared" si="4"/>
        <v>1</v>
      </c>
      <c r="K35" s="42">
        <f t="shared" si="5"/>
        <v>1</v>
      </c>
      <c r="L35" s="39">
        <v>14</v>
      </c>
      <c r="M35" s="40">
        <f t="shared" si="6"/>
        <v>1</v>
      </c>
      <c r="N35" s="41">
        <f t="shared" si="7"/>
        <v>1</v>
      </c>
      <c r="O35" s="41">
        <f t="shared" si="8"/>
        <v>1</v>
      </c>
      <c r="P35" s="41"/>
      <c r="Q35" s="41"/>
      <c r="R35" s="44">
        <v>68</v>
      </c>
      <c r="S35" s="35"/>
      <c r="T35" s="35"/>
      <c r="U35" s="35"/>
      <c r="V35" s="45"/>
      <c r="W35" s="46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</row>
    <row r="36" spans="1:37" ht="19.5" customHeight="1">
      <c r="A36" s="47">
        <v>30</v>
      </c>
      <c r="B36" s="16" t="s">
        <v>95</v>
      </c>
      <c r="C36" s="16" t="s">
        <v>96</v>
      </c>
      <c r="D36" s="39">
        <v>25</v>
      </c>
      <c r="E36" s="40">
        <f t="shared" si="0"/>
        <v>1</v>
      </c>
      <c r="F36" s="41">
        <f t="shared" si="1"/>
        <v>1</v>
      </c>
      <c r="G36" s="42">
        <f t="shared" si="2"/>
        <v>0</v>
      </c>
      <c r="H36" s="43">
        <v>18</v>
      </c>
      <c r="I36" s="40">
        <f t="shared" si="3"/>
        <v>0</v>
      </c>
      <c r="J36" s="41">
        <f t="shared" si="4"/>
        <v>0</v>
      </c>
      <c r="K36" s="42">
        <f t="shared" si="5"/>
        <v>0</v>
      </c>
      <c r="L36" s="39">
        <v>8</v>
      </c>
      <c r="M36" s="40">
        <f t="shared" si="6"/>
        <v>0</v>
      </c>
      <c r="N36" s="41">
        <f t="shared" si="7"/>
        <v>0</v>
      </c>
      <c r="O36" s="41">
        <f t="shared" si="8"/>
        <v>0</v>
      </c>
      <c r="P36" s="41"/>
      <c r="Q36" s="41"/>
      <c r="R36" s="44">
        <v>51</v>
      </c>
      <c r="S36" s="35"/>
      <c r="T36" s="35"/>
      <c r="U36" s="35"/>
      <c r="V36" s="45"/>
      <c r="W36" s="46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</row>
    <row r="37" spans="1:37" ht="19.5" customHeight="1">
      <c r="A37" s="38">
        <v>31</v>
      </c>
      <c r="B37" s="16" t="s">
        <v>97</v>
      </c>
      <c r="C37" s="16" t="s">
        <v>98</v>
      </c>
      <c r="D37" s="39">
        <v>21</v>
      </c>
      <c r="E37" s="40">
        <f t="shared" si="0"/>
        <v>1</v>
      </c>
      <c r="F37" s="41">
        <f t="shared" si="1"/>
        <v>0</v>
      </c>
      <c r="G37" s="42">
        <f t="shared" si="2"/>
        <v>0</v>
      </c>
      <c r="H37" s="43">
        <v>24</v>
      </c>
      <c r="I37" s="40">
        <f t="shared" si="3"/>
        <v>1</v>
      </c>
      <c r="J37" s="41">
        <f t="shared" si="4"/>
        <v>1</v>
      </c>
      <c r="K37" s="42">
        <f t="shared" si="5"/>
        <v>0</v>
      </c>
      <c r="L37" s="39">
        <v>12</v>
      </c>
      <c r="M37" s="40">
        <f t="shared" si="6"/>
        <v>1</v>
      </c>
      <c r="N37" s="41">
        <f t="shared" si="7"/>
        <v>1</v>
      </c>
      <c r="O37" s="41">
        <f t="shared" si="8"/>
        <v>0</v>
      </c>
      <c r="P37" s="41"/>
      <c r="Q37" s="41"/>
      <c r="R37" s="44">
        <v>57</v>
      </c>
      <c r="S37" s="35"/>
      <c r="T37" s="35"/>
      <c r="U37" s="35"/>
      <c r="V37" s="45"/>
      <c r="W37" s="46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</row>
    <row r="38" spans="1:37" ht="19.5" customHeight="1">
      <c r="A38" s="47">
        <v>32</v>
      </c>
      <c r="B38" s="16" t="s">
        <v>99</v>
      </c>
      <c r="C38" s="16" t="s">
        <v>100</v>
      </c>
      <c r="D38" s="39">
        <v>22</v>
      </c>
      <c r="E38" s="40">
        <f t="shared" si="0"/>
        <v>1</v>
      </c>
      <c r="F38" s="41">
        <f t="shared" si="1"/>
        <v>0</v>
      </c>
      <c r="G38" s="42">
        <f t="shared" si="2"/>
        <v>0</v>
      </c>
      <c r="H38" s="43">
        <v>26</v>
      </c>
      <c r="I38" s="40">
        <f t="shared" si="3"/>
        <v>1</v>
      </c>
      <c r="J38" s="41">
        <f t="shared" si="4"/>
        <v>1</v>
      </c>
      <c r="K38" s="42">
        <f t="shared" si="5"/>
        <v>1</v>
      </c>
      <c r="L38" s="39">
        <v>6</v>
      </c>
      <c r="M38" s="40">
        <f t="shared" si="6"/>
        <v>0</v>
      </c>
      <c r="N38" s="41">
        <f t="shared" si="7"/>
        <v>0</v>
      </c>
      <c r="O38" s="41">
        <f t="shared" si="8"/>
        <v>0</v>
      </c>
      <c r="P38" s="41"/>
      <c r="Q38" s="41"/>
      <c r="R38" s="44">
        <v>54</v>
      </c>
      <c r="S38" s="35"/>
      <c r="T38" s="35"/>
      <c r="U38" s="35"/>
      <c r="V38" s="45"/>
      <c r="W38" s="46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</row>
    <row r="39" spans="1:37" ht="19.5" customHeight="1">
      <c r="A39" s="47">
        <v>33</v>
      </c>
      <c r="B39" s="16" t="s">
        <v>101</v>
      </c>
      <c r="C39" s="16" t="s">
        <v>102</v>
      </c>
      <c r="D39" s="39">
        <v>28</v>
      </c>
      <c r="E39" s="40">
        <f t="shared" si="0"/>
        <v>1</v>
      </c>
      <c r="F39" s="41">
        <f t="shared" si="1"/>
        <v>1</v>
      </c>
      <c r="G39" s="42">
        <f t="shared" si="2"/>
        <v>1</v>
      </c>
      <c r="H39" s="43">
        <v>26</v>
      </c>
      <c r="I39" s="40">
        <f t="shared" si="3"/>
        <v>1</v>
      </c>
      <c r="J39" s="41">
        <f t="shared" si="4"/>
        <v>1</v>
      </c>
      <c r="K39" s="42">
        <f t="shared" si="5"/>
        <v>1</v>
      </c>
      <c r="L39" s="39">
        <v>9</v>
      </c>
      <c r="M39" s="40">
        <f t="shared" si="6"/>
        <v>0</v>
      </c>
      <c r="N39" s="41">
        <f t="shared" si="7"/>
        <v>0</v>
      </c>
      <c r="O39" s="41">
        <f t="shared" si="8"/>
        <v>0</v>
      </c>
      <c r="P39" s="41"/>
      <c r="Q39" s="41"/>
      <c r="R39" s="44">
        <v>63</v>
      </c>
      <c r="S39" s="35"/>
      <c r="T39" s="35"/>
      <c r="U39" s="35"/>
      <c r="V39" s="45"/>
      <c r="W39" s="46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</row>
    <row r="40" spans="1:37" ht="19.5" customHeight="1">
      <c r="A40" s="38">
        <v>34</v>
      </c>
      <c r="B40" s="16" t="s">
        <v>103</v>
      </c>
      <c r="C40" s="16" t="s">
        <v>104</v>
      </c>
      <c r="D40" s="39">
        <v>28</v>
      </c>
      <c r="E40" s="40">
        <f t="shared" si="0"/>
        <v>1</v>
      </c>
      <c r="F40" s="41">
        <f t="shared" si="1"/>
        <v>1</v>
      </c>
      <c r="G40" s="42">
        <f t="shared" si="2"/>
        <v>1</v>
      </c>
      <c r="H40" s="43">
        <v>20</v>
      </c>
      <c r="I40" s="40">
        <f t="shared" si="3"/>
        <v>1</v>
      </c>
      <c r="J40" s="41">
        <f t="shared" si="4"/>
        <v>0</v>
      </c>
      <c r="K40" s="42">
        <f t="shared" si="5"/>
        <v>0</v>
      </c>
      <c r="L40" s="39">
        <v>10</v>
      </c>
      <c r="M40" s="40">
        <f t="shared" si="6"/>
        <v>1</v>
      </c>
      <c r="N40" s="41">
        <f t="shared" si="7"/>
        <v>0</v>
      </c>
      <c r="O40" s="41">
        <f t="shared" si="8"/>
        <v>0</v>
      </c>
      <c r="P40" s="41"/>
      <c r="Q40" s="41"/>
      <c r="R40" s="44">
        <v>58</v>
      </c>
      <c r="S40" s="35"/>
      <c r="T40" s="35"/>
      <c r="U40" s="35"/>
      <c r="V40" s="45"/>
      <c r="W40" s="46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</row>
    <row r="41" spans="1:37" ht="19.5" customHeight="1">
      <c r="A41" s="47">
        <v>35</v>
      </c>
      <c r="B41" s="16" t="s">
        <v>105</v>
      </c>
      <c r="C41" s="16" t="s">
        <v>106</v>
      </c>
      <c r="D41" s="39">
        <v>22</v>
      </c>
      <c r="E41" s="40">
        <f t="shared" si="0"/>
        <v>1</v>
      </c>
      <c r="F41" s="41">
        <f t="shared" si="1"/>
        <v>0</v>
      </c>
      <c r="G41" s="42">
        <f t="shared" si="2"/>
        <v>0</v>
      </c>
      <c r="H41" s="43">
        <v>21</v>
      </c>
      <c r="I41" s="40">
        <f t="shared" si="3"/>
        <v>1</v>
      </c>
      <c r="J41" s="41">
        <f t="shared" si="4"/>
        <v>0</v>
      </c>
      <c r="K41" s="42">
        <f t="shared" si="5"/>
        <v>0</v>
      </c>
      <c r="L41" s="39">
        <v>12</v>
      </c>
      <c r="M41" s="40">
        <f t="shared" si="6"/>
        <v>1</v>
      </c>
      <c r="N41" s="41">
        <f t="shared" si="7"/>
        <v>1</v>
      </c>
      <c r="O41" s="41">
        <f t="shared" si="8"/>
        <v>0</v>
      </c>
      <c r="P41" s="41"/>
      <c r="Q41" s="41"/>
      <c r="R41" s="44">
        <v>55</v>
      </c>
      <c r="S41" s="35"/>
      <c r="T41" s="35"/>
      <c r="U41" s="35"/>
      <c r="V41" s="45"/>
      <c r="W41" s="46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</row>
    <row r="42" spans="1:37" ht="19.5" customHeight="1">
      <c r="A42" s="47">
        <v>36</v>
      </c>
      <c r="B42" s="16" t="s">
        <v>107</v>
      </c>
      <c r="C42" s="16" t="s">
        <v>108</v>
      </c>
      <c r="D42" s="39">
        <v>28</v>
      </c>
      <c r="E42" s="40">
        <f t="shared" si="0"/>
        <v>1</v>
      </c>
      <c r="F42" s="41">
        <f t="shared" si="1"/>
        <v>1</v>
      </c>
      <c r="G42" s="42">
        <f t="shared" si="2"/>
        <v>1</v>
      </c>
      <c r="H42" s="43">
        <v>28</v>
      </c>
      <c r="I42" s="40">
        <f t="shared" si="3"/>
        <v>1</v>
      </c>
      <c r="J42" s="41">
        <f t="shared" si="4"/>
        <v>1</v>
      </c>
      <c r="K42" s="42">
        <f t="shared" si="5"/>
        <v>1</v>
      </c>
      <c r="L42" s="39">
        <v>14</v>
      </c>
      <c r="M42" s="40">
        <f t="shared" si="6"/>
        <v>1</v>
      </c>
      <c r="N42" s="41">
        <f t="shared" si="7"/>
        <v>1</v>
      </c>
      <c r="O42" s="41">
        <f t="shared" si="8"/>
        <v>1</v>
      </c>
      <c r="P42" s="41"/>
      <c r="Q42" s="41"/>
      <c r="R42" s="44">
        <v>70</v>
      </c>
      <c r="S42" s="35"/>
      <c r="T42" s="35"/>
      <c r="U42" s="35"/>
      <c r="V42" s="45"/>
      <c r="W42" s="46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</row>
    <row r="43" spans="1:37" ht="19.5" customHeight="1">
      <c r="A43" s="38">
        <v>37</v>
      </c>
      <c r="B43" s="16" t="s">
        <v>109</v>
      </c>
      <c r="C43" s="16" t="s">
        <v>110</v>
      </c>
      <c r="D43" s="39">
        <v>28</v>
      </c>
      <c r="E43" s="40">
        <f t="shared" si="0"/>
        <v>1</v>
      </c>
      <c r="F43" s="41">
        <f t="shared" si="1"/>
        <v>1</v>
      </c>
      <c r="G43" s="42">
        <f t="shared" si="2"/>
        <v>1</v>
      </c>
      <c r="H43" s="43">
        <v>21</v>
      </c>
      <c r="I43" s="40">
        <f t="shared" si="3"/>
        <v>1</v>
      </c>
      <c r="J43" s="41">
        <f t="shared" si="4"/>
        <v>0</v>
      </c>
      <c r="K43" s="42">
        <f t="shared" si="5"/>
        <v>0</v>
      </c>
      <c r="L43" s="39">
        <v>10</v>
      </c>
      <c r="M43" s="40">
        <f t="shared" si="6"/>
        <v>1</v>
      </c>
      <c r="N43" s="41">
        <f t="shared" si="7"/>
        <v>0</v>
      </c>
      <c r="O43" s="41">
        <f t="shared" si="8"/>
        <v>0</v>
      </c>
      <c r="P43" s="41"/>
      <c r="Q43" s="41"/>
      <c r="R43" s="44">
        <v>59</v>
      </c>
      <c r="S43" s="35"/>
      <c r="T43" s="35"/>
      <c r="U43" s="35"/>
      <c r="V43" s="45"/>
      <c r="W43" s="46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</row>
    <row r="44" spans="1:37" ht="19.5" customHeight="1">
      <c r="A44" s="47">
        <v>38</v>
      </c>
      <c r="B44" s="16" t="s">
        <v>111</v>
      </c>
      <c r="C44" s="16" t="s">
        <v>112</v>
      </c>
      <c r="D44" s="39">
        <v>25</v>
      </c>
      <c r="E44" s="40">
        <f t="shared" si="0"/>
        <v>1</v>
      </c>
      <c r="F44" s="41">
        <f t="shared" si="1"/>
        <v>1</v>
      </c>
      <c r="G44" s="42">
        <f t="shared" si="2"/>
        <v>0</v>
      </c>
      <c r="H44" s="43">
        <v>26</v>
      </c>
      <c r="I44" s="40">
        <f t="shared" si="3"/>
        <v>1</v>
      </c>
      <c r="J44" s="41">
        <f t="shared" si="4"/>
        <v>1</v>
      </c>
      <c r="K44" s="42">
        <f t="shared" si="5"/>
        <v>1</v>
      </c>
      <c r="L44" s="39">
        <v>12</v>
      </c>
      <c r="M44" s="40">
        <f t="shared" si="6"/>
        <v>1</v>
      </c>
      <c r="N44" s="41">
        <f t="shared" si="7"/>
        <v>1</v>
      </c>
      <c r="O44" s="41">
        <f t="shared" si="8"/>
        <v>0</v>
      </c>
      <c r="P44" s="41"/>
      <c r="Q44" s="41"/>
      <c r="R44" s="44">
        <v>63</v>
      </c>
      <c r="S44" s="35"/>
      <c r="T44" s="35"/>
      <c r="U44" s="35"/>
      <c r="V44" s="45"/>
      <c r="W44" s="46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</row>
    <row r="45" spans="1:37" ht="19.5" customHeight="1">
      <c r="A45" s="47">
        <v>39</v>
      </c>
      <c r="B45" s="16" t="s">
        <v>113</v>
      </c>
      <c r="C45" s="16" t="s">
        <v>114</v>
      </c>
      <c r="D45" s="39">
        <v>26</v>
      </c>
      <c r="E45" s="40">
        <f t="shared" si="0"/>
        <v>1</v>
      </c>
      <c r="F45" s="41">
        <f t="shared" si="1"/>
        <v>1</v>
      </c>
      <c r="G45" s="42">
        <f t="shared" si="2"/>
        <v>1</v>
      </c>
      <c r="H45" s="43">
        <v>22</v>
      </c>
      <c r="I45" s="40">
        <f t="shared" si="3"/>
        <v>1</v>
      </c>
      <c r="J45" s="41">
        <f t="shared" si="4"/>
        <v>0</v>
      </c>
      <c r="K45" s="42">
        <f t="shared" si="5"/>
        <v>0</v>
      </c>
      <c r="L45" s="39">
        <v>10</v>
      </c>
      <c r="M45" s="40">
        <f t="shared" si="6"/>
        <v>1</v>
      </c>
      <c r="N45" s="41">
        <f t="shared" si="7"/>
        <v>0</v>
      </c>
      <c r="O45" s="41">
        <f t="shared" si="8"/>
        <v>0</v>
      </c>
      <c r="P45" s="41"/>
      <c r="Q45" s="41"/>
      <c r="R45" s="44">
        <v>58</v>
      </c>
      <c r="S45" s="35"/>
      <c r="T45" s="35"/>
      <c r="U45" s="35"/>
      <c r="V45" s="45"/>
      <c r="W45" s="46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</row>
    <row r="46" spans="1:37" ht="19.5" customHeight="1">
      <c r="A46" s="38">
        <v>40</v>
      </c>
      <c r="B46" s="16" t="s">
        <v>115</v>
      </c>
      <c r="C46" s="16" t="s">
        <v>116</v>
      </c>
      <c r="D46" s="39">
        <v>27</v>
      </c>
      <c r="E46" s="40">
        <f t="shared" si="0"/>
        <v>1</v>
      </c>
      <c r="F46" s="41">
        <f t="shared" si="1"/>
        <v>1</v>
      </c>
      <c r="G46" s="42">
        <f t="shared" si="2"/>
        <v>1</v>
      </c>
      <c r="H46" s="43">
        <v>25</v>
      </c>
      <c r="I46" s="40">
        <f t="shared" si="3"/>
        <v>1</v>
      </c>
      <c r="J46" s="41">
        <f t="shared" si="4"/>
        <v>1</v>
      </c>
      <c r="K46" s="42">
        <f t="shared" si="5"/>
        <v>0</v>
      </c>
      <c r="L46" s="39">
        <v>9</v>
      </c>
      <c r="M46" s="40">
        <f t="shared" si="6"/>
        <v>0</v>
      </c>
      <c r="N46" s="41">
        <f t="shared" si="7"/>
        <v>0</v>
      </c>
      <c r="O46" s="41">
        <f t="shared" si="8"/>
        <v>0</v>
      </c>
      <c r="P46" s="41"/>
      <c r="Q46" s="41"/>
      <c r="R46" s="44">
        <v>61</v>
      </c>
      <c r="S46" s="35"/>
      <c r="T46" s="35"/>
      <c r="U46" s="35"/>
      <c r="V46" s="45"/>
      <c r="W46" s="46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</row>
    <row r="47" spans="1:37" ht="19.5" customHeight="1">
      <c r="A47" s="47">
        <v>41</v>
      </c>
      <c r="B47" s="16" t="s">
        <v>117</v>
      </c>
      <c r="C47" s="16" t="s">
        <v>118</v>
      </c>
      <c r="D47" s="39">
        <v>25</v>
      </c>
      <c r="E47" s="40">
        <f t="shared" si="0"/>
        <v>1</v>
      </c>
      <c r="F47" s="41">
        <f t="shared" si="1"/>
        <v>1</v>
      </c>
      <c r="G47" s="42">
        <f t="shared" si="2"/>
        <v>0</v>
      </c>
      <c r="H47" s="43">
        <v>27</v>
      </c>
      <c r="I47" s="40">
        <f t="shared" si="3"/>
        <v>1</v>
      </c>
      <c r="J47" s="41">
        <f t="shared" si="4"/>
        <v>1</v>
      </c>
      <c r="K47" s="42">
        <f t="shared" si="5"/>
        <v>1</v>
      </c>
      <c r="L47" s="39">
        <v>12</v>
      </c>
      <c r="M47" s="40">
        <f t="shared" si="6"/>
        <v>1</v>
      </c>
      <c r="N47" s="41">
        <f t="shared" si="7"/>
        <v>1</v>
      </c>
      <c r="O47" s="41">
        <f t="shared" si="8"/>
        <v>0</v>
      </c>
      <c r="P47" s="41"/>
      <c r="Q47" s="41"/>
      <c r="R47" s="44">
        <v>64</v>
      </c>
      <c r="S47" s="35"/>
      <c r="T47" s="35"/>
      <c r="U47" s="35"/>
      <c r="V47" s="45"/>
      <c r="W47" s="46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</row>
    <row r="48" spans="1:37" ht="19.5" customHeight="1">
      <c r="A48" s="47">
        <v>42</v>
      </c>
      <c r="B48" s="16" t="s">
        <v>119</v>
      </c>
      <c r="C48" s="16" t="s">
        <v>120</v>
      </c>
      <c r="D48" s="39">
        <v>28</v>
      </c>
      <c r="E48" s="40">
        <f t="shared" si="0"/>
        <v>1</v>
      </c>
      <c r="F48" s="41">
        <f t="shared" si="1"/>
        <v>1</v>
      </c>
      <c r="G48" s="42">
        <f t="shared" si="2"/>
        <v>1</v>
      </c>
      <c r="H48" s="43">
        <v>22</v>
      </c>
      <c r="I48" s="40">
        <f t="shared" si="3"/>
        <v>1</v>
      </c>
      <c r="J48" s="41">
        <f t="shared" si="4"/>
        <v>0</v>
      </c>
      <c r="K48" s="42">
        <f t="shared" si="5"/>
        <v>0</v>
      </c>
      <c r="L48" s="39">
        <v>11</v>
      </c>
      <c r="M48" s="40">
        <f t="shared" si="6"/>
        <v>1</v>
      </c>
      <c r="N48" s="41">
        <f t="shared" si="7"/>
        <v>0</v>
      </c>
      <c r="O48" s="41">
        <f t="shared" si="8"/>
        <v>0</v>
      </c>
      <c r="P48" s="41"/>
      <c r="Q48" s="41"/>
      <c r="R48" s="44">
        <v>62</v>
      </c>
      <c r="S48" s="35"/>
      <c r="T48" s="35"/>
      <c r="U48" s="35"/>
      <c r="V48" s="45"/>
      <c r="W48" s="46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</row>
    <row r="49" spans="1:37" ht="19.5" customHeight="1">
      <c r="A49" s="38">
        <v>43</v>
      </c>
      <c r="B49" s="16" t="s">
        <v>121</v>
      </c>
      <c r="C49" s="16" t="s">
        <v>122</v>
      </c>
      <c r="D49" s="39">
        <v>26</v>
      </c>
      <c r="E49" s="40">
        <f t="shared" si="0"/>
        <v>1</v>
      </c>
      <c r="F49" s="41">
        <f t="shared" si="1"/>
        <v>1</v>
      </c>
      <c r="G49" s="42">
        <f t="shared" si="2"/>
        <v>1</v>
      </c>
      <c r="H49" s="43">
        <v>26</v>
      </c>
      <c r="I49" s="40">
        <f t="shared" si="3"/>
        <v>1</v>
      </c>
      <c r="J49" s="41">
        <f t="shared" si="4"/>
        <v>1</v>
      </c>
      <c r="K49" s="42">
        <f t="shared" si="5"/>
        <v>1</v>
      </c>
      <c r="L49" s="39">
        <v>9</v>
      </c>
      <c r="M49" s="40">
        <f t="shared" si="6"/>
        <v>0</v>
      </c>
      <c r="N49" s="41">
        <f t="shared" si="7"/>
        <v>0</v>
      </c>
      <c r="O49" s="41">
        <f t="shared" si="8"/>
        <v>0</v>
      </c>
      <c r="P49" s="41"/>
      <c r="Q49" s="41"/>
      <c r="R49" s="44">
        <v>61</v>
      </c>
      <c r="S49" s="35"/>
      <c r="T49" s="35"/>
      <c r="U49" s="35"/>
      <c r="V49" s="45"/>
      <c r="W49" s="46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</row>
    <row r="50" spans="1:37" ht="19.5" customHeight="1">
      <c r="A50" s="47">
        <v>44</v>
      </c>
      <c r="B50" s="16" t="s">
        <v>123</v>
      </c>
      <c r="C50" s="16" t="s">
        <v>124</v>
      </c>
      <c r="D50" s="39">
        <v>28</v>
      </c>
      <c r="E50" s="40">
        <f t="shared" si="0"/>
        <v>1</v>
      </c>
      <c r="F50" s="41">
        <f t="shared" si="1"/>
        <v>1</v>
      </c>
      <c r="G50" s="42">
        <f t="shared" si="2"/>
        <v>1</v>
      </c>
      <c r="H50" s="43">
        <v>28</v>
      </c>
      <c r="I50" s="40">
        <f t="shared" si="3"/>
        <v>1</v>
      </c>
      <c r="J50" s="41">
        <f t="shared" si="4"/>
        <v>1</v>
      </c>
      <c r="K50" s="42">
        <f t="shared" si="5"/>
        <v>1</v>
      </c>
      <c r="L50" s="39">
        <v>14</v>
      </c>
      <c r="M50" s="40">
        <f t="shared" si="6"/>
        <v>1</v>
      </c>
      <c r="N50" s="41">
        <f t="shared" si="7"/>
        <v>1</v>
      </c>
      <c r="O50" s="41">
        <f t="shared" si="8"/>
        <v>1</v>
      </c>
      <c r="P50" s="41"/>
      <c r="Q50" s="41"/>
      <c r="R50" s="44">
        <v>70</v>
      </c>
      <c r="S50" s="35"/>
      <c r="T50" s="35"/>
      <c r="U50" s="35"/>
      <c r="V50" s="45"/>
      <c r="W50" s="46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</row>
    <row r="51" spans="1:37" ht="19.5" customHeight="1">
      <c r="A51" s="47">
        <v>45</v>
      </c>
      <c r="B51" s="16" t="s">
        <v>125</v>
      </c>
      <c r="C51" s="16" t="s">
        <v>126</v>
      </c>
      <c r="D51" s="39">
        <v>19</v>
      </c>
      <c r="E51" s="40">
        <f t="shared" si="0"/>
        <v>0</v>
      </c>
      <c r="F51" s="41">
        <f t="shared" si="1"/>
        <v>0</v>
      </c>
      <c r="G51" s="42">
        <f t="shared" si="2"/>
        <v>0</v>
      </c>
      <c r="H51" s="43">
        <v>24</v>
      </c>
      <c r="I51" s="40">
        <f t="shared" si="3"/>
        <v>1</v>
      </c>
      <c r="J51" s="41">
        <f t="shared" si="4"/>
        <v>1</v>
      </c>
      <c r="K51" s="42">
        <f t="shared" si="5"/>
        <v>0</v>
      </c>
      <c r="L51" s="39">
        <v>12</v>
      </c>
      <c r="M51" s="40">
        <f t="shared" si="6"/>
        <v>1</v>
      </c>
      <c r="N51" s="41">
        <f t="shared" si="7"/>
        <v>1</v>
      </c>
      <c r="O51" s="41">
        <f t="shared" si="8"/>
        <v>0</v>
      </c>
      <c r="P51" s="41"/>
      <c r="Q51" s="41"/>
      <c r="R51" s="44">
        <v>55</v>
      </c>
      <c r="S51" s="35"/>
      <c r="T51" s="35"/>
      <c r="U51" s="35"/>
      <c r="V51" s="45"/>
      <c r="W51" s="46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</row>
    <row r="52" spans="1:37" ht="19.5" customHeight="1">
      <c r="A52" s="38">
        <v>46</v>
      </c>
      <c r="B52" s="16" t="s">
        <v>127</v>
      </c>
      <c r="C52" s="16" t="s">
        <v>128</v>
      </c>
      <c r="D52" s="39">
        <v>27</v>
      </c>
      <c r="E52" s="40">
        <f t="shared" si="0"/>
        <v>1</v>
      </c>
      <c r="F52" s="41">
        <f t="shared" si="1"/>
        <v>1</v>
      </c>
      <c r="G52" s="42">
        <f t="shared" si="2"/>
        <v>1</v>
      </c>
      <c r="H52" s="43">
        <v>23</v>
      </c>
      <c r="I52" s="40">
        <f t="shared" si="3"/>
        <v>1</v>
      </c>
      <c r="J52" s="41">
        <f t="shared" si="4"/>
        <v>1</v>
      </c>
      <c r="K52" s="42">
        <f t="shared" si="5"/>
        <v>0</v>
      </c>
      <c r="L52" s="39">
        <v>5</v>
      </c>
      <c r="M52" s="40">
        <f t="shared" si="6"/>
        <v>0</v>
      </c>
      <c r="N52" s="41">
        <f t="shared" si="7"/>
        <v>0</v>
      </c>
      <c r="O52" s="41">
        <f t="shared" si="8"/>
        <v>0</v>
      </c>
      <c r="P52" s="41"/>
      <c r="Q52" s="41"/>
      <c r="R52" s="44">
        <v>55</v>
      </c>
      <c r="S52" s="35"/>
      <c r="T52" s="35"/>
      <c r="U52" s="35"/>
      <c r="V52" s="45"/>
      <c r="W52" s="46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</row>
    <row r="53" spans="1:37" ht="19.5" customHeight="1">
      <c r="A53" s="47">
        <v>47</v>
      </c>
      <c r="B53" s="16" t="s">
        <v>129</v>
      </c>
      <c r="C53" s="16" t="s">
        <v>130</v>
      </c>
      <c r="D53" s="39">
        <v>24</v>
      </c>
      <c r="E53" s="40">
        <f t="shared" si="0"/>
        <v>1</v>
      </c>
      <c r="F53" s="41">
        <f t="shared" si="1"/>
        <v>1</v>
      </c>
      <c r="G53" s="42">
        <f t="shared" si="2"/>
        <v>0</v>
      </c>
      <c r="H53" s="43">
        <v>22</v>
      </c>
      <c r="I53" s="40">
        <f t="shared" si="3"/>
        <v>1</v>
      </c>
      <c r="J53" s="41">
        <f t="shared" si="4"/>
        <v>0</v>
      </c>
      <c r="K53" s="42">
        <f t="shared" si="5"/>
        <v>0</v>
      </c>
      <c r="L53" s="39">
        <v>12</v>
      </c>
      <c r="M53" s="40">
        <f t="shared" si="6"/>
        <v>1</v>
      </c>
      <c r="N53" s="41">
        <f t="shared" si="7"/>
        <v>1</v>
      </c>
      <c r="O53" s="41">
        <f t="shared" si="8"/>
        <v>0</v>
      </c>
      <c r="P53" s="41"/>
      <c r="Q53" s="41"/>
      <c r="R53" s="44">
        <v>58</v>
      </c>
      <c r="S53" s="35"/>
      <c r="T53" s="35"/>
      <c r="U53" s="35"/>
      <c r="V53" s="45"/>
      <c r="W53" s="46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</row>
    <row r="54" spans="1:37" ht="19.5" customHeight="1">
      <c r="A54" s="47">
        <v>48</v>
      </c>
      <c r="B54" s="16" t="s">
        <v>131</v>
      </c>
      <c r="C54" s="16" t="s">
        <v>132</v>
      </c>
      <c r="D54" s="39">
        <v>23</v>
      </c>
      <c r="E54" s="40">
        <f t="shared" si="0"/>
        <v>1</v>
      </c>
      <c r="F54" s="41">
        <f t="shared" si="1"/>
        <v>1</v>
      </c>
      <c r="G54" s="42">
        <f t="shared" si="2"/>
        <v>0</v>
      </c>
      <c r="H54" s="43">
        <v>28</v>
      </c>
      <c r="I54" s="40">
        <f t="shared" si="3"/>
        <v>1</v>
      </c>
      <c r="J54" s="41">
        <f t="shared" si="4"/>
        <v>1</v>
      </c>
      <c r="K54" s="42">
        <f t="shared" si="5"/>
        <v>1</v>
      </c>
      <c r="L54" s="39">
        <v>9</v>
      </c>
      <c r="M54" s="40">
        <f t="shared" si="6"/>
        <v>0</v>
      </c>
      <c r="N54" s="41">
        <f t="shared" si="7"/>
        <v>0</v>
      </c>
      <c r="O54" s="41">
        <f t="shared" si="8"/>
        <v>0</v>
      </c>
      <c r="P54" s="41"/>
      <c r="Q54" s="41"/>
      <c r="R54" s="44">
        <v>60</v>
      </c>
      <c r="S54" s="35"/>
      <c r="T54" s="35"/>
      <c r="U54" s="35"/>
      <c r="V54" s="45"/>
      <c r="W54" s="46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</row>
    <row r="55" spans="1:37" ht="19.5" customHeight="1">
      <c r="A55" s="38">
        <v>49</v>
      </c>
      <c r="B55" s="16" t="s">
        <v>133</v>
      </c>
      <c r="C55" s="16" t="s">
        <v>134</v>
      </c>
      <c r="D55" s="39">
        <v>24</v>
      </c>
      <c r="E55" s="40">
        <f t="shared" si="0"/>
        <v>1</v>
      </c>
      <c r="F55" s="41">
        <f t="shared" si="1"/>
        <v>1</v>
      </c>
      <c r="G55" s="42">
        <f t="shared" si="2"/>
        <v>0</v>
      </c>
      <c r="H55" s="43">
        <v>24</v>
      </c>
      <c r="I55" s="40">
        <f t="shared" si="3"/>
        <v>1</v>
      </c>
      <c r="J55" s="41">
        <f t="shared" si="4"/>
        <v>1</v>
      </c>
      <c r="K55" s="42">
        <f t="shared" si="5"/>
        <v>0</v>
      </c>
      <c r="L55" s="39">
        <v>13</v>
      </c>
      <c r="M55" s="40">
        <f t="shared" si="6"/>
        <v>1</v>
      </c>
      <c r="N55" s="41">
        <f t="shared" si="7"/>
        <v>1</v>
      </c>
      <c r="O55" s="41">
        <f t="shared" si="8"/>
        <v>1</v>
      </c>
      <c r="P55" s="41"/>
      <c r="Q55" s="41"/>
      <c r="R55" s="44">
        <v>62</v>
      </c>
      <c r="S55" s="35"/>
      <c r="T55" s="35"/>
      <c r="U55" s="35"/>
      <c r="V55" s="45"/>
      <c r="W55" s="46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</row>
    <row r="56" spans="1:37" ht="19.5" customHeight="1">
      <c r="A56" s="47">
        <v>50</v>
      </c>
      <c r="B56" s="16" t="s">
        <v>135</v>
      </c>
      <c r="C56" s="16" t="s">
        <v>136</v>
      </c>
      <c r="D56" s="39">
        <v>26</v>
      </c>
      <c r="E56" s="40">
        <f t="shared" si="0"/>
        <v>1</v>
      </c>
      <c r="F56" s="41">
        <f t="shared" si="1"/>
        <v>1</v>
      </c>
      <c r="G56" s="42">
        <f t="shared" si="2"/>
        <v>1</v>
      </c>
      <c r="H56" s="43">
        <v>28</v>
      </c>
      <c r="I56" s="40">
        <f t="shared" si="3"/>
        <v>1</v>
      </c>
      <c r="J56" s="41">
        <f t="shared" si="4"/>
        <v>1</v>
      </c>
      <c r="K56" s="42">
        <f t="shared" si="5"/>
        <v>1</v>
      </c>
      <c r="L56" s="39">
        <v>14</v>
      </c>
      <c r="M56" s="40">
        <f t="shared" si="6"/>
        <v>1</v>
      </c>
      <c r="N56" s="41">
        <f t="shared" si="7"/>
        <v>1</v>
      </c>
      <c r="O56" s="41">
        <f t="shared" si="8"/>
        <v>1</v>
      </c>
      <c r="P56" s="41"/>
      <c r="Q56" s="41"/>
      <c r="R56" s="44">
        <v>68</v>
      </c>
      <c r="S56" s="35"/>
      <c r="T56" s="35"/>
      <c r="U56" s="35"/>
      <c r="V56" s="45"/>
      <c r="W56" s="46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</row>
    <row r="57" spans="1:37" ht="19.5" customHeight="1">
      <c r="A57" s="47">
        <v>51</v>
      </c>
      <c r="B57" s="16" t="s">
        <v>137</v>
      </c>
      <c r="C57" s="16" t="s">
        <v>138</v>
      </c>
      <c r="D57" s="39">
        <v>24</v>
      </c>
      <c r="E57" s="40">
        <f t="shared" si="0"/>
        <v>1</v>
      </c>
      <c r="F57" s="41">
        <f t="shared" si="1"/>
        <v>1</v>
      </c>
      <c r="G57" s="42">
        <f t="shared" si="2"/>
        <v>0</v>
      </c>
      <c r="H57" s="43">
        <v>24</v>
      </c>
      <c r="I57" s="40">
        <f t="shared" si="3"/>
        <v>1</v>
      </c>
      <c r="J57" s="41">
        <f t="shared" si="4"/>
        <v>1</v>
      </c>
      <c r="K57" s="42">
        <f t="shared" si="5"/>
        <v>0</v>
      </c>
      <c r="L57" s="39">
        <v>13</v>
      </c>
      <c r="M57" s="40">
        <f t="shared" si="6"/>
        <v>1</v>
      </c>
      <c r="N57" s="41">
        <f t="shared" si="7"/>
        <v>1</v>
      </c>
      <c r="O57" s="41">
        <f t="shared" si="8"/>
        <v>1</v>
      </c>
      <c r="P57" s="41"/>
      <c r="Q57" s="41"/>
      <c r="R57" s="44">
        <v>61</v>
      </c>
      <c r="S57" s="35"/>
      <c r="T57" s="35"/>
      <c r="U57" s="35"/>
      <c r="V57" s="45"/>
      <c r="W57" s="46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</row>
    <row r="58" spans="1:37" ht="19.5" customHeight="1">
      <c r="A58" s="38">
        <v>52</v>
      </c>
      <c r="B58" s="16" t="s">
        <v>139</v>
      </c>
      <c r="C58" s="16" t="s">
        <v>140</v>
      </c>
      <c r="D58" s="39">
        <v>21</v>
      </c>
      <c r="E58" s="40">
        <f t="shared" si="0"/>
        <v>1</v>
      </c>
      <c r="F58" s="41">
        <f t="shared" si="1"/>
        <v>0</v>
      </c>
      <c r="G58" s="42">
        <f t="shared" si="2"/>
        <v>0</v>
      </c>
      <c r="H58" s="43">
        <v>27</v>
      </c>
      <c r="I58" s="40">
        <f t="shared" si="3"/>
        <v>1</v>
      </c>
      <c r="J58" s="41">
        <f t="shared" si="4"/>
        <v>1</v>
      </c>
      <c r="K58" s="42">
        <f t="shared" si="5"/>
        <v>1</v>
      </c>
      <c r="L58" s="39">
        <v>7</v>
      </c>
      <c r="M58" s="40">
        <f t="shared" si="6"/>
        <v>0</v>
      </c>
      <c r="N58" s="41">
        <f t="shared" si="7"/>
        <v>0</v>
      </c>
      <c r="O58" s="41">
        <f t="shared" si="8"/>
        <v>0</v>
      </c>
      <c r="P58" s="41"/>
      <c r="Q58" s="41"/>
      <c r="R58" s="44">
        <v>55</v>
      </c>
      <c r="S58" s="35"/>
      <c r="T58" s="35"/>
      <c r="U58" s="35"/>
      <c r="V58" s="45"/>
      <c r="W58" s="46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</row>
    <row r="59" spans="1:37" ht="19.5" customHeight="1">
      <c r="A59" s="47">
        <v>53</v>
      </c>
      <c r="B59" s="16" t="s">
        <v>141</v>
      </c>
      <c r="C59" s="16" t="s">
        <v>142</v>
      </c>
      <c r="D59" s="39">
        <v>22</v>
      </c>
      <c r="E59" s="40">
        <f t="shared" si="0"/>
        <v>1</v>
      </c>
      <c r="F59" s="41">
        <f t="shared" si="1"/>
        <v>0</v>
      </c>
      <c r="G59" s="42">
        <f t="shared" si="2"/>
        <v>0</v>
      </c>
      <c r="H59" s="43">
        <v>27</v>
      </c>
      <c r="I59" s="40">
        <f t="shared" si="3"/>
        <v>1</v>
      </c>
      <c r="J59" s="41">
        <f t="shared" si="4"/>
        <v>1</v>
      </c>
      <c r="K59" s="42">
        <f t="shared" si="5"/>
        <v>1</v>
      </c>
      <c r="L59" s="39">
        <v>7</v>
      </c>
      <c r="M59" s="40">
        <f t="shared" si="6"/>
        <v>0</v>
      </c>
      <c r="N59" s="41">
        <f t="shared" si="7"/>
        <v>0</v>
      </c>
      <c r="O59" s="41">
        <f t="shared" si="8"/>
        <v>0</v>
      </c>
      <c r="P59" s="41"/>
      <c r="Q59" s="41"/>
      <c r="R59" s="44">
        <v>56</v>
      </c>
      <c r="S59" s="35"/>
      <c r="T59" s="35"/>
      <c r="U59" s="35"/>
      <c r="V59" s="45"/>
      <c r="W59" s="46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</row>
    <row r="60" spans="1:37" ht="19.5" customHeight="1">
      <c r="A60" s="47">
        <v>54</v>
      </c>
      <c r="B60" s="16" t="s">
        <v>143</v>
      </c>
      <c r="C60" s="16" t="s">
        <v>144</v>
      </c>
      <c r="D60" s="39">
        <v>25</v>
      </c>
      <c r="E60" s="40">
        <f t="shared" si="0"/>
        <v>1</v>
      </c>
      <c r="F60" s="41">
        <f t="shared" si="1"/>
        <v>1</v>
      </c>
      <c r="G60" s="42">
        <f t="shared" si="2"/>
        <v>0</v>
      </c>
      <c r="H60" s="43">
        <v>21</v>
      </c>
      <c r="I60" s="40">
        <f t="shared" si="3"/>
        <v>1</v>
      </c>
      <c r="J60" s="41">
        <f t="shared" si="4"/>
        <v>0</v>
      </c>
      <c r="K60" s="42">
        <f t="shared" si="5"/>
        <v>0</v>
      </c>
      <c r="L60" s="39">
        <v>13</v>
      </c>
      <c r="M60" s="40">
        <f t="shared" si="6"/>
        <v>1</v>
      </c>
      <c r="N60" s="41">
        <f t="shared" si="7"/>
        <v>1</v>
      </c>
      <c r="O60" s="41">
        <f t="shared" si="8"/>
        <v>1</v>
      </c>
      <c r="P60" s="41"/>
      <c r="Q60" s="41"/>
      <c r="R60" s="44">
        <v>59</v>
      </c>
      <c r="S60" s="35"/>
      <c r="T60" s="35"/>
      <c r="U60" s="35"/>
      <c r="V60" s="45"/>
      <c r="W60" s="46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</row>
    <row r="61" spans="1:37" ht="19.5" customHeight="1">
      <c r="A61" s="38">
        <v>55</v>
      </c>
      <c r="B61" s="16" t="s">
        <v>145</v>
      </c>
      <c r="C61" s="16" t="s">
        <v>146</v>
      </c>
      <c r="D61" s="39">
        <v>24</v>
      </c>
      <c r="E61" s="40">
        <f t="shared" si="0"/>
        <v>1</v>
      </c>
      <c r="F61" s="41">
        <f t="shared" si="1"/>
        <v>1</v>
      </c>
      <c r="G61" s="42">
        <f t="shared" si="2"/>
        <v>0</v>
      </c>
      <c r="H61" s="43">
        <v>19</v>
      </c>
      <c r="I61" s="40">
        <f t="shared" si="3"/>
        <v>0</v>
      </c>
      <c r="J61" s="41">
        <f t="shared" si="4"/>
        <v>0</v>
      </c>
      <c r="K61" s="42">
        <f t="shared" si="5"/>
        <v>0</v>
      </c>
      <c r="L61" s="39">
        <v>13</v>
      </c>
      <c r="M61" s="40">
        <f t="shared" si="6"/>
        <v>1</v>
      </c>
      <c r="N61" s="41">
        <f t="shared" si="7"/>
        <v>1</v>
      </c>
      <c r="O61" s="41">
        <f t="shared" si="8"/>
        <v>1</v>
      </c>
      <c r="P61" s="41"/>
      <c r="Q61" s="41"/>
      <c r="R61" s="44">
        <v>56</v>
      </c>
      <c r="S61" s="35"/>
      <c r="T61" s="35"/>
      <c r="U61" s="35"/>
      <c r="V61" s="45"/>
      <c r="W61" s="46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</row>
    <row r="62" spans="1:37" ht="19.5" customHeight="1">
      <c r="A62" s="47">
        <v>56</v>
      </c>
      <c r="B62" s="16" t="s">
        <v>147</v>
      </c>
      <c r="C62" s="16" t="s">
        <v>148</v>
      </c>
      <c r="D62" s="39">
        <v>26</v>
      </c>
      <c r="E62" s="40">
        <f t="shared" si="0"/>
        <v>1</v>
      </c>
      <c r="F62" s="41">
        <f t="shared" si="1"/>
        <v>1</v>
      </c>
      <c r="G62" s="42">
        <f t="shared" si="2"/>
        <v>1</v>
      </c>
      <c r="H62" s="43">
        <v>27</v>
      </c>
      <c r="I62" s="40">
        <f t="shared" si="3"/>
        <v>1</v>
      </c>
      <c r="J62" s="41">
        <f t="shared" si="4"/>
        <v>1</v>
      </c>
      <c r="K62" s="42">
        <f t="shared" si="5"/>
        <v>1</v>
      </c>
      <c r="L62" s="39">
        <v>10</v>
      </c>
      <c r="M62" s="40">
        <f t="shared" si="6"/>
        <v>1</v>
      </c>
      <c r="N62" s="41">
        <f t="shared" si="7"/>
        <v>0</v>
      </c>
      <c r="O62" s="41">
        <f t="shared" si="8"/>
        <v>0</v>
      </c>
      <c r="P62" s="41"/>
      <c r="Q62" s="41"/>
      <c r="R62" s="44">
        <v>63</v>
      </c>
      <c r="S62" s="35"/>
      <c r="T62" s="35"/>
      <c r="U62" s="35"/>
      <c r="V62" s="45"/>
      <c r="W62" s="46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</row>
    <row r="63" spans="1:37" ht="19.5" customHeight="1">
      <c r="A63" s="47">
        <v>57</v>
      </c>
      <c r="B63" s="16" t="s">
        <v>149</v>
      </c>
      <c r="C63" s="16" t="s">
        <v>150</v>
      </c>
      <c r="D63" s="39">
        <v>27</v>
      </c>
      <c r="E63" s="40">
        <f t="shared" si="0"/>
        <v>1</v>
      </c>
      <c r="F63" s="41">
        <f t="shared" si="1"/>
        <v>1</v>
      </c>
      <c r="G63" s="42">
        <f t="shared" si="2"/>
        <v>1</v>
      </c>
      <c r="H63" s="43">
        <v>25</v>
      </c>
      <c r="I63" s="40">
        <f t="shared" si="3"/>
        <v>1</v>
      </c>
      <c r="J63" s="41">
        <f t="shared" si="4"/>
        <v>1</v>
      </c>
      <c r="K63" s="42">
        <f t="shared" si="5"/>
        <v>0</v>
      </c>
      <c r="L63" s="39">
        <v>13</v>
      </c>
      <c r="M63" s="40">
        <f t="shared" si="6"/>
        <v>1</v>
      </c>
      <c r="N63" s="41">
        <f t="shared" si="7"/>
        <v>1</v>
      </c>
      <c r="O63" s="41">
        <f t="shared" si="8"/>
        <v>1</v>
      </c>
      <c r="P63" s="41"/>
      <c r="Q63" s="41"/>
      <c r="R63" s="44">
        <v>65</v>
      </c>
      <c r="S63" s="35"/>
      <c r="T63" s="35"/>
      <c r="U63" s="35"/>
      <c r="V63" s="45"/>
      <c r="W63" s="46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</row>
    <row r="64" spans="1:37" ht="19.5" customHeight="1">
      <c r="A64" s="38">
        <v>58</v>
      </c>
      <c r="B64" s="16" t="s">
        <v>151</v>
      </c>
      <c r="C64" s="16" t="s">
        <v>152</v>
      </c>
      <c r="D64" s="39">
        <v>17</v>
      </c>
      <c r="E64" s="40">
        <f t="shared" si="0"/>
        <v>0</v>
      </c>
      <c r="F64" s="41">
        <f t="shared" si="1"/>
        <v>0</v>
      </c>
      <c r="G64" s="42">
        <f t="shared" si="2"/>
        <v>0</v>
      </c>
      <c r="H64" s="43">
        <v>19</v>
      </c>
      <c r="I64" s="40">
        <f t="shared" si="3"/>
        <v>0</v>
      </c>
      <c r="J64" s="41">
        <f t="shared" si="4"/>
        <v>0</v>
      </c>
      <c r="K64" s="42">
        <f t="shared" si="5"/>
        <v>0</v>
      </c>
      <c r="L64" s="39">
        <v>8</v>
      </c>
      <c r="M64" s="40">
        <f t="shared" si="6"/>
        <v>0</v>
      </c>
      <c r="N64" s="41">
        <f t="shared" si="7"/>
        <v>0</v>
      </c>
      <c r="O64" s="41">
        <f t="shared" si="8"/>
        <v>0</v>
      </c>
      <c r="P64" s="41"/>
      <c r="Q64" s="41"/>
      <c r="R64" s="44">
        <v>44</v>
      </c>
      <c r="S64" s="35"/>
      <c r="T64" s="35"/>
      <c r="U64" s="35"/>
      <c r="V64" s="45"/>
      <c r="W64" s="46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</row>
    <row r="65" spans="1:37" ht="19.5" customHeight="1">
      <c r="A65" s="47">
        <v>59</v>
      </c>
      <c r="B65" s="16" t="s">
        <v>153</v>
      </c>
      <c r="C65" s="16" t="s">
        <v>154</v>
      </c>
      <c r="D65" s="39">
        <v>26</v>
      </c>
      <c r="E65" s="40">
        <f t="shared" si="0"/>
        <v>1</v>
      </c>
      <c r="F65" s="41">
        <f t="shared" si="1"/>
        <v>1</v>
      </c>
      <c r="G65" s="42">
        <f t="shared" si="2"/>
        <v>1</v>
      </c>
      <c r="H65" s="43">
        <v>14</v>
      </c>
      <c r="I65" s="40">
        <f t="shared" si="3"/>
        <v>0</v>
      </c>
      <c r="J65" s="41">
        <f t="shared" si="4"/>
        <v>0</v>
      </c>
      <c r="K65" s="42">
        <f t="shared" si="5"/>
        <v>0</v>
      </c>
      <c r="L65" s="39">
        <v>5</v>
      </c>
      <c r="M65" s="40">
        <f t="shared" si="6"/>
        <v>0</v>
      </c>
      <c r="N65" s="41">
        <f t="shared" si="7"/>
        <v>0</v>
      </c>
      <c r="O65" s="41">
        <f t="shared" si="8"/>
        <v>0</v>
      </c>
      <c r="P65" s="41"/>
      <c r="Q65" s="41"/>
      <c r="R65" s="44">
        <v>45</v>
      </c>
      <c r="S65" s="35"/>
      <c r="T65" s="35"/>
      <c r="U65" s="35"/>
      <c r="V65" s="45"/>
      <c r="W65" s="46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</row>
    <row r="66" spans="1:37" ht="19.5" customHeight="1">
      <c r="A66" s="47">
        <v>60</v>
      </c>
      <c r="B66" s="16" t="s">
        <v>155</v>
      </c>
      <c r="C66" s="16" t="s">
        <v>156</v>
      </c>
      <c r="D66" s="39">
        <v>28</v>
      </c>
      <c r="E66" s="40">
        <f t="shared" si="0"/>
        <v>1</v>
      </c>
      <c r="F66" s="41">
        <f t="shared" si="1"/>
        <v>1</v>
      </c>
      <c r="G66" s="42">
        <f t="shared" si="2"/>
        <v>1</v>
      </c>
      <c r="H66" s="43">
        <v>21</v>
      </c>
      <c r="I66" s="40">
        <f t="shared" si="3"/>
        <v>1</v>
      </c>
      <c r="J66" s="41">
        <f t="shared" si="4"/>
        <v>0</v>
      </c>
      <c r="K66" s="42">
        <f t="shared" si="5"/>
        <v>0</v>
      </c>
      <c r="L66" s="39">
        <v>13</v>
      </c>
      <c r="M66" s="40">
        <f t="shared" si="6"/>
        <v>1</v>
      </c>
      <c r="N66" s="41">
        <f t="shared" si="7"/>
        <v>1</v>
      </c>
      <c r="O66" s="41">
        <f t="shared" si="8"/>
        <v>1</v>
      </c>
      <c r="P66" s="41"/>
      <c r="Q66" s="41"/>
      <c r="R66" s="44">
        <v>62</v>
      </c>
      <c r="S66" s="35"/>
      <c r="T66" s="35"/>
      <c r="U66" s="35"/>
      <c r="V66" s="45"/>
      <c r="W66" s="46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</row>
    <row r="67" spans="1:37" ht="19.5" customHeight="1">
      <c r="A67" s="38">
        <v>61</v>
      </c>
      <c r="B67" s="16" t="s">
        <v>157</v>
      </c>
      <c r="C67" s="16" t="s">
        <v>158</v>
      </c>
      <c r="D67" s="39">
        <v>22</v>
      </c>
      <c r="E67" s="40">
        <f t="shared" si="0"/>
        <v>1</v>
      </c>
      <c r="F67" s="41">
        <f t="shared" si="1"/>
        <v>0</v>
      </c>
      <c r="G67" s="42">
        <f t="shared" si="2"/>
        <v>0</v>
      </c>
      <c r="H67" s="43">
        <v>17</v>
      </c>
      <c r="I67" s="40">
        <f t="shared" si="3"/>
        <v>0</v>
      </c>
      <c r="J67" s="41">
        <f t="shared" si="4"/>
        <v>0</v>
      </c>
      <c r="K67" s="42">
        <f t="shared" si="5"/>
        <v>0</v>
      </c>
      <c r="L67" s="39">
        <v>11</v>
      </c>
      <c r="M67" s="40">
        <f t="shared" si="6"/>
        <v>1</v>
      </c>
      <c r="N67" s="41">
        <f t="shared" si="7"/>
        <v>0</v>
      </c>
      <c r="O67" s="41">
        <f t="shared" si="8"/>
        <v>0</v>
      </c>
      <c r="P67" s="41"/>
      <c r="Q67" s="41"/>
      <c r="R67" s="44">
        <v>50</v>
      </c>
      <c r="S67" s="35"/>
      <c r="T67" s="35"/>
      <c r="U67" s="35"/>
      <c r="V67" s="45"/>
      <c r="W67" s="46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</row>
    <row r="68" spans="1:37" ht="19.5" customHeight="1">
      <c r="A68" s="47">
        <v>62</v>
      </c>
      <c r="B68" s="16" t="s">
        <v>159</v>
      </c>
      <c r="C68" s="16" t="s">
        <v>160</v>
      </c>
      <c r="D68" s="39">
        <v>28</v>
      </c>
      <c r="E68" s="40">
        <f t="shared" si="0"/>
        <v>1</v>
      </c>
      <c r="F68" s="41">
        <f t="shared" si="1"/>
        <v>1</v>
      </c>
      <c r="G68" s="42">
        <f t="shared" si="2"/>
        <v>1</v>
      </c>
      <c r="H68" s="43">
        <v>26</v>
      </c>
      <c r="I68" s="40">
        <f t="shared" si="3"/>
        <v>1</v>
      </c>
      <c r="J68" s="41">
        <f t="shared" si="4"/>
        <v>1</v>
      </c>
      <c r="K68" s="42">
        <f t="shared" si="5"/>
        <v>1</v>
      </c>
      <c r="L68" s="39">
        <v>14</v>
      </c>
      <c r="M68" s="40">
        <f t="shared" si="6"/>
        <v>1</v>
      </c>
      <c r="N68" s="41">
        <f t="shared" si="7"/>
        <v>1</v>
      </c>
      <c r="O68" s="41">
        <f t="shared" si="8"/>
        <v>1</v>
      </c>
      <c r="P68" s="41"/>
      <c r="Q68" s="41"/>
      <c r="R68" s="44">
        <v>68</v>
      </c>
      <c r="S68" s="35"/>
      <c r="T68" s="35"/>
      <c r="U68" s="35"/>
      <c r="V68" s="48"/>
      <c r="W68" s="46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</row>
    <row r="69" spans="1:37" ht="19.5" customHeight="1">
      <c r="A69" s="47">
        <v>63</v>
      </c>
      <c r="B69" s="16" t="s">
        <v>161</v>
      </c>
      <c r="C69" s="16" t="s">
        <v>162</v>
      </c>
      <c r="D69" s="39">
        <v>20</v>
      </c>
      <c r="E69" s="40">
        <f t="shared" si="0"/>
        <v>1</v>
      </c>
      <c r="F69" s="41">
        <f t="shared" si="1"/>
        <v>0</v>
      </c>
      <c r="G69" s="42">
        <f t="shared" si="2"/>
        <v>0</v>
      </c>
      <c r="H69" s="43">
        <v>24</v>
      </c>
      <c r="I69" s="40">
        <f t="shared" si="3"/>
        <v>1</v>
      </c>
      <c r="J69" s="41">
        <f t="shared" si="4"/>
        <v>1</v>
      </c>
      <c r="K69" s="42">
        <f t="shared" si="5"/>
        <v>0</v>
      </c>
      <c r="L69" s="39">
        <v>12</v>
      </c>
      <c r="M69" s="40">
        <f t="shared" si="6"/>
        <v>1</v>
      </c>
      <c r="N69" s="41">
        <f t="shared" si="7"/>
        <v>1</v>
      </c>
      <c r="O69" s="41">
        <f t="shared" si="8"/>
        <v>0</v>
      </c>
      <c r="P69" s="41"/>
      <c r="Q69" s="41"/>
      <c r="R69" s="44">
        <v>56</v>
      </c>
      <c r="S69" s="35"/>
      <c r="T69" s="35"/>
      <c r="U69" s="35"/>
      <c r="V69" s="48"/>
      <c r="W69" s="46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</row>
    <row r="70" spans="1:37" ht="19.5" customHeight="1">
      <c r="A70" s="38">
        <v>64</v>
      </c>
      <c r="B70" s="16" t="s">
        <v>163</v>
      </c>
      <c r="C70" s="16" t="s">
        <v>164</v>
      </c>
      <c r="D70" s="39">
        <v>19</v>
      </c>
      <c r="E70" s="40">
        <f t="shared" si="0"/>
        <v>0</v>
      </c>
      <c r="F70" s="41">
        <f t="shared" si="1"/>
        <v>0</v>
      </c>
      <c r="G70" s="42">
        <f t="shared" si="2"/>
        <v>0</v>
      </c>
      <c r="H70" s="43">
        <v>16</v>
      </c>
      <c r="I70" s="40">
        <f t="shared" si="3"/>
        <v>0</v>
      </c>
      <c r="J70" s="41">
        <f t="shared" si="4"/>
        <v>0</v>
      </c>
      <c r="K70" s="42">
        <f t="shared" si="5"/>
        <v>0</v>
      </c>
      <c r="L70" s="39">
        <v>11</v>
      </c>
      <c r="M70" s="40">
        <f t="shared" si="6"/>
        <v>1</v>
      </c>
      <c r="N70" s="41">
        <f t="shared" si="7"/>
        <v>0</v>
      </c>
      <c r="O70" s="41">
        <f t="shared" si="8"/>
        <v>0</v>
      </c>
      <c r="P70" s="41"/>
      <c r="Q70" s="41"/>
      <c r="R70" s="44">
        <v>46</v>
      </c>
      <c r="S70" s="35"/>
      <c r="T70" s="35"/>
      <c r="U70" s="35"/>
      <c r="V70" s="48"/>
      <c r="W70" s="46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</row>
    <row r="71" spans="1:37" ht="19.5" customHeight="1">
      <c r="A71" s="47">
        <v>65</v>
      </c>
      <c r="B71" s="16" t="s">
        <v>165</v>
      </c>
      <c r="C71" s="16" t="s">
        <v>166</v>
      </c>
      <c r="D71" s="39">
        <v>24</v>
      </c>
      <c r="E71" s="40">
        <f t="shared" si="0"/>
        <v>1</v>
      </c>
      <c r="F71" s="41">
        <f t="shared" si="1"/>
        <v>1</v>
      </c>
      <c r="G71" s="42">
        <f t="shared" si="2"/>
        <v>0</v>
      </c>
      <c r="H71" s="43">
        <v>13</v>
      </c>
      <c r="I71" s="40">
        <f t="shared" si="3"/>
        <v>0</v>
      </c>
      <c r="J71" s="41">
        <f t="shared" si="4"/>
        <v>0</v>
      </c>
      <c r="K71" s="42">
        <f t="shared" si="5"/>
        <v>0</v>
      </c>
      <c r="L71" s="39">
        <v>10</v>
      </c>
      <c r="M71" s="40">
        <f t="shared" si="6"/>
        <v>1</v>
      </c>
      <c r="N71" s="41">
        <f t="shared" si="7"/>
        <v>0</v>
      </c>
      <c r="O71" s="41">
        <f t="shared" si="8"/>
        <v>0</v>
      </c>
      <c r="P71" s="41"/>
      <c r="Q71" s="41"/>
      <c r="R71" s="44">
        <v>47</v>
      </c>
      <c r="S71" s="35"/>
      <c r="T71" s="35"/>
      <c r="U71" s="35"/>
      <c r="V71" s="48"/>
      <c r="W71" s="46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</row>
    <row r="72" spans="1:37" ht="19.5" customHeight="1">
      <c r="A72" s="47">
        <v>66</v>
      </c>
      <c r="B72" s="16" t="s">
        <v>167</v>
      </c>
      <c r="C72" s="16" t="s">
        <v>168</v>
      </c>
      <c r="D72" s="39">
        <v>28</v>
      </c>
      <c r="E72" s="40">
        <f t="shared" si="0"/>
        <v>1</v>
      </c>
      <c r="F72" s="41">
        <f t="shared" si="1"/>
        <v>1</v>
      </c>
      <c r="G72" s="42">
        <f t="shared" si="2"/>
        <v>1</v>
      </c>
      <c r="H72" s="43">
        <v>23</v>
      </c>
      <c r="I72" s="40">
        <f t="shared" si="3"/>
        <v>1</v>
      </c>
      <c r="J72" s="41">
        <f t="shared" si="4"/>
        <v>1</v>
      </c>
      <c r="K72" s="42">
        <f t="shared" si="5"/>
        <v>0</v>
      </c>
      <c r="L72" s="39">
        <v>6</v>
      </c>
      <c r="M72" s="40">
        <f t="shared" si="6"/>
        <v>0</v>
      </c>
      <c r="N72" s="41">
        <f t="shared" si="7"/>
        <v>0</v>
      </c>
      <c r="O72" s="41">
        <f t="shared" si="8"/>
        <v>0</v>
      </c>
      <c r="P72" s="41"/>
      <c r="Q72" s="41"/>
      <c r="R72" s="44">
        <v>57</v>
      </c>
      <c r="S72" s="35"/>
      <c r="T72" s="35"/>
      <c r="U72" s="35"/>
      <c r="V72" s="48"/>
      <c r="W72" s="46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</row>
    <row r="73" spans="1:37" ht="19.5" customHeight="1">
      <c r="A73" s="38">
        <v>67</v>
      </c>
      <c r="B73" s="16" t="s">
        <v>169</v>
      </c>
      <c r="C73" s="16" t="s">
        <v>170</v>
      </c>
      <c r="D73" s="39">
        <v>25</v>
      </c>
      <c r="E73" s="40">
        <f t="shared" si="0"/>
        <v>1</v>
      </c>
      <c r="F73" s="41">
        <f t="shared" si="1"/>
        <v>1</v>
      </c>
      <c r="G73" s="42">
        <f t="shared" si="2"/>
        <v>0</v>
      </c>
      <c r="H73" s="43">
        <v>25</v>
      </c>
      <c r="I73" s="40">
        <f t="shared" si="3"/>
        <v>1</v>
      </c>
      <c r="J73" s="41">
        <f t="shared" si="4"/>
        <v>1</v>
      </c>
      <c r="K73" s="42">
        <f t="shared" si="5"/>
        <v>0</v>
      </c>
      <c r="L73" s="39">
        <v>9</v>
      </c>
      <c r="M73" s="40">
        <f t="shared" si="6"/>
        <v>0</v>
      </c>
      <c r="N73" s="41">
        <f t="shared" si="7"/>
        <v>0</v>
      </c>
      <c r="O73" s="41">
        <f t="shared" si="8"/>
        <v>0</v>
      </c>
      <c r="P73" s="41"/>
      <c r="Q73" s="41"/>
      <c r="R73" s="44">
        <v>59</v>
      </c>
      <c r="S73" s="35"/>
      <c r="T73" s="35"/>
      <c r="U73" s="35"/>
      <c r="V73" s="48"/>
      <c r="W73" s="46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</row>
    <row r="74" spans="1:37" ht="19.5" customHeight="1">
      <c r="A74" s="47">
        <v>68</v>
      </c>
      <c r="B74" s="16" t="s">
        <v>171</v>
      </c>
      <c r="C74" s="16" t="s">
        <v>172</v>
      </c>
      <c r="D74" s="39">
        <v>18</v>
      </c>
      <c r="E74" s="40">
        <f t="shared" si="0"/>
        <v>0</v>
      </c>
      <c r="F74" s="41">
        <f t="shared" si="1"/>
        <v>0</v>
      </c>
      <c r="G74" s="42">
        <f t="shared" si="2"/>
        <v>0</v>
      </c>
      <c r="H74" s="43">
        <v>20</v>
      </c>
      <c r="I74" s="40">
        <f t="shared" si="3"/>
        <v>1</v>
      </c>
      <c r="J74" s="41">
        <f t="shared" si="4"/>
        <v>0</v>
      </c>
      <c r="K74" s="42">
        <f t="shared" si="5"/>
        <v>0</v>
      </c>
      <c r="L74" s="39">
        <v>12</v>
      </c>
      <c r="M74" s="40">
        <f t="shared" si="6"/>
        <v>1</v>
      </c>
      <c r="N74" s="41">
        <f t="shared" si="7"/>
        <v>1</v>
      </c>
      <c r="O74" s="41">
        <f t="shared" si="8"/>
        <v>0</v>
      </c>
      <c r="P74" s="41"/>
      <c r="Q74" s="41"/>
      <c r="R74" s="44">
        <v>50</v>
      </c>
      <c r="S74" s="35"/>
      <c r="T74" s="35"/>
      <c r="U74" s="35"/>
      <c r="V74" s="48"/>
      <c r="W74" s="46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</row>
    <row r="75" spans="1:37" ht="19.5" customHeight="1">
      <c r="A75" s="47">
        <v>69</v>
      </c>
      <c r="B75" s="16" t="s">
        <v>173</v>
      </c>
      <c r="C75" s="16" t="s">
        <v>174</v>
      </c>
      <c r="D75" s="39">
        <v>23</v>
      </c>
      <c r="E75" s="40">
        <f t="shared" si="0"/>
        <v>1</v>
      </c>
      <c r="F75" s="41">
        <f t="shared" si="1"/>
        <v>1</v>
      </c>
      <c r="G75" s="42">
        <f t="shared" si="2"/>
        <v>0</v>
      </c>
      <c r="H75" s="43">
        <v>16</v>
      </c>
      <c r="I75" s="40">
        <f t="shared" si="3"/>
        <v>0</v>
      </c>
      <c r="J75" s="41">
        <f t="shared" si="4"/>
        <v>0</v>
      </c>
      <c r="K75" s="42">
        <f t="shared" si="5"/>
        <v>0</v>
      </c>
      <c r="L75" s="39">
        <v>12</v>
      </c>
      <c r="M75" s="40">
        <f t="shared" si="6"/>
        <v>1</v>
      </c>
      <c r="N75" s="41">
        <f t="shared" si="7"/>
        <v>1</v>
      </c>
      <c r="O75" s="41">
        <f t="shared" si="8"/>
        <v>0</v>
      </c>
      <c r="P75" s="41"/>
      <c r="Q75" s="41"/>
      <c r="R75" s="44">
        <v>51</v>
      </c>
      <c r="S75" s="35"/>
      <c r="T75" s="35"/>
      <c r="U75" s="35"/>
      <c r="V75" s="48"/>
      <c r="W75" s="46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</row>
    <row r="76" spans="1:37" ht="19.5" customHeight="1">
      <c r="A76" s="38">
        <v>70</v>
      </c>
      <c r="B76" s="16" t="s">
        <v>175</v>
      </c>
      <c r="C76" s="16" t="s">
        <v>176</v>
      </c>
      <c r="D76" s="39">
        <v>21</v>
      </c>
      <c r="E76" s="40">
        <f t="shared" si="0"/>
        <v>1</v>
      </c>
      <c r="F76" s="41">
        <f t="shared" si="1"/>
        <v>0</v>
      </c>
      <c r="G76" s="42">
        <f t="shared" si="2"/>
        <v>0</v>
      </c>
      <c r="H76" s="43">
        <v>24</v>
      </c>
      <c r="I76" s="40">
        <f t="shared" si="3"/>
        <v>1</v>
      </c>
      <c r="J76" s="41">
        <f t="shared" si="4"/>
        <v>1</v>
      </c>
      <c r="K76" s="42">
        <f t="shared" si="5"/>
        <v>0</v>
      </c>
      <c r="L76" s="39">
        <v>12</v>
      </c>
      <c r="M76" s="40">
        <f t="shared" si="6"/>
        <v>1</v>
      </c>
      <c r="N76" s="41">
        <f t="shared" si="7"/>
        <v>1</v>
      </c>
      <c r="O76" s="41">
        <f t="shared" si="8"/>
        <v>0</v>
      </c>
      <c r="P76" s="41"/>
      <c r="Q76" s="41"/>
      <c r="R76" s="44">
        <v>57</v>
      </c>
      <c r="S76" s="35"/>
      <c r="T76" s="35"/>
      <c r="U76" s="35"/>
      <c r="V76" s="48"/>
      <c r="W76" s="46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</row>
    <row r="77" spans="1:37" ht="19.5" customHeight="1">
      <c r="A77" s="47">
        <v>71</v>
      </c>
      <c r="B77" s="16" t="s">
        <v>177</v>
      </c>
      <c r="C77" s="16" t="s">
        <v>178</v>
      </c>
      <c r="D77" s="39">
        <v>26</v>
      </c>
      <c r="E77" s="40">
        <f t="shared" si="0"/>
        <v>1</v>
      </c>
      <c r="F77" s="41">
        <f t="shared" si="1"/>
        <v>1</v>
      </c>
      <c r="G77" s="42">
        <f t="shared" si="2"/>
        <v>1</v>
      </c>
      <c r="H77" s="43">
        <v>23</v>
      </c>
      <c r="I77" s="40">
        <f t="shared" si="3"/>
        <v>1</v>
      </c>
      <c r="J77" s="41">
        <f t="shared" si="4"/>
        <v>1</v>
      </c>
      <c r="K77" s="42">
        <f t="shared" si="5"/>
        <v>0</v>
      </c>
      <c r="L77" s="39">
        <v>11</v>
      </c>
      <c r="M77" s="40">
        <f t="shared" si="6"/>
        <v>1</v>
      </c>
      <c r="N77" s="41">
        <f t="shared" si="7"/>
        <v>0</v>
      </c>
      <c r="O77" s="41">
        <f t="shared" si="8"/>
        <v>0</v>
      </c>
      <c r="P77" s="41"/>
      <c r="Q77" s="41"/>
      <c r="R77" s="44">
        <v>60</v>
      </c>
      <c r="S77" s="35"/>
      <c r="T77" s="35"/>
      <c r="U77" s="35"/>
      <c r="V77" s="48"/>
      <c r="W77" s="46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</row>
    <row r="78" spans="1:37" ht="19.5" customHeight="1">
      <c r="A78" s="47">
        <v>72</v>
      </c>
      <c r="B78" s="16" t="s">
        <v>179</v>
      </c>
      <c r="C78" s="16" t="s">
        <v>180</v>
      </c>
      <c r="D78" s="39">
        <v>25</v>
      </c>
      <c r="E78" s="40">
        <f t="shared" si="0"/>
        <v>1</v>
      </c>
      <c r="F78" s="41">
        <f t="shared" si="1"/>
        <v>1</v>
      </c>
      <c r="G78" s="42">
        <f t="shared" si="2"/>
        <v>0</v>
      </c>
      <c r="H78" s="43">
        <v>19</v>
      </c>
      <c r="I78" s="40">
        <f t="shared" si="3"/>
        <v>0</v>
      </c>
      <c r="J78" s="41">
        <f t="shared" si="4"/>
        <v>0</v>
      </c>
      <c r="K78" s="42">
        <f t="shared" si="5"/>
        <v>0</v>
      </c>
      <c r="L78" s="39">
        <v>10</v>
      </c>
      <c r="M78" s="40">
        <f t="shared" si="6"/>
        <v>1</v>
      </c>
      <c r="N78" s="41">
        <f t="shared" si="7"/>
        <v>0</v>
      </c>
      <c r="O78" s="41">
        <f t="shared" si="8"/>
        <v>0</v>
      </c>
      <c r="P78" s="41"/>
      <c r="Q78" s="41"/>
      <c r="R78" s="44">
        <v>54</v>
      </c>
      <c r="S78" s="35"/>
      <c r="T78" s="35"/>
      <c r="U78" s="35"/>
      <c r="V78" s="48"/>
      <c r="W78" s="46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</row>
    <row r="79" spans="1:37" ht="19.5" customHeight="1">
      <c r="A79" s="38">
        <v>73</v>
      </c>
      <c r="B79" s="16" t="s">
        <v>181</v>
      </c>
      <c r="C79" s="16" t="s">
        <v>182</v>
      </c>
      <c r="D79" s="39">
        <v>25</v>
      </c>
      <c r="E79" s="40">
        <f t="shared" si="0"/>
        <v>1</v>
      </c>
      <c r="F79" s="41">
        <f t="shared" si="1"/>
        <v>1</v>
      </c>
      <c r="G79" s="42">
        <f t="shared" si="2"/>
        <v>0</v>
      </c>
      <c r="H79" s="43">
        <v>18</v>
      </c>
      <c r="I79" s="40">
        <f t="shared" si="3"/>
        <v>0</v>
      </c>
      <c r="J79" s="41">
        <f t="shared" si="4"/>
        <v>0</v>
      </c>
      <c r="K79" s="42">
        <f t="shared" si="5"/>
        <v>0</v>
      </c>
      <c r="L79" s="39">
        <v>8</v>
      </c>
      <c r="M79" s="40">
        <f t="shared" si="6"/>
        <v>0</v>
      </c>
      <c r="N79" s="41">
        <f t="shared" si="7"/>
        <v>0</v>
      </c>
      <c r="O79" s="41">
        <f t="shared" si="8"/>
        <v>0</v>
      </c>
      <c r="P79" s="41"/>
      <c r="Q79" s="41"/>
      <c r="R79" s="44">
        <v>51</v>
      </c>
      <c r="S79" s="35"/>
      <c r="T79" s="35"/>
      <c r="U79" s="35"/>
      <c r="V79" s="48"/>
      <c r="W79" s="46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</row>
    <row r="80" spans="1:37" ht="19.5" customHeight="1">
      <c r="A80" s="47">
        <v>74</v>
      </c>
      <c r="B80" s="16" t="s">
        <v>183</v>
      </c>
      <c r="C80" s="16" t="s">
        <v>184</v>
      </c>
      <c r="D80" s="39">
        <v>26</v>
      </c>
      <c r="E80" s="40">
        <f t="shared" si="0"/>
        <v>1</v>
      </c>
      <c r="F80" s="41">
        <f t="shared" si="1"/>
        <v>1</v>
      </c>
      <c r="G80" s="42">
        <f t="shared" si="2"/>
        <v>1</v>
      </c>
      <c r="H80" s="43">
        <v>21</v>
      </c>
      <c r="I80" s="40">
        <f t="shared" si="3"/>
        <v>1</v>
      </c>
      <c r="J80" s="41">
        <f t="shared" si="4"/>
        <v>0</v>
      </c>
      <c r="K80" s="42">
        <f t="shared" si="5"/>
        <v>0</v>
      </c>
      <c r="L80" s="39">
        <v>13</v>
      </c>
      <c r="M80" s="40">
        <f t="shared" si="6"/>
        <v>1</v>
      </c>
      <c r="N80" s="41">
        <f t="shared" si="7"/>
        <v>1</v>
      </c>
      <c r="O80" s="41">
        <f t="shared" si="8"/>
        <v>1</v>
      </c>
      <c r="P80" s="41"/>
      <c r="Q80" s="41"/>
      <c r="R80" s="44">
        <v>60</v>
      </c>
      <c r="S80" s="35"/>
      <c r="T80" s="35"/>
      <c r="U80" s="35"/>
      <c r="V80" s="48"/>
      <c r="W80" s="46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</row>
    <row r="81" spans="1:37" ht="19.5" customHeight="1">
      <c r="A81" s="47">
        <v>75</v>
      </c>
      <c r="B81" s="16" t="s">
        <v>185</v>
      </c>
      <c r="C81" s="16" t="s">
        <v>186</v>
      </c>
      <c r="D81" s="39">
        <v>22</v>
      </c>
      <c r="E81" s="40">
        <f t="shared" si="0"/>
        <v>1</v>
      </c>
      <c r="F81" s="41">
        <f t="shared" si="1"/>
        <v>0</v>
      </c>
      <c r="G81" s="42">
        <f t="shared" si="2"/>
        <v>0</v>
      </c>
      <c r="H81" s="43">
        <v>21</v>
      </c>
      <c r="I81" s="40">
        <f t="shared" si="3"/>
        <v>1</v>
      </c>
      <c r="J81" s="41">
        <f t="shared" si="4"/>
        <v>0</v>
      </c>
      <c r="K81" s="42">
        <f t="shared" si="5"/>
        <v>0</v>
      </c>
      <c r="L81" s="39">
        <v>12</v>
      </c>
      <c r="M81" s="40">
        <f t="shared" si="6"/>
        <v>1</v>
      </c>
      <c r="N81" s="41">
        <f t="shared" si="7"/>
        <v>1</v>
      </c>
      <c r="O81" s="41">
        <f t="shared" si="8"/>
        <v>0</v>
      </c>
      <c r="P81" s="41"/>
      <c r="Q81" s="41"/>
      <c r="R81" s="44">
        <v>55</v>
      </c>
      <c r="S81" s="35"/>
      <c r="T81" s="35"/>
      <c r="U81" s="35"/>
      <c r="V81" s="48"/>
      <c r="W81" s="46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</row>
    <row r="82" spans="1:37" ht="19.5" customHeight="1">
      <c r="A82" s="38">
        <v>76</v>
      </c>
      <c r="B82" s="16" t="s">
        <v>187</v>
      </c>
      <c r="C82" s="16" t="s">
        <v>188</v>
      </c>
      <c r="D82" s="39">
        <v>23</v>
      </c>
      <c r="E82" s="40">
        <f t="shared" si="0"/>
        <v>1</v>
      </c>
      <c r="F82" s="41">
        <f t="shared" si="1"/>
        <v>1</v>
      </c>
      <c r="G82" s="42">
        <f t="shared" si="2"/>
        <v>0</v>
      </c>
      <c r="H82" s="43">
        <v>18</v>
      </c>
      <c r="I82" s="40">
        <f t="shared" si="3"/>
        <v>0</v>
      </c>
      <c r="J82" s="41">
        <f t="shared" si="4"/>
        <v>0</v>
      </c>
      <c r="K82" s="42">
        <f t="shared" si="5"/>
        <v>0</v>
      </c>
      <c r="L82" s="39">
        <v>14</v>
      </c>
      <c r="M82" s="40">
        <f t="shared" si="6"/>
        <v>1</v>
      </c>
      <c r="N82" s="41">
        <f t="shared" si="7"/>
        <v>1</v>
      </c>
      <c r="O82" s="41">
        <f t="shared" si="8"/>
        <v>1</v>
      </c>
      <c r="P82" s="41"/>
      <c r="Q82" s="41"/>
      <c r="R82" s="44">
        <v>55</v>
      </c>
      <c r="S82" s="35"/>
      <c r="T82" s="35"/>
      <c r="U82" s="35"/>
      <c r="V82" s="48"/>
      <c r="W82" s="46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</row>
    <row r="83" spans="1:37" ht="19.5" customHeight="1">
      <c r="A83" s="47">
        <v>77</v>
      </c>
      <c r="B83" s="16" t="s">
        <v>189</v>
      </c>
      <c r="C83" s="16" t="s">
        <v>190</v>
      </c>
      <c r="D83" s="39">
        <v>28</v>
      </c>
      <c r="E83" s="40">
        <f t="shared" si="0"/>
        <v>1</v>
      </c>
      <c r="F83" s="41">
        <f t="shared" si="1"/>
        <v>1</v>
      </c>
      <c r="G83" s="42">
        <f t="shared" si="2"/>
        <v>1</v>
      </c>
      <c r="H83" s="43">
        <v>20</v>
      </c>
      <c r="I83" s="40">
        <f t="shared" si="3"/>
        <v>1</v>
      </c>
      <c r="J83" s="41">
        <f t="shared" si="4"/>
        <v>0</v>
      </c>
      <c r="K83" s="42">
        <f t="shared" si="5"/>
        <v>0</v>
      </c>
      <c r="L83" s="39">
        <v>10</v>
      </c>
      <c r="M83" s="40">
        <f t="shared" si="6"/>
        <v>1</v>
      </c>
      <c r="N83" s="41">
        <f t="shared" si="7"/>
        <v>0</v>
      </c>
      <c r="O83" s="41">
        <f t="shared" si="8"/>
        <v>0</v>
      </c>
      <c r="P83" s="41"/>
      <c r="Q83" s="41"/>
      <c r="R83" s="44">
        <v>58</v>
      </c>
      <c r="S83" s="35"/>
      <c r="T83" s="35"/>
      <c r="U83" s="35"/>
      <c r="V83" s="48"/>
      <c r="W83" s="46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</row>
    <row r="84" spans="1:37" ht="19.5" customHeight="1">
      <c r="A84" s="47">
        <v>78</v>
      </c>
      <c r="B84" s="16" t="s">
        <v>191</v>
      </c>
      <c r="C84" s="16" t="s">
        <v>192</v>
      </c>
      <c r="D84" s="39">
        <v>26</v>
      </c>
      <c r="E84" s="40">
        <f t="shared" si="0"/>
        <v>1</v>
      </c>
      <c r="F84" s="41">
        <f t="shared" si="1"/>
        <v>1</v>
      </c>
      <c r="G84" s="42">
        <f t="shared" si="2"/>
        <v>1</v>
      </c>
      <c r="H84" s="43">
        <v>28</v>
      </c>
      <c r="I84" s="40">
        <f t="shared" si="3"/>
        <v>1</v>
      </c>
      <c r="J84" s="41">
        <f t="shared" si="4"/>
        <v>1</v>
      </c>
      <c r="K84" s="42">
        <f t="shared" si="5"/>
        <v>1</v>
      </c>
      <c r="L84" s="39">
        <v>14</v>
      </c>
      <c r="M84" s="40">
        <f t="shared" si="6"/>
        <v>1</v>
      </c>
      <c r="N84" s="41">
        <f t="shared" si="7"/>
        <v>1</v>
      </c>
      <c r="O84" s="41">
        <f t="shared" si="8"/>
        <v>1</v>
      </c>
      <c r="P84" s="41"/>
      <c r="Q84" s="41"/>
      <c r="R84" s="44">
        <v>68</v>
      </c>
      <c r="S84" s="35"/>
      <c r="T84" s="35"/>
      <c r="U84" s="35"/>
      <c r="V84" s="48"/>
      <c r="W84" s="46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</row>
    <row r="85" spans="1:37" ht="19.5" customHeight="1">
      <c r="A85" s="38">
        <v>79</v>
      </c>
      <c r="B85" s="16" t="s">
        <v>193</v>
      </c>
      <c r="C85" s="16" t="s">
        <v>194</v>
      </c>
      <c r="D85" s="39">
        <v>21</v>
      </c>
      <c r="E85" s="40">
        <f t="shared" si="0"/>
        <v>1</v>
      </c>
      <c r="F85" s="41">
        <f t="shared" si="1"/>
        <v>0</v>
      </c>
      <c r="G85" s="42">
        <f t="shared" si="2"/>
        <v>0</v>
      </c>
      <c r="H85" s="43">
        <v>23</v>
      </c>
      <c r="I85" s="40">
        <f t="shared" si="3"/>
        <v>1</v>
      </c>
      <c r="J85" s="41">
        <f t="shared" si="4"/>
        <v>1</v>
      </c>
      <c r="K85" s="42">
        <f t="shared" si="5"/>
        <v>0</v>
      </c>
      <c r="L85" s="39">
        <v>8</v>
      </c>
      <c r="M85" s="40">
        <f t="shared" si="6"/>
        <v>0</v>
      </c>
      <c r="N85" s="41">
        <f t="shared" si="7"/>
        <v>0</v>
      </c>
      <c r="O85" s="41">
        <f t="shared" si="8"/>
        <v>0</v>
      </c>
      <c r="P85" s="41"/>
      <c r="Q85" s="41"/>
      <c r="R85" s="44">
        <v>52</v>
      </c>
      <c r="S85" s="35"/>
      <c r="T85" s="35"/>
      <c r="U85" s="35"/>
      <c r="V85" s="48"/>
      <c r="W85" s="46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</row>
    <row r="86" spans="1:37" ht="19.5" customHeight="1">
      <c r="A86" s="47">
        <v>80</v>
      </c>
      <c r="B86" s="16" t="s">
        <v>195</v>
      </c>
      <c r="C86" s="16" t="s">
        <v>196</v>
      </c>
      <c r="D86" s="39">
        <v>26</v>
      </c>
      <c r="E86" s="40">
        <f t="shared" si="0"/>
        <v>1</v>
      </c>
      <c r="F86" s="41">
        <f t="shared" si="1"/>
        <v>1</v>
      </c>
      <c r="G86" s="42">
        <f t="shared" si="2"/>
        <v>1</v>
      </c>
      <c r="H86" s="43">
        <v>19</v>
      </c>
      <c r="I86" s="40">
        <f t="shared" si="3"/>
        <v>0</v>
      </c>
      <c r="J86" s="41">
        <f t="shared" si="4"/>
        <v>0</v>
      </c>
      <c r="K86" s="42">
        <f t="shared" si="5"/>
        <v>0</v>
      </c>
      <c r="L86" s="39">
        <v>9</v>
      </c>
      <c r="M86" s="40">
        <f t="shared" si="6"/>
        <v>0</v>
      </c>
      <c r="N86" s="41">
        <f t="shared" si="7"/>
        <v>0</v>
      </c>
      <c r="O86" s="41">
        <f t="shared" si="8"/>
        <v>0</v>
      </c>
      <c r="P86" s="41"/>
      <c r="Q86" s="41"/>
      <c r="R86" s="44">
        <v>54</v>
      </c>
      <c r="S86" s="35"/>
      <c r="T86" s="35"/>
      <c r="U86" s="35"/>
      <c r="V86" s="48"/>
      <c r="W86" s="46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</row>
    <row r="87" spans="1:37" ht="19.5" customHeight="1">
      <c r="A87" s="47">
        <v>81</v>
      </c>
      <c r="B87" s="16" t="s">
        <v>197</v>
      </c>
      <c r="C87" s="16" t="s">
        <v>198</v>
      </c>
      <c r="D87" s="39">
        <v>28</v>
      </c>
      <c r="E87" s="40">
        <f t="shared" si="0"/>
        <v>1</v>
      </c>
      <c r="F87" s="41">
        <f t="shared" si="1"/>
        <v>1</v>
      </c>
      <c r="G87" s="42">
        <f t="shared" si="2"/>
        <v>1</v>
      </c>
      <c r="H87" s="43">
        <v>19</v>
      </c>
      <c r="I87" s="40">
        <f t="shared" si="3"/>
        <v>0</v>
      </c>
      <c r="J87" s="41">
        <f t="shared" si="4"/>
        <v>0</v>
      </c>
      <c r="K87" s="42">
        <f t="shared" si="5"/>
        <v>0</v>
      </c>
      <c r="L87" s="39">
        <v>13</v>
      </c>
      <c r="M87" s="40">
        <f t="shared" si="6"/>
        <v>1</v>
      </c>
      <c r="N87" s="41">
        <f t="shared" si="7"/>
        <v>1</v>
      </c>
      <c r="O87" s="41">
        <f t="shared" si="8"/>
        <v>1</v>
      </c>
      <c r="P87" s="41"/>
      <c r="Q87" s="41"/>
      <c r="R87" s="44">
        <v>60</v>
      </c>
      <c r="S87" s="35"/>
      <c r="T87" s="35"/>
      <c r="U87" s="35"/>
      <c r="V87" s="48"/>
      <c r="W87" s="46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</row>
    <row r="88" spans="1:37" ht="19.5" customHeight="1">
      <c r="A88" s="38">
        <v>82</v>
      </c>
      <c r="B88" s="16" t="s">
        <v>199</v>
      </c>
      <c r="C88" s="16" t="s">
        <v>200</v>
      </c>
      <c r="D88" s="39">
        <v>28</v>
      </c>
      <c r="E88" s="40">
        <f t="shared" si="0"/>
        <v>1</v>
      </c>
      <c r="F88" s="41">
        <f t="shared" si="1"/>
        <v>1</v>
      </c>
      <c r="G88" s="42">
        <f t="shared" si="2"/>
        <v>1</v>
      </c>
      <c r="H88" s="43">
        <v>28</v>
      </c>
      <c r="I88" s="40">
        <f t="shared" si="3"/>
        <v>1</v>
      </c>
      <c r="J88" s="41">
        <f t="shared" si="4"/>
        <v>1</v>
      </c>
      <c r="K88" s="42">
        <f t="shared" si="5"/>
        <v>1</v>
      </c>
      <c r="L88" s="39">
        <v>14</v>
      </c>
      <c r="M88" s="40">
        <f t="shared" si="6"/>
        <v>1</v>
      </c>
      <c r="N88" s="41">
        <f t="shared" si="7"/>
        <v>1</v>
      </c>
      <c r="O88" s="41">
        <f t="shared" si="8"/>
        <v>1</v>
      </c>
      <c r="P88" s="41"/>
      <c r="Q88" s="41"/>
      <c r="R88" s="44">
        <v>70</v>
      </c>
      <c r="S88" s="35"/>
      <c r="T88" s="35"/>
      <c r="U88" s="35"/>
      <c r="V88" s="48"/>
      <c r="W88" s="46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</row>
    <row r="89" spans="1:37" ht="19.5" customHeight="1">
      <c r="A89" s="47">
        <v>83</v>
      </c>
      <c r="B89" s="16" t="s">
        <v>201</v>
      </c>
      <c r="C89" s="16" t="s">
        <v>202</v>
      </c>
      <c r="D89" s="39">
        <v>22</v>
      </c>
      <c r="E89" s="40">
        <f t="shared" si="0"/>
        <v>1</v>
      </c>
      <c r="F89" s="41">
        <f t="shared" si="1"/>
        <v>0</v>
      </c>
      <c r="G89" s="42">
        <f t="shared" si="2"/>
        <v>0</v>
      </c>
      <c r="H89" s="43">
        <v>26</v>
      </c>
      <c r="I89" s="40">
        <f t="shared" si="3"/>
        <v>1</v>
      </c>
      <c r="J89" s="41">
        <f t="shared" si="4"/>
        <v>1</v>
      </c>
      <c r="K89" s="42">
        <f t="shared" si="5"/>
        <v>1</v>
      </c>
      <c r="L89" s="39">
        <v>14</v>
      </c>
      <c r="M89" s="40">
        <f t="shared" si="6"/>
        <v>1</v>
      </c>
      <c r="N89" s="41">
        <f t="shared" si="7"/>
        <v>1</v>
      </c>
      <c r="O89" s="41">
        <f t="shared" si="8"/>
        <v>1</v>
      </c>
      <c r="P89" s="41"/>
      <c r="Q89" s="41"/>
      <c r="R89" s="44">
        <v>62</v>
      </c>
      <c r="S89" s="35"/>
      <c r="T89" s="35"/>
      <c r="U89" s="35"/>
      <c r="V89" s="48"/>
      <c r="W89" s="46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</row>
    <row r="90" spans="1:37" ht="19.5" customHeight="1">
      <c r="A90" s="47">
        <v>84</v>
      </c>
      <c r="B90" s="16" t="s">
        <v>203</v>
      </c>
      <c r="C90" s="16" t="s">
        <v>204</v>
      </c>
      <c r="D90" s="39">
        <v>23</v>
      </c>
      <c r="E90" s="40">
        <f t="shared" si="0"/>
        <v>1</v>
      </c>
      <c r="F90" s="41">
        <f t="shared" si="1"/>
        <v>1</v>
      </c>
      <c r="G90" s="42">
        <f t="shared" si="2"/>
        <v>0</v>
      </c>
      <c r="H90" s="43">
        <v>26</v>
      </c>
      <c r="I90" s="40">
        <f t="shared" si="3"/>
        <v>1</v>
      </c>
      <c r="J90" s="41">
        <f t="shared" si="4"/>
        <v>1</v>
      </c>
      <c r="K90" s="42">
        <f t="shared" si="5"/>
        <v>1</v>
      </c>
      <c r="L90" s="39">
        <v>11</v>
      </c>
      <c r="M90" s="40">
        <f t="shared" si="6"/>
        <v>1</v>
      </c>
      <c r="N90" s="41">
        <f t="shared" si="7"/>
        <v>0</v>
      </c>
      <c r="O90" s="41">
        <f t="shared" si="8"/>
        <v>0</v>
      </c>
      <c r="P90" s="41"/>
      <c r="Q90" s="41"/>
      <c r="R90" s="44">
        <v>60</v>
      </c>
      <c r="S90" s="35"/>
      <c r="T90" s="35"/>
      <c r="U90" s="35"/>
      <c r="V90" s="48"/>
      <c r="W90" s="46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</row>
    <row r="91" spans="1:37" ht="19.5" customHeight="1">
      <c r="A91" s="38">
        <v>85</v>
      </c>
      <c r="B91" s="16" t="s">
        <v>205</v>
      </c>
      <c r="C91" s="16" t="s">
        <v>206</v>
      </c>
      <c r="D91" s="39">
        <v>24</v>
      </c>
      <c r="E91" s="40">
        <f t="shared" si="0"/>
        <v>1</v>
      </c>
      <c r="F91" s="41">
        <f t="shared" si="1"/>
        <v>1</v>
      </c>
      <c r="G91" s="42">
        <f t="shared" si="2"/>
        <v>0</v>
      </c>
      <c r="H91" s="43">
        <v>26</v>
      </c>
      <c r="I91" s="40">
        <f t="shared" si="3"/>
        <v>1</v>
      </c>
      <c r="J91" s="41">
        <f t="shared" si="4"/>
        <v>1</v>
      </c>
      <c r="K91" s="42">
        <f t="shared" si="5"/>
        <v>1</v>
      </c>
      <c r="L91" s="39">
        <v>11</v>
      </c>
      <c r="M91" s="40">
        <f t="shared" si="6"/>
        <v>1</v>
      </c>
      <c r="N91" s="41">
        <f t="shared" si="7"/>
        <v>0</v>
      </c>
      <c r="O91" s="41">
        <f t="shared" si="8"/>
        <v>0</v>
      </c>
      <c r="P91" s="41"/>
      <c r="Q91" s="41"/>
      <c r="R91" s="44">
        <v>61</v>
      </c>
      <c r="S91" s="35"/>
      <c r="T91" s="35"/>
      <c r="U91" s="35"/>
      <c r="V91" s="48"/>
      <c r="W91" s="46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</row>
    <row r="92" spans="1:37" ht="19.5" customHeight="1">
      <c r="A92" s="47">
        <v>86</v>
      </c>
      <c r="B92" s="16" t="s">
        <v>207</v>
      </c>
      <c r="C92" s="16" t="s">
        <v>208</v>
      </c>
      <c r="D92" s="39">
        <v>26</v>
      </c>
      <c r="E92" s="40">
        <f t="shared" si="0"/>
        <v>1</v>
      </c>
      <c r="F92" s="41">
        <f t="shared" si="1"/>
        <v>1</v>
      </c>
      <c r="G92" s="42">
        <f t="shared" si="2"/>
        <v>1</v>
      </c>
      <c r="H92" s="43">
        <v>5</v>
      </c>
      <c r="I92" s="40">
        <f t="shared" si="3"/>
        <v>0</v>
      </c>
      <c r="J92" s="41">
        <f t="shared" si="4"/>
        <v>0</v>
      </c>
      <c r="K92" s="42">
        <f t="shared" si="5"/>
        <v>0</v>
      </c>
      <c r="L92" s="39">
        <v>13</v>
      </c>
      <c r="M92" s="40">
        <f t="shared" si="6"/>
        <v>1</v>
      </c>
      <c r="N92" s="41">
        <f t="shared" si="7"/>
        <v>1</v>
      </c>
      <c r="O92" s="41">
        <f t="shared" si="8"/>
        <v>1</v>
      </c>
      <c r="P92" s="41"/>
      <c r="Q92" s="41"/>
      <c r="R92" s="44">
        <v>44</v>
      </c>
      <c r="S92" s="35"/>
      <c r="T92" s="35"/>
      <c r="U92" s="35"/>
      <c r="V92" s="48"/>
      <c r="W92" s="46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</row>
    <row r="93" spans="1:37" ht="19.5" customHeight="1">
      <c r="A93" s="47">
        <v>87</v>
      </c>
      <c r="B93" s="16" t="s">
        <v>209</v>
      </c>
      <c r="C93" s="16" t="s">
        <v>210</v>
      </c>
      <c r="D93" s="39">
        <v>22</v>
      </c>
      <c r="E93" s="40">
        <f t="shared" si="0"/>
        <v>1</v>
      </c>
      <c r="F93" s="41">
        <f t="shared" si="1"/>
        <v>0</v>
      </c>
      <c r="G93" s="42">
        <f t="shared" si="2"/>
        <v>0</v>
      </c>
      <c r="H93" s="43">
        <v>26</v>
      </c>
      <c r="I93" s="40">
        <f t="shared" si="3"/>
        <v>1</v>
      </c>
      <c r="J93" s="41">
        <f t="shared" si="4"/>
        <v>1</v>
      </c>
      <c r="K93" s="42">
        <f t="shared" si="5"/>
        <v>1</v>
      </c>
      <c r="L93" s="39">
        <v>6</v>
      </c>
      <c r="M93" s="40">
        <f t="shared" si="6"/>
        <v>0</v>
      </c>
      <c r="N93" s="41">
        <f t="shared" si="7"/>
        <v>0</v>
      </c>
      <c r="O93" s="41">
        <f t="shared" si="8"/>
        <v>0</v>
      </c>
      <c r="P93" s="41"/>
      <c r="Q93" s="41"/>
      <c r="R93" s="44">
        <v>54</v>
      </c>
      <c r="S93" s="35"/>
      <c r="T93" s="35"/>
      <c r="U93" s="35"/>
      <c r="V93" s="48"/>
      <c r="W93" s="46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</row>
    <row r="94" spans="1:37" ht="19.5" customHeight="1">
      <c r="A94" s="38">
        <v>88</v>
      </c>
      <c r="B94" s="16" t="s">
        <v>211</v>
      </c>
      <c r="C94" s="16" t="s">
        <v>212</v>
      </c>
      <c r="D94" s="39">
        <v>12</v>
      </c>
      <c r="E94" s="40">
        <f t="shared" si="0"/>
        <v>0</v>
      </c>
      <c r="F94" s="41">
        <f t="shared" si="1"/>
        <v>0</v>
      </c>
      <c r="G94" s="42">
        <f t="shared" si="2"/>
        <v>0</v>
      </c>
      <c r="H94" s="43">
        <v>25</v>
      </c>
      <c r="I94" s="40">
        <f t="shared" si="3"/>
        <v>1</v>
      </c>
      <c r="J94" s="41">
        <f t="shared" si="4"/>
        <v>1</v>
      </c>
      <c r="K94" s="42">
        <f t="shared" si="5"/>
        <v>0</v>
      </c>
      <c r="L94" s="39">
        <v>8</v>
      </c>
      <c r="M94" s="40">
        <f t="shared" si="6"/>
        <v>0</v>
      </c>
      <c r="N94" s="41">
        <f t="shared" si="7"/>
        <v>0</v>
      </c>
      <c r="O94" s="41">
        <f t="shared" si="8"/>
        <v>0</v>
      </c>
      <c r="P94" s="41"/>
      <c r="Q94" s="41"/>
      <c r="R94" s="44">
        <v>45</v>
      </c>
      <c r="S94" s="35"/>
      <c r="T94" s="35"/>
      <c r="U94" s="35"/>
      <c r="V94" s="48"/>
      <c r="W94" s="46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</row>
    <row r="95" spans="1:37" ht="19.5" customHeight="1">
      <c r="A95" s="47">
        <v>89</v>
      </c>
      <c r="B95" s="16" t="s">
        <v>213</v>
      </c>
      <c r="C95" s="16" t="s">
        <v>214</v>
      </c>
      <c r="D95" s="39">
        <v>23</v>
      </c>
      <c r="E95" s="40">
        <f t="shared" si="0"/>
        <v>1</v>
      </c>
      <c r="F95" s="41">
        <f t="shared" si="1"/>
        <v>1</v>
      </c>
      <c r="G95" s="42">
        <f t="shared" si="2"/>
        <v>0</v>
      </c>
      <c r="H95" s="43">
        <v>18</v>
      </c>
      <c r="I95" s="40">
        <f t="shared" si="3"/>
        <v>0</v>
      </c>
      <c r="J95" s="41">
        <f t="shared" si="4"/>
        <v>0</v>
      </c>
      <c r="K95" s="42">
        <f t="shared" si="5"/>
        <v>0</v>
      </c>
      <c r="L95" s="39">
        <v>14</v>
      </c>
      <c r="M95" s="40">
        <f t="shared" si="6"/>
        <v>1</v>
      </c>
      <c r="N95" s="41">
        <f t="shared" si="7"/>
        <v>1</v>
      </c>
      <c r="O95" s="41">
        <f t="shared" si="8"/>
        <v>1</v>
      </c>
      <c r="P95" s="41"/>
      <c r="Q95" s="41"/>
      <c r="R95" s="44">
        <v>55</v>
      </c>
      <c r="S95" s="35"/>
      <c r="T95" s="35"/>
      <c r="U95" s="35"/>
      <c r="V95" s="48"/>
      <c r="W95" s="46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</row>
    <row r="96" spans="1:37" ht="19.5" customHeight="1">
      <c r="A96" s="47">
        <v>90</v>
      </c>
      <c r="B96" s="16" t="s">
        <v>215</v>
      </c>
      <c r="C96" s="16" t="s">
        <v>216</v>
      </c>
      <c r="D96" s="39">
        <v>28</v>
      </c>
      <c r="E96" s="40">
        <f t="shared" si="0"/>
        <v>1</v>
      </c>
      <c r="F96" s="41">
        <f t="shared" si="1"/>
        <v>1</v>
      </c>
      <c r="G96" s="42">
        <f t="shared" si="2"/>
        <v>1</v>
      </c>
      <c r="H96" s="43">
        <v>19</v>
      </c>
      <c r="I96" s="40">
        <f t="shared" si="3"/>
        <v>0</v>
      </c>
      <c r="J96" s="41">
        <f t="shared" si="4"/>
        <v>0</v>
      </c>
      <c r="K96" s="42">
        <f t="shared" si="5"/>
        <v>0</v>
      </c>
      <c r="L96" s="39">
        <v>12</v>
      </c>
      <c r="M96" s="40">
        <f t="shared" si="6"/>
        <v>1</v>
      </c>
      <c r="N96" s="41">
        <f t="shared" si="7"/>
        <v>1</v>
      </c>
      <c r="O96" s="41">
        <f t="shared" si="8"/>
        <v>0</v>
      </c>
      <c r="P96" s="41"/>
      <c r="Q96" s="41"/>
      <c r="R96" s="44">
        <v>59</v>
      </c>
      <c r="S96" s="35"/>
      <c r="T96" s="35"/>
      <c r="U96" s="35"/>
      <c r="V96" s="48"/>
      <c r="W96" s="46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</row>
    <row r="97" spans="1:37" ht="19.5" customHeight="1">
      <c r="A97" s="38">
        <v>91</v>
      </c>
      <c r="B97" s="16" t="s">
        <v>217</v>
      </c>
      <c r="C97" s="16" t="s">
        <v>218</v>
      </c>
      <c r="D97" s="39">
        <v>20</v>
      </c>
      <c r="E97" s="40">
        <f t="shared" si="0"/>
        <v>1</v>
      </c>
      <c r="F97" s="41">
        <f t="shared" si="1"/>
        <v>0</v>
      </c>
      <c r="G97" s="42">
        <f t="shared" si="2"/>
        <v>0</v>
      </c>
      <c r="H97" s="43">
        <v>21</v>
      </c>
      <c r="I97" s="40">
        <f t="shared" si="3"/>
        <v>1</v>
      </c>
      <c r="J97" s="41">
        <f t="shared" si="4"/>
        <v>0</v>
      </c>
      <c r="K97" s="42">
        <f t="shared" si="5"/>
        <v>0</v>
      </c>
      <c r="L97" s="39">
        <v>14</v>
      </c>
      <c r="M97" s="40">
        <f t="shared" si="6"/>
        <v>1</v>
      </c>
      <c r="N97" s="41">
        <f t="shared" si="7"/>
        <v>1</v>
      </c>
      <c r="O97" s="41">
        <f t="shared" si="8"/>
        <v>1</v>
      </c>
      <c r="P97" s="41"/>
      <c r="Q97" s="41"/>
      <c r="R97" s="44">
        <v>55</v>
      </c>
      <c r="S97" s="35"/>
      <c r="T97" s="35"/>
      <c r="U97" s="35"/>
      <c r="V97" s="48"/>
      <c r="W97" s="46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</row>
    <row r="98" spans="1:37" ht="19.5" customHeight="1">
      <c r="A98" s="47">
        <v>92</v>
      </c>
      <c r="B98" s="16" t="s">
        <v>219</v>
      </c>
      <c r="C98" s="16" t="s">
        <v>220</v>
      </c>
      <c r="D98" s="39">
        <v>27</v>
      </c>
      <c r="E98" s="40">
        <f t="shared" si="0"/>
        <v>1</v>
      </c>
      <c r="F98" s="41">
        <f t="shared" si="1"/>
        <v>1</v>
      </c>
      <c r="G98" s="42">
        <f t="shared" si="2"/>
        <v>1</v>
      </c>
      <c r="H98" s="43">
        <v>21</v>
      </c>
      <c r="I98" s="40">
        <f t="shared" si="3"/>
        <v>1</v>
      </c>
      <c r="J98" s="41">
        <f t="shared" si="4"/>
        <v>0</v>
      </c>
      <c r="K98" s="42">
        <f t="shared" si="5"/>
        <v>0</v>
      </c>
      <c r="L98" s="39">
        <v>13</v>
      </c>
      <c r="M98" s="40">
        <f t="shared" si="6"/>
        <v>1</v>
      </c>
      <c r="N98" s="41">
        <f t="shared" si="7"/>
        <v>1</v>
      </c>
      <c r="O98" s="41">
        <f t="shared" si="8"/>
        <v>1</v>
      </c>
      <c r="P98" s="41"/>
      <c r="Q98" s="41"/>
      <c r="R98" s="44">
        <v>62</v>
      </c>
      <c r="S98" s="35"/>
      <c r="T98" s="35"/>
      <c r="U98" s="35"/>
      <c r="V98" s="48"/>
      <c r="W98" s="46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</row>
    <row r="99" spans="1:37" ht="19.5" customHeight="1">
      <c r="A99" s="47">
        <v>93</v>
      </c>
      <c r="B99" s="16" t="s">
        <v>221</v>
      </c>
      <c r="C99" s="16" t="s">
        <v>222</v>
      </c>
      <c r="D99" s="39">
        <v>23</v>
      </c>
      <c r="E99" s="40">
        <f t="shared" si="0"/>
        <v>1</v>
      </c>
      <c r="F99" s="41">
        <f t="shared" si="1"/>
        <v>1</v>
      </c>
      <c r="G99" s="42">
        <f t="shared" si="2"/>
        <v>0</v>
      </c>
      <c r="H99" s="43">
        <v>24</v>
      </c>
      <c r="I99" s="40">
        <f t="shared" si="3"/>
        <v>1</v>
      </c>
      <c r="J99" s="41">
        <f t="shared" si="4"/>
        <v>1</v>
      </c>
      <c r="K99" s="42">
        <f t="shared" si="5"/>
        <v>0</v>
      </c>
      <c r="L99" s="39">
        <v>12</v>
      </c>
      <c r="M99" s="40">
        <f t="shared" si="6"/>
        <v>1</v>
      </c>
      <c r="N99" s="41">
        <f t="shared" si="7"/>
        <v>1</v>
      </c>
      <c r="O99" s="41">
        <f t="shared" si="8"/>
        <v>0</v>
      </c>
      <c r="P99" s="41"/>
      <c r="Q99" s="41"/>
      <c r="R99" s="44">
        <v>59</v>
      </c>
      <c r="S99" s="35"/>
      <c r="T99" s="35"/>
      <c r="U99" s="35"/>
      <c r="V99" s="48"/>
      <c r="W99" s="46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</row>
    <row r="100" spans="1:37" ht="19.5" customHeight="1">
      <c r="A100" s="38">
        <v>94</v>
      </c>
      <c r="B100" s="16" t="s">
        <v>223</v>
      </c>
      <c r="C100" s="16" t="s">
        <v>224</v>
      </c>
      <c r="D100" s="39">
        <v>25</v>
      </c>
      <c r="E100" s="40">
        <f t="shared" si="0"/>
        <v>1</v>
      </c>
      <c r="F100" s="41">
        <f t="shared" si="1"/>
        <v>1</v>
      </c>
      <c r="G100" s="42">
        <f t="shared" si="2"/>
        <v>0</v>
      </c>
      <c r="H100" s="43">
        <v>23</v>
      </c>
      <c r="I100" s="40">
        <f t="shared" si="3"/>
        <v>1</v>
      </c>
      <c r="J100" s="41">
        <f t="shared" si="4"/>
        <v>1</v>
      </c>
      <c r="K100" s="42">
        <f t="shared" si="5"/>
        <v>0</v>
      </c>
      <c r="L100" s="39">
        <v>11</v>
      </c>
      <c r="M100" s="40">
        <f t="shared" si="6"/>
        <v>1</v>
      </c>
      <c r="N100" s="41">
        <f t="shared" si="7"/>
        <v>0</v>
      </c>
      <c r="O100" s="41">
        <f t="shared" si="8"/>
        <v>0</v>
      </c>
      <c r="P100" s="41"/>
      <c r="Q100" s="41"/>
      <c r="R100" s="44">
        <v>59</v>
      </c>
      <c r="S100" s="35"/>
      <c r="T100" s="35"/>
      <c r="U100" s="35"/>
      <c r="V100" s="48"/>
      <c r="W100" s="46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</row>
    <row r="101" spans="1:37" ht="19.5" customHeight="1">
      <c r="A101" s="47">
        <v>95</v>
      </c>
      <c r="B101" s="16" t="s">
        <v>225</v>
      </c>
      <c r="C101" s="16" t="s">
        <v>226</v>
      </c>
      <c r="D101" s="39">
        <v>9</v>
      </c>
      <c r="E101" s="40">
        <f t="shared" si="0"/>
        <v>0</v>
      </c>
      <c r="F101" s="41">
        <f t="shared" si="1"/>
        <v>0</v>
      </c>
      <c r="G101" s="42">
        <f t="shared" si="2"/>
        <v>0</v>
      </c>
      <c r="H101" s="43">
        <v>29</v>
      </c>
      <c r="I101" s="40">
        <f t="shared" si="3"/>
        <v>1</v>
      </c>
      <c r="J101" s="41">
        <f t="shared" si="4"/>
        <v>1</v>
      </c>
      <c r="K101" s="42">
        <f t="shared" si="5"/>
        <v>1</v>
      </c>
      <c r="L101" s="39">
        <v>8</v>
      </c>
      <c r="M101" s="40">
        <f t="shared" si="6"/>
        <v>0</v>
      </c>
      <c r="N101" s="41">
        <f t="shared" si="7"/>
        <v>0</v>
      </c>
      <c r="O101" s="41">
        <f t="shared" si="8"/>
        <v>0</v>
      </c>
      <c r="P101" s="41"/>
      <c r="Q101" s="41"/>
      <c r="R101" s="44">
        <v>46</v>
      </c>
      <c r="S101" s="35"/>
      <c r="T101" s="35"/>
      <c r="U101" s="35"/>
      <c r="V101" s="48"/>
      <c r="W101" s="46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</row>
    <row r="102" spans="1:37" ht="19.5" customHeight="1">
      <c r="A102" s="47">
        <v>96</v>
      </c>
      <c r="B102" s="16" t="s">
        <v>227</v>
      </c>
      <c r="C102" s="16" t="s">
        <v>228</v>
      </c>
      <c r="D102" s="39">
        <v>27</v>
      </c>
      <c r="E102" s="40">
        <f t="shared" si="0"/>
        <v>1</v>
      </c>
      <c r="F102" s="41">
        <f t="shared" si="1"/>
        <v>1</v>
      </c>
      <c r="G102" s="42">
        <f t="shared" si="2"/>
        <v>1</v>
      </c>
      <c r="H102" s="43">
        <v>21</v>
      </c>
      <c r="I102" s="40">
        <f t="shared" si="3"/>
        <v>1</v>
      </c>
      <c r="J102" s="41">
        <f t="shared" si="4"/>
        <v>0</v>
      </c>
      <c r="K102" s="42">
        <f t="shared" si="5"/>
        <v>0</v>
      </c>
      <c r="L102" s="39">
        <v>13</v>
      </c>
      <c r="M102" s="40">
        <f t="shared" si="6"/>
        <v>1</v>
      </c>
      <c r="N102" s="41">
        <f t="shared" si="7"/>
        <v>1</v>
      </c>
      <c r="O102" s="41">
        <f t="shared" si="8"/>
        <v>1</v>
      </c>
      <c r="P102" s="41"/>
      <c r="Q102" s="41"/>
      <c r="R102" s="44">
        <v>61</v>
      </c>
      <c r="S102" s="35"/>
      <c r="T102" s="35"/>
      <c r="U102" s="35"/>
      <c r="V102" s="48"/>
      <c r="W102" s="46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</row>
    <row r="103" spans="1:37" ht="19.5" customHeight="1">
      <c r="A103" s="38">
        <v>97</v>
      </c>
      <c r="B103" s="16" t="s">
        <v>229</v>
      </c>
      <c r="C103" s="16" t="s">
        <v>230</v>
      </c>
      <c r="D103" s="39">
        <v>26</v>
      </c>
      <c r="E103" s="40">
        <f t="shared" si="0"/>
        <v>1</v>
      </c>
      <c r="F103" s="41">
        <f t="shared" si="1"/>
        <v>1</v>
      </c>
      <c r="G103" s="42">
        <f t="shared" si="2"/>
        <v>1</v>
      </c>
      <c r="H103" s="43">
        <v>28</v>
      </c>
      <c r="I103" s="40">
        <f t="shared" si="3"/>
        <v>1</v>
      </c>
      <c r="J103" s="41">
        <f t="shared" si="4"/>
        <v>1</v>
      </c>
      <c r="K103" s="42">
        <f t="shared" si="5"/>
        <v>1</v>
      </c>
      <c r="L103" s="39">
        <v>12</v>
      </c>
      <c r="M103" s="40">
        <f t="shared" si="6"/>
        <v>1</v>
      </c>
      <c r="N103" s="41">
        <f t="shared" si="7"/>
        <v>1</v>
      </c>
      <c r="O103" s="41">
        <f t="shared" si="8"/>
        <v>0</v>
      </c>
      <c r="P103" s="41"/>
      <c r="Q103" s="41"/>
      <c r="R103" s="44">
        <v>66</v>
      </c>
      <c r="S103" s="35"/>
      <c r="T103" s="35"/>
      <c r="U103" s="35"/>
      <c r="V103" s="48"/>
      <c r="W103" s="46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</row>
    <row r="104" spans="1:37" ht="19.5" customHeight="1">
      <c r="A104" s="47">
        <v>98</v>
      </c>
      <c r="B104" s="16" t="s">
        <v>231</v>
      </c>
      <c r="C104" s="16" t="s">
        <v>232</v>
      </c>
      <c r="D104" s="39">
        <v>28</v>
      </c>
      <c r="E104" s="40">
        <f t="shared" si="0"/>
        <v>1</v>
      </c>
      <c r="F104" s="41">
        <f t="shared" si="1"/>
        <v>1</v>
      </c>
      <c r="G104" s="42">
        <f t="shared" si="2"/>
        <v>1</v>
      </c>
      <c r="H104" s="43">
        <v>20</v>
      </c>
      <c r="I104" s="40">
        <f t="shared" si="3"/>
        <v>1</v>
      </c>
      <c r="J104" s="41">
        <f t="shared" si="4"/>
        <v>0</v>
      </c>
      <c r="K104" s="42">
        <f t="shared" si="5"/>
        <v>0</v>
      </c>
      <c r="L104" s="39">
        <v>11</v>
      </c>
      <c r="M104" s="40">
        <f t="shared" si="6"/>
        <v>1</v>
      </c>
      <c r="N104" s="41">
        <f t="shared" si="7"/>
        <v>0</v>
      </c>
      <c r="O104" s="41">
        <f t="shared" si="8"/>
        <v>0</v>
      </c>
      <c r="P104" s="41"/>
      <c r="Q104" s="41"/>
      <c r="R104" s="44">
        <v>59</v>
      </c>
      <c r="S104" s="35"/>
      <c r="T104" s="35"/>
      <c r="U104" s="35"/>
      <c r="V104" s="48"/>
      <c r="W104" s="46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</row>
    <row r="105" spans="1:37" ht="19.5" customHeight="1">
      <c r="A105" s="47">
        <v>99</v>
      </c>
      <c r="B105" s="16" t="s">
        <v>233</v>
      </c>
      <c r="C105" s="16" t="s">
        <v>234</v>
      </c>
      <c r="D105" s="39">
        <v>28</v>
      </c>
      <c r="E105" s="40">
        <f t="shared" si="0"/>
        <v>1</v>
      </c>
      <c r="F105" s="41">
        <f t="shared" si="1"/>
        <v>1</v>
      </c>
      <c r="G105" s="42">
        <f t="shared" si="2"/>
        <v>1</v>
      </c>
      <c r="H105" s="43">
        <v>28</v>
      </c>
      <c r="I105" s="40">
        <f t="shared" si="3"/>
        <v>1</v>
      </c>
      <c r="J105" s="41">
        <f t="shared" si="4"/>
        <v>1</v>
      </c>
      <c r="K105" s="42">
        <f t="shared" si="5"/>
        <v>1</v>
      </c>
      <c r="L105" s="39">
        <v>14</v>
      </c>
      <c r="M105" s="40">
        <f t="shared" si="6"/>
        <v>1</v>
      </c>
      <c r="N105" s="41">
        <f t="shared" si="7"/>
        <v>1</v>
      </c>
      <c r="O105" s="41">
        <f t="shared" si="8"/>
        <v>1</v>
      </c>
      <c r="P105" s="41"/>
      <c r="Q105" s="41"/>
      <c r="R105" s="44">
        <v>70</v>
      </c>
      <c r="S105" s="35"/>
      <c r="T105" s="35"/>
      <c r="U105" s="35"/>
      <c r="V105" s="48"/>
      <c r="W105" s="46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</row>
    <row r="106" spans="1:37" ht="19.5" customHeight="1">
      <c r="A106" s="38">
        <v>100</v>
      </c>
      <c r="B106" s="16" t="s">
        <v>235</v>
      </c>
      <c r="C106" s="16" t="s">
        <v>236</v>
      </c>
      <c r="D106" s="39">
        <v>24</v>
      </c>
      <c r="E106" s="40">
        <f t="shared" si="0"/>
        <v>1</v>
      </c>
      <c r="F106" s="41">
        <f t="shared" si="1"/>
        <v>1</v>
      </c>
      <c r="G106" s="42">
        <f t="shared" si="2"/>
        <v>0</v>
      </c>
      <c r="H106" s="43">
        <v>13</v>
      </c>
      <c r="I106" s="40">
        <f t="shared" si="3"/>
        <v>0</v>
      </c>
      <c r="J106" s="41">
        <f t="shared" si="4"/>
        <v>0</v>
      </c>
      <c r="K106" s="42">
        <f t="shared" si="5"/>
        <v>0</v>
      </c>
      <c r="L106" s="39">
        <v>10</v>
      </c>
      <c r="M106" s="40">
        <f t="shared" si="6"/>
        <v>1</v>
      </c>
      <c r="N106" s="41">
        <f t="shared" si="7"/>
        <v>0</v>
      </c>
      <c r="O106" s="41">
        <f t="shared" si="8"/>
        <v>0</v>
      </c>
      <c r="P106" s="41"/>
      <c r="Q106" s="41"/>
      <c r="R106" s="44">
        <v>47</v>
      </c>
      <c r="S106" s="35"/>
      <c r="T106" s="35"/>
      <c r="U106" s="35"/>
      <c r="V106" s="48"/>
      <c r="W106" s="46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</row>
    <row r="107" spans="1:37" ht="19.5" customHeight="1">
      <c r="A107" s="47">
        <v>101</v>
      </c>
      <c r="B107" s="16" t="s">
        <v>237</v>
      </c>
      <c r="C107" s="16" t="s">
        <v>238</v>
      </c>
      <c r="D107" s="39">
        <v>26</v>
      </c>
      <c r="E107" s="40">
        <f t="shared" si="0"/>
        <v>1</v>
      </c>
      <c r="F107" s="41">
        <f t="shared" si="1"/>
        <v>1</v>
      </c>
      <c r="G107" s="42">
        <f t="shared" si="2"/>
        <v>1</v>
      </c>
      <c r="H107" s="43">
        <v>19</v>
      </c>
      <c r="I107" s="40">
        <f t="shared" si="3"/>
        <v>0</v>
      </c>
      <c r="J107" s="41">
        <f t="shared" si="4"/>
        <v>0</v>
      </c>
      <c r="K107" s="42">
        <f t="shared" si="5"/>
        <v>0</v>
      </c>
      <c r="L107" s="39">
        <v>5</v>
      </c>
      <c r="M107" s="40">
        <f t="shared" si="6"/>
        <v>0</v>
      </c>
      <c r="N107" s="41">
        <f t="shared" si="7"/>
        <v>0</v>
      </c>
      <c r="O107" s="41">
        <f t="shared" si="8"/>
        <v>0</v>
      </c>
      <c r="P107" s="41"/>
      <c r="Q107" s="41"/>
      <c r="R107" s="44">
        <v>50</v>
      </c>
      <c r="S107" s="35"/>
      <c r="T107" s="35"/>
      <c r="U107" s="35"/>
      <c r="V107" s="48"/>
      <c r="W107" s="46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</row>
    <row r="108" spans="1:37" ht="19.5" customHeight="1">
      <c r="A108" s="47">
        <v>102</v>
      </c>
      <c r="B108" s="16" t="s">
        <v>239</v>
      </c>
      <c r="C108" s="16" t="s">
        <v>240</v>
      </c>
      <c r="D108" s="39">
        <v>26</v>
      </c>
      <c r="E108" s="40">
        <f t="shared" si="0"/>
        <v>1</v>
      </c>
      <c r="F108" s="41">
        <f t="shared" si="1"/>
        <v>1</v>
      </c>
      <c r="G108" s="42">
        <f t="shared" si="2"/>
        <v>1</v>
      </c>
      <c r="H108" s="43">
        <v>26</v>
      </c>
      <c r="I108" s="40">
        <f t="shared" si="3"/>
        <v>1</v>
      </c>
      <c r="J108" s="41">
        <f t="shared" si="4"/>
        <v>1</v>
      </c>
      <c r="K108" s="42">
        <f t="shared" si="5"/>
        <v>1</v>
      </c>
      <c r="L108" s="39">
        <v>14</v>
      </c>
      <c r="M108" s="40">
        <f t="shared" si="6"/>
        <v>1</v>
      </c>
      <c r="N108" s="41">
        <f t="shared" si="7"/>
        <v>1</v>
      </c>
      <c r="O108" s="41">
        <f t="shared" si="8"/>
        <v>1</v>
      </c>
      <c r="P108" s="41"/>
      <c r="Q108" s="41"/>
      <c r="R108" s="44">
        <v>66</v>
      </c>
      <c r="S108" s="35"/>
      <c r="T108" s="35"/>
      <c r="U108" s="35"/>
      <c r="V108" s="48"/>
      <c r="W108" s="46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</row>
    <row r="109" spans="1:37" ht="19.5" customHeight="1">
      <c r="A109" s="38">
        <v>103</v>
      </c>
      <c r="B109" s="16" t="s">
        <v>241</v>
      </c>
      <c r="C109" s="16" t="s">
        <v>242</v>
      </c>
      <c r="D109" s="39">
        <v>20</v>
      </c>
      <c r="E109" s="40">
        <f t="shared" si="0"/>
        <v>1</v>
      </c>
      <c r="F109" s="41">
        <f t="shared" si="1"/>
        <v>0</v>
      </c>
      <c r="G109" s="42">
        <f t="shared" si="2"/>
        <v>0</v>
      </c>
      <c r="H109" s="43">
        <v>21</v>
      </c>
      <c r="I109" s="40">
        <f t="shared" si="3"/>
        <v>1</v>
      </c>
      <c r="J109" s="41">
        <f t="shared" si="4"/>
        <v>0</v>
      </c>
      <c r="K109" s="42">
        <f t="shared" si="5"/>
        <v>0</v>
      </c>
      <c r="L109" s="39">
        <v>10</v>
      </c>
      <c r="M109" s="40">
        <f t="shared" si="6"/>
        <v>1</v>
      </c>
      <c r="N109" s="41">
        <f t="shared" si="7"/>
        <v>0</v>
      </c>
      <c r="O109" s="41">
        <f t="shared" si="8"/>
        <v>0</v>
      </c>
      <c r="P109" s="41"/>
      <c r="Q109" s="41"/>
      <c r="R109" s="44">
        <v>51</v>
      </c>
      <c r="S109" s="35"/>
      <c r="T109" s="35"/>
      <c r="U109" s="35"/>
      <c r="V109" s="48"/>
      <c r="W109" s="46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</row>
    <row r="110" spans="1:37" ht="19.5" customHeight="1">
      <c r="A110" s="47">
        <v>104</v>
      </c>
      <c r="B110" s="16" t="s">
        <v>243</v>
      </c>
      <c r="C110" s="16" t="s">
        <v>244</v>
      </c>
      <c r="D110" s="39">
        <v>26</v>
      </c>
      <c r="E110" s="40">
        <f t="shared" si="0"/>
        <v>1</v>
      </c>
      <c r="F110" s="41">
        <f t="shared" si="1"/>
        <v>1</v>
      </c>
      <c r="G110" s="42">
        <f t="shared" si="2"/>
        <v>1</v>
      </c>
      <c r="H110" s="43">
        <v>28</v>
      </c>
      <c r="I110" s="40">
        <f t="shared" si="3"/>
        <v>1</v>
      </c>
      <c r="J110" s="41">
        <f t="shared" si="4"/>
        <v>1</v>
      </c>
      <c r="K110" s="42">
        <f t="shared" si="5"/>
        <v>1</v>
      </c>
      <c r="L110" s="39">
        <v>9</v>
      </c>
      <c r="M110" s="40">
        <f t="shared" si="6"/>
        <v>0</v>
      </c>
      <c r="N110" s="41">
        <f t="shared" si="7"/>
        <v>0</v>
      </c>
      <c r="O110" s="41">
        <f t="shared" si="8"/>
        <v>0</v>
      </c>
      <c r="P110" s="41"/>
      <c r="Q110" s="41"/>
      <c r="R110" s="44">
        <v>63</v>
      </c>
      <c r="S110" s="35"/>
      <c r="T110" s="35"/>
      <c r="U110" s="35"/>
      <c r="V110" s="48"/>
      <c r="W110" s="46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</row>
    <row r="111" spans="1:37" ht="19.5" customHeight="1">
      <c r="A111" s="47">
        <v>105</v>
      </c>
      <c r="B111" s="16" t="s">
        <v>245</v>
      </c>
      <c r="C111" s="16" t="s">
        <v>246</v>
      </c>
      <c r="D111" s="39">
        <v>26</v>
      </c>
      <c r="E111" s="40">
        <f t="shared" si="0"/>
        <v>1</v>
      </c>
      <c r="F111" s="41">
        <f t="shared" si="1"/>
        <v>1</v>
      </c>
      <c r="G111" s="42">
        <f t="shared" si="2"/>
        <v>1</v>
      </c>
      <c r="H111" s="43">
        <v>25</v>
      </c>
      <c r="I111" s="40">
        <f t="shared" si="3"/>
        <v>1</v>
      </c>
      <c r="J111" s="41">
        <f t="shared" si="4"/>
        <v>1</v>
      </c>
      <c r="K111" s="42">
        <f t="shared" si="5"/>
        <v>0</v>
      </c>
      <c r="L111" s="39">
        <v>11</v>
      </c>
      <c r="M111" s="40">
        <f t="shared" si="6"/>
        <v>1</v>
      </c>
      <c r="N111" s="41">
        <f t="shared" si="7"/>
        <v>0</v>
      </c>
      <c r="O111" s="41">
        <f t="shared" si="8"/>
        <v>0</v>
      </c>
      <c r="P111" s="41"/>
      <c r="Q111" s="41"/>
      <c r="R111" s="44">
        <v>62</v>
      </c>
      <c r="S111" s="35"/>
      <c r="T111" s="35"/>
      <c r="U111" s="35"/>
      <c r="V111" s="48"/>
      <c r="W111" s="46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</row>
    <row r="112" spans="1:37" ht="19.5" customHeight="1">
      <c r="A112" s="38">
        <v>106</v>
      </c>
      <c r="B112" s="16" t="s">
        <v>247</v>
      </c>
      <c r="C112" s="16" t="s">
        <v>248</v>
      </c>
      <c r="D112" s="39">
        <v>24</v>
      </c>
      <c r="E112" s="40">
        <f t="shared" si="0"/>
        <v>1</v>
      </c>
      <c r="F112" s="41">
        <f t="shared" si="1"/>
        <v>1</v>
      </c>
      <c r="G112" s="42">
        <f t="shared" si="2"/>
        <v>0</v>
      </c>
      <c r="H112" s="43">
        <v>25</v>
      </c>
      <c r="I112" s="40">
        <f t="shared" si="3"/>
        <v>1</v>
      </c>
      <c r="J112" s="41">
        <f t="shared" si="4"/>
        <v>1</v>
      </c>
      <c r="K112" s="42">
        <f t="shared" si="5"/>
        <v>0</v>
      </c>
      <c r="L112" s="39">
        <v>5</v>
      </c>
      <c r="M112" s="40">
        <f t="shared" si="6"/>
        <v>0</v>
      </c>
      <c r="N112" s="41">
        <f t="shared" si="7"/>
        <v>0</v>
      </c>
      <c r="O112" s="41">
        <f t="shared" si="8"/>
        <v>0</v>
      </c>
      <c r="P112" s="41"/>
      <c r="Q112" s="41"/>
      <c r="R112" s="44">
        <v>54</v>
      </c>
      <c r="S112" s="35"/>
      <c r="T112" s="35"/>
      <c r="U112" s="35"/>
      <c r="V112" s="48"/>
      <c r="W112" s="46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</row>
    <row r="113" spans="1:37" ht="19.5" customHeight="1">
      <c r="A113" s="47">
        <v>107</v>
      </c>
      <c r="B113" s="16" t="s">
        <v>249</v>
      </c>
      <c r="C113" s="16" t="s">
        <v>250</v>
      </c>
      <c r="D113" s="39">
        <v>26</v>
      </c>
      <c r="E113" s="40">
        <f t="shared" si="0"/>
        <v>1</v>
      </c>
      <c r="F113" s="41">
        <f t="shared" si="1"/>
        <v>1</v>
      </c>
      <c r="G113" s="42">
        <f t="shared" si="2"/>
        <v>1</v>
      </c>
      <c r="H113" s="43">
        <v>25</v>
      </c>
      <c r="I113" s="40">
        <f t="shared" si="3"/>
        <v>1</v>
      </c>
      <c r="J113" s="41">
        <f t="shared" si="4"/>
        <v>1</v>
      </c>
      <c r="K113" s="42">
        <f t="shared" si="5"/>
        <v>0</v>
      </c>
      <c r="L113" s="39">
        <v>11</v>
      </c>
      <c r="M113" s="40">
        <f t="shared" si="6"/>
        <v>1</v>
      </c>
      <c r="N113" s="41">
        <f t="shared" si="7"/>
        <v>0</v>
      </c>
      <c r="O113" s="41">
        <f t="shared" si="8"/>
        <v>0</v>
      </c>
      <c r="P113" s="41"/>
      <c r="Q113" s="41"/>
      <c r="R113" s="44">
        <v>62</v>
      </c>
      <c r="S113" s="35"/>
      <c r="T113" s="35"/>
      <c r="U113" s="35"/>
      <c r="V113" s="48"/>
      <c r="W113" s="46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</row>
    <row r="114" spans="1:37" ht="19.5" customHeight="1">
      <c r="A114" s="47">
        <v>108</v>
      </c>
      <c r="B114" s="16" t="s">
        <v>251</v>
      </c>
      <c r="C114" s="16" t="s">
        <v>252</v>
      </c>
      <c r="D114" s="39">
        <v>27</v>
      </c>
      <c r="E114" s="40">
        <f t="shared" si="0"/>
        <v>1</v>
      </c>
      <c r="F114" s="41">
        <f t="shared" si="1"/>
        <v>1</v>
      </c>
      <c r="G114" s="42">
        <f t="shared" si="2"/>
        <v>1</v>
      </c>
      <c r="H114" s="43">
        <v>25</v>
      </c>
      <c r="I114" s="40">
        <f t="shared" si="3"/>
        <v>1</v>
      </c>
      <c r="J114" s="41">
        <f t="shared" si="4"/>
        <v>1</v>
      </c>
      <c r="K114" s="42">
        <f t="shared" si="5"/>
        <v>0</v>
      </c>
      <c r="L114" s="39">
        <v>11</v>
      </c>
      <c r="M114" s="40">
        <f t="shared" si="6"/>
        <v>1</v>
      </c>
      <c r="N114" s="41">
        <f t="shared" si="7"/>
        <v>0</v>
      </c>
      <c r="O114" s="41">
        <f t="shared" si="8"/>
        <v>0</v>
      </c>
      <c r="P114" s="41"/>
      <c r="Q114" s="41"/>
      <c r="R114" s="44">
        <v>63</v>
      </c>
      <c r="S114" s="35"/>
      <c r="T114" s="35"/>
      <c r="U114" s="35"/>
      <c r="V114" s="48"/>
      <c r="W114" s="46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</row>
    <row r="115" spans="1:37" ht="19.5" customHeight="1">
      <c r="A115" s="38">
        <v>109</v>
      </c>
      <c r="B115" s="16" t="s">
        <v>253</v>
      </c>
      <c r="C115" s="16" t="s">
        <v>254</v>
      </c>
      <c r="D115" s="39">
        <v>20</v>
      </c>
      <c r="E115" s="40">
        <f t="shared" si="0"/>
        <v>1</v>
      </c>
      <c r="F115" s="41">
        <f t="shared" si="1"/>
        <v>0</v>
      </c>
      <c r="G115" s="42">
        <f t="shared" si="2"/>
        <v>0</v>
      </c>
      <c r="H115" s="43">
        <v>21</v>
      </c>
      <c r="I115" s="40">
        <f t="shared" si="3"/>
        <v>1</v>
      </c>
      <c r="J115" s="41">
        <f t="shared" si="4"/>
        <v>0</v>
      </c>
      <c r="K115" s="42">
        <f t="shared" si="5"/>
        <v>0</v>
      </c>
      <c r="L115" s="39">
        <v>14</v>
      </c>
      <c r="M115" s="40">
        <f t="shared" si="6"/>
        <v>1</v>
      </c>
      <c r="N115" s="41">
        <f t="shared" si="7"/>
        <v>1</v>
      </c>
      <c r="O115" s="41">
        <f t="shared" si="8"/>
        <v>1</v>
      </c>
      <c r="P115" s="41"/>
      <c r="Q115" s="41"/>
      <c r="R115" s="44">
        <v>55</v>
      </c>
      <c r="S115" s="35"/>
      <c r="T115" s="35"/>
      <c r="U115" s="35"/>
      <c r="V115" s="48"/>
      <c r="W115" s="46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</row>
    <row r="116" spans="1:37" ht="19.5" customHeight="1">
      <c r="A116" s="47">
        <v>110</v>
      </c>
      <c r="B116" s="16" t="s">
        <v>255</v>
      </c>
      <c r="C116" s="16" t="s">
        <v>256</v>
      </c>
      <c r="D116" s="39">
        <v>21</v>
      </c>
      <c r="E116" s="40">
        <f t="shared" si="0"/>
        <v>1</v>
      </c>
      <c r="F116" s="41">
        <f t="shared" si="1"/>
        <v>0</v>
      </c>
      <c r="G116" s="42">
        <f t="shared" si="2"/>
        <v>0</v>
      </c>
      <c r="H116" s="43">
        <v>27</v>
      </c>
      <c r="I116" s="40">
        <f t="shared" si="3"/>
        <v>1</v>
      </c>
      <c r="J116" s="41">
        <f t="shared" si="4"/>
        <v>1</v>
      </c>
      <c r="K116" s="42">
        <f t="shared" si="5"/>
        <v>1</v>
      </c>
      <c r="L116" s="39">
        <v>7</v>
      </c>
      <c r="M116" s="40">
        <f t="shared" si="6"/>
        <v>0</v>
      </c>
      <c r="N116" s="41">
        <f t="shared" si="7"/>
        <v>0</v>
      </c>
      <c r="O116" s="41">
        <f t="shared" si="8"/>
        <v>0</v>
      </c>
      <c r="P116" s="41"/>
      <c r="Q116" s="41"/>
      <c r="R116" s="44">
        <v>55</v>
      </c>
      <c r="S116" s="35"/>
      <c r="T116" s="35"/>
      <c r="U116" s="35"/>
      <c r="V116" s="48"/>
      <c r="W116" s="46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</row>
    <row r="117" spans="1:37" ht="15.75" customHeight="1">
      <c r="A117" s="47">
        <v>111</v>
      </c>
      <c r="B117" s="16" t="s">
        <v>257</v>
      </c>
      <c r="C117" s="16" t="s">
        <v>258</v>
      </c>
      <c r="D117" s="39">
        <v>26</v>
      </c>
      <c r="E117" s="40">
        <f t="shared" si="0"/>
        <v>1</v>
      </c>
      <c r="F117" s="41">
        <f t="shared" si="1"/>
        <v>1</v>
      </c>
      <c r="G117" s="42">
        <f t="shared" si="2"/>
        <v>1</v>
      </c>
      <c r="H117" s="43">
        <v>27</v>
      </c>
      <c r="I117" s="40">
        <f t="shared" si="3"/>
        <v>1</v>
      </c>
      <c r="J117" s="41">
        <f t="shared" si="4"/>
        <v>1</v>
      </c>
      <c r="K117" s="42">
        <f t="shared" si="5"/>
        <v>1</v>
      </c>
      <c r="L117" s="39">
        <v>10</v>
      </c>
      <c r="M117" s="40">
        <f t="shared" si="6"/>
        <v>1</v>
      </c>
      <c r="N117" s="41">
        <f t="shared" si="7"/>
        <v>0</v>
      </c>
      <c r="O117" s="41">
        <f t="shared" si="8"/>
        <v>0</v>
      </c>
      <c r="P117" s="41"/>
      <c r="Q117" s="41"/>
      <c r="R117" s="44">
        <v>63</v>
      </c>
      <c r="S117" s="35"/>
      <c r="T117" s="35"/>
      <c r="U117" s="35"/>
      <c r="V117" s="48"/>
      <c r="W117" s="46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</row>
    <row r="118" spans="1:37" ht="18" customHeight="1">
      <c r="A118" s="38">
        <v>112</v>
      </c>
      <c r="B118" s="16" t="s">
        <v>259</v>
      </c>
      <c r="C118" s="16" t="s">
        <v>260</v>
      </c>
      <c r="D118" s="39">
        <v>27</v>
      </c>
      <c r="E118" s="40">
        <f t="shared" si="0"/>
        <v>1</v>
      </c>
      <c r="F118" s="41">
        <f t="shared" si="1"/>
        <v>1</v>
      </c>
      <c r="G118" s="42">
        <f t="shared" si="2"/>
        <v>1</v>
      </c>
      <c r="H118" s="43">
        <v>25</v>
      </c>
      <c r="I118" s="40">
        <f t="shared" si="3"/>
        <v>1</v>
      </c>
      <c r="J118" s="41">
        <f t="shared" si="4"/>
        <v>1</v>
      </c>
      <c r="K118" s="42">
        <f t="shared" si="5"/>
        <v>0</v>
      </c>
      <c r="L118" s="39">
        <v>12</v>
      </c>
      <c r="M118" s="40">
        <f t="shared" si="6"/>
        <v>1</v>
      </c>
      <c r="N118" s="41">
        <f t="shared" si="7"/>
        <v>1</v>
      </c>
      <c r="O118" s="41">
        <f t="shared" si="8"/>
        <v>0</v>
      </c>
      <c r="P118" s="20"/>
      <c r="Q118" s="20"/>
      <c r="R118" s="44">
        <v>64</v>
      </c>
      <c r="S118" s="35"/>
      <c r="T118" s="35"/>
      <c r="U118" s="35"/>
      <c r="V118" s="48"/>
      <c r="W118" s="46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</row>
    <row r="119" spans="1:37" ht="18" customHeight="1">
      <c r="A119" s="47">
        <v>113</v>
      </c>
      <c r="B119" s="16" t="s">
        <v>261</v>
      </c>
      <c r="C119" s="16" t="s">
        <v>262</v>
      </c>
      <c r="D119" s="39">
        <v>24</v>
      </c>
      <c r="E119" s="40">
        <f t="shared" si="0"/>
        <v>1</v>
      </c>
      <c r="F119" s="41">
        <f t="shared" si="1"/>
        <v>1</v>
      </c>
      <c r="G119" s="42">
        <f t="shared" si="2"/>
        <v>0</v>
      </c>
      <c r="H119" s="43">
        <v>28</v>
      </c>
      <c r="I119" s="40">
        <f t="shared" si="3"/>
        <v>1</v>
      </c>
      <c r="J119" s="41">
        <f t="shared" si="4"/>
        <v>1</v>
      </c>
      <c r="K119" s="42">
        <f t="shared" si="5"/>
        <v>1</v>
      </c>
      <c r="L119" s="39">
        <v>10</v>
      </c>
      <c r="M119" s="40">
        <f t="shared" si="6"/>
        <v>1</v>
      </c>
      <c r="N119" s="41">
        <f t="shared" si="7"/>
        <v>0</v>
      </c>
      <c r="O119" s="41">
        <f t="shared" si="8"/>
        <v>0</v>
      </c>
      <c r="P119" s="20"/>
      <c r="Q119" s="20"/>
      <c r="R119" s="44">
        <v>62</v>
      </c>
      <c r="S119" s="35"/>
      <c r="T119" s="35"/>
      <c r="U119" s="35"/>
      <c r="V119" s="48"/>
      <c r="W119" s="46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</row>
    <row r="120" spans="1:37" ht="18" customHeight="1">
      <c r="A120" s="47">
        <v>114</v>
      </c>
      <c r="B120" s="16" t="s">
        <v>263</v>
      </c>
      <c r="C120" s="16" t="s">
        <v>264</v>
      </c>
      <c r="D120" s="39">
        <v>27</v>
      </c>
      <c r="E120" s="40">
        <f t="shared" si="0"/>
        <v>1</v>
      </c>
      <c r="F120" s="41">
        <f t="shared" si="1"/>
        <v>1</v>
      </c>
      <c r="G120" s="42">
        <f t="shared" si="2"/>
        <v>1</v>
      </c>
      <c r="H120" s="43">
        <v>23</v>
      </c>
      <c r="I120" s="40">
        <f t="shared" si="3"/>
        <v>1</v>
      </c>
      <c r="J120" s="41">
        <f t="shared" si="4"/>
        <v>1</v>
      </c>
      <c r="K120" s="42">
        <f t="shared" si="5"/>
        <v>0</v>
      </c>
      <c r="L120" s="39">
        <v>5</v>
      </c>
      <c r="M120" s="40">
        <f t="shared" si="6"/>
        <v>0</v>
      </c>
      <c r="N120" s="41">
        <f t="shared" si="7"/>
        <v>0</v>
      </c>
      <c r="O120" s="41">
        <f t="shared" si="8"/>
        <v>0</v>
      </c>
      <c r="P120" s="20"/>
      <c r="Q120" s="20"/>
      <c r="R120" s="44">
        <v>55</v>
      </c>
      <c r="S120" s="35"/>
      <c r="T120" s="35"/>
      <c r="U120" s="35"/>
      <c r="V120" s="48"/>
      <c r="W120" s="46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</row>
    <row r="121" spans="1:37" ht="18" customHeight="1">
      <c r="A121" s="38">
        <v>115</v>
      </c>
      <c r="B121" s="16" t="s">
        <v>265</v>
      </c>
      <c r="C121" s="16" t="s">
        <v>266</v>
      </c>
      <c r="D121" s="39">
        <v>25</v>
      </c>
      <c r="E121" s="40">
        <f t="shared" si="0"/>
        <v>1</v>
      </c>
      <c r="F121" s="41">
        <f t="shared" si="1"/>
        <v>1</v>
      </c>
      <c r="G121" s="42">
        <f t="shared" si="2"/>
        <v>0</v>
      </c>
      <c r="H121" s="43">
        <v>26</v>
      </c>
      <c r="I121" s="40">
        <f t="shared" si="3"/>
        <v>1</v>
      </c>
      <c r="J121" s="41">
        <f t="shared" si="4"/>
        <v>1</v>
      </c>
      <c r="K121" s="42">
        <f t="shared" si="5"/>
        <v>1</v>
      </c>
      <c r="L121" s="39">
        <v>12</v>
      </c>
      <c r="M121" s="40">
        <f t="shared" si="6"/>
        <v>1</v>
      </c>
      <c r="N121" s="41">
        <f t="shared" si="7"/>
        <v>1</v>
      </c>
      <c r="O121" s="41">
        <f t="shared" si="8"/>
        <v>0</v>
      </c>
      <c r="P121" s="20"/>
      <c r="Q121" s="20"/>
      <c r="R121" s="44">
        <v>63</v>
      </c>
      <c r="S121" s="35"/>
      <c r="T121" s="35"/>
      <c r="U121" s="35"/>
      <c r="V121" s="48"/>
      <c r="W121" s="46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</row>
    <row r="122" spans="1:37" ht="18" customHeight="1">
      <c r="A122" s="47">
        <v>116</v>
      </c>
      <c r="B122" s="16" t="s">
        <v>267</v>
      </c>
      <c r="C122" s="16" t="s">
        <v>268</v>
      </c>
      <c r="D122" s="39">
        <v>24</v>
      </c>
      <c r="E122" s="40">
        <f t="shared" si="0"/>
        <v>1</v>
      </c>
      <c r="F122" s="41">
        <f t="shared" si="1"/>
        <v>1</v>
      </c>
      <c r="G122" s="42">
        <f t="shared" si="2"/>
        <v>0</v>
      </c>
      <c r="H122" s="43">
        <v>27</v>
      </c>
      <c r="I122" s="40">
        <f t="shared" si="3"/>
        <v>1</v>
      </c>
      <c r="J122" s="41">
        <f t="shared" si="4"/>
        <v>1</v>
      </c>
      <c r="K122" s="42">
        <f t="shared" si="5"/>
        <v>1</v>
      </c>
      <c r="L122" s="39">
        <v>5</v>
      </c>
      <c r="M122" s="40">
        <f t="shared" si="6"/>
        <v>0</v>
      </c>
      <c r="N122" s="41">
        <f t="shared" si="7"/>
        <v>0</v>
      </c>
      <c r="O122" s="41">
        <f t="shared" si="8"/>
        <v>0</v>
      </c>
      <c r="P122" s="20"/>
      <c r="Q122" s="20"/>
      <c r="R122" s="44">
        <v>56</v>
      </c>
      <c r="S122" s="35"/>
      <c r="T122" s="35"/>
      <c r="U122" s="35"/>
      <c r="V122" s="48"/>
      <c r="W122" s="46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</row>
    <row r="123" spans="1:37" ht="18" customHeight="1">
      <c r="A123" s="47">
        <v>117</v>
      </c>
      <c r="B123" s="16" t="s">
        <v>269</v>
      </c>
      <c r="C123" s="16" t="s">
        <v>270</v>
      </c>
      <c r="D123" s="39">
        <v>24</v>
      </c>
      <c r="E123" s="40">
        <f t="shared" si="0"/>
        <v>1</v>
      </c>
      <c r="F123" s="41">
        <f t="shared" si="1"/>
        <v>1</v>
      </c>
      <c r="G123" s="42">
        <f t="shared" si="2"/>
        <v>0</v>
      </c>
      <c r="H123" s="43">
        <v>28</v>
      </c>
      <c r="I123" s="40">
        <f t="shared" si="3"/>
        <v>1</v>
      </c>
      <c r="J123" s="41">
        <f t="shared" si="4"/>
        <v>1</v>
      </c>
      <c r="K123" s="42">
        <f t="shared" si="5"/>
        <v>1</v>
      </c>
      <c r="L123" s="39">
        <v>14</v>
      </c>
      <c r="M123" s="40">
        <f t="shared" si="6"/>
        <v>1</v>
      </c>
      <c r="N123" s="41">
        <f t="shared" si="7"/>
        <v>1</v>
      </c>
      <c r="O123" s="41">
        <f t="shared" si="8"/>
        <v>1</v>
      </c>
      <c r="P123" s="41"/>
      <c r="Q123" s="41"/>
      <c r="R123" s="44">
        <v>66</v>
      </c>
      <c r="S123" s="35"/>
      <c r="T123" s="35"/>
      <c r="U123" s="35"/>
      <c r="V123" s="48"/>
      <c r="W123" s="46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</row>
    <row r="124" spans="1:37" ht="18" customHeight="1">
      <c r="A124" s="38">
        <v>118</v>
      </c>
      <c r="B124" s="16" t="s">
        <v>271</v>
      </c>
      <c r="C124" s="16" t="s">
        <v>272</v>
      </c>
      <c r="D124" s="39">
        <v>26</v>
      </c>
      <c r="E124" s="40">
        <f t="shared" si="0"/>
        <v>1</v>
      </c>
      <c r="F124" s="41">
        <f t="shared" si="1"/>
        <v>1</v>
      </c>
      <c r="G124" s="42">
        <f t="shared" si="2"/>
        <v>1</v>
      </c>
      <c r="H124" s="43">
        <v>22</v>
      </c>
      <c r="I124" s="40">
        <f t="shared" si="3"/>
        <v>1</v>
      </c>
      <c r="J124" s="41">
        <f t="shared" si="4"/>
        <v>0</v>
      </c>
      <c r="K124" s="42">
        <f t="shared" si="5"/>
        <v>0</v>
      </c>
      <c r="L124" s="39">
        <v>10</v>
      </c>
      <c r="M124" s="40">
        <f t="shared" si="6"/>
        <v>1</v>
      </c>
      <c r="N124" s="41">
        <f t="shared" si="7"/>
        <v>0</v>
      </c>
      <c r="O124" s="41">
        <f t="shared" si="8"/>
        <v>0</v>
      </c>
      <c r="P124" s="49"/>
      <c r="Q124" s="49"/>
      <c r="R124" s="44">
        <v>58</v>
      </c>
      <c r="S124" s="35"/>
      <c r="T124" s="35"/>
      <c r="U124" s="35"/>
      <c r="V124" s="48"/>
      <c r="W124" s="46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</row>
    <row r="125" spans="1:37" ht="18" customHeight="1">
      <c r="A125" s="47">
        <v>119</v>
      </c>
      <c r="B125" s="16" t="s">
        <v>273</v>
      </c>
      <c r="C125" s="16" t="s">
        <v>274</v>
      </c>
      <c r="D125" s="39">
        <v>18</v>
      </c>
      <c r="E125" s="40">
        <f t="shared" si="0"/>
        <v>0</v>
      </c>
      <c r="F125" s="41">
        <f t="shared" si="1"/>
        <v>0</v>
      </c>
      <c r="G125" s="42">
        <f t="shared" si="2"/>
        <v>0</v>
      </c>
      <c r="H125" s="43">
        <v>28</v>
      </c>
      <c r="I125" s="40">
        <f t="shared" si="3"/>
        <v>1</v>
      </c>
      <c r="J125" s="41">
        <f t="shared" si="4"/>
        <v>1</v>
      </c>
      <c r="K125" s="42">
        <f t="shared" si="5"/>
        <v>1</v>
      </c>
      <c r="L125" s="39">
        <v>10</v>
      </c>
      <c r="M125" s="40">
        <f t="shared" si="6"/>
        <v>1</v>
      </c>
      <c r="N125" s="41">
        <f t="shared" si="7"/>
        <v>0</v>
      </c>
      <c r="O125" s="41">
        <f t="shared" si="8"/>
        <v>0</v>
      </c>
      <c r="P125" s="20"/>
      <c r="Q125" s="20"/>
      <c r="R125" s="44">
        <v>56</v>
      </c>
      <c r="S125" s="35"/>
      <c r="T125" s="35"/>
      <c r="U125" s="35"/>
      <c r="V125" s="48"/>
      <c r="W125" s="46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</row>
    <row r="126" spans="1:37" ht="18" customHeight="1">
      <c r="A126" s="47">
        <v>120</v>
      </c>
      <c r="B126" s="16" t="s">
        <v>275</v>
      </c>
      <c r="C126" s="16" t="s">
        <v>276</v>
      </c>
      <c r="D126" s="39">
        <v>27</v>
      </c>
      <c r="E126" s="40">
        <f t="shared" si="0"/>
        <v>1</v>
      </c>
      <c r="F126" s="41">
        <f t="shared" si="1"/>
        <v>1</v>
      </c>
      <c r="G126" s="42">
        <f t="shared" si="2"/>
        <v>1</v>
      </c>
      <c r="H126" s="43">
        <v>23</v>
      </c>
      <c r="I126" s="40">
        <f t="shared" si="3"/>
        <v>1</v>
      </c>
      <c r="J126" s="41">
        <f t="shared" si="4"/>
        <v>1</v>
      </c>
      <c r="K126" s="42">
        <f t="shared" si="5"/>
        <v>0</v>
      </c>
      <c r="L126" s="39">
        <v>10</v>
      </c>
      <c r="M126" s="40">
        <f t="shared" si="6"/>
        <v>1</v>
      </c>
      <c r="N126" s="41">
        <f t="shared" si="7"/>
        <v>0</v>
      </c>
      <c r="O126" s="41">
        <f t="shared" si="8"/>
        <v>0</v>
      </c>
      <c r="P126" s="20"/>
      <c r="Q126" s="20"/>
      <c r="R126" s="44">
        <v>60</v>
      </c>
      <c r="S126" s="35"/>
      <c r="T126" s="35"/>
      <c r="U126" s="35"/>
      <c r="V126" s="48"/>
      <c r="W126" s="46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</row>
    <row r="127" spans="1:37" ht="18" customHeight="1">
      <c r="A127" s="38">
        <v>121</v>
      </c>
      <c r="B127" s="16" t="s">
        <v>277</v>
      </c>
      <c r="C127" s="16" t="s">
        <v>278</v>
      </c>
      <c r="D127" s="39">
        <v>22</v>
      </c>
      <c r="E127" s="40">
        <f t="shared" si="0"/>
        <v>1</v>
      </c>
      <c r="F127" s="41">
        <f t="shared" si="1"/>
        <v>0</v>
      </c>
      <c r="G127" s="42">
        <f t="shared" si="2"/>
        <v>0</v>
      </c>
      <c r="H127" s="43">
        <v>27</v>
      </c>
      <c r="I127" s="40">
        <f t="shared" si="3"/>
        <v>1</v>
      </c>
      <c r="J127" s="41">
        <f t="shared" si="4"/>
        <v>1</v>
      </c>
      <c r="K127" s="42">
        <f t="shared" si="5"/>
        <v>1</v>
      </c>
      <c r="L127" s="39">
        <v>7</v>
      </c>
      <c r="M127" s="40">
        <f t="shared" si="6"/>
        <v>0</v>
      </c>
      <c r="N127" s="41">
        <f t="shared" si="7"/>
        <v>0</v>
      </c>
      <c r="O127" s="41">
        <f t="shared" si="8"/>
        <v>0</v>
      </c>
      <c r="P127" s="20"/>
      <c r="Q127" s="20"/>
      <c r="R127" s="44">
        <v>56</v>
      </c>
      <c r="S127" s="35"/>
      <c r="T127" s="35"/>
      <c r="U127" s="35"/>
      <c r="V127" s="48"/>
      <c r="W127" s="46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</row>
    <row r="128" spans="1:37" ht="18" customHeight="1">
      <c r="A128" s="47">
        <v>122</v>
      </c>
      <c r="B128" s="16" t="s">
        <v>279</v>
      </c>
      <c r="C128" s="16" t="s">
        <v>280</v>
      </c>
      <c r="D128" s="39">
        <v>26</v>
      </c>
      <c r="E128" s="40">
        <f t="shared" si="0"/>
        <v>1</v>
      </c>
      <c r="F128" s="41">
        <f t="shared" si="1"/>
        <v>1</v>
      </c>
      <c r="G128" s="42">
        <f t="shared" si="2"/>
        <v>1</v>
      </c>
      <c r="H128" s="43">
        <v>24</v>
      </c>
      <c r="I128" s="40">
        <f t="shared" si="3"/>
        <v>1</v>
      </c>
      <c r="J128" s="41">
        <f t="shared" si="4"/>
        <v>1</v>
      </c>
      <c r="K128" s="42">
        <f t="shared" si="5"/>
        <v>0</v>
      </c>
      <c r="L128" s="39">
        <v>12</v>
      </c>
      <c r="M128" s="40">
        <f t="shared" si="6"/>
        <v>1</v>
      </c>
      <c r="N128" s="41">
        <f t="shared" si="7"/>
        <v>1</v>
      </c>
      <c r="O128" s="41">
        <f t="shared" si="8"/>
        <v>0</v>
      </c>
      <c r="P128" s="20"/>
      <c r="Q128" s="20"/>
      <c r="R128" s="44">
        <v>62</v>
      </c>
      <c r="S128" s="35"/>
      <c r="T128" s="35"/>
      <c r="U128" s="35"/>
      <c r="V128" s="48"/>
      <c r="W128" s="46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</row>
    <row r="129" spans="1:37" ht="18" customHeight="1">
      <c r="A129" s="47">
        <v>123</v>
      </c>
      <c r="B129" s="16" t="s">
        <v>281</v>
      </c>
      <c r="C129" s="16" t="s">
        <v>282</v>
      </c>
      <c r="D129" s="39">
        <v>27</v>
      </c>
      <c r="E129" s="40">
        <f t="shared" si="0"/>
        <v>1</v>
      </c>
      <c r="F129" s="41">
        <f t="shared" si="1"/>
        <v>1</v>
      </c>
      <c r="G129" s="42">
        <f t="shared" si="2"/>
        <v>1</v>
      </c>
      <c r="H129" s="43">
        <v>21</v>
      </c>
      <c r="I129" s="40">
        <f t="shared" si="3"/>
        <v>1</v>
      </c>
      <c r="J129" s="41">
        <f t="shared" si="4"/>
        <v>0</v>
      </c>
      <c r="K129" s="42">
        <f t="shared" si="5"/>
        <v>0</v>
      </c>
      <c r="L129" s="39">
        <v>13</v>
      </c>
      <c r="M129" s="40">
        <f t="shared" si="6"/>
        <v>1</v>
      </c>
      <c r="N129" s="41">
        <f t="shared" si="7"/>
        <v>1</v>
      </c>
      <c r="O129" s="41">
        <f t="shared" si="8"/>
        <v>1</v>
      </c>
      <c r="P129" s="20"/>
      <c r="Q129" s="20"/>
      <c r="R129" s="44">
        <v>61</v>
      </c>
      <c r="S129" s="35"/>
      <c r="T129" s="35"/>
      <c r="U129" s="35"/>
      <c r="V129" s="48"/>
      <c r="W129" s="46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</row>
    <row r="130" spans="1:37" ht="18" customHeight="1">
      <c r="A130" s="38">
        <v>124</v>
      </c>
      <c r="B130" s="16" t="s">
        <v>283</v>
      </c>
      <c r="C130" s="16" t="s">
        <v>284</v>
      </c>
      <c r="D130" s="39">
        <v>27</v>
      </c>
      <c r="E130" s="40">
        <f t="shared" si="0"/>
        <v>1</v>
      </c>
      <c r="F130" s="41">
        <f t="shared" si="1"/>
        <v>1</v>
      </c>
      <c r="G130" s="42">
        <f t="shared" si="2"/>
        <v>1</v>
      </c>
      <c r="H130" s="43">
        <v>24</v>
      </c>
      <c r="I130" s="40">
        <f t="shared" si="3"/>
        <v>1</v>
      </c>
      <c r="J130" s="41">
        <f t="shared" si="4"/>
        <v>1</v>
      </c>
      <c r="K130" s="42">
        <f t="shared" si="5"/>
        <v>0</v>
      </c>
      <c r="L130" s="39">
        <v>6</v>
      </c>
      <c r="M130" s="40">
        <f t="shared" si="6"/>
        <v>0</v>
      </c>
      <c r="N130" s="41">
        <f t="shared" si="7"/>
        <v>0</v>
      </c>
      <c r="O130" s="41">
        <f t="shared" si="8"/>
        <v>0</v>
      </c>
      <c r="P130" s="20"/>
      <c r="Q130" s="20"/>
      <c r="R130" s="44">
        <v>57</v>
      </c>
      <c r="S130" s="35"/>
      <c r="T130" s="35"/>
      <c r="U130" s="35"/>
      <c r="V130" s="48"/>
      <c r="W130" s="46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</row>
    <row r="131" spans="1:37" ht="18" customHeight="1">
      <c r="A131" s="47">
        <v>125</v>
      </c>
      <c r="B131" s="16" t="s">
        <v>285</v>
      </c>
      <c r="C131" s="16" t="s">
        <v>286</v>
      </c>
      <c r="D131" s="39">
        <v>19</v>
      </c>
      <c r="E131" s="40">
        <f t="shared" si="0"/>
        <v>0</v>
      </c>
      <c r="F131" s="41">
        <f t="shared" si="1"/>
        <v>0</v>
      </c>
      <c r="G131" s="42">
        <f t="shared" si="2"/>
        <v>0</v>
      </c>
      <c r="H131" s="43">
        <v>26</v>
      </c>
      <c r="I131" s="40">
        <f t="shared" si="3"/>
        <v>1</v>
      </c>
      <c r="J131" s="41">
        <f t="shared" si="4"/>
        <v>1</v>
      </c>
      <c r="K131" s="42">
        <f t="shared" si="5"/>
        <v>1</v>
      </c>
      <c r="L131" s="39">
        <v>12</v>
      </c>
      <c r="M131" s="40">
        <f t="shared" si="6"/>
        <v>1</v>
      </c>
      <c r="N131" s="41">
        <f t="shared" si="7"/>
        <v>1</v>
      </c>
      <c r="O131" s="41">
        <f t="shared" si="8"/>
        <v>0</v>
      </c>
      <c r="P131" s="20"/>
      <c r="Q131" s="20"/>
      <c r="R131" s="44">
        <v>57</v>
      </c>
      <c r="S131" s="35"/>
      <c r="T131" s="35"/>
      <c r="U131" s="35"/>
      <c r="V131" s="48"/>
      <c r="W131" s="46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</row>
    <row r="132" spans="1:37" ht="18" customHeight="1">
      <c r="A132" s="47">
        <v>126</v>
      </c>
      <c r="B132" s="16" t="s">
        <v>287</v>
      </c>
      <c r="C132" s="16" t="s">
        <v>288</v>
      </c>
      <c r="D132" s="39">
        <v>17</v>
      </c>
      <c r="E132" s="40">
        <f t="shared" si="0"/>
        <v>0</v>
      </c>
      <c r="F132" s="41">
        <f t="shared" si="1"/>
        <v>0</v>
      </c>
      <c r="G132" s="42">
        <f t="shared" si="2"/>
        <v>0</v>
      </c>
      <c r="H132" s="43">
        <v>19</v>
      </c>
      <c r="I132" s="40">
        <f t="shared" si="3"/>
        <v>0</v>
      </c>
      <c r="J132" s="41">
        <f t="shared" si="4"/>
        <v>0</v>
      </c>
      <c r="K132" s="42">
        <f t="shared" si="5"/>
        <v>0</v>
      </c>
      <c r="L132" s="39">
        <v>8</v>
      </c>
      <c r="M132" s="40">
        <f t="shared" si="6"/>
        <v>0</v>
      </c>
      <c r="N132" s="41">
        <f t="shared" si="7"/>
        <v>0</v>
      </c>
      <c r="O132" s="41">
        <f t="shared" si="8"/>
        <v>0</v>
      </c>
      <c r="P132" s="20"/>
      <c r="Q132" s="20"/>
      <c r="R132" s="44">
        <v>44</v>
      </c>
      <c r="S132" s="35"/>
      <c r="T132" s="35"/>
      <c r="U132" s="35"/>
      <c r="V132" s="48"/>
      <c r="W132" s="46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</row>
    <row r="133" spans="1:37" ht="18" customHeight="1">
      <c r="A133" s="38">
        <v>127</v>
      </c>
      <c r="B133" s="16" t="s">
        <v>289</v>
      </c>
      <c r="C133" s="16" t="s">
        <v>290</v>
      </c>
      <c r="D133" s="39">
        <v>27</v>
      </c>
      <c r="E133" s="40">
        <f t="shared" si="0"/>
        <v>1</v>
      </c>
      <c r="F133" s="41">
        <f t="shared" si="1"/>
        <v>1</v>
      </c>
      <c r="G133" s="42">
        <f t="shared" si="2"/>
        <v>1</v>
      </c>
      <c r="H133" s="43">
        <v>21</v>
      </c>
      <c r="I133" s="40">
        <f t="shared" si="3"/>
        <v>1</v>
      </c>
      <c r="J133" s="41">
        <f t="shared" si="4"/>
        <v>0</v>
      </c>
      <c r="K133" s="42">
        <f t="shared" si="5"/>
        <v>0</v>
      </c>
      <c r="L133" s="39">
        <v>11</v>
      </c>
      <c r="M133" s="40">
        <f t="shared" si="6"/>
        <v>1</v>
      </c>
      <c r="N133" s="41">
        <f t="shared" si="7"/>
        <v>0</v>
      </c>
      <c r="O133" s="41">
        <f t="shared" si="8"/>
        <v>0</v>
      </c>
      <c r="P133" s="20"/>
      <c r="Q133" s="20"/>
      <c r="R133" s="44">
        <v>59</v>
      </c>
      <c r="S133" s="35"/>
      <c r="T133" s="35"/>
      <c r="U133" s="35"/>
      <c r="V133" s="48"/>
      <c r="W133" s="46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</row>
    <row r="134" spans="1:37" ht="18" customHeight="1">
      <c r="A134" s="47">
        <v>128</v>
      </c>
      <c r="B134" s="16" t="s">
        <v>291</v>
      </c>
      <c r="C134" s="16" t="s">
        <v>292</v>
      </c>
      <c r="D134" s="39">
        <v>26</v>
      </c>
      <c r="E134" s="40">
        <f t="shared" si="0"/>
        <v>1</v>
      </c>
      <c r="F134" s="41">
        <f t="shared" si="1"/>
        <v>1</v>
      </c>
      <c r="G134" s="42">
        <f t="shared" si="2"/>
        <v>1</v>
      </c>
      <c r="H134" s="43">
        <v>28</v>
      </c>
      <c r="I134" s="40">
        <f t="shared" si="3"/>
        <v>1</v>
      </c>
      <c r="J134" s="41">
        <f t="shared" si="4"/>
        <v>1</v>
      </c>
      <c r="K134" s="42">
        <f t="shared" si="5"/>
        <v>1</v>
      </c>
      <c r="L134" s="39">
        <v>11</v>
      </c>
      <c r="M134" s="40">
        <f t="shared" si="6"/>
        <v>1</v>
      </c>
      <c r="N134" s="41">
        <f t="shared" si="7"/>
        <v>0</v>
      </c>
      <c r="O134" s="41">
        <f t="shared" si="8"/>
        <v>0</v>
      </c>
      <c r="P134" s="20"/>
      <c r="Q134" s="20"/>
      <c r="R134" s="44">
        <v>65</v>
      </c>
      <c r="S134" s="35"/>
      <c r="T134" s="35"/>
      <c r="U134" s="35"/>
      <c r="V134" s="48"/>
      <c r="W134" s="46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</row>
    <row r="135" spans="1:37" ht="18" customHeight="1">
      <c r="A135" s="47">
        <v>129</v>
      </c>
      <c r="B135" s="16" t="s">
        <v>293</v>
      </c>
      <c r="C135" s="16" t="s">
        <v>294</v>
      </c>
      <c r="D135" s="39">
        <v>26</v>
      </c>
      <c r="E135" s="40">
        <f t="shared" si="0"/>
        <v>1</v>
      </c>
      <c r="F135" s="41">
        <f t="shared" si="1"/>
        <v>1</v>
      </c>
      <c r="G135" s="42">
        <f t="shared" si="2"/>
        <v>1</v>
      </c>
      <c r="H135" s="43">
        <v>14</v>
      </c>
      <c r="I135" s="40">
        <f t="shared" si="3"/>
        <v>0</v>
      </c>
      <c r="J135" s="41">
        <f t="shared" si="4"/>
        <v>0</v>
      </c>
      <c r="K135" s="42">
        <f t="shared" si="5"/>
        <v>0</v>
      </c>
      <c r="L135" s="39">
        <v>5</v>
      </c>
      <c r="M135" s="40">
        <f t="shared" si="6"/>
        <v>0</v>
      </c>
      <c r="N135" s="41">
        <f t="shared" si="7"/>
        <v>0</v>
      </c>
      <c r="O135" s="41">
        <f t="shared" si="8"/>
        <v>0</v>
      </c>
      <c r="P135" s="20"/>
      <c r="Q135" s="20"/>
      <c r="R135" s="44">
        <v>45</v>
      </c>
      <c r="S135" s="35"/>
      <c r="T135" s="35"/>
      <c r="U135" s="35"/>
      <c r="V135" s="48"/>
      <c r="W135" s="46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</row>
    <row r="136" spans="1:37" ht="18" customHeight="1">
      <c r="A136" s="38">
        <v>130</v>
      </c>
      <c r="B136" s="16" t="s">
        <v>295</v>
      </c>
      <c r="C136" s="16" t="s">
        <v>296</v>
      </c>
      <c r="D136" s="39">
        <v>26</v>
      </c>
      <c r="E136" s="40">
        <f t="shared" si="0"/>
        <v>1</v>
      </c>
      <c r="F136" s="41">
        <f t="shared" si="1"/>
        <v>1</v>
      </c>
      <c r="G136" s="42">
        <f t="shared" si="2"/>
        <v>1</v>
      </c>
      <c r="H136" s="43">
        <v>19</v>
      </c>
      <c r="I136" s="40">
        <f t="shared" si="3"/>
        <v>0</v>
      </c>
      <c r="J136" s="41">
        <f t="shared" si="4"/>
        <v>0</v>
      </c>
      <c r="K136" s="42">
        <f t="shared" si="5"/>
        <v>0</v>
      </c>
      <c r="L136" s="39">
        <v>5</v>
      </c>
      <c r="M136" s="40">
        <f t="shared" si="6"/>
        <v>0</v>
      </c>
      <c r="N136" s="41">
        <f t="shared" si="7"/>
        <v>0</v>
      </c>
      <c r="O136" s="41">
        <f t="shared" si="8"/>
        <v>0</v>
      </c>
      <c r="P136" s="20"/>
      <c r="Q136" s="20"/>
      <c r="R136" s="44">
        <v>50</v>
      </c>
      <c r="S136" s="35"/>
      <c r="T136" s="35"/>
      <c r="U136" s="35"/>
      <c r="V136" s="48"/>
      <c r="W136" s="46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</row>
    <row r="137" spans="1:37" ht="18" customHeight="1">
      <c r="A137" s="47">
        <v>131</v>
      </c>
      <c r="B137" s="16" t="s">
        <v>297</v>
      </c>
      <c r="C137" s="16" t="s">
        <v>298</v>
      </c>
      <c r="D137" s="39">
        <v>23</v>
      </c>
      <c r="E137" s="40">
        <f t="shared" si="0"/>
        <v>1</v>
      </c>
      <c r="F137" s="41">
        <f t="shared" si="1"/>
        <v>1</v>
      </c>
      <c r="G137" s="42">
        <f t="shared" si="2"/>
        <v>0</v>
      </c>
      <c r="H137" s="43">
        <v>16</v>
      </c>
      <c r="I137" s="40">
        <f t="shared" si="3"/>
        <v>0</v>
      </c>
      <c r="J137" s="41">
        <f t="shared" si="4"/>
        <v>0</v>
      </c>
      <c r="K137" s="42">
        <f t="shared" si="5"/>
        <v>0</v>
      </c>
      <c r="L137" s="39">
        <v>12</v>
      </c>
      <c r="M137" s="40">
        <f t="shared" si="6"/>
        <v>1</v>
      </c>
      <c r="N137" s="41">
        <f t="shared" si="7"/>
        <v>1</v>
      </c>
      <c r="O137" s="41">
        <f t="shared" si="8"/>
        <v>0</v>
      </c>
      <c r="P137" s="20"/>
      <c r="Q137" s="20"/>
      <c r="R137" s="44">
        <v>51</v>
      </c>
      <c r="S137" s="35"/>
      <c r="T137" s="35"/>
      <c r="U137" s="35"/>
      <c r="V137" s="48"/>
      <c r="W137" s="46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</row>
    <row r="138" spans="1:37" ht="18" customHeight="1">
      <c r="A138" s="47">
        <v>132</v>
      </c>
      <c r="B138" s="16" t="s">
        <v>299</v>
      </c>
      <c r="C138" s="16" t="s">
        <v>300</v>
      </c>
      <c r="D138" s="39">
        <v>24</v>
      </c>
      <c r="E138" s="40">
        <f t="shared" si="0"/>
        <v>1</v>
      </c>
      <c r="F138" s="41">
        <f t="shared" si="1"/>
        <v>1</v>
      </c>
      <c r="G138" s="42">
        <f t="shared" si="2"/>
        <v>0</v>
      </c>
      <c r="H138" s="43">
        <v>24</v>
      </c>
      <c r="I138" s="40">
        <f t="shared" si="3"/>
        <v>1</v>
      </c>
      <c r="J138" s="41">
        <f t="shared" si="4"/>
        <v>1</v>
      </c>
      <c r="K138" s="42">
        <f t="shared" si="5"/>
        <v>0</v>
      </c>
      <c r="L138" s="39">
        <v>11</v>
      </c>
      <c r="M138" s="40">
        <f t="shared" si="6"/>
        <v>1</v>
      </c>
      <c r="N138" s="41">
        <f t="shared" si="7"/>
        <v>0</v>
      </c>
      <c r="O138" s="41">
        <f t="shared" si="8"/>
        <v>0</v>
      </c>
      <c r="P138" s="20"/>
      <c r="Q138" s="20"/>
      <c r="R138" s="44">
        <v>59</v>
      </c>
      <c r="S138" s="35"/>
      <c r="T138" s="35"/>
      <c r="U138" s="35"/>
      <c r="V138" s="48"/>
      <c r="W138" s="46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</row>
    <row r="139" spans="1:37" ht="18" customHeight="1">
      <c r="A139" s="38">
        <v>133</v>
      </c>
      <c r="B139" s="16" t="s">
        <v>301</v>
      </c>
      <c r="C139" s="16" t="s">
        <v>302</v>
      </c>
      <c r="D139" s="39">
        <v>24</v>
      </c>
      <c r="E139" s="40">
        <f t="shared" si="0"/>
        <v>1</v>
      </c>
      <c r="F139" s="41">
        <f t="shared" si="1"/>
        <v>1</v>
      </c>
      <c r="G139" s="42">
        <f t="shared" si="2"/>
        <v>0</v>
      </c>
      <c r="H139" s="43">
        <v>25</v>
      </c>
      <c r="I139" s="40">
        <f t="shared" si="3"/>
        <v>1</v>
      </c>
      <c r="J139" s="41">
        <f t="shared" si="4"/>
        <v>1</v>
      </c>
      <c r="K139" s="42">
        <f t="shared" si="5"/>
        <v>0</v>
      </c>
      <c r="L139" s="39">
        <v>10</v>
      </c>
      <c r="M139" s="40">
        <f t="shared" si="6"/>
        <v>1</v>
      </c>
      <c r="N139" s="41">
        <f t="shared" si="7"/>
        <v>0</v>
      </c>
      <c r="O139" s="41">
        <f t="shared" si="8"/>
        <v>0</v>
      </c>
      <c r="P139" s="20"/>
      <c r="Q139" s="20"/>
      <c r="R139" s="44">
        <v>59</v>
      </c>
      <c r="S139" s="35"/>
      <c r="T139" s="35"/>
      <c r="U139" s="35"/>
      <c r="V139" s="48"/>
      <c r="W139" s="46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</row>
    <row r="140" spans="1:37" ht="18" customHeight="1">
      <c r="A140" s="47">
        <v>134</v>
      </c>
      <c r="B140" s="16" t="s">
        <v>303</v>
      </c>
      <c r="C140" s="16" t="s">
        <v>304</v>
      </c>
      <c r="D140" s="39">
        <v>27</v>
      </c>
      <c r="E140" s="40">
        <f t="shared" si="0"/>
        <v>1</v>
      </c>
      <c r="F140" s="41">
        <f t="shared" si="1"/>
        <v>1</v>
      </c>
      <c r="G140" s="42">
        <f t="shared" si="2"/>
        <v>1</v>
      </c>
      <c r="H140" s="43">
        <v>23</v>
      </c>
      <c r="I140" s="40">
        <f t="shared" si="3"/>
        <v>1</v>
      </c>
      <c r="J140" s="41">
        <f t="shared" si="4"/>
        <v>1</v>
      </c>
      <c r="K140" s="42">
        <f t="shared" si="5"/>
        <v>0</v>
      </c>
      <c r="L140" s="39">
        <v>13</v>
      </c>
      <c r="M140" s="40">
        <f t="shared" si="6"/>
        <v>1</v>
      </c>
      <c r="N140" s="41">
        <f t="shared" si="7"/>
        <v>1</v>
      </c>
      <c r="O140" s="41">
        <f t="shared" si="8"/>
        <v>1</v>
      </c>
      <c r="P140" s="20"/>
      <c r="Q140" s="20"/>
      <c r="R140" s="44">
        <v>63</v>
      </c>
      <c r="S140" s="35"/>
      <c r="T140" s="35"/>
      <c r="U140" s="35"/>
      <c r="V140" s="48"/>
      <c r="W140" s="46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</row>
    <row r="141" spans="1:37" ht="18" customHeight="1">
      <c r="A141" s="47">
        <v>135</v>
      </c>
      <c r="B141" s="16" t="s">
        <v>305</v>
      </c>
      <c r="C141" s="16" t="s">
        <v>306</v>
      </c>
      <c r="D141" s="39">
        <v>14</v>
      </c>
      <c r="E141" s="40">
        <f t="shared" si="0"/>
        <v>0</v>
      </c>
      <c r="F141" s="41">
        <f t="shared" si="1"/>
        <v>0</v>
      </c>
      <c r="G141" s="42">
        <f t="shared" si="2"/>
        <v>0</v>
      </c>
      <c r="H141" s="43">
        <v>27</v>
      </c>
      <c r="I141" s="40">
        <f t="shared" si="3"/>
        <v>1</v>
      </c>
      <c r="J141" s="41">
        <f t="shared" si="4"/>
        <v>1</v>
      </c>
      <c r="K141" s="42">
        <f t="shared" si="5"/>
        <v>1</v>
      </c>
      <c r="L141" s="39">
        <v>11</v>
      </c>
      <c r="M141" s="40">
        <f t="shared" si="6"/>
        <v>1</v>
      </c>
      <c r="N141" s="41">
        <f t="shared" si="7"/>
        <v>0</v>
      </c>
      <c r="O141" s="41">
        <f t="shared" si="8"/>
        <v>0</v>
      </c>
      <c r="P141" s="20"/>
      <c r="Q141" s="20"/>
      <c r="R141" s="44">
        <v>52</v>
      </c>
      <c r="S141" s="35"/>
      <c r="T141" s="35"/>
      <c r="U141" s="35"/>
      <c r="V141" s="48"/>
      <c r="W141" s="46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</row>
    <row r="142" spans="1:37" ht="18" customHeight="1">
      <c r="A142" s="38">
        <v>136</v>
      </c>
      <c r="B142" s="16" t="s">
        <v>307</v>
      </c>
      <c r="C142" s="16" t="s">
        <v>308</v>
      </c>
      <c r="D142" s="39">
        <v>24</v>
      </c>
      <c r="E142" s="40">
        <f t="shared" si="0"/>
        <v>1</v>
      </c>
      <c r="F142" s="41">
        <f t="shared" si="1"/>
        <v>1</v>
      </c>
      <c r="G142" s="42">
        <f t="shared" si="2"/>
        <v>0</v>
      </c>
      <c r="H142" s="43">
        <v>26</v>
      </c>
      <c r="I142" s="40">
        <f t="shared" si="3"/>
        <v>1</v>
      </c>
      <c r="J142" s="41">
        <f t="shared" si="4"/>
        <v>1</v>
      </c>
      <c r="K142" s="42">
        <f t="shared" si="5"/>
        <v>1</v>
      </c>
      <c r="L142" s="39">
        <v>13</v>
      </c>
      <c r="M142" s="40">
        <f t="shared" si="6"/>
        <v>1</v>
      </c>
      <c r="N142" s="41">
        <f t="shared" si="7"/>
        <v>1</v>
      </c>
      <c r="O142" s="41">
        <f t="shared" si="8"/>
        <v>1</v>
      </c>
      <c r="P142" s="20"/>
      <c r="Q142" s="20"/>
      <c r="R142" s="44">
        <v>63</v>
      </c>
      <c r="S142" s="35"/>
      <c r="T142" s="35"/>
      <c r="U142" s="35"/>
      <c r="V142" s="48"/>
      <c r="W142" s="46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</row>
    <row r="143" spans="1:37" ht="18" customHeight="1">
      <c r="A143" s="47">
        <v>137</v>
      </c>
      <c r="B143" s="16" t="s">
        <v>309</v>
      </c>
      <c r="C143" s="16" t="s">
        <v>310</v>
      </c>
      <c r="D143" s="39">
        <v>25</v>
      </c>
      <c r="E143" s="40">
        <f t="shared" si="0"/>
        <v>1</v>
      </c>
      <c r="F143" s="41">
        <f t="shared" si="1"/>
        <v>1</v>
      </c>
      <c r="G143" s="42">
        <f t="shared" si="2"/>
        <v>0</v>
      </c>
      <c r="H143" s="43">
        <v>19</v>
      </c>
      <c r="I143" s="40">
        <f t="shared" si="3"/>
        <v>0</v>
      </c>
      <c r="J143" s="41">
        <f t="shared" si="4"/>
        <v>0</v>
      </c>
      <c r="K143" s="42">
        <f t="shared" si="5"/>
        <v>0</v>
      </c>
      <c r="L143" s="39">
        <v>10</v>
      </c>
      <c r="M143" s="40">
        <f t="shared" si="6"/>
        <v>1</v>
      </c>
      <c r="N143" s="41">
        <f t="shared" si="7"/>
        <v>0</v>
      </c>
      <c r="O143" s="41">
        <f t="shared" si="8"/>
        <v>0</v>
      </c>
      <c r="P143" s="20"/>
      <c r="Q143" s="20"/>
      <c r="R143" s="44">
        <v>54</v>
      </c>
      <c r="S143" s="35"/>
      <c r="T143" s="35"/>
      <c r="U143" s="35"/>
      <c r="V143" s="48"/>
      <c r="W143" s="46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</row>
    <row r="144" spans="1:37" ht="18" customHeight="1">
      <c r="A144" s="47">
        <v>138</v>
      </c>
      <c r="B144" s="16" t="s">
        <v>311</v>
      </c>
      <c r="C144" s="16" t="s">
        <v>312</v>
      </c>
      <c r="D144" s="39">
        <v>28</v>
      </c>
      <c r="E144" s="40">
        <f t="shared" si="0"/>
        <v>1</v>
      </c>
      <c r="F144" s="41">
        <f t="shared" si="1"/>
        <v>1</v>
      </c>
      <c r="G144" s="42">
        <f t="shared" si="2"/>
        <v>1</v>
      </c>
      <c r="H144" s="43">
        <v>26</v>
      </c>
      <c r="I144" s="40">
        <f t="shared" si="3"/>
        <v>1</v>
      </c>
      <c r="J144" s="41">
        <f t="shared" si="4"/>
        <v>1</v>
      </c>
      <c r="K144" s="42">
        <f t="shared" si="5"/>
        <v>1</v>
      </c>
      <c r="L144" s="39">
        <v>9</v>
      </c>
      <c r="M144" s="40">
        <f t="shared" si="6"/>
        <v>0</v>
      </c>
      <c r="N144" s="41">
        <f t="shared" si="7"/>
        <v>0</v>
      </c>
      <c r="O144" s="41">
        <f t="shared" si="8"/>
        <v>0</v>
      </c>
      <c r="P144" s="20"/>
      <c r="Q144" s="20"/>
      <c r="R144" s="44">
        <v>63</v>
      </c>
      <c r="S144" s="35"/>
      <c r="T144" s="35"/>
      <c r="U144" s="35"/>
      <c r="V144" s="48"/>
      <c r="W144" s="46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</row>
    <row r="145" spans="1:37" ht="18" customHeight="1">
      <c r="A145" s="38">
        <v>139</v>
      </c>
      <c r="B145" s="16" t="s">
        <v>313</v>
      </c>
      <c r="C145" s="16" t="s">
        <v>314</v>
      </c>
      <c r="D145" s="39">
        <v>27</v>
      </c>
      <c r="E145" s="40">
        <f t="shared" si="0"/>
        <v>1</v>
      </c>
      <c r="F145" s="41">
        <f t="shared" si="1"/>
        <v>1</v>
      </c>
      <c r="G145" s="42">
        <f t="shared" si="2"/>
        <v>1</v>
      </c>
      <c r="H145" s="43">
        <v>25</v>
      </c>
      <c r="I145" s="40">
        <f t="shared" si="3"/>
        <v>1</v>
      </c>
      <c r="J145" s="41">
        <f t="shared" si="4"/>
        <v>1</v>
      </c>
      <c r="K145" s="42">
        <f t="shared" si="5"/>
        <v>0</v>
      </c>
      <c r="L145" s="39">
        <v>12</v>
      </c>
      <c r="M145" s="40">
        <f t="shared" si="6"/>
        <v>1</v>
      </c>
      <c r="N145" s="41">
        <f t="shared" si="7"/>
        <v>1</v>
      </c>
      <c r="O145" s="41">
        <f t="shared" si="8"/>
        <v>0</v>
      </c>
      <c r="P145" s="20"/>
      <c r="Q145" s="20"/>
      <c r="R145" s="44">
        <v>64</v>
      </c>
      <c r="S145" s="35"/>
      <c r="T145" s="35"/>
      <c r="U145" s="35"/>
      <c r="V145" s="48"/>
      <c r="W145" s="46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</row>
    <row r="146" spans="1:37" ht="18" customHeight="1">
      <c r="A146" s="47">
        <v>140</v>
      </c>
      <c r="B146" s="16" t="s">
        <v>315</v>
      </c>
      <c r="C146" s="16" t="s">
        <v>316</v>
      </c>
      <c r="D146" s="39">
        <v>28</v>
      </c>
      <c r="E146" s="40">
        <f t="shared" si="0"/>
        <v>1</v>
      </c>
      <c r="F146" s="41">
        <f t="shared" si="1"/>
        <v>1</v>
      </c>
      <c r="G146" s="42">
        <f t="shared" si="2"/>
        <v>1</v>
      </c>
      <c r="H146" s="43">
        <v>27</v>
      </c>
      <c r="I146" s="40">
        <f t="shared" si="3"/>
        <v>1</v>
      </c>
      <c r="J146" s="41">
        <f t="shared" si="4"/>
        <v>1</v>
      </c>
      <c r="K146" s="42">
        <f t="shared" si="5"/>
        <v>1</v>
      </c>
      <c r="L146" s="39">
        <v>11</v>
      </c>
      <c r="M146" s="40">
        <f t="shared" si="6"/>
        <v>1</v>
      </c>
      <c r="N146" s="41">
        <f t="shared" si="7"/>
        <v>0</v>
      </c>
      <c r="O146" s="41">
        <f t="shared" si="8"/>
        <v>0</v>
      </c>
      <c r="P146" s="20"/>
      <c r="Q146" s="20"/>
      <c r="R146" s="44">
        <v>66</v>
      </c>
      <c r="S146" s="35"/>
      <c r="T146" s="35"/>
      <c r="U146" s="35"/>
      <c r="V146" s="48"/>
      <c r="W146" s="46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</row>
    <row r="147" spans="1:37" ht="18" customHeight="1">
      <c r="A147" s="47">
        <v>141</v>
      </c>
      <c r="B147" s="16" t="s">
        <v>317</v>
      </c>
      <c r="C147" s="16" t="s">
        <v>318</v>
      </c>
      <c r="D147" s="39">
        <v>19</v>
      </c>
      <c r="E147" s="40">
        <f t="shared" si="0"/>
        <v>0</v>
      </c>
      <c r="F147" s="41">
        <f t="shared" si="1"/>
        <v>0</v>
      </c>
      <c r="G147" s="42">
        <f t="shared" si="2"/>
        <v>0</v>
      </c>
      <c r="H147" s="43">
        <v>16</v>
      </c>
      <c r="I147" s="40">
        <f t="shared" si="3"/>
        <v>0</v>
      </c>
      <c r="J147" s="41">
        <f t="shared" si="4"/>
        <v>0</v>
      </c>
      <c r="K147" s="42">
        <f t="shared" si="5"/>
        <v>0</v>
      </c>
      <c r="L147" s="39">
        <v>11</v>
      </c>
      <c r="M147" s="40">
        <f t="shared" si="6"/>
        <v>1</v>
      </c>
      <c r="N147" s="41">
        <f t="shared" si="7"/>
        <v>0</v>
      </c>
      <c r="O147" s="41">
        <f t="shared" si="8"/>
        <v>0</v>
      </c>
      <c r="P147" s="20"/>
      <c r="Q147" s="20"/>
      <c r="R147" s="44">
        <v>46</v>
      </c>
      <c r="S147" s="35"/>
      <c r="T147" s="35"/>
      <c r="U147" s="35"/>
      <c r="V147" s="48"/>
      <c r="W147" s="46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</row>
    <row r="148" spans="1:37" ht="18" customHeight="1">
      <c r="A148" s="38">
        <v>142</v>
      </c>
      <c r="B148" s="16" t="s">
        <v>319</v>
      </c>
      <c r="C148" s="16" t="s">
        <v>320</v>
      </c>
      <c r="D148" s="39">
        <v>19</v>
      </c>
      <c r="E148" s="40">
        <f t="shared" si="0"/>
        <v>0</v>
      </c>
      <c r="F148" s="41">
        <f t="shared" si="1"/>
        <v>0</v>
      </c>
      <c r="G148" s="42">
        <f t="shared" si="2"/>
        <v>0</v>
      </c>
      <c r="H148" s="43">
        <v>24</v>
      </c>
      <c r="I148" s="40">
        <f t="shared" si="3"/>
        <v>1</v>
      </c>
      <c r="J148" s="41">
        <f t="shared" si="4"/>
        <v>1</v>
      </c>
      <c r="K148" s="42">
        <f t="shared" si="5"/>
        <v>0</v>
      </c>
      <c r="L148" s="39">
        <v>12</v>
      </c>
      <c r="M148" s="40">
        <f t="shared" si="6"/>
        <v>1</v>
      </c>
      <c r="N148" s="41">
        <f t="shared" si="7"/>
        <v>1</v>
      </c>
      <c r="O148" s="41">
        <f t="shared" si="8"/>
        <v>0</v>
      </c>
      <c r="P148" s="20"/>
      <c r="Q148" s="20"/>
      <c r="R148" s="44">
        <v>55</v>
      </c>
      <c r="S148" s="35"/>
      <c r="T148" s="35"/>
      <c r="U148" s="35"/>
      <c r="V148" s="48"/>
      <c r="W148" s="46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</row>
    <row r="149" spans="1:37" ht="18" customHeight="1">
      <c r="A149" s="47">
        <v>143</v>
      </c>
      <c r="B149" s="16" t="s">
        <v>321</v>
      </c>
      <c r="C149" s="16" t="s">
        <v>322</v>
      </c>
      <c r="D149" s="39">
        <v>24</v>
      </c>
      <c r="E149" s="40">
        <f t="shared" si="0"/>
        <v>1</v>
      </c>
      <c r="F149" s="41">
        <f t="shared" si="1"/>
        <v>1</v>
      </c>
      <c r="G149" s="42">
        <f t="shared" si="2"/>
        <v>0</v>
      </c>
      <c r="H149" s="43">
        <v>25</v>
      </c>
      <c r="I149" s="40">
        <f t="shared" si="3"/>
        <v>1</v>
      </c>
      <c r="J149" s="41">
        <f t="shared" si="4"/>
        <v>1</v>
      </c>
      <c r="K149" s="42">
        <f t="shared" si="5"/>
        <v>0</v>
      </c>
      <c r="L149" s="39">
        <v>5</v>
      </c>
      <c r="M149" s="40">
        <f t="shared" si="6"/>
        <v>0</v>
      </c>
      <c r="N149" s="41">
        <f t="shared" si="7"/>
        <v>0</v>
      </c>
      <c r="O149" s="41">
        <f t="shared" si="8"/>
        <v>0</v>
      </c>
      <c r="P149" s="20"/>
      <c r="Q149" s="20"/>
      <c r="R149" s="44">
        <v>54</v>
      </c>
      <c r="S149" s="35"/>
      <c r="T149" s="35"/>
      <c r="U149" s="35"/>
      <c r="V149" s="48"/>
      <c r="W149" s="46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</row>
    <row r="150" spans="1:37" ht="18" customHeight="1">
      <c r="A150" s="47">
        <v>144</v>
      </c>
      <c r="B150" s="16" t="s">
        <v>323</v>
      </c>
      <c r="C150" s="16" t="s">
        <v>324</v>
      </c>
      <c r="D150" s="39">
        <v>24</v>
      </c>
      <c r="E150" s="40">
        <f t="shared" si="0"/>
        <v>1</v>
      </c>
      <c r="F150" s="41">
        <f t="shared" si="1"/>
        <v>1</v>
      </c>
      <c r="G150" s="42">
        <f t="shared" si="2"/>
        <v>0</v>
      </c>
      <c r="H150" s="43">
        <v>13</v>
      </c>
      <c r="I150" s="40">
        <f t="shared" si="3"/>
        <v>0</v>
      </c>
      <c r="J150" s="41">
        <f t="shared" si="4"/>
        <v>0</v>
      </c>
      <c r="K150" s="42">
        <f t="shared" si="5"/>
        <v>0</v>
      </c>
      <c r="L150" s="39">
        <v>10</v>
      </c>
      <c r="M150" s="40">
        <f t="shared" si="6"/>
        <v>1</v>
      </c>
      <c r="N150" s="41">
        <f t="shared" si="7"/>
        <v>0</v>
      </c>
      <c r="O150" s="41">
        <f t="shared" si="8"/>
        <v>0</v>
      </c>
      <c r="P150" s="20"/>
      <c r="Q150" s="20"/>
      <c r="R150" s="44">
        <v>47</v>
      </c>
      <c r="S150" s="35"/>
      <c r="T150" s="35"/>
      <c r="U150" s="35"/>
      <c r="V150" s="48"/>
      <c r="W150" s="46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</row>
    <row r="151" spans="1:37" ht="18" customHeight="1">
      <c r="A151" s="38">
        <v>145</v>
      </c>
      <c r="B151" s="16" t="s">
        <v>325</v>
      </c>
      <c r="C151" s="16" t="s">
        <v>326</v>
      </c>
      <c r="D151" s="39">
        <v>21</v>
      </c>
      <c r="E151" s="40">
        <f t="shared" si="0"/>
        <v>1</v>
      </c>
      <c r="F151" s="41">
        <f t="shared" si="1"/>
        <v>0</v>
      </c>
      <c r="G151" s="42">
        <f t="shared" si="2"/>
        <v>0</v>
      </c>
      <c r="H151" s="43">
        <v>27</v>
      </c>
      <c r="I151" s="40">
        <f t="shared" si="3"/>
        <v>1</v>
      </c>
      <c r="J151" s="41">
        <f t="shared" si="4"/>
        <v>1</v>
      </c>
      <c r="K151" s="42">
        <f t="shared" si="5"/>
        <v>1</v>
      </c>
      <c r="L151" s="39">
        <v>7</v>
      </c>
      <c r="M151" s="40">
        <f t="shared" si="6"/>
        <v>0</v>
      </c>
      <c r="N151" s="41">
        <f t="shared" si="7"/>
        <v>0</v>
      </c>
      <c r="O151" s="41">
        <f t="shared" si="8"/>
        <v>0</v>
      </c>
      <c r="P151" s="20"/>
      <c r="Q151" s="20"/>
      <c r="R151" s="44">
        <v>55</v>
      </c>
      <c r="S151" s="35"/>
      <c r="T151" s="35"/>
      <c r="U151" s="35"/>
      <c r="V151" s="48"/>
      <c r="W151" s="46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</row>
    <row r="152" spans="1:37" ht="18" customHeight="1">
      <c r="A152" s="47">
        <v>146</v>
      </c>
      <c r="B152" s="16" t="s">
        <v>327</v>
      </c>
      <c r="C152" s="16" t="s">
        <v>328</v>
      </c>
      <c r="D152" s="39">
        <v>27</v>
      </c>
      <c r="E152" s="40">
        <f t="shared" si="0"/>
        <v>1</v>
      </c>
      <c r="F152" s="41">
        <f t="shared" si="1"/>
        <v>1</v>
      </c>
      <c r="G152" s="42">
        <f t="shared" si="2"/>
        <v>1</v>
      </c>
      <c r="H152" s="43">
        <v>23</v>
      </c>
      <c r="I152" s="40">
        <f t="shared" si="3"/>
        <v>1</v>
      </c>
      <c r="J152" s="41">
        <f t="shared" si="4"/>
        <v>1</v>
      </c>
      <c r="K152" s="42">
        <f t="shared" si="5"/>
        <v>0</v>
      </c>
      <c r="L152" s="39">
        <v>5</v>
      </c>
      <c r="M152" s="40">
        <f t="shared" si="6"/>
        <v>0</v>
      </c>
      <c r="N152" s="41">
        <f t="shared" si="7"/>
        <v>0</v>
      </c>
      <c r="O152" s="41">
        <f t="shared" si="8"/>
        <v>0</v>
      </c>
      <c r="P152" s="20"/>
      <c r="Q152" s="20"/>
      <c r="R152" s="44">
        <v>55</v>
      </c>
      <c r="S152" s="35"/>
      <c r="T152" s="35"/>
      <c r="U152" s="35"/>
      <c r="V152" s="48"/>
      <c r="W152" s="46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</row>
    <row r="153" spans="1:37" ht="18" customHeight="1">
      <c r="A153" s="47">
        <v>147</v>
      </c>
      <c r="B153" s="16" t="s">
        <v>329</v>
      </c>
      <c r="C153" s="16" t="s">
        <v>330</v>
      </c>
      <c r="D153" s="39">
        <v>24</v>
      </c>
      <c r="E153" s="40">
        <f t="shared" si="0"/>
        <v>1</v>
      </c>
      <c r="F153" s="41">
        <f t="shared" si="1"/>
        <v>1</v>
      </c>
      <c r="G153" s="42">
        <f t="shared" si="2"/>
        <v>0</v>
      </c>
      <c r="H153" s="43">
        <v>19</v>
      </c>
      <c r="I153" s="40">
        <f t="shared" si="3"/>
        <v>0</v>
      </c>
      <c r="J153" s="41">
        <f t="shared" si="4"/>
        <v>0</v>
      </c>
      <c r="K153" s="42">
        <f t="shared" si="5"/>
        <v>0</v>
      </c>
      <c r="L153" s="39">
        <v>13</v>
      </c>
      <c r="M153" s="40">
        <f t="shared" si="6"/>
        <v>1</v>
      </c>
      <c r="N153" s="41">
        <f t="shared" si="7"/>
        <v>1</v>
      </c>
      <c r="O153" s="41">
        <f t="shared" si="8"/>
        <v>1</v>
      </c>
      <c r="P153" s="20"/>
      <c r="Q153" s="20"/>
      <c r="R153" s="44">
        <v>56</v>
      </c>
      <c r="S153" s="35"/>
      <c r="T153" s="35"/>
      <c r="U153" s="35"/>
      <c r="V153" s="48"/>
      <c r="W153" s="46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</row>
    <row r="154" spans="1:37" ht="18" customHeight="1">
      <c r="A154" s="38">
        <v>148</v>
      </c>
      <c r="B154" s="16" t="s">
        <v>331</v>
      </c>
      <c r="C154" s="16" t="s">
        <v>332</v>
      </c>
      <c r="D154" s="39">
        <v>18</v>
      </c>
      <c r="E154" s="40">
        <f t="shared" si="0"/>
        <v>0</v>
      </c>
      <c r="F154" s="41">
        <f t="shared" si="1"/>
        <v>0</v>
      </c>
      <c r="G154" s="42">
        <f t="shared" si="2"/>
        <v>0</v>
      </c>
      <c r="H154" s="43">
        <v>18</v>
      </c>
      <c r="I154" s="40">
        <f t="shared" si="3"/>
        <v>0</v>
      </c>
      <c r="J154" s="41">
        <f t="shared" si="4"/>
        <v>0</v>
      </c>
      <c r="K154" s="42">
        <f t="shared" si="5"/>
        <v>0</v>
      </c>
      <c r="L154" s="39">
        <v>14</v>
      </c>
      <c r="M154" s="40">
        <f t="shared" si="6"/>
        <v>1</v>
      </c>
      <c r="N154" s="41">
        <f t="shared" si="7"/>
        <v>1</v>
      </c>
      <c r="O154" s="41">
        <f t="shared" si="8"/>
        <v>1</v>
      </c>
      <c r="P154" s="20"/>
      <c r="Q154" s="20"/>
      <c r="R154" s="44">
        <v>50</v>
      </c>
      <c r="S154" s="35"/>
      <c r="T154" s="35"/>
      <c r="U154" s="35"/>
      <c r="V154" s="48"/>
      <c r="W154" s="46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</row>
    <row r="155" spans="1:37" ht="18" customHeight="1">
      <c r="A155" s="47">
        <v>149</v>
      </c>
      <c r="B155" s="16" t="s">
        <v>333</v>
      </c>
      <c r="C155" s="16" t="s">
        <v>334</v>
      </c>
      <c r="D155" s="39">
        <v>24</v>
      </c>
      <c r="E155" s="40">
        <f t="shared" si="0"/>
        <v>1</v>
      </c>
      <c r="F155" s="41">
        <f t="shared" si="1"/>
        <v>1</v>
      </c>
      <c r="G155" s="42">
        <f t="shared" si="2"/>
        <v>0</v>
      </c>
      <c r="H155" s="43">
        <v>27</v>
      </c>
      <c r="I155" s="40">
        <f t="shared" si="3"/>
        <v>1</v>
      </c>
      <c r="J155" s="41">
        <f t="shared" si="4"/>
        <v>1</v>
      </c>
      <c r="K155" s="42">
        <f t="shared" si="5"/>
        <v>1</v>
      </c>
      <c r="L155" s="39">
        <v>5</v>
      </c>
      <c r="M155" s="40">
        <f t="shared" si="6"/>
        <v>0</v>
      </c>
      <c r="N155" s="41">
        <f t="shared" si="7"/>
        <v>0</v>
      </c>
      <c r="O155" s="41">
        <f t="shared" si="8"/>
        <v>0</v>
      </c>
      <c r="P155" s="20"/>
      <c r="Q155" s="20"/>
      <c r="R155" s="44">
        <v>56</v>
      </c>
      <c r="S155" s="35"/>
      <c r="T155" s="35"/>
      <c r="U155" s="35"/>
      <c r="V155" s="48"/>
      <c r="W155" s="46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</row>
    <row r="156" spans="1:37" ht="18" customHeight="1">
      <c r="A156" s="47">
        <v>150</v>
      </c>
      <c r="B156" s="16" t="s">
        <v>335</v>
      </c>
      <c r="C156" s="16" t="s">
        <v>336</v>
      </c>
      <c r="D156" s="39">
        <v>18</v>
      </c>
      <c r="E156" s="40">
        <f t="shared" si="0"/>
        <v>0</v>
      </c>
      <c r="F156" s="41">
        <f t="shared" si="1"/>
        <v>0</v>
      </c>
      <c r="G156" s="42">
        <f t="shared" si="2"/>
        <v>0</v>
      </c>
      <c r="H156" s="43">
        <v>28</v>
      </c>
      <c r="I156" s="40">
        <f t="shared" si="3"/>
        <v>1</v>
      </c>
      <c r="J156" s="41">
        <f t="shared" si="4"/>
        <v>1</v>
      </c>
      <c r="K156" s="42">
        <f t="shared" si="5"/>
        <v>1</v>
      </c>
      <c r="L156" s="39">
        <v>10</v>
      </c>
      <c r="M156" s="40">
        <f t="shared" si="6"/>
        <v>1</v>
      </c>
      <c r="N156" s="41">
        <f t="shared" si="7"/>
        <v>0</v>
      </c>
      <c r="O156" s="41">
        <f t="shared" si="8"/>
        <v>0</v>
      </c>
      <c r="P156" s="20"/>
      <c r="Q156" s="20"/>
      <c r="R156" s="44">
        <v>56</v>
      </c>
      <c r="S156" s="35"/>
      <c r="T156" s="35"/>
      <c r="U156" s="35"/>
      <c r="V156" s="48"/>
      <c r="W156" s="46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</row>
    <row r="157" spans="1:37" ht="18" customHeight="1">
      <c r="A157" s="38">
        <v>151</v>
      </c>
      <c r="B157" s="16" t="s">
        <v>337</v>
      </c>
      <c r="C157" s="16" t="s">
        <v>338</v>
      </c>
      <c r="D157" s="39">
        <v>28</v>
      </c>
      <c r="E157" s="40">
        <f t="shared" si="0"/>
        <v>1</v>
      </c>
      <c r="F157" s="41">
        <f t="shared" si="1"/>
        <v>1</v>
      </c>
      <c r="G157" s="42">
        <f t="shared" si="2"/>
        <v>1</v>
      </c>
      <c r="H157" s="43">
        <v>23</v>
      </c>
      <c r="I157" s="40">
        <f t="shared" si="3"/>
        <v>1</v>
      </c>
      <c r="J157" s="41">
        <f t="shared" si="4"/>
        <v>1</v>
      </c>
      <c r="K157" s="42">
        <f t="shared" si="5"/>
        <v>0</v>
      </c>
      <c r="L157" s="39">
        <v>6</v>
      </c>
      <c r="M157" s="40">
        <f t="shared" si="6"/>
        <v>0</v>
      </c>
      <c r="N157" s="41">
        <f t="shared" si="7"/>
        <v>0</v>
      </c>
      <c r="O157" s="41">
        <f t="shared" si="8"/>
        <v>0</v>
      </c>
      <c r="P157" s="20"/>
      <c r="Q157" s="20"/>
      <c r="R157" s="44">
        <v>57</v>
      </c>
      <c r="S157" s="35"/>
      <c r="T157" s="35"/>
      <c r="U157" s="35"/>
      <c r="V157" s="48"/>
      <c r="W157" s="46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</row>
    <row r="158" spans="1:37" ht="18" customHeight="1">
      <c r="A158" s="47">
        <v>152</v>
      </c>
      <c r="B158" s="16" t="s">
        <v>339</v>
      </c>
      <c r="C158" s="16" t="s">
        <v>340</v>
      </c>
      <c r="D158" s="39">
        <v>28</v>
      </c>
      <c r="E158" s="40">
        <f t="shared" si="0"/>
        <v>1</v>
      </c>
      <c r="F158" s="41">
        <f t="shared" si="1"/>
        <v>1</v>
      </c>
      <c r="G158" s="42">
        <f t="shared" si="2"/>
        <v>1</v>
      </c>
      <c r="H158" s="43">
        <v>19</v>
      </c>
      <c r="I158" s="40">
        <f t="shared" si="3"/>
        <v>0</v>
      </c>
      <c r="J158" s="41">
        <f t="shared" si="4"/>
        <v>0</v>
      </c>
      <c r="K158" s="42">
        <f t="shared" si="5"/>
        <v>0</v>
      </c>
      <c r="L158" s="39">
        <v>12</v>
      </c>
      <c r="M158" s="40">
        <f t="shared" si="6"/>
        <v>1</v>
      </c>
      <c r="N158" s="41">
        <f t="shared" si="7"/>
        <v>1</v>
      </c>
      <c r="O158" s="41">
        <f t="shared" si="8"/>
        <v>0</v>
      </c>
      <c r="P158" s="20"/>
      <c r="Q158" s="20"/>
      <c r="R158" s="44">
        <v>59</v>
      </c>
      <c r="S158" s="35"/>
      <c r="T158" s="35"/>
      <c r="U158" s="35"/>
      <c r="V158" s="48"/>
      <c r="W158" s="46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</row>
    <row r="159" spans="1:37" ht="18" customHeight="1">
      <c r="A159" s="47">
        <v>153</v>
      </c>
      <c r="B159" s="16" t="s">
        <v>341</v>
      </c>
      <c r="C159" s="16" t="s">
        <v>342</v>
      </c>
      <c r="D159" s="39">
        <v>28</v>
      </c>
      <c r="E159" s="40">
        <f t="shared" si="0"/>
        <v>1</v>
      </c>
      <c r="F159" s="41">
        <f t="shared" si="1"/>
        <v>1</v>
      </c>
      <c r="G159" s="42">
        <f t="shared" si="2"/>
        <v>1</v>
      </c>
      <c r="H159" s="43">
        <v>22</v>
      </c>
      <c r="I159" s="40">
        <f t="shared" si="3"/>
        <v>1</v>
      </c>
      <c r="J159" s="41">
        <f t="shared" si="4"/>
        <v>0</v>
      </c>
      <c r="K159" s="42">
        <f t="shared" si="5"/>
        <v>0</v>
      </c>
      <c r="L159" s="39">
        <v>11</v>
      </c>
      <c r="M159" s="40">
        <f t="shared" si="6"/>
        <v>1</v>
      </c>
      <c r="N159" s="41">
        <f t="shared" si="7"/>
        <v>0</v>
      </c>
      <c r="O159" s="41">
        <f t="shared" si="8"/>
        <v>0</v>
      </c>
      <c r="P159" s="20"/>
      <c r="Q159" s="20"/>
      <c r="R159" s="44">
        <v>61</v>
      </c>
      <c r="S159" s="35"/>
      <c r="T159" s="35"/>
      <c r="U159" s="35"/>
      <c r="V159" s="48"/>
      <c r="W159" s="46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</row>
    <row r="160" spans="1:37" ht="18" customHeight="1">
      <c r="A160" s="38">
        <v>154</v>
      </c>
      <c r="B160" s="16" t="s">
        <v>343</v>
      </c>
      <c r="C160" s="16" t="s">
        <v>344</v>
      </c>
      <c r="D160" s="39">
        <v>26</v>
      </c>
      <c r="E160" s="40">
        <f t="shared" si="0"/>
        <v>1</v>
      </c>
      <c r="F160" s="41">
        <f t="shared" si="1"/>
        <v>1</v>
      </c>
      <c r="G160" s="42">
        <f t="shared" si="2"/>
        <v>1</v>
      </c>
      <c r="H160" s="43">
        <v>26</v>
      </c>
      <c r="I160" s="40">
        <f t="shared" si="3"/>
        <v>1</v>
      </c>
      <c r="J160" s="41">
        <f t="shared" si="4"/>
        <v>1</v>
      </c>
      <c r="K160" s="42">
        <f t="shared" si="5"/>
        <v>1</v>
      </c>
      <c r="L160" s="39">
        <v>10</v>
      </c>
      <c r="M160" s="40">
        <f t="shared" si="6"/>
        <v>1</v>
      </c>
      <c r="N160" s="41">
        <f t="shared" si="7"/>
        <v>0</v>
      </c>
      <c r="O160" s="41">
        <f t="shared" si="8"/>
        <v>0</v>
      </c>
      <c r="P160" s="20"/>
      <c r="Q160" s="20"/>
      <c r="R160" s="44">
        <v>62</v>
      </c>
      <c r="S160" s="35"/>
      <c r="T160" s="35"/>
      <c r="U160" s="35"/>
      <c r="V160" s="48"/>
      <c r="W160" s="46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</row>
    <row r="161" spans="1:37" ht="18" customHeight="1">
      <c r="A161" s="47">
        <v>155</v>
      </c>
      <c r="B161" s="16" t="s">
        <v>345</v>
      </c>
      <c r="C161" s="16" t="s">
        <v>346</v>
      </c>
      <c r="D161" s="39">
        <v>25</v>
      </c>
      <c r="E161" s="40">
        <f t="shared" si="0"/>
        <v>1</v>
      </c>
      <c r="F161" s="41">
        <f t="shared" si="1"/>
        <v>1</v>
      </c>
      <c r="G161" s="42">
        <f t="shared" si="2"/>
        <v>0</v>
      </c>
      <c r="H161" s="43">
        <v>18</v>
      </c>
      <c r="I161" s="40">
        <f t="shared" si="3"/>
        <v>0</v>
      </c>
      <c r="J161" s="41">
        <f t="shared" si="4"/>
        <v>0</v>
      </c>
      <c r="K161" s="42">
        <f t="shared" si="5"/>
        <v>0</v>
      </c>
      <c r="L161" s="39">
        <v>8</v>
      </c>
      <c r="M161" s="40">
        <f t="shared" si="6"/>
        <v>0</v>
      </c>
      <c r="N161" s="41">
        <f t="shared" si="7"/>
        <v>0</v>
      </c>
      <c r="O161" s="41">
        <f t="shared" si="8"/>
        <v>0</v>
      </c>
      <c r="P161" s="20"/>
      <c r="Q161" s="20"/>
      <c r="R161" s="44">
        <v>51</v>
      </c>
      <c r="S161" s="35"/>
      <c r="T161" s="35"/>
      <c r="U161" s="35"/>
      <c r="V161" s="48"/>
      <c r="W161" s="46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</row>
    <row r="162" spans="1:37" ht="18" customHeight="1">
      <c r="A162" s="47">
        <v>156</v>
      </c>
      <c r="B162" s="16" t="s">
        <v>347</v>
      </c>
      <c r="C162" s="16" t="s">
        <v>348</v>
      </c>
      <c r="D162" s="39">
        <v>26</v>
      </c>
      <c r="E162" s="40">
        <f t="shared" si="0"/>
        <v>1</v>
      </c>
      <c r="F162" s="41">
        <f t="shared" si="1"/>
        <v>1</v>
      </c>
      <c r="G162" s="42">
        <f t="shared" si="2"/>
        <v>1</v>
      </c>
      <c r="H162" s="43">
        <v>19</v>
      </c>
      <c r="I162" s="40">
        <f t="shared" si="3"/>
        <v>0</v>
      </c>
      <c r="J162" s="41">
        <f t="shared" si="4"/>
        <v>0</v>
      </c>
      <c r="K162" s="42">
        <f t="shared" si="5"/>
        <v>0</v>
      </c>
      <c r="L162" s="39">
        <v>9</v>
      </c>
      <c r="M162" s="40">
        <f t="shared" si="6"/>
        <v>0</v>
      </c>
      <c r="N162" s="41">
        <f t="shared" si="7"/>
        <v>0</v>
      </c>
      <c r="O162" s="41">
        <f t="shared" si="8"/>
        <v>0</v>
      </c>
      <c r="P162" s="20"/>
      <c r="Q162" s="20"/>
      <c r="R162" s="44">
        <v>54</v>
      </c>
      <c r="S162" s="35"/>
      <c r="T162" s="35"/>
      <c r="U162" s="35"/>
      <c r="V162" s="48"/>
      <c r="W162" s="46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</row>
    <row r="163" spans="1:37" ht="18" customHeight="1">
      <c r="A163" s="38">
        <v>157</v>
      </c>
      <c r="B163" s="16" t="s">
        <v>349</v>
      </c>
      <c r="C163" s="16" t="s">
        <v>350</v>
      </c>
      <c r="D163" s="39">
        <v>27</v>
      </c>
      <c r="E163" s="40">
        <f t="shared" si="0"/>
        <v>1</v>
      </c>
      <c r="F163" s="41">
        <f t="shared" si="1"/>
        <v>1</v>
      </c>
      <c r="G163" s="42">
        <f t="shared" si="2"/>
        <v>1</v>
      </c>
      <c r="H163" s="43">
        <v>21</v>
      </c>
      <c r="I163" s="40">
        <f t="shared" si="3"/>
        <v>1</v>
      </c>
      <c r="J163" s="41">
        <f t="shared" si="4"/>
        <v>0</v>
      </c>
      <c r="K163" s="42">
        <f t="shared" si="5"/>
        <v>0</v>
      </c>
      <c r="L163" s="39">
        <v>13</v>
      </c>
      <c r="M163" s="40">
        <f t="shared" si="6"/>
        <v>1</v>
      </c>
      <c r="N163" s="41">
        <f t="shared" si="7"/>
        <v>1</v>
      </c>
      <c r="O163" s="41">
        <f t="shared" si="8"/>
        <v>1</v>
      </c>
      <c r="P163" s="20"/>
      <c r="Q163" s="20"/>
      <c r="R163" s="44">
        <v>62</v>
      </c>
      <c r="S163" s="35"/>
      <c r="T163" s="35"/>
      <c r="U163" s="35"/>
      <c r="V163" s="48"/>
      <c r="W163" s="46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</row>
    <row r="164" spans="1:37" ht="18" customHeight="1">
      <c r="A164" s="47">
        <v>158</v>
      </c>
      <c r="B164" s="16" t="s">
        <v>351</v>
      </c>
      <c r="C164" s="16" t="s">
        <v>352</v>
      </c>
      <c r="D164" s="39">
        <v>21</v>
      </c>
      <c r="E164" s="40">
        <f t="shared" si="0"/>
        <v>1</v>
      </c>
      <c r="F164" s="41">
        <f t="shared" si="1"/>
        <v>0</v>
      </c>
      <c r="G164" s="42">
        <f t="shared" si="2"/>
        <v>0</v>
      </c>
      <c r="H164" s="43">
        <v>24</v>
      </c>
      <c r="I164" s="40">
        <f t="shared" si="3"/>
        <v>1</v>
      </c>
      <c r="J164" s="41">
        <f t="shared" si="4"/>
        <v>1</v>
      </c>
      <c r="K164" s="42">
        <f t="shared" si="5"/>
        <v>0</v>
      </c>
      <c r="L164" s="39">
        <v>12</v>
      </c>
      <c r="M164" s="40">
        <f t="shared" si="6"/>
        <v>1</v>
      </c>
      <c r="N164" s="41">
        <f t="shared" si="7"/>
        <v>1</v>
      </c>
      <c r="O164" s="41">
        <f t="shared" si="8"/>
        <v>0</v>
      </c>
      <c r="P164" s="20"/>
      <c r="Q164" s="20"/>
      <c r="R164" s="44">
        <v>57</v>
      </c>
      <c r="S164" s="35"/>
      <c r="T164" s="35"/>
      <c r="U164" s="35"/>
      <c r="V164" s="48"/>
      <c r="W164" s="46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</row>
    <row r="165" spans="1:37" ht="18" customHeight="1">
      <c r="A165" s="47">
        <v>159</v>
      </c>
      <c r="B165" s="16" t="s">
        <v>353</v>
      </c>
      <c r="C165" s="16" t="s">
        <v>354</v>
      </c>
      <c r="D165" s="39">
        <v>25</v>
      </c>
      <c r="E165" s="40">
        <f t="shared" si="0"/>
        <v>1</v>
      </c>
      <c r="F165" s="41">
        <f t="shared" si="1"/>
        <v>1</v>
      </c>
      <c r="G165" s="42">
        <f t="shared" si="2"/>
        <v>0</v>
      </c>
      <c r="H165" s="43">
        <v>21</v>
      </c>
      <c r="I165" s="40">
        <f t="shared" si="3"/>
        <v>1</v>
      </c>
      <c r="J165" s="41">
        <f t="shared" si="4"/>
        <v>0</v>
      </c>
      <c r="K165" s="42">
        <f t="shared" si="5"/>
        <v>0</v>
      </c>
      <c r="L165" s="39">
        <v>13</v>
      </c>
      <c r="M165" s="40">
        <f t="shared" si="6"/>
        <v>1</v>
      </c>
      <c r="N165" s="41">
        <f t="shared" si="7"/>
        <v>1</v>
      </c>
      <c r="O165" s="41">
        <f t="shared" si="8"/>
        <v>1</v>
      </c>
      <c r="P165" s="20"/>
      <c r="Q165" s="20"/>
      <c r="R165" s="44">
        <v>59</v>
      </c>
      <c r="S165" s="35"/>
      <c r="T165" s="35"/>
      <c r="U165" s="35"/>
      <c r="V165" s="48"/>
      <c r="W165" s="46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</row>
    <row r="166" spans="1:37" ht="18" customHeight="1">
      <c r="A166" s="38">
        <v>160</v>
      </c>
      <c r="B166" s="16" t="s">
        <v>355</v>
      </c>
      <c r="C166" s="16" t="s">
        <v>356</v>
      </c>
      <c r="D166" s="39">
        <v>25</v>
      </c>
      <c r="E166" s="40">
        <f t="shared" si="0"/>
        <v>1</v>
      </c>
      <c r="F166" s="41">
        <f t="shared" si="1"/>
        <v>1</v>
      </c>
      <c r="G166" s="42">
        <f t="shared" si="2"/>
        <v>0</v>
      </c>
      <c r="H166" s="43">
        <v>25</v>
      </c>
      <c r="I166" s="40">
        <f t="shared" si="3"/>
        <v>1</v>
      </c>
      <c r="J166" s="41">
        <f t="shared" si="4"/>
        <v>1</v>
      </c>
      <c r="K166" s="42">
        <f t="shared" si="5"/>
        <v>0</v>
      </c>
      <c r="L166" s="39">
        <v>9</v>
      </c>
      <c r="M166" s="40">
        <f t="shared" si="6"/>
        <v>0</v>
      </c>
      <c r="N166" s="41">
        <f t="shared" si="7"/>
        <v>0</v>
      </c>
      <c r="O166" s="41">
        <f t="shared" si="8"/>
        <v>0</v>
      </c>
      <c r="P166" s="20"/>
      <c r="Q166" s="20"/>
      <c r="R166" s="44">
        <v>59</v>
      </c>
      <c r="S166" s="35"/>
      <c r="T166" s="35"/>
      <c r="U166" s="35"/>
      <c r="V166" s="48"/>
      <c r="W166" s="46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</row>
    <row r="167" spans="1:37" ht="18" customHeight="1">
      <c r="A167" s="47">
        <v>161</v>
      </c>
      <c r="B167" s="16" t="s">
        <v>357</v>
      </c>
      <c r="C167" s="16" t="s">
        <v>358</v>
      </c>
      <c r="D167" s="39">
        <v>27</v>
      </c>
      <c r="E167" s="40">
        <f t="shared" si="0"/>
        <v>1</v>
      </c>
      <c r="F167" s="41">
        <f t="shared" si="1"/>
        <v>1</v>
      </c>
      <c r="G167" s="42">
        <f t="shared" si="2"/>
        <v>1</v>
      </c>
      <c r="H167" s="43">
        <v>23</v>
      </c>
      <c r="I167" s="40">
        <f t="shared" si="3"/>
        <v>1</v>
      </c>
      <c r="J167" s="41">
        <f t="shared" si="4"/>
        <v>1</v>
      </c>
      <c r="K167" s="42">
        <f t="shared" si="5"/>
        <v>0</v>
      </c>
      <c r="L167" s="39">
        <v>13</v>
      </c>
      <c r="M167" s="40">
        <f t="shared" si="6"/>
        <v>1</v>
      </c>
      <c r="N167" s="41">
        <f t="shared" si="7"/>
        <v>1</v>
      </c>
      <c r="O167" s="41">
        <f t="shared" si="8"/>
        <v>1</v>
      </c>
      <c r="P167" s="20"/>
      <c r="Q167" s="20"/>
      <c r="R167" s="44">
        <v>63</v>
      </c>
      <c r="S167" s="35"/>
      <c r="T167" s="35"/>
      <c r="U167" s="35"/>
      <c r="V167" s="48"/>
      <c r="W167" s="46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</row>
    <row r="168" spans="1:37" ht="18" customHeight="1">
      <c r="A168" s="47">
        <v>162</v>
      </c>
      <c r="B168" s="16" t="s">
        <v>359</v>
      </c>
      <c r="C168" s="16" t="s">
        <v>360</v>
      </c>
      <c r="D168" s="39">
        <v>27</v>
      </c>
      <c r="E168" s="40">
        <f t="shared" si="0"/>
        <v>1</v>
      </c>
      <c r="F168" s="41">
        <f t="shared" si="1"/>
        <v>1</v>
      </c>
      <c r="G168" s="42">
        <f t="shared" si="2"/>
        <v>1</v>
      </c>
      <c r="H168" s="43">
        <v>21</v>
      </c>
      <c r="I168" s="40">
        <f t="shared" si="3"/>
        <v>1</v>
      </c>
      <c r="J168" s="41">
        <f t="shared" si="4"/>
        <v>0</v>
      </c>
      <c r="K168" s="42">
        <f t="shared" si="5"/>
        <v>0</v>
      </c>
      <c r="L168" s="39">
        <v>11</v>
      </c>
      <c r="M168" s="40">
        <f t="shared" si="6"/>
        <v>1</v>
      </c>
      <c r="N168" s="41">
        <f t="shared" si="7"/>
        <v>0</v>
      </c>
      <c r="O168" s="41">
        <f t="shared" si="8"/>
        <v>0</v>
      </c>
      <c r="P168" s="20"/>
      <c r="Q168" s="20"/>
      <c r="R168" s="44">
        <v>59</v>
      </c>
      <c r="S168" s="35"/>
      <c r="T168" s="35"/>
      <c r="U168" s="35"/>
      <c r="V168" s="48"/>
      <c r="W168" s="46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</row>
    <row r="169" spans="1:37" ht="18" customHeight="1">
      <c r="A169" s="38">
        <v>163</v>
      </c>
      <c r="B169" s="16" t="s">
        <v>361</v>
      </c>
      <c r="C169" s="16" t="s">
        <v>362</v>
      </c>
      <c r="D169" s="39">
        <v>26</v>
      </c>
      <c r="E169" s="40">
        <f t="shared" si="0"/>
        <v>1</v>
      </c>
      <c r="F169" s="41">
        <f t="shared" si="1"/>
        <v>1</v>
      </c>
      <c r="G169" s="42">
        <f t="shared" si="2"/>
        <v>1</v>
      </c>
      <c r="H169" s="43">
        <v>28</v>
      </c>
      <c r="I169" s="40">
        <f t="shared" si="3"/>
        <v>1</v>
      </c>
      <c r="J169" s="41">
        <f t="shared" si="4"/>
        <v>1</v>
      </c>
      <c r="K169" s="42">
        <f t="shared" si="5"/>
        <v>1</v>
      </c>
      <c r="L169" s="39">
        <v>9</v>
      </c>
      <c r="M169" s="40">
        <f t="shared" si="6"/>
        <v>0</v>
      </c>
      <c r="N169" s="41">
        <f t="shared" si="7"/>
        <v>0</v>
      </c>
      <c r="O169" s="41">
        <f t="shared" si="8"/>
        <v>0</v>
      </c>
      <c r="P169" s="20"/>
      <c r="Q169" s="20"/>
      <c r="R169" s="44">
        <v>63</v>
      </c>
      <c r="S169" s="35"/>
      <c r="T169" s="35"/>
      <c r="U169" s="35"/>
      <c r="V169" s="48"/>
      <c r="W169" s="46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</row>
    <row r="170" spans="1:37" ht="18" customHeight="1">
      <c r="A170" s="47">
        <v>164</v>
      </c>
      <c r="B170" s="16" t="s">
        <v>363</v>
      </c>
      <c r="C170" s="16" t="s">
        <v>364</v>
      </c>
      <c r="D170" s="39">
        <v>28</v>
      </c>
      <c r="E170" s="40">
        <f t="shared" si="0"/>
        <v>1</v>
      </c>
      <c r="F170" s="41">
        <f t="shared" si="1"/>
        <v>1</v>
      </c>
      <c r="G170" s="42">
        <f t="shared" si="2"/>
        <v>1</v>
      </c>
      <c r="H170" s="43">
        <v>26</v>
      </c>
      <c r="I170" s="40">
        <f t="shared" si="3"/>
        <v>1</v>
      </c>
      <c r="J170" s="41">
        <f t="shared" si="4"/>
        <v>1</v>
      </c>
      <c r="K170" s="42">
        <f t="shared" si="5"/>
        <v>1</v>
      </c>
      <c r="L170" s="39">
        <v>14</v>
      </c>
      <c r="M170" s="40">
        <f t="shared" si="6"/>
        <v>1</v>
      </c>
      <c r="N170" s="41">
        <f t="shared" si="7"/>
        <v>1</v>
      </c>
      <c r="O170" s="41">
        <f t="shared" si="8"/>
        <v>1</v>
      </c>
      <c r="P170" s="20"/>
      <c r="Q170" s="20"/>
      <c r="R170" s="44">
        <v>68</v>
      </c>
      <c r="S170" s="35"/>
      <c r="T170" s="35"/>
      <c r="U170" s="35"/>
      <c r="V170" s="48"/>
      <c r="W170" s="46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</row>
    <row r="171" spans="1:37" ht="18" customHeight="1">
      <c r="A171" s="47">
        <v>165</v>
      </c>
      <c r="B171" s="16" t="s">
        <v>365</v>
      </c>
      <c r="C171" s="16" t="s">
        <v>366</v>
      </c>
      <c r="D171" s="39">
        <v>26</v>
      </c>
      <c r="E171" s="40">
        <f t="shared" si="0"/>
        <v>1</v>
      </c>
      <c r="F171" s="41">
        <f t="shared" si="1"/>
        <v>1</v>
      </c>
      <c r="G171" s="42">
        <f t="shared" si="2"/>
        <v>1</v>
      </c>
      <c r="H171" s="43">
        <v>28</v>
      </c>
      <c r="I171" s="40">
        <f t="shared" si="3"/>
        <v>1</v>
      </c>
      <c r="J171" s="41">
        <f t="shared" si="4"/>
        <v>1</v>
      </c>
      <c r="K171" s="42">
        <f t="shared" si="5"/>
        <v>1</v>
      </c>
      <c r="L171" s="39">
        <v>14</v>
      </c>
      <c r="M171" s="40">
        <f t="shared" si="6"/>
        <v>1</v>
      </c>
      <c r="N171" s="41">
        <f t="shared" si="7"/>
        <v>1</v>
      </c>
      <c r="O171" s="41">
        <f t="shared" si="8"/>
        <v>1</v>
      </c>
      <c r="P171" s="20"/>
      <c r="Q171" s="20"/>
      <c r="R171" s="44">
        <v>68</v>
      </c>
      <c r="S171" s="35"/>
      <c r="T171" s="35"/>
      <c r="U171" s="35"/>
      <c r="V171" s="48"/>
      <c r="W171" s="46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</row>
    <row r="172" spans="1:37" ht="18" customHeight="1">
      <c r="A172" s="38">
        <v>166</v>
      </c>
      <c r="B172" s="16" t="s">
        <v>367</v>
      </c>
      <c r="C172" s="16" t="s">
        <v>368</v>
      </c>
      <c r="D172" s="39">
        <v>25</v>
      </c>
      <c r="E172" s="40">
        <f t="shared" si="0"/>
        <v>1</v>
      </c>
      <c r="F172" s="41">
        <f t="shared" si="1"/>
        <v>1</v>
      </c>
      <c r="G172" s="42">
        <f t="shared" si="2"/>
        <v>0</v>
      </c>
      <c r="H172" s="43">
        <v>26</v>
      </c>
      <c r="I172" s="40">
        <f t="shared" si="3"/>
        <v>1</v>
      </c>
      <c r="J172" s="41">
        <f t="shared" si="4"/>
        <v>1</v>
      </c>
      <c r="K172" s="42">
        <f t="shared" si="5"/>
        <v>1</v>
      </c>
      <c r="L172" s="39">
        <v>12</v>
      </c>
      <c r="M172" s="40">
        <f t="shared" si="6"/>
        <v>1</v>
      </c>
      <c r="N172" s="41">
        <f t="shared" si="7"/>
        <v>1</v>
      </c>
      <c r="O172" s="41">
        <f t="shared" si="8"/>
        <v>0</v>
      </c>
      <c r="P172" s="20"/>
      <c r="Q172" s="20"/>
      <c r="R172" s="44">
        <v>63</v>
      </c>
      <c r="S172" s="35"/>
      <c r="T172" s="35"/>
      <c r="U172" s="35"/>
      <c r="V172" s="48"/>
      <c r="W172" s="46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</row>
    <row r="173" spans="1:37" ht="18" customHeight="1">
      <c r="A173" s="47">
        <v>167</v>
      </c>
      <c r="B173" s="16" t="s">
        <v>369</v>
      </c>
      <c r="C173" s="16" t="s">
        <v>370</v>
      </c>
      <c r="D173" s="39">
        <v>24</v>
      </c>
      <c r="E173" s="40">
        <f t="shared" si="0"/>
        <v>1</v>
      </c>
      <c r="F173" s="41">
        <f t="shared" si="1"/>
        <v>1</v>
      </c>
      <c r="G173" s="42">
        <f t="shared" si="2"/>
        <v>0</v>
      </c>
      <c r="H173" s="43">
        <v>28</v>
      </c>
      <c r="I173" s="40">
        <f t="shared" si="3"/>
        <v>1</v>
      </c>
      <c r="J173" s="41">
        <f t="shared" si="4"/>
        <v>1</v>
      </c>
      <c r="K173" s="42">
        <f t="shared" si="5"/>
        <v>1</v>
      </c>
      <c r="L173" s="39">
        <v>14</v>
      </c>
      <c r="M173" s="40">
        <f t="shared" si="6"/>
        <v>1</v>
      </c>
      <c r="N173" s="41">
        <f t="shared" si="7"/>
        <v>1</v>
      </c>
      <c r="O173" s="41">
        <f t="shared" si="8"/>
        <v>1</v>
      </c>
      <c r="P173" s="20"/>
      <c r="Q173" s="20"/>
      <c r="R173" s="44">
        <v>66</v>
      </c>
      <c r="S173" s="35"/>
      <c r="T173" s="35"/>
      <c r="U173" s="35"/>
      <c r="V173" s="48"/>
      <c r="W173" s="46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</row>
    <row r="174" spans="1:37" ht="18" customHeight="1">
      <c r="A174" s="47">
        <v>168</v>
      </c>
      <c r="B174" s="16" t="s">
        <v>371</v>
      </c>
      <c r="C174" s="16" t="s">
        <v>372</v>
      </c>
      <c r="D174" s="39">
        <v>26</v>
      </c>
      <c r="E174" s="40">
        <f t="shared" si="0"/>
        <v>1</v>
      </c>
      <c r="F174" s="41">
        <f t="shared" si="1"/>
        <v>1</v>
      </c>
      <c r="G174" s="42">
        <f t="shared" si="2"/>
        <v>1</v>
      </c>
      <c r="H174" s="43">
        <v>25</v>
      </c>
      <c r="I174" s="40">
        <f t="shared" si="3"/>
        <v>1</v>
      </c>
      <c r="J174" s="41">
        <f t="shared" si="4"/>
        <v>1</v>
      </c>
      <c r="K174" s="42">
        <f t="shared" si="5"/>
        <v>0</v>
      </c>
      <c r="L174" s="39">
        <v>14</v>
      </c>
      <c r="M174" s="40">
        <f t="shared" si="6"/>
        <v>1</v>
      </c>
      <c r="N174" s="41">
        <f t="shared" si="7"/>
        <v>1</v>
      </c>
      <c r="O174" s="41">
        <f t="shared" si="8"/>
        <v>1</v>
      </c>
      <c r="P174" s="20"/>
      <c r="Q174" s="20"/>
      <c r="R174" s="44">
        <v>65</v>
      </c>
      <c r="S174" s="35"/>
      <c r="T174" s="35"/>
      <c r="U174" s="35"/>
      <c r="V174" s="48"/>
      <c r="W174" s="46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</row>
    <row r="175" spans="1:37" ht="18" customHeight="1">
      <c r="A175" s="38">
        <v>169</v>
      </c>
      <c r="B175" s="16" t="s">
        <v>373</v>
      </c>
      <c r="C175" s="16" t="s">
        <v>374</v>
      </c>
      <c r="D175" s="39">
        <v>26</v>
      </c>
      <c r="E175" s="40">
        <f t="shared" si="0"/>
        <v>1</v>
      </c>
      <c r="F175" s="41">
        <f t="shared" si="1"/>
        <v>1</v>
      </c>
      <c r="G175" s="42">
        <f t="shared" si="2"/>
        <v>1</v>
      </c>
      <c r="H175" s="43">
        <v>27</v>
      </c>
      <c r="I175" s="40">
        <f t="shared" si="3"/>
        <v>1</v>
      </c>
      <c r="J175" s="41">
        <f t="shared" si="4"/>
        <v>1</v>
      </c>
      <c r="K175" s="42">
        <f t="shared" si="5"/>
        <v>1</v>
      </c>
      <c r="L175" s="39">
        <v>14</v>
      </c>
      <c r="M175" s="40">
        <f t="shared" si="6"/>
        <v>1</v>
      </c>
      <c r="N175" s="41">
        <f t="shared" si="7"/>
        <v>1</v>
      </c>
      <c r="O175" s="41">
        <f t="shared" si="8"/>
        <v>1</v>
      </c>
      <c r="P175" s="20"/>
      <c r="Q175" s="20"/>
      <c r="R175" s="44">
        <v>67</v>
      </c>
      <c r="S175" s="35"/>
      <c r="T175" s="35"/>
      <c r="U175" s="35"/>
      <c r="V175" s="48"/>
      <c r="W175" s="46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</row>
    <row r="176" spans="1:37" ht="18" customHeight="1">
      <c r="A176" s="47">
        <v>170</v>
      </c>
      <c r="B176" s="16" t="s">
        <v>375</v>
      </c>
      <c r="C176" s="16" t="s">
        <v>376</v>
      </c>
      <c r="D176" s="39">
        <v>18</v>
      </c>
      <c r="E176" s="40">
        <f t="shared" si="0"/>
        <v>0</v>
      </c>
      <c r="F176" s="41">
        <f t="shared" si="1"/>
        <v>0</v>
      </c>
      <c r="G176" s="42">
        <f t="shared" si="2"/>
        <v>0</v>
      </c>
      <c r="H176" s="43">
        <v>18</v>
      </c>
      <c r="I176" s="40">
        <f t="shared" si="3"/>
        <v>0</v>
      </c>
      <c r="J176" s="41">
        <f t="shared" si="4"/>
        <v>0</v>
      </c>
      <c r="K176" s="42">
        <f t="shared" si="5"/>
        <v>0</v>
      </c>
      <c r="L176" s="39">
        <v>14</v>
      </c>
      <c r="M176" s="40">
        <f t="shared" si="6"/>
        <v>1</v>
      </c>
      <c r="N176" s="41">
        <f t="shared" si="7"/>
        <v>1</v>
      </c>
      <c r="O176" s="41">
        <f t="shared" si="8"/>
        <v>1</v>
      </c>
      <c r="P176" s="20"/>
      <c r="Q176" s="20"/>
      <c r="R176" s="44">
        <v>50</v>
      </c>
      <c r="S176" s="35"/>
      <c r="T176" s="35"/>
      <c r="U176" s="35"/>
      <c r="V176" s="48"/>
      <c r="W176" s="46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</row>
    <row r="177" spans="1:37" ht="18" customHeight="1">
      <c r="A177" s="47">
        <v>171</v>
      </c>
      <c r="B177" s="16" t="s">
        <v>377</v>
      </c>
      <c r="C177" s="16" t="s">
        <v>378</v>
      </c>
      <c r="D177" s="39">
        <v>26</v>
      </c>
      <c r="E177" s="40">
        <f t="shared" si="0"/>
        <v>1</v>
      </c>
      <c r="F177" s="41">
        <f t="shared" si="1"/>
        <v>1</v>
      </c>
      <c r="G177" s="42">
        <f t="shared" si="2"/>
        <v>1</v>
      </c>
      <c r="H177" s="43">
        <v>28</v>
      </c>
      <c r="I177" s="40">
        <f t="shared" si="3"/>
        <v>1</v>
      </c>
      <c r="J177" s="41">
        <f t="shared" si="4"/>
        <v>1</v>
      </c>
      <c r="K177" s="42">
        <f t="shared" si="5"/>
        <v>1</v>
      </c>
      <c r="L177" s="39">
        <v>14</v>
      </c>
      <c r="M177" s="40">
        <f t="shared" si="6"/>
        <v>1</v>
      </c>
      <c r="N177" s="41">
        <f t="shared" si="7"/>
        <v>1</v>
      </c>
      <c r="O177" s="41">
        <f t="shared" si="8"/>
        <v>1</v>
      </c>
      <c r="P177" s="20"/>
      <c r="Q177" s="20"/>
      <c r="R177" s="44">
        <v>68</v>
      </c>
      <c r="S177" s="35"/>
      <c r="T177" s="35"/>
      <c r="U177" s="35"/>
      <c r="V177" s="48"/>
      <c r="W177" s="46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</row>
    <row r="178" spans="1:37" ht="18" customHeight="1">
      <c r="A178" s="38">
        <v>172</v>
      </c>
      <c r="B178" s="16" t="s">
        <v>379</v>
      </c>
      <c r="C178" s="16" t="s">
        <v>380</v>
      </c>
      <c r="D178" s="39">
        <v>27</v>
      </c>
      <c r="E178" s="40">
        <f t="shared" si="0"/>
        <v>1</v>
      </c>
      <c r="F178" s="41">
        <f t="shared" si="1"/>
        <v>1</v>
      </c>
      <c r="G178" s="42">
        <f t="shared" si="2"/>
        <v>1</v>
      </c>
      <c r="H178" s="43">
        <v>23</v>
      </c>
      <c r="I178" s="40">
        <f t="shared" si="3"/>
        <v>1</v>
      </c>
      <c r="J178" s="41">
        <f t="shared" si="4"/>
        <v>1</v>
      </c>
      <c r="K178" s="42">
        <f t="shared" si="5"/>
        <v>0</v>
      </c>
      <c r="L178" s="39">
        <v>5</v>
      </c>
      <c r="M178" s="40">
        <f t="shared" si="6"/>
        <v>0</v>
      </c>
      <c r="N178" s="41">
        <f t="shared" si="7"/>
        <v>0</v>
      </c>
      <c r="O178" s="41">
        <f t="shared" si="8"/>
        <v>0</v>
      </c>
      <c r="P178" s="20"/>
      <c r="Q178" s="20"/>
      <c r="R178" s="44">
        <v>55</v>
      </c>
      <c r="S178" s="35"/>
      <c r="T178" s="35"/>
      <c r="U178" s="35"/>
      <c r="V178" s="48"/>
      <c r="W178" s="46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</row>
    <row r="179" spans="1:37" ht="18" customHeight="1">
      <c r="A179" s="47">
        <v>173</v>
      </c>
      <c r="B179" s="16" t="s">
        <v>381</v>
      </c>
      <c r="C179" s="16" t="s">
        <v>382</v>
      </c>
      <c r="D179" s="39">
        <v>20</v>
      </c>
      <c r="E179" s="40">
        <f t="shared" si="0"/>
        <v>1</v>
      </c>
      <c r="F179" s="41">
        <f t="shared" si="1"/>
        <v>0</v>
      </c>
      <c r="G179" s="42">
        <f t="shared" si="2"/>
        <v>0</v>
      </c>
      <c r="H179" s="43">
        <v>21</v>
      </c>
      <c r="I179" s="40">
        <f t="shared" si="3"/>
        <v>1</v>
      </c>
      <c r="J179" s="41">
        <f t="shared" si="4"/>
        <v>0</v>
      </c>
      <c r="K179" s="42">
        <f t="shared" si="5"/>
        <v>0</v>
      </c>
      <c r="L179" s="39">
        <v>10</v>
      </c>
      <c r="M179" s="40">
        <f t="shared" si="6"/>
        <v>1</v>
      </c>
      <c r="N179" s="41">
        <f t="shared" si="7"/>
        <v>0</v>
      </c>
      <c r="O179" s="41">
        <f t="shared" si="8"/>
        <v>0</v>
      </c>
      <c r="P179" s="20"/>
      <c r="Q179" s="20"/>
      <c r="R179" s="44">
        <v>51</v>
      </c>
      <c r="S179" s="35"/>
      <c r="T179" s="35"/>
      <c r="U179" s="35"/>
      <c r="V179" s="48"/>
      <c r="W179" s="46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</row>
    <row r="180" spans="1:37" ht="18" customHeight="1">
      <c r="A180" s="47">
        <v>174</v>
      </c>
      <c r="B180" s="16" t="s">
        <v>383</v>
      </c>
      <c r="C180" s="16" t="s">
        <v>384</v>
      </c>
      <c r="D180" s="39">
        <v>21</v>
      </c>
      <c r="E180" s="40">
        <f t="shared" si="0"/>
        <v>1</v>
      </c>
      <c r="F180" s="41">
        <f t="shared" si="1"/>
        <v>0</v>
      </c>
      <c r="G180" s="42">
        <f t="shared" si="2"/>
        <v>0</v>
      </c>
      <c r="H180" s="43">
        <v>23</v>
      </c>
      <c r="I180" s="40">
        <f t="shared" si="3"/>
        <v>1</v>
      </c>
      <c r="J180" s="41">
        <f t="shared" si="4"/>
        <v>1</v>
      </c>
      <c r="K180" s="42">
        <f t="shared" si="5"/>
        <v>0</v>
      </c>
      <c r="L180" s="39">
        <v>8</v>
      </c>
      <c r="M180" s="40">
        <f t="shared" si="6"/>
        <v>0</v>
      </c>
      <c r="N180" s="41">
        <f t="shared" si="7"/>
        <v>0</v>
      </c>
      <c r="O180" s="41">
        <f t="shared" si="8"/>
        <v>0</v>
      </c>
      <c r="P180" s="20"/>
      <c r="Q180" s="20"/>
      <c r="R180" s="44">
        <v>52</v>
      </c>
      <c r="S180" s="35"/>
      <c r="T180" s="35"/>
      <c r="U180" s="35"/>
      <c r="V180" s="48"/>
      <c r="W180" s="46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</row>
    <row r="181" spans="1:37" ht="18" customHeight="1">
      <c r="A181" s="38">
        <v>175</v>
      </c>
      <c r="B181" s="16" t="s">
        <v>385</v>
      </c>
      <c r="C181" s="16" t="s">
        <v>386</v>
      </c>
      <c r="D181" s="39">
        <v>19</v>
      </c>
      <c r="E181" s="40">
        <f t="shared" si="0"/>
        <v>0</v>
      </c>
      <c r="F181" s="41">
        <f t="shared" si="1"/>
        <v>0</v>
      </c>
      <c r="G181" s="42">
        <f t="shared" si="2"/>
        <v>0</v>
      </c>
      <c r="H181" s="43">
        <v>24</v>
      </c>
      <c r="I181" s="40">
        <f t="shared" si="3"/>
        <v>1</v>
      </c>
      <c r="J181" s="41">
        <f t="shared" si="4"/>
        <v>1</v>
      </c>
      <c r="K181" s="42">
        <f t="shared" si="5"/>
        <v>0</v>
      </c>
      <c r="L181" s="39">
        <v>12</v>
      </c>
      <c r="M181" s="40">
        <f t="shared" si="6"/>
        <v>1</v>
      </c>
      <c r="N181" s="41">
        <f t="shared" si="7"/>
        <v>1</v>
      </c>
      <c r="O181" s="41">
        <f t="shared" si="8"/>
        <v>0</v>
      </c>
      <c r="P181" s="20"/>
      <c r="Q181" s="20"/>
      <c r="R181" s="44">
        <v>55</v>
      </c>
      <c r="S181" s="35"/>
      <c r="T181" s="35"/>
      <c r="U181" s="35"/>
      <c r="V181" s="48"/>
      <c r="W181" s="46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</row>
    <row r="182" spans="1:37" ht="18" customHeight="1">
      <c r="A182" s="47">
        <v>176</v>
      </c>
      <c r="B182" s="16" t="s">
        <v>387</v>
      </c>
      <c r="C182" s="16" t="s">
        <v>388</v>
      </c>
      <c r="D182" s="39">
        <v>26</v>
      </c>
      <c r="E182" s="40">
        <f t="shared" si="0"/>
        <v>1</v>
      </c>
      <c r="F182" s="41">
        <f t="shared" si="1"/>
        <v>1</v>
      </c>
      <c r="G182" s="42">
        <f t="shared" si="2"/>
        <v>1</v>
      </c>
      <c r="H182" s="43">
        <v>19</v>
      </c>
      <c r="I182" s="40">
        <f t="shared" si="3"/>
        <v>0</v>
      </c>
      <c r="J182" s="41">
        <f t="shared" si="4"/>
        <v>0</v>
      </c>
      <c r="K182" s="42">
        <f t="shared" si="5"/>
        <v>0</v>
      </c>
      <c r="L182" s="39">
        <v>9</v>
      </c>
      <c r="M182" s="40">
        <f t="shared" si="6"/>
        <v>0</v>
      </c>
      <c r="N182" s="41">
        <f t="shared" si="7"/>
        <v>0</v>
      </c>
      <c r="O182" s="41">
        <f t="shared" si="8"/>
        <v>0</v>
      </c>
      <c r="P182" s="20"/>
      <c r="Q182" s="20"/>
      <c r="R182" s="44">
        <v>54</v>
      </c>
      <c r="S182" s="35"/>
      <c r="T182" s="35"/>
      <c r="U182" s="35"/>
      <c r="V182" s="48"/>
      <c r="W182" s="46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</row>
    <row r="183" spans="1:37" ht="18" customHeight="1">
      <c r="A183" s="47">
        <v>177</v>
      </c>
      <c r="B183" s="16" t="s">
        <v>389</v>
      </c>
      <c r="C183" s="16" t="s">
        <v>390</v>
      </c>
      <c r="D183" s="39">
        <v>26</v>
      </c>
      <c r="E183" s="40">
        <f t="shared" si="0"/>
        <v>1</v>
      </c>
      <c r="F183" s="41">
        <f t="shared" si="1"/>
        <v>1</v>
      </c>
      <c r="G183" s="42">
        <f t="shared" si="2"/>
        <v>1</v>
      </c>
      <c r="H183" s="43">
        <v>28</v>
      </c>
      <c r="I183" s="40">
        <f t="shared" si="3"/>
        <v>1</v>
      </c>
      <c r="J183" s="41">
        <f t="shared" si="4"/>
        <v>1</v>
      </c>
      <c r="K183" s="42">
        <f t="shared" si="5"/>
        <v>1</v>
      </c>
      <c r="L183" s="39">
        <v>9</v>
      </c>
      <c r="M183" s="40">
        <f t="shared" si="6"/>
        <v>0</v>
      </c>
      <c r="N183" s="41">
        <f t="shared" si="7"/>
        <v>0</v>
      </c>
      <c r="O183" s="41">
        <f t="shared" si="8"/>
        <v>0</v>
      </c>
      <c r="P183" s="20"/>
      <c r="Q183" s="20"/>
      <c r="R183" s="44">
        <v>63</v>
      </c>
      <c r="S183" s="35"/>
      <c r="T183" s="35"/>
      <c r="U183" s="35"/>
      <c r="V183" s="48"/>
      <c r="W183" s="46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</row>
    <row r="184" spans="1:37" ht="18" customHeight="1">
      <c r="A184" s="47">
        <v>178</v>
      </c>
      <c r="B184" s="16" t="s">
        <v>391</v>
      </c>
      <c r="C184" s="16" t="s">
        <v>392</v>
      </c>
      <c r="D184" s="39">
        <v>24</v>
      </c>
      <c r="E184" s="40">
        <f t="shared" si="0"/>
        <v>1</v>
      </c>
      <c r="F184" s="41">
        <f t="shared" si="1"/>
        <v>1</v>
      </c>
      <c r="G184" s="42">
        <f t="shared" si="2"/>
        <v>0</v>
      </c>
      <c r="H184" s="43">
        <v>22</v>
      </c>
      <c r="I184" s="40">
        <f t="shared" si="3"/>
        <v>1</v>
      </c>
      <c r="J184" s="41">
        <f t="shared" si="4"/>
        <v>0</v>
      </c>
      <c r="K184" s="42">
        <f t="shared" si="5"/>
        <v>0</v>
      </c>
      <c r="L184" s="39">
        <v>12</v>
      </c>
      <c r="M184" s="40">
        <f t="shared" si="6"/>
        <v>1</v>
      </c>
      <c r="N184" s="41">
        <f t="shared" si="7"/>
        <v>1</v>
      </c>
      <c r="O184" s="41">
        <f t="shared" si="8"/>
        <v>0</v>
      </c>
      <c r="P184" s="20"/>
      <c r="Q184" s="20"/>
      <c r="R184" s="44">
        <v>58</v>
      </c>
      <c r="S184" s="35"/>
      <c r="T184" s="35"/>
      <c r="U184" s="35"/>
      <c r="V184" s="48"/>
      <c r="W184" s="46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</row>
    <row r="185" spans="1:37" ht="15.75" customHeight="1">
      <c r="A185" s="54">
        <v>179</v>
      </c>
      <c r="B185" s="106" t="s">
        <v>438</v>
      </c>
      <c r="C185" s="20" t="s">
        <v>439</v>
      </c>
      <c r="D185" s="50">
        <v>27</v>
      </c>
      <c r="E185" s="40">
        <f t="shared" ref="E185" si="9">IF(D185&gt;=($D$6*0.7),1,0)</f>
        <v>1</v>
      </c>
      <c r="F185" s="41">
        <f t="shared" ref="F185" si="10">IF(D185&gt;=($D$6*0.8),1,0)</f>
        <v>1</v>
      </c>
      <c r="G185" s="42">
        <f t="shared" ref="G185" si="11">IF(D185&gt;=($D$6*0.9),1,0)</f>
        <v>1</v>
      </c>
      <c r="H185" s="50">
        <v>25</v>
      </c>
      <c r="I185" s="40">
        <f t="shared" ref="I185" si="12">IF(H185&gt;=($H$6*0.7),1,0)</f>
        <v>1</v>
      </c>
      <c r="J185" s="41">
        <f t="shared" ref="J185" si="13">IF(H185&gt;=($H$6*0.8),1,0)</f>
        <v>1</v>
      </c>
      <c r="K185" s="42">
        <f t="shared" ref="K185" si="14">IF(H185&gt;=($H$6*0.9),1,0)</f>
        <v>0</v>
      </c>
      <c r="L185" s="50">
        <v>11</v>
      </c>
      <c r="M185" s="40">
        <f t="shared" ref="M185" si="15">IF(L185&gt;=($L$6*0.7),1,0)</f>
        <v>1</v>
      </c>
      <c r="N185" s="41">
        <f t="shared" ref="N185" si="16">IF(L185&gt;=($L$6*0.8),1,0)</f>
        <v>0</v>
      </c>
      <c r="O185" s="41">
        <f t="shared" ref="O185" si="17">IF(L185&gt;=($L$6*0.9),1,0)</f>
        <v>0</v>
      </c>
      <c r="P185" s="20"/>
      <c r="Q185" s="20"/>
      <c r="R185" s="20">
        <v>63</v>
      </c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</row>
    <row r="186" spans="1:37" ht="15.75" customHeight="1">
      <c r="A186" s="35"/>
      <c r="B186" s="35"/>
      <c r="C186" s="35"/>
      <c r="D186" s="35"/>
      <c r="E186" s="35">
        <f t="shared" ref="E186:G186" si="18">IF(E185/111&gt;=0.7,1,0)</f>
        <v>0</v>
      </c>
      <c r="F186" s="35">
        <f t="shared" si="18"/>
        <v>0</v>
      </c>
      <c r="G186" s="35">
        <f t="shared" si="18"/>
        <v>0</v>
      </c>
      <c r="H186" s="35"/>
      <c r="I186" s="35">
        <f t="shared" ref="I186:K186" si="19">IF(I185/111&gt;=0.7,1,0)</f>
        <v>0</v>
      </c>
      <c r="J186" s="35">
        <f t="shared" si="19"/>
        <v>0</v>
      </c>
      <c r="K186" s="35">
        <f t="shared" si="19"/>
        <v>0</v>
      </c>
      <c r="L186" s="35"/>
      <c r="M186" s="35">
        <f t="shared" ref="M186:O186" si="20">IF(M185/111&gt;=0.7,1,0)</f>
        <v>0</v>
      </c>
      <c r="N186" s="35">
        <f t="shared" si="20"/>
        <v>0</v>
      </c>
      <c r="O186" s="35">
        <f t="shared" si="20"/>
        <v>0</v>
      </c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</row>
    <row r="187" spans="1:37" ht="15.75" customHeight="1">
      <c r="A187" s="35"/>
      <c r="B187" s="35"/>
      <c r="C187" s="35"/>
      <c r="D187" s="35"/>
      <c r="E187" s="35">
        <f t="shared" ref="E187:G187" si="21">E185/111*100</f>
        <v>0.90090090090090091</v>
      </c>
      <c r="F187" s="35">
        <f t="shared" si="21"/>
        <v>0.90090090090090091</v>
      </c>
      <c r="G187" s="35">
        <f t="shared" si="21"/>
        <v>0.90090090090090091</v>
      </c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</row>
    <row r="188" spans="1:37" ht="15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</row>
    <row r="189" spans="1:37" ht="15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</row>
    <row r="190" spans="1:37" ht="15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</row>
    <row r="191" spans="1:37" ht="15.75" customHeight="1">
      <c r="A191" s="35"/>
      <c r="B191" s="35"/>
      <c r="C191" s="35"/>
      <c r="D191" s="35"/>
      <c r="E191" s="35"/>
      <c r="F191" s="35"/>
      <c r="G191" s="35">
        <f>88/124</f>
        <v>0.70967741935483875</v>
      </c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</row>
    <row r="192" spans="1:37" ht="15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</row>
    <row r="193" spans="1:37" ht="15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</row>
    <row r="194" spans="1:37" ht="15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</row>
    <row r="195" spans="1:37" ht="15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</row>
    <row r="196" spans="1:37" ht="15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</row>
    <row r="197" spans="1:37" ht="15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</row>
    <row r="198" spans="1:37" ht="15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</row>
    <row r="199" spans="1:37" ht="15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</row>
    <row r="200" spans="1:37" ht="15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</row>
    <row r="201" spans="1:37" ht="15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</row>
    <row r="202" spans="1:37" ht="15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</row>
    <row r="203" spans="1:37" ht="15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</row>
    <row r="204" spans="1:37" ht="15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</row>
    <row r="205" spans="1:37" ht="15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</row>
    <row r="206" spans="1:37" ht="15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</row>
    <row r="207" spans="1:37" ht="15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</row>
    <row r="208" spans="1:37" ht="15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</row>
    <row r="209" spans="1:37" ht="15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</row>
    <row r="210" spans="1:37" ht="15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</row>
    <row r="211" spans="1:37" ht="15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</row>
    <row r="212" spans="1:37" ht="15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</row>
    <row r="213" spans="1:37" ht="15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</row>
    <row r="214" spans="1:37" ht="15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</row>
    <row r="215" spans="1:37" ht="15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</row>
    <row r="216" spans="1:37" ht="15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</row>
    <row r="217" spans="1:37" ht="15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</row>
    <row r="218" spans="1:37" ht="15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</row>
    <row r="219" spans="1:37" ht="15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</row>
    <row r="220" spans="1:37" ht="15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</row>
    <row r="221" spans="1:37" ht="15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</row>
    <row r="222" spans="1:37" ht="15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</row>
    <row r="223" spans="1:37" ht="15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</row>
    <row r="224" spans="1:37" ht="15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</row>
    <row r="225" spans="1:37" ht="15.7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</row>
    <row r="226" spans="1:37" ht="15.7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</row>
    <row r="227" spans="1:37" ht="15.7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</row>
    <row r="228" spans="1:37" ht="15.7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</row>
    <row r="229" spans="1:37" ht="15.7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</row>
    <row r="230" spans="1:37" ht="15.7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</row>
    <row r="231" spans="1:37" ht="15.7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</row>
    <row r="232" spans="1:37" ht="15.7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</row>
    <row r="233" spans="1:37" ht="15.7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</row>
    <row r="234" spans="1:37" ht="15.7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</row>
    <row r="235" spans="1:37" ht="15.7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</row>
    <row r="236" spans="1:37" ht="15.7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</row>
    <row r="237" spans="1:37" ht="15.7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</row>
    <row r="238" spans="1:37" ht="15.7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</row>
    <row r="239" spans="1:37" ht="15.7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</row>
    <row r="240" spans="1:37" ht="15.7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</row>
    <row r="241" spans="1:37" ht="15.7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</row>
    <row r="242" spans="1:37" ht="15.7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</row>
    <row r="243" spans="1:37" ht="15.7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</row>
    <row r="244" spans="1:37" ht="15.7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</row>
    <row r="245" spans="1:37" ht="15.7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</row>
    <row r="246" spans="1:37" ht="15.7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</row>
    <row r="247" spans="1:37" ht="15.7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</row>
    <row r="248" spans="1:37" ht="15.7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</row>
    <row r="249" spans="1:37" ht="15.7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</row>
    <row r="250" spans="1:37" ht="15.7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</row>
    <row r="251" spans="1:37" ht="15.7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</row>
    <row r="252" spans="1:37" ht="15.7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</row>
    <row r="253" spans="1:37" ht="15.7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</row>
    <row r="254" spans="1:37" ht="15.7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</row>
    <row r="255" spans="1:37" ht="15.7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</row>
    <row r="256" spans="1:37" ht="15.7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</row>
    <row r="257" spans="1:37" ht="15.7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</row>
    <row r="258" spans="1:37" ht="15.7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</row>
    <row r="259" spans="1:37" ht="15.75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</row>
    <row r="260" spans="1:37" ht="15.75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</row>
    <row r="261" spans="1:37" ht="15.75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</row>
    <row r="262" spans="1:37" ht="15.75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</row>
    <row r="263" spans="1:37" ht="15.75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</row>
    <row r="264" spans="1:37" ht="15.75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</row>
    <row r="265" spans="1:37" ht="15.75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</row>
    <row r="266" spans="1:37" ht="15.75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</row>
    <row r="267" spans="1:37" ht="15.75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</row>
    <row r="268" spans="1:37" ht="15.75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</row>
    <row r="269" spans="1:37" ht="15.75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</row>
    <row r="270" spans="1:37" ht="15.7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</row>
    <row r="271" spans="1:37" ht="15.75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</row>
    <row r="272" spans="1:37" ht="15.7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</row>
    <row r="273" spans="1:37" ht="15.75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</row>
    <row r="274" spans="1:37" ht="15.75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</row>
    <row r="275" spans="1:37" ht="15.75" customHeight="1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</row>
    <row r="276" spans="1:37" ht="15.75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</row>
    <row r="277" spans="1:37" ht="15.75" customHeight="1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</row>
    <row r="278" spans="1:37" ht="15.75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</row>
    <row r="279" spans="1:37" ht="15.75" customHeight="1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</row>
    <row r="280" spans="1:37" ht="15.75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</row>
    <row r="281" spans="1:37" ht="15.75" customHeight="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</row>
    <row r="282" spans="1:37" ht="15.75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</row>
    <row r="283" spans="1:37" ht="15.75" customHeight="1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</row>
    <row r="284" spans="1:37" ht="15.75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</row>
    <row r="285" spans="1:37" ht="15.75" customHeight="1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</row>
    <row r="286" spans="1:37" ht="15.75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</row>
    <row r="287" spans="1:37" ht="15.75" customHeight="1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</row>
    <row r="288" spans="1:37" ht="15.75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</row>
    <row r="289" spans="1:37" ht="15.75" customHeight="1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</row>
    <row r="290" spans="1:37" ht="15.75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</row>
    <row r="291" spans="1:37" ht="15.75" customHeight="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</row>
    <row r="292" spans="1:37" ht="15.75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</row>
    <row r="293" spans="1:37" ht="15.75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</row>
    <row r="294" spans="1:37" ht="15.75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</row>
    <row r="295" spans="1:37" ht="15.75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</row>
    <row r="296" spans="1:37" ht="15.75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</row>
    <row r="297" spans="1:37" ht="15.7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</row>
    <row r="298" spans="1:37" ht="15.7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</row>
    <row r="299" spans="1:37" ht="15.7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</row>
    <row r="300" spans="1:37" ht="15.7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</row>
    <row r="301" spans="1:37" ht="15.7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</row>
    <row r="302" spans="1:37" ht="15.7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</row>
    <row r="303" spans="1:37" ht="15.7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</row>
    <row r="304" spans="1:37" ht="15.7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</row>
    <row r="305" spans="1:37" ht="15.7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</row>
    <row r="306" spans="1:37" ht="15.7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</row>
    <row r="307" spans="1:37" ht="15.7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</row>
    <row r="308" spans="1:37" ht="15.7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</row>
    <row r="309" spans="1:37" ht="15.7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</row>
    <row r="310" spans="1:37" ht="15.7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</row>
    <row r="311" spans="1:37" ht="15.7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</row>
    <row r="312" spans="1:37" ht="15.7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</row>
    <row r="313" spans="1:37" ht="15.7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</row>
    <row r="314" spans="1:37" ht="15.7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</row>
    <row r="315" spans="1:37" ht="15.7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</row>
    <row r="316" spans="1:37" ht="15.7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</row>
    <row r="317" spans="1:37" ht="15.7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</row>
    <row r="318" spans="1:37" ht="15.7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</row>
    <row r="319" spans="1:37" ht="15.75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</row>
    <row r="320" spans="1:37" ht="15.75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</row>
    <row r="321" spans="1:37" ht="15.75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</row>
    <row r="322" spans="1:37" ht="15.75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</row>
    <row r="323" spans="1:37" ht="15.75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</row>
    <row r="324" spans="1:37" ht="15.7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</row>
    <row r="325" spans="1:37" ht="15.7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</row>
    <row r="326" spans="1:37" ht="15.75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</row>
    <row r="327" spans="1:37" ht="15.75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</row>
    <row r="328" spans="1:37" ht="15.75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</row>
    <row r="329" spans="1:37" ht="15.75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</row>
    <row r="330" spans="1:37" ht="15.75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</row>
    <row r="331" spans="1:37" ht="15.75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</row>
    <row r="332" spans="1:37" ht="15.75" customHeight="1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</row>
    <row r="333" spans="1:37" ht="15.75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</row>
    <row r="334" spans="1:37" ht="15.75" customHeight="1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</row>
    <row r="335" spans="1:37" ht="15.75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</row>
    <row r="336" spans="1:37" ht="15.75" customHeight="1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</row>
    <row r="337" spans="1:37" ht="15.75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</row>
    <row r="338" spans="1:37" ht="15.75" customHeight="1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</row>
    <row r="339" spans="1:37" ht="15.75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</row>
    <row r="340" spans="1:37" ht="15.75" customHeight="1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</row>
    <row r="341" spans="1:37" ht="15.75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</row>
    <row r="342" spans="1:37" ht="15.75" customHeight="1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</row>
    <row r="343" spans="1:37" ht="15.75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</row>
    <row r="344" spans="1:37" ht="15.75" customHeight="1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</row>
    <row r="345" spans="1:37" ht="15.75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</row>
    <row r="346" spans="1:37" ht="15.75" customHeight="1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</row>
    <row r="347" spans="1:37" ht="15.75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</row>
    <row r="348" spans="1:37" ht="15.75" customHeight="1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</row>
    <row r="349" spans="1:37" ht="15.75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</row>
    <row r="350" spans="1:37" ht="15.75" customHeight="1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</row>
    <row r="351" spans="1:37" ht="15.75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</row>
    <row r="352" spans="1:37" ht="15.75" customHeight="1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</row>
    <row r="353" spans="1:37" ht="15.75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</row>
    <row r="354" spans="1:37" ht="15.75" customHeight="1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</row>
    <row r="355" spans="1:37" ht="15.75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</row>
    <row r="356" spans="1:37" ht="15.75" customHeight="1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</row>
    <row r="357" spans="1:37" ht="15.75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</row>
    <row r="358" spans="1:37" ht="15.75" customHeight="1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</row>
    <row r="359" spans="1:37" ht="15.75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</row>
    <row r="360" spans="1:37" ht="15.75" customHeight="1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</row>
    <row r="361" spans="1:37" ht="15.75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</row>
    <row r="362" spans="1:37" ht="15.75" customHeight="1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</row>
    <row r="363" spans="1:37" ht="15.75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</row>
    <row r="364" spans="1:37" ht="15.75" customHeight="1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</row>
    <row r="365" spans="1:37" ht="15.75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</row>
    <row r="366" spans="1:37" ht="15.75" customHeight="1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</row>
    <row r="367" spans="1:37" ht="15.75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</row>
    <row r="368" spans="1:37" ht="15.75" customHeight="1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</row>
    <row r="369" spans="1:37" ht="15.75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</row>
    <row r="370" spans="1:37" ht="15.75" customHeight="1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</row>
    <row r="371" spans="1:37" ht="15.75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</row>
    <row r="372" spans="1:37" ht="15.75" customHeight="1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</row>
    <row r="373" spans="1:37" ht="15.75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</row>
    <row r="374" spans="1:37" ht="15.75" customHeight="1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</row>
    <row r="375" spans="1:37" ht="15.75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</row>
    <row r="376" spans="1:37" ht="15.75" customHeight="1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</row>
    <row r="377" spans="1:37" ht="15.75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</row>
    <row r="378" spans="1:37" ht="15.75" customHeight="1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</row>
    <row r="379" spans="1:37" ht="15.75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</row>
    <row r="380" spans="1:37" ht="15.75" customHeight="1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</row>
    <row r="381" spans="1:37" ht="15.75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</row>
    <row r="382" spans="1:37" ht="15.75" customHeight="1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</row>
    <row r="383" spans="1:37" ht="15.75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</row>
    <row r="384" spans="1:37" ht="15.75" customHeight="1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</row>
    <row r="385" spans="1:37" ht="15.75" customHeight="1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</row>
    <row r="386" spans="1:37" ht="15.75" customHeight="1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</row>
    <row r="387" spans="1:37" ht="15.75" customHeight="1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</row>
    <row r="388" spans="1:37" ht="15.75" customHeight="1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</row>
    <row r="389" spans="1:37" ht="15.75" customHeight="1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</row>
    <row r="390" spans="1:37" ht="15.75" customHeight="1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</row>
    <row r="391" spans="1:37" ht="15.75" customHeight="1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</row>
    <row r="392" spans="1:37" ht="15.75" customHeight="1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</row>
    <row r="393" spans="1:37" ht="15.75" customHeight="1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</row>
    <row r="394" spans="1:37" ht="15.75" customHeight="1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</row>
    <row r="395" spans="1:37" ht="15.75" customHeight="1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</row>
    <row r="396" spans="1:37" ht="15.75" customHeight="1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</row>
    <row r="397" spans="1:37" ht="15.75" customHeight="1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</row>
    <row r="398" spans="1:37" ht="15.75" customHeight="1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</row>
    <row r="399" spans="1:37" ht="15.75" customHeight="1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</row>
    <row r="400" spans="1:37" ht="15.75" customHeight="1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</row>
    <row r="401" spans="1:37" ht="15.75" customHeight="1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</row>
    <row r="402" spans="1:37" ht="15.75" customHeight="1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</row>
    <row r="403" spans="1:37" ht="15.75" customHeight="1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</row>
    <row r="404" spans="1:37" ht="15.75" customHeight="1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</row>
    <row r="405" spans="1:37" ht="15.75" customHeight="1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</row>
    <row r="406" spans="1:37" ht="15.75" customHeight="1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</row>
    <row r="407" spans="1:37" ht="15.75" customHeight="1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</row>
    <row r="408" spans="1:37" ht="15.75" customHeight="1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</row>
    <row r="409" spans="1:37" ht="15.75" customHeight="1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</row>
    <row r="410" spans="1:37" ht="15.75" customHeight="1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</row>
    <row r="411" spans="1:37" ht="15.75" customHeight="1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</row>
    <row r="412" spans="1:37" ht="15.75" customHeight="1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</row>
    <row r="413" spans="1:37" ht="15.75" customHeight="1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</row>
    <row r="414" spans="1:37" ht="15.75" customHeight="1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</row>
    <row r="415" spans="1:37" ht="15.75" customHeight="1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</row>
    <row r="416" spans="1:37" ht="15.75" customHeight="1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</row>
    <row r="417" spans="1:37" ht="15.75" customHeight="1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</row>
    <row r="418" spans="1:37" ht="15.75" customHeight="1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</row>
    <row r="419" spans="1:37" ht="15.75" customHeight="1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</row>
    <row r="420" spans="1:37" ht="15.75" customHeight="1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</row>
    <row r="421" spans="1:37" ht="15.75" customHeight="1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</row>
    <row r="422" spans="1:37" ht="15.75" customHeight="1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</row>
    <row r="423" spans="1:37" ht="15.75" customHeight="1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</row>
    <row r="424" spans="1:37" ht="15.75" customHeight="1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</row>
    <row r="425" spans="1:37" ht="15.75" customHeight="1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</row>
    <row r="426" spans="1:37" ht="15.75" customHeight="1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</row>
    <row r="427" spans="1:37" ht="15.75" customHeight="1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</row>
    <row r="428" spans="1:37" ht="15.75" customHeight="1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</row>
    <row r="429" spans="1:37" ht="15.75" customHeight="1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</row>
    <row r="430" spans="1:37" ht="15.75" customHeight="1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</row>
    <row r="431" spans="1:37" ht="15.75" customHeight="1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</row>
    <row r="432" spans="1:37" ht="15.75" customHeight="1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  <c r="AJ432" s="51"/>
      <c r="AK432" s="51"/>
    </row>
    <row r="433" spans="1:37" ht="15.75" customHeight="1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</row>
    <row r="434" spans="1:37" ht="15.75" customHeight="1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  <c r="AJ434" s="51"/>
      <c r="AK434" s="51"/>
    </row>
    <row r="435" spans="1:37" ht="15.75" customHeight="1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  <c r="AJ435" s="51"/>
      <c r="AK435" s="51"/>
    </row>
    <row r="436" spans="1:37" ht="15.75" customHeight="1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  <c r="AJ436" s="51"/>
      <c r="AK436" s="51"/>
    </row>
    <row r="437" spans="1:37" ht="15.75" customHeight="1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  <c r="AJ437" s="51"/>
      <c r="AK437" s="51"/>
    </row>
    <row r="438" spans="1:37" ht="15.75" customHeight="1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  <c r="AJ438" s="51"/>
      <c r="AK438" s="51"/>
    </row>
    <row r="439" spans="1:37" ht="15.75" customHeight="1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  <c r="AC439" s="51"/>
      <c r="AD439" s="51"/>
      <c r="AE439" s="51"/>
      <c r="AF439" s="51"/>
      <c r="AG439" s="51"/>
      <c r="AH439" s="51"/>
      <c r="AI439" s="51"/>
      <c r="AJ439" s="51"/>
      <c r="AK439" s="51"/>
    </row>
    <row r="440" spans="1:37" ht="15.75" customHeight="1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  <c r="AJ440" s="51"/>
      <c r="AK440" s="51"/>
    </row>
    <row r="441" spans="1:37" ht="15.75" customHeight="1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</row>
    <row r="442" spans="1:37" ht="15.75" customHeight="1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  <c r="AJ442" s="51"/>
      <c r="AK442" s="51"/>
    </row>
    <row r="443" spans="1:37" ht="15.75" customHeight="1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  <c r="AJ443" s="51"/>
      <c r="AK443" s="51"/>
    </row>
    <row r="444" spans="1:37" ht="15.75" customHeight="1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  <c r="AJ444" s="51"/>
      <c r="AK444" s="51"/>
    </row>
    <row r="445" spans="1:37" ht="15.75" customHeight="1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  <c r="AJ445" s="51"/>
      <c r="AK445" s="51"/>
    </row>
    <row r="446" spans="1:37" ht="15.75" customHeight="1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  <c r="AJ446" s="51"/>
      <c r="AK446" s="51"/>
    </row>
    <row r="447" spans="1:37" ht="15.75" customHeight="1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  <c r="AJ447" s="51"/>
      <c r="AK447" s="51"/>
    </row>
    <row r="448" spans="1:37" ht="15.75" customHeight="1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</row>
    <row r="449" spans="1:37" ht="15.75" customHeight="1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  <c r="AK449" s="51"/>
    </row>
    <row r="450" spans="1:37" ht="15.75" customHeight="1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</row>
    <row r="451" spans="1:37" ht="15.75" customHeight="1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/>
      <c r="AF451" s="51"/>
      <c r="AG451" s="51"/>
      <c r="AH451" s="51"/>
      <c r="AI451" s="51"/>
      <c r="AJ451" s="51"/>
      <c r="AK451" s="51"/>
    </row>
    <row r="452" spans="1:37" ht="15.75" customHeight="1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  <c r="AJ452" s="51"/>
      <c r="AK452" s="51"/>
    </row>
    <row r="453" spans="1:37" ht="15.75" customHeight="1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  <c r="AJ453" s="51"/>
      <c r="AK453" s="51"/>
    </row>
    <row r="454" spans="1:37" ht="15.75" customHeight="1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1"/>
      <c r="AG454" s="51"/>
      <c r="AH454" s="51"/>
      <c r="AI454" s="51"/>
      <c r="AJ454" s="51"/>
      <c r="AK454" s="51"/>
    </row>
    <row r="455" spans="1:37" ht="15.75" customHeight="1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  <c r="AH455" s="51"/>
      <c r="AI455" s="51"/>
      <c r="AJ455" s="51"/>
      <c r="AK455" s="51"/>
    </row>
    <row r="456" spans="1:37" ht="15.75" customHeight="1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</row>
    <row r="457" spans="1:37" ht="15.75" customHeight="1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  <c r="AJ457" s="51"/>
      <c r="AK457" s="51"/>
    </row>
    <row r="458" spans="1:37" ht="15.75" customHeight="1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  <c r="AJ458" s="51"/>
      <c r="AK458" s="51"/>
    </row>
    <row r="459" spans="1:37" ht="15.75" customHeight="1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</row>
    <row r="460" spans="1:37" ht="15.75" customHeight="1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</row>
    <row r="461" spans="1:37" ht="15.75" customHeight="1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  <c r="AF461" s="51"/>
      <c r="AG461" s="51"/>
      <c r="AH461" s="51"/>
      <c r="AI461" s="51"/>
      <c r="AJ461" s="51"/>
      <c r="AK461" s="51"/>
    </row>
    <row r="462" spans="1:37" ht="15.75" customHeight="1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51"/>
      <c r="AG462" s="51"/>
      <c r="AH462" s="51"/>
      <c r="AI462" s="51"/>
      <c r="AJ462" s="51"/>
      <c r="AK462" s="51"/>
    </row>
    <row r="463" spans="1:37" ht="15.75" customHeight="1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  <c r="AF463" s="51"/>
      <c r="AG463" s="51"/>
      <c r="AH463" s="51"/>
      <c r="AI463" s="51"/>
      <c r="AJ463" s="51"/>
      <c r="AK463" s="51"/>
    </row>
    <row r="464" spans="1:37" ht="15.75" customHeight="1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  <c r="AJ464" s="51"/>
      <c r="AK464" s="51"/>
    </row>
    <row r="465" spans="1:37" ht="15.75" customHeight="1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</row>
    <row r="466" spans="1:37" ht="15.75" customHeight="1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/>
      <c r="AK466" s="51"/>
    </row>
    <row r="467" spans="1:37" ht="15.75" customHeight="1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  <c r="AK467" s="51"/>
    </row>
    <row r="468" spans="1:37" ht="15.75" customHeight="1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  <c r="AJ468" s="51"/>
      <c r="AK468" s="51"/>
    </row>
    <row r="469" spans="1:37" ht="15.75" customHeight="1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  <c r="AC469" s="51"/>
      <c r="AD469" s="51"/>
      <c r="AE469" s="51"/>
      <c r="AF469" s="51"/>
      <c r="AG469" s="51"/>
      <c r="AH469" s="51"/>
      <c r="AI469" s="51"/>
      <c r="AJ469" s="51"/>
      <c r="AK469" s="51"/>
    </row>
    <row r="470" spans="1:37" ht="15.75" customHeight="1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  <c r="AJ470" s="51"/>
      <c r="AK470" s="51"/>
    </row>
    <row r="471" spans="1:37" ht="15.75" customHeight="1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</row>
    <row r="472" spans="1:37" ht="15.75" customHeight="1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  <c r="AC472" s="51"/>
      <c r="AD472" s="51"/>
      <c r="AE472" s="51"/>
      <c r="AF472" s="51"/>
      <c r="AG472" s="51"/>
      <c r="AH472" s="51"/>
      <c r="AI472" s="51"/>
      <c r="AJ472" s="51"/>
      <c r="AK472" s="51"/>
    </row>
    <row r="473" spans="1:37" ht="15.75" customHeight="1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51"/>
      <c r="AC473" s="51"/>
      <c r="AD473" s="51"/>
      <c r="AE473" s="51"/>
      <c r="AF473" s="51"/>
      <c r="AG473" s="51"/>
      <c r="AH473" s="51"/>
      <c r="AI473" s="51"/>
      <c r="AJ473" s="51"/>
      <c r="AK473" s="51"/>
    </row>
    <row r="474" spans="1:37" ht="15.75" customHeight="1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1"/>
      <c r="AF474" s="51"/>
      <c r="AG474" s="51"/>
      <c r="AH474" s="51"/>
      <c r="AI474" s="51"/>
      <c r="AJ474" s="51"/>
      <c r="AK474" s="51"/>
    </row>
    <row r="475" spans="1:37" ht="15.75" customHeight="1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  <c r="AD475" s="51"/>
      <c r="AE475" s="51"/>
      <c r="AF475" s="51"/>
      <c r="AG475" s="51"/>
      <c r="AH475" s="51"/>
      <c r="AI475" s="51"/>
      <c r="AJ475" s="51"/>
      <c r="AK475" s="51"/>
    </row>
    <row r="476" spans="1:37" ht="15.75" customHeight="1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  <c r="AD476" s="51"/>
      <c r="AE476" s="51"/>
      <c r="AF476" s="51"/>
      <c r="AG476" s="51"/>
      <c r="AH476" s="51"/>
      <c r="AI476" s="51"/>
      <c r="AJ476" s="51"/>
      <c r="AK476" s="51"/>
    </row>
    <row r="477" spans="1:37" ht="15.75" customHeight="1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51"/>
      <c r="AC477" s="51"/>
      <c r="AD477" s="51"/>
      <c r="AE477" s="51"/>
      <c r="AF477" s="51"/>
      <c r="AG477" s="51"/>
      <c r="AH477" s="51"/>
      <c r="AI477" s="51"/>
      <c r="AJ477" s="51"/>
      <c r="AK477" s="51"/>
    </row>
    <row r="478" spans="1:37" ht="15.75" customHeight="1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</row>
    <row r="479" spans="1:37" ht="15.75" customHeight="1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  <c r="AC479" s="51"/>
      <c r="AD479" s="51"/>
      <c r="AE479" s="51"/>
      <c r="AF479" s="51"/>
      <c r="AG479" s="51"/>
      <c r="AH479" s="51"/>
      <c r="AI479" s="51"/>
      <c r="AJ479" s="51"/>
      <c r="AK479" s="51"/>
    </row>
    <row r="480" spans="1:37" ht="15.75" customHeight="1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  <c r="AD480" s="51"/>
      <c r="AE480" s="51"/>
      <c r="AF480" s="51"/>
      <c r="AG480" s="51"/>
      <c r="AH480" s="51"/>
      <c r="AI480" s="51"/>
      <c r="AJ480" s="51"/>
      <c r="AK480" s="51"/>
    </row>
    <row r="481" spans="1:37" ht="15.75" customHeight="1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  <c r="AJ481" s="51"/>
      <c r="AK481" s="51"/>
    </row>
    <row r="482" spans="1:37" ht="15.75" customHeight="1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  <c r="AK482" s="51"/>
    </row>
    <row r="483" spans="1:37" ht="15.75" customHeight="1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  <c r="AJ483" s="51"/>
      <c r="AK483" s="51"/>
    </row>
    <row r="484" spans="1:37" ht="15.75" customHeight="1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  <c r="AK484" s="51"/>
    </row>
    <row r="485" spans="1:37" ht="15.75" customHeight="1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51"/>
      <c r="AG485" s="51"/>
      <c r="AH485" s="51"/>
      <c r="AI485" s="51"/>
      <c r="AJ485" s="51"/>
      <c r="AK485" s="51"/>
    </row>
    <row r="486" spans="1:37" ht="15.75" customHeight="1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</row>
    <row r="487" spans="1:37" ht="15.75" customHeight="1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51"/>
      <c r="AG487" s="51"/>
      <c r="AH487" s="51"/>
      <c r="AI487" s="51"/>
      <c r="AJ487" s="51"/>
      <c r="AK487" s="51"/>
    </row>
    <row r="488" spans="1:37" ht="15.75" customHeight="1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  <c r="AH488" s="51"/>
      <c r="AI488" s="51"/>
      <c r="AJ488" s="51"/>
      <c r="AK488" s="51"/>
    </row>
    <row r="489" spans="1:37" ht="15.75" customHeight="1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  <c r="AJ489" s="51"/>
      <c r="AK489" s="51"/>
    </row>
    <row r="490" spans="1:37" ht="15.75" customHeight="1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  <c r="AJ490" s="51"/>
      <c r="AK490" s="51"/>
    </row>
    <row r="491" spans="1:37" ht="15.75" customHeight="1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</row>
    <row r="492" spans="1:37" ht="15.75" customHeight="1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1"/>
      <c r="AF492" s="51"/>
      <c r="AG492" s="51"/>
      <c r="AH492" s="51"/>
      <c r="AI492" s="51"/>
      <c r="AJ492" s="51"/>
      <c r="AK492" s="51"/>
    </row>
    <row r="493" spans="1:37" ht="15.75" customHeight="1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</row>
    <row r="494" spans="1:37" ht="15.75" customHeight="1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  <c r="AJ494" s="51"/>
      <c r="AK494" s="51"/>
    </row>
    <row r="495" spans="1:37" ht="15.75" customHeight="1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</row>
    <row r="496" spans="1:37" ht="15.75" customHeight="1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  <c r="AJ496" s="51"/>
      <c r="AK496" s="51"/>
    </row>
    <row r="497" spans="1:37" ht="15.75" customHeight="1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  <c r="AJ497" s="51"/>
      <c r="AK497" s="51"/>
    </row>
    <row r="498" spans="1:37" ht="15.75" customHeight="1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  <c r="AJ498" s="51"/>
      <c r="AK498" s="51"/>
    </row>
    <row r="499" spans="1:37" ht="15.75" customHeight="1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  <c r="AK499" s="51"/>
    </row>
    <row r="500" spans="1:37" ht="15.75" customHeight="1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1"/>
      <c r="AF500" s="51"/>
      <c r="AG500" s="51"/>
      <c r="AH500" s="51"/>
      <c r="AI500" s="51"/>
      <c r="AJ500" s="51"/>
      <c r="AK500" s="51"/>
    </row>
    <row r="501" spans="1:37" ht="15.75" customHeight="1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</row>
    <row r="502" spans="1:37" ht="15.75" customHeight="1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  <c r="AD502" s="51"/>
      <c r="AE502" s="51"/>
      <c r="AF502" s="51"/>
      <c r="AG502" s="51"/>
      <c r="AH502" s="51"/>
      <c r="AI502" s="51"/>
      <c r="AJ502" s="51"/>
      <c r="AK502" s="51"/>
    </row>
    <row r="503" spans="1:37" ht="15.75" customHeight="1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  <c r="AC503" s="51"/>
      <c r="AD503" s="51"/>
      <c r="AE503" s="51"/>
      <c r="AF503" s="51"/>
      <c r="AG503" s="51"/>
      <c r="AH503" s="51"/>
      <c r="AI503" s="51"/>
      <c r="AJ503" s="51"/>
      <c r="AK503" s="51"/>
    </row>
    <row r="504" spans="1:37" ht="15.75" customHeight="1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  <c r="AJ504" s="51"/>
      <c r="AK504" s="51"/>
    </row>
    <row r="505" spans="1:37" ht="15.75" customHeight="1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  <c r="AK505" s="51"/>
    </row>
    <row r="506" spans="1:37" ht="15.75" customHeight="1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  <c r="AJ506" s="51"/>
      <c r="AK506" s="51"/>
    </row>
    <row r="507" spans="1:37" ht="15.75" customHeight="1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  <c r="AK507" s="51"/>
    </row>
    <row r="508" spans="1:37" ht="15.75" customHeight="1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  <c r="AK508" s="51"/>
    </row>
    <row r="509" spans="1:37" ht="15.75" customHeight="1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  <c r="AJ509" s="51"/>
      <c r="AK509" s="51"/>
    </row>
    <row r="510" spans="1:37" ht="15.75" customHeight="1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  <c r="AJ510" s="51"/>
      <c r="AK510" s="51"/>
    </row>
    <row r="511" spans="1:37" ht="15.75" customHeight="1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  <c r="AD511" s="51"/>
      <c r="AE511" s="51"/>
      <c r="AF511" s="51"/>
      <c r="AG511" s="51"/>
      <c r="AH511" s="51"/>
      <c r="AI511" s="51"/>
      <c r="AJ511" s="51"/>
      <c r="AK511" s="51"/>
    </row>
    <row r="512" spans="1:37" ht="15.75" customHeight="1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  <c r="AK512" s="51"/>
    </row>
    <row r="513" spans="1:37" ht="15.75" customHeight="1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  <c r="AJ513" s="51"/>
      <c r="AK513" s="51"/>
    </row>
    <row r="514" spans="1:37" ht="15.75" customHeight="1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  <c r="AK514" s="51"/>
    </row>
    <row r="515" spans="1:37" ht="15.75" customHeight="1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</row>
    <row r="516" spans="1:37" ht="15.75" customHeight="1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</row>
    <row r="517" spans="1:37" ht="15.75" customHeight="1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  <c r="AK517" s="51"/>
    </row>
    <row r="518" spans="1:37" ht="15.75" customHeight="1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  <c r="AJ518" s="51"/>
      <c r="AK518" s="51"/>
    </row>
    <row r="519" spans="1:37" ht="15.75" customHeight="1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</row>
    <row r="520" spans="1:37" ht="15.75" customHeight="1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1"/>
      <c r="AF520" s="51"/>
      <c r="AG520" s="51"/>
      <c r="AH520" s="51"/>
      <c r="AI520" s="51"/>
      <c r="AJ520" s="51"/>
      <c r="AK520" s="51"/>
    </row>
    <row r="521" spans="1:37" ht="15.75" customHeight="1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  <c r="AD521" s="51"/>
      <c r="AE521" s="51"/>
      <c r="AF521" s="51"/>
      <c r="AG521" s="51"/>
      <c r="AH521" s="51"/>
      <c r="AI521" s="51"/>
      <c r="AJ521" s="51"/>
      <c r="AK521" s="51"/>
    </row>
    <row r="522" spans="1:37" ht="15.75" customHeight="1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1"/>
      <c r="AF522" s="51"/>
      <c r="AG522" s="51"/>
      <c r="AH522" s="51"/>
      <c r="AI522" s="51"/>
      <c r="AJ522" s="51"/>
      <c r="AK522" s="51"/>
    </row>
    <row r="523" spans="1:37" ht="15.75" customHeight="1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  <c r="AC523" s="51"/>
      <c r="AD523" s="51"/>
      <c r="AE523" s="51"/>
      <c r="AF523" s="51"/>
      <c r="AG523" s="51"/>
      <c r="AH523" s="51"/>
      <c r="AI523" s="51"/>
      <c r="AJ523" s="51"/>
      <c r="AK523" s="51"/>
    </row>
    <row r="524" spans="1:37" ht="15.75" customHeight="1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  <c r="AK524" s="51"/>
    </row>
    <row r="525" spans="1:37" ht="15.75" customHeight="1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  <c r="AK525" s="51"/>
    </row>
    <row r="526" spans="1:37" ht="15.75" customHeight="1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1"/>
      <c r="AF526" s="51"/>
      <c r="AG526" s="51"/>
      <c r="AH526" s="51"/>
      <c r="AI526" s="51"/>
      <c r="AJ526" s="51"/>
      <c r="AK526" s="51"/>
    </row>
    <row r="527" spans="1:37" ht="15.75" customHeight="1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  <c r="AC527" s="51"/>
      <c r="AD527" s="51"/>
      <c r="AE527" s="51"/>
      <c r="AF527" s="51"/>
      <c r="AG527" s="51"/>
      <c r="AH527" s="51"/>
      <c r="AI527" s="51"/>
      <c r="AJ527" s="51"/>
      <c r="AK527" s="51"/>
    </row>
    <row r="528" spans="1:37" ht="15.75" customHeight="1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1"/>
      <c r="AF528" s="51"/>
      <c r="AG528" s="51"/>
      <c r="AH528" s="51"/>
      <c r="AI528" s="51"/>
      <c r="AJ528" s="51"/>
      <c r="AK528" s="51"/>
    </row>
    <row r="529" spans="1:37" ht="15.75" customHeight="1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51"/>
      <c r="AC529" s="51"/>
      <c r="AD529" s="51"/>
      <c r="AE529" s="51"/>
      <c r="AF529" s="51"/>
      <c r="AG529" s="51"/>
      <c r="AH529" s="51"/>
      <c r="AI529" s="51"/>
      <c r="AJ529" s="51"/>
      <c r="AK529" s="51"/>
    </row>
    <row r="530" spans="1:37" ht="15.75" customHeight="1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  <c r="AC530" s="51"/>
      <c r="AD530" s="51"/>
      <c r="AE530" s="51"/>
      <c r="AF530" s="51"/>
      <c r="AG530" s="51"/>
      <c r="AH530" s="51"/>
      <c r="AI530" s="51"/>
      <c r="AJ530" s="51"/>
      <c r="AK530" s="51"/>
    </row>
    <row r="531" spans="1:37" ht="15.75" customHeight="1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</row>
    <row r="532" spans="1:37" ht="15.75" customHeight="1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1"/>
      <c r="AF532" s="51"/>
      <c r="AG532" s="51"/>
      <c r="AH532" s="51"/>
      <c r="AI532" s="51"/>
      <c r="AJ532" s="51"/>
      <c r="AK532" s="51"/>
    </row>
    <row r="533" spans="1:37" ht="15.75" customHeight="1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  <c r="AF533" s="51"/>
      <c r="AG533" s="51"/>
      <c r="AH533" s="51"/>
      <c r="AI533" s="51"/>
      <c r="AJ533" s="51"/>
      <c r="AK533" s="51"/>
    </row>
    <row r="534" spans="1:37" ht="15.75" customHeight="1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51"/>
      <c r="AC534" s="51"/>
      <c r="AD534" s="51"/>
      <c r="AE534" s="51"/>
      <c r="AF534" s="51"/>
      <c r="AG534" s="51"/>
      <c r="AH534" s="51"/>
      <c r="AI534" s="51"/>
      <c r="AJ534" s="51"/>
      <c r="AK534" s="51"/>
    </row>
    <row r="535" spans="1:37" ht="15.75" customHeight="1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/>
      <c r="AC535" s="51"/>
      <c r="AD535" s="51"/>
      <c r="AE535" s="51"/>
      <c r="AF535" s="51"/>
      <c r="AG535" s="51"/>
      <c r="AH535" s="51"/>
      <c r="AI535" s="51"/>
      <c r="AJ535" s="51"/>
      <c r="AK535" s="51"/>
    </row>
    <row r="536" spans="1:37" ht="15.75" customHeight="1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  <c r="AD536" s="51"/>
      <c r="AE536" s="51"/>
      <c r="AF536" s="51"/>
      <c r="AG536" s="51"/>
      <c r="AH536" s="51"/>
      <c r="AI536" s="51"/>
      <c r="AJ536" s="51"/>
      <c r="AK536" s="51"/>
    </row>
    <row r="537" spans="1:37" ht="15.75" customHeight="1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  <c r="AJ537" s="51"/>
      <c r="AK537" s="51"/>
    </row>
    <row r="538" spans="1:37" ht="15.75" customHeight="1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1"/>
      <c r="AF538" s="51"/>
      <c r="AG538" s="51"/>
      <c r="AH538" s="51"/>
      <c r="AI538" s="51"/>
      <c r="AJ538" s="51"/>
      <c r="AK538" s="51"/>
    </row>
    <row r="539" spans="1:37" ht="15.75" customHeight="1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  <c r="AJ539" s="51"/>
      <c r="AK539" s="51"/>
    </row>
    <row r="540" spans="1:37" ht="15.75" customHeight="1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  <c r="AJ540" s="51"/>
      <c r="AK540" s="51"/>
    </row>
    <row r="541" spans="1:37" ht="15.75" customHeight="1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  <c r="AC541" s="51"/>
      <c r="AD541" s="51"/>
      <c r="AE541" s="51"/>
      <c r="AF541" s="51"/>
      <c r="AG541" s="51"/>
      <c r="AH541" s="51"/>
      <c r="AI541" s="51"/>
      <c r="AJ541" s="51"/>
      <c r="AK541" s="51"/>
    </row>
    <row r="542" spans="1:37" ht="15.75" customHeight="1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  <c r="AK542" s="51"/>
    </row>
    <row r="543" spans="1:37" ht="15.75" customHeight="1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</row>
    <row r="544" spans="1:37" ht="15.75" customHeight="1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/>
      <c r="AK544" s="51"/>
    </row>
    <row r="545" spans="1:37" ht="15.75" customHeight="1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</row>
    <row r="546" spans="1:37" ht="15.75" customHeight="1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</row>
    <row r="547" spans="1:37" ht="15.75" customHeight="1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  <c r="AJ547" s="51"/>
      <c r="AK547" s="51"/>
    </row>
    <row r="548" spans="1:37" ht="15.75" customHeight="1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</row>
    <row r="549" spans="1:37" ht="15.75" customHeight="1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</row>
    <row r="550" spans="1:37" ht="15.75" customHeight="1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</row>
    <row r="551" spans="1:37" ht="15.75" customHeight="1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</row>
    <row r="552" spans="1:37" ht="15.75" customHeight="1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</row>
    <row r="553" spans="1:37" ht="15.75" customHeight="1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</row>
    <row r="554" spans="1:37" ht="15.75" customHeight="1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</row>
    <row r="555" spans="1:37" ht="15.75" customHeight="1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</row>
    <row r="556" spans="1:37" ht="15.75" customHeight="1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</row>
    <row r="557" spans="1:37" ht="15.75" customHeight="1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</row>
    <row r="558" spans="1:37" ht="15.75" customHeight="1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</row>
    <row r="559" spans="1:37" ht="15.75" customHeight="1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</row>
    <row r="560" spans="1:37" ht="15.75" customHeight="1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</row>
    <row r="561" spans="1:37" ht="15.75" customHeight="1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</row>
    <row r="562" spans="1:37" ht="15.75" customHeight="1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</row>
    <row r="563" spans="1:37" ht="15.75" customHeight="1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</row>
    <row r="564" spans="1:37" ht="15.75" customHeight="1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</row>
    <row r="565" spans="1:37" ht="15.75" customHeight="1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</row>
    <row r="566" spans="1:37" ht="15.75" customHeight="1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/>
    </row>
    <row r="567" spans="1:37" ht="15.75" customHeight="1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  <c r="AF567" s="51"/>
      <c r="AG567" s="51"/>
      <c r="AH567" s="51"/>
      <c r="AI567" s="51"/>
      <c r="AJ567" s="51"/>
      <c r="AK567" s="51"/>
    </row>
    <row r="568" spans="1:37" ht="15.75" customHeight="1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  <c r="AJ568" s="51"/>
      <c r="AK568" s="51"/>
    </row>
    <row r="569" spans="1:37" ht="15.75" customHeight="1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  <c r="AK569" s="51"/>
    </row>
    <row r="570" spans="1:37" ht="15.75" customHeight="1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  <c r="AK570" s="51"/>
    </row>
    <row r="571" spans="1:37" ht="15.75" customHeight="1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</row>
    <row r="572" spans="1:37" ht="15.75" customHeight="1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1"/>
      <c r="AF572" s="51"/>
      <c r="AG572" s="51"/>
      <c r="AH572" s="51"/>
      <c r="AI572" s="51"/>
      <c r="AJ572" s="51"/>
      <c r="AK572" s="51"/>
    </row>
    <row r="573" spans="1:37" ht="15.75" customHeight="1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  <c r="AF573" s="51"/>
      <c r="AG573" s="51"/>
      <c r="AH573" s="51"/>
      <c r="AI573" s="51"/>
      <c r="AJ573" s="51"/>
      <c r="AK573" s="51"/>
    </row>
    <row r="574" spans="1:37" ht="15.75" customHeight="1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1"/>
      <c r="AF574" s="51"/>
      <c r="AG574" s="51"/>
      <c r="AH574" s="51"/>
      <c r="AI574" s="51"/>
      <c r="AJ574" s="51"/>
      <c r="AK574" s="51"/>
    </row>
    <row r="575" spans="1:37" ht="15.75" customHeight="1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  <c r="AD575" s="51"/>
      <c r="AE575" s="51"/>
      <c r="AF575" s="51"/>
      <c r="AG575" s="51"/>
      <c r="AH575" s="51"/>
      <c r="AI575" s="51"/>
      <c r="AJ575" s="51"/>
      <c r="AK575" s="51"/>
    </row>
    <row r="576" spans="1:37" ht="15.75" customHeight="1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</row>
    <row r="577" spans="1:37" ht="15.75" customHeight="1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  <c r="AF577" s="51"/>
      <c r="AG577" s="51"/>
      <c r="AH577" s="51"/>
      <c r="AI577" s="51"/>
      <c r="AJ577" s="51"/>
      <c r="AK577" s="51"/>
    </row>
    <row r="578" spans="1:37" ht="15.75" customHeight="1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  <c r="AK578" s="51"/>
    </row>
    <row r="579" spans="1:37" ht="15.75" customHeight="1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/>
      <c r="AE579" s="51"/>
      <c r="AF579" s="51"/>
      <c r="AG579" s="51"/>
      <c r="AH579" s="51"/>
      <c r="AI579" s="51"/>
      <c r="AJ579" s="51"/>
      <c r="AK579" s="51"/>
    </row>
    <row r="580" spans="1:37" ht="15.75" customHeight="1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  <c r="AJ580" s="51"/>
      <c r="AK580" s="51"/>
    </row>
    <row r="581" spans="1:37" ht="15.75" customHeight="1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/>
      <c r="AK581" s="51"/>
    </row>
    <row r="582" spans="1:37" ht="15.75" customHeight="1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  <c r="AK582" s="51"/>
    </row>
    <row r="583" spans="1:37" ht="15.75" customHeight="1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  <c r="AJ583" s="51"/>
      <c r="AK583" s="51"/>
    </row>
    <row r="584" spans="1:37" ht="15.75" customHeight="1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  <c r="AJ584" s="51"/>
      <c r="AK584" s="51"/>
    </row>
    <row r="585" spans="1:37" ht="15.75" customHeight="1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  <c r="AK585" s="51"/>
    </row>
    <row r="586" spans="1:37" ht="15.75" customHeight="1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  <c r="AK586" s="51"/>
    </row>
    <row r="587" spans="1:37" ht="15.75" customHeight="1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  <c r="AK587" s="51"/>
    </row>
    <row r="588" spans="1:37" ht="15.75" customHeight="1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1"/>
      <c r="AF588" s="51"/>
      <c r="AG588" s="51"/>
      <c r="AH588" s="51"/>
      <c r="AI588" s="51"/>
      <c r="AJ588" s="51"/>
      <c r="AK588" s="51"/>
    </row>
    <row r="589" spans="1:37" ht="15.75" customHeight="1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  <c r="AG589" s="51"/>
      <c r="AH589" s="51"/>
      <c r="AI589" s="51"/>
      <c r="AJ589" s="51"/>
      <c r="AK589" s="51"/>
    </row>
    <row r="590" spans="1:37" ht="15.75" customHeight="1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  <c r="AF590" s="51"/>
      <c r="AG590" s="51"/>
      <c r="AH590" s="51"/>
      <c r="AI590" s="51"/>
      <c r="AJ590" s="51"/>
      <c r="AK590" s="51"/>
    </row>
    <row r="591" spans="1:37" ht="15.75" customHeight="1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</row>
    <row r="592" spans="1:37" ht="15.75" customHeight="1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  <c r="AJ592" s="51"/>
      <c r="AK592" s="51"/>
    </row>
    <row r="593" spans="1:37" ht="15.75" customHeight="1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  <c r="AJ593" s="51"/>
      <c r="AK593" s="51"/>
    </row>
    <row r="594" spans="1:37" ht="15.75" customHeight="1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</row>
    <row r="595" spans="1:37" ht="15.75" customHeight="1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</row>
    <row r="596" spans="1:37" ht="15.75" customHeight="1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</row>
    <row r="597" spans="1:37" ht="15.75" customHeight="1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</row>
    <row r="598" spans="1:37" ht="15.75" customHeight="1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  <c r="AK598" s="51"/>
    </row>
    <row r="599" spans="1:37" ht="15.75" customHeight="1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  <c r="AK599" s="51"/>
    </row>
    <row r="600" spans="1:37" ht="15.75" customHeight="1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  <c r="AJ600" s="51"/>
      <c r="AK600" s="51"/>
    </row>
    <row r="601" spans="1:37" ht="15.75" customHeight="1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  <c r="AD601" s="51"/>
      <c r="AE601" s="51"/>
      <c r="AF601" s="51"/>
      <c r="AG601" s="51"/>
      <c r="AH601" s="51"/>
      <c r="AI601" s="51"/>
      <c r="AJ601" s="51"/>
      <c r="AK601" s="51"/>
    </row>
    <row r="602" spans="1:37" ht="15.75" customHeight="1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  <c r="AD602" s="51"/>
      <c r="AE602" s="51"/>
      <c r="AF602" s="51"/>
      <c r="AG602" s="51"/>
      <c r="AH602" s="51"/>
      <c r="AI602" s="51"/>
      <c r="AJ602" s="51"/>
      <c r="AK602" s="51"/>
    </row>
    <row r="603" spans="1:37" ht="15.75" customHeight="1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  <c r="AD603" s="51"/>
      <c r="AE603" s="51"/>
      <c r="AF603" s="51"/>
      <c r="AG603" s="51"/>
      <c r="AH603" s="51"/>
      <c r="AI603" s="51"/>
      <c r="AJ603" s="51"/>
      <c r="AK603" s="51"/>
    </row>
    <row r="604" spans="1:37" ht="15.75" customHeight="1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1"/>
      <c r="AF604" s="51"/>
      <c r="AG604" s="51"/>
      <c r="AH604" s="51"/>
      <c r="AI604" s="51"/>
      <c r="AJ604" s="51"/>
      <c r="AK604" s="51"/>
    </row>
    <row r="605" spans="1:37" ht="15.75" customHeight="1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  <c r="AD605" s="51"/>
      <c r="AE605" s="51"/>
      <c r="AF605" s="51"/>
      <c r="AG605" s="51"/>
      <c r="AH605" s="51"/>
      <c r="AI605" s="51"/>
      <c r="AJ605" s="51"/>
      <c r="AK605" s="51"/>
    </row>
    <row r="606" spans="1:37" ht="15.75" customHeight="1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</row>
    <row r="607" spans="1:37" ht="15.75" customHeight="1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  <c r="AJ607" s="51"/>
      <c r="AK607" s="51"/>
    </row>
    <row r="608" spans="1:37" ht="15.75" customHeight="1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  <c r="AF608" s="51"/>
      <c r="AG608" s="51"/>
      <c r="AH608" s="51"/>
      <c r="AI608" s="51"/>
      <c r="AJ608" s="51"/>
      <c r="AK608" s="51"/>
    </row>
    <row r="609" spans="1:37" ht="15.75" customHeight="1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  <c r="AD609" s="51"/>
      <c r="AE609" s="51"/>
      <c r="AF609" s="51"/>
      <c r="AG609" s="51"/>
      <c r="AH609" s="51"/>
      <c r="AI609" s="51"/>
      <c r="AJ609" s="51"/>
      <c r="AK609" s="51"/>
    </row>
    <row r="610" spans="1:37" ht="15.75" customHeight="1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1"/>
      <c r="AF610" s="51"/>
      <c r="AG610" s="51"/>
      <c r="AH610" s="51"/>
      <c r="AI610" s="51"/>
      <c r="AJ610" s="51"/>
      <c r="AK610" s="51"/>
    </row>
    <row r="611" spans="1:37" ht="15.75" customHeight="1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1"/>
      <c r="AF611" s="51"/>
      <c r="AG611" s="51"/>
      <c r="AH611" s="51"/>
      <c r="AI611" s="51"/>
      <c r="AJ611" s="51"/>
      <c r="AK611" s="51"/>
    </row>
    <row r="612" spans="1:37" ht="15.75" customHeight="1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  <c r="AK612" s="51"/>
    </row>
    <row r="613" spans="1:37" ht="15.75" customHeight="1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  <c r="AG613" s="51"/>
      <c r="AH613" s="51"/>
      <c r="AI613" s="51"/>
      <c r="AJ613" s="51"/>
      <c r="AK613" s="51"/>
    </row>
    <row r="614" spans="1:37" ht="15.75" customHeight="1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  <c r="AF614" s="51"/>
      <c r="AG614" s="51"/>
      <c r="AH614" s="51"/>
      <c r="AI614" s="51"/>
      <c r="AJ614" s="51"/>
      <c r="AK614" s="51"/>
    </row>
    <row r="615" spans="1:37" ht="15.75" customHeight="1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  <c r="AJ615" s="51"/>
      <c r="AK615" s="51"/>
    </row>
    <row r="616" spans="1:37" ht="15.75" customHeight="1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  <c r="AK616" s="51"/>
    </row>
    <row r="617" spans="1:37" ht="15.75" customHeight="1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  <c r="AJ617" s="51"/>
      <c r="AK617" s="51"/>
    </row>
    <row r="618" spans="1:37" ht="15.75" customHeight="1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  <c r="AF618" s="51"/>
      <c r="AG618" s="51"/>
      <c r="AH618" s="51"/>
      <c r="AI618" s="51"/>
      <c r="AJ618" s="51"/>
      <c r="AK618" s="51"/>
    </row>
    <row r="619" spans="1:37" ht="15.75" customHeight="1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  <c r="AJ619" s="51"/>
      <c r="AK619" s="51"/>
    </row>
    <row r="620" spans="1:37" ht="15.75" customHeight="1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1"/>
      <c r="AF620" s="51"/>
      <c r="AG620" s="51"/>
      <c r="AH620" s="51"/>
      <c r="AI620" s="51"/>
      <c r="AJ620" s="51"/>
      <c r="AK620" s="51"/>
    </row>
    <row r="621" spans="1:37" ht="15.75" customHeight="1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</row>
    <row r="622" spans="1:37" ht="15.75" customHeight="1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  <c r="AJ622" s="51"/>
      <c r="AK622" s="51"/>
    </row>
    <row r="623" spans="1:37" ht="15.75" customHeight="1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</row>
    <row r="624" spans="1:37" ht="15.75" customHeight="1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/>
      <c r="AF624" s="51"/>
      <c r="AG624" s="51"/>
      <c r="AH624" s="51"/>
      <c r="AI624" s="51"/>
      <c r="AJ624" s="51"/>
      <c r="AK624" s="51"/>
    </row>
    <row r="625" spans="1:37" ht="15.75" customHeight="1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  <c r="AD625" s="51"/>
      <c r="AE625" s="51"/>
      <c r="AF625" s="51"/>
      <c r="AG625" s="51"/>
      <c r="AH625" s="51"/>
      <c r="AI625" s="51"/>
      <c r="AJ625" s="51"/>
      <c r="AK625" s="51"/>
    </row>
    <row r="626" spans="1:37" ht="15.75" customHeight="1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  <c r="AD626" s="51"/>
      <c r="AE626" s="51"/>
      <c r="AF626" s="51"/>
      <c r="AG626" s="51"/>
      <c r="AH626" s="51"/>
      <c r="AI626" s="51"/>
      <c r="AJ626" s="51"/>
      <c r="AK626" s="51"/>
    </row>
    <row r="627" spans="1:37" ht="15.75" customHeight="1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  <c r="AD627" s="51"/>
      <c r="AE627" s="51"/>
      <c r="AF627" s="51"/>
      <c r="AG627" s="51"/>
      <c r="AH627" s="51"/>
      <c r="AI627" s="51"/>
      <c r="AJ627" s="51"/>
      <c r="AK627" s="51"/>
    </row>
    <row r="628" spans="1:37" ht="15.75" customHeight="1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1"/>
      <c r="AF628" s="51"/>
      <c r="AG628" s="51"/>
      <c r="AH628" s="51"/>
      <c r="AI628" s="51"/>
      <c r="AJ628" s="51"/>
      <c r="AK628" s="51"/>
    </row>
    <row r="629" spans="1:37" ht="15.75" customHeight="1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1"/>
      <c r="AF629" s="51"/>
      <c r="AG629" s="51"/>
      <c r="AH629" s="51"/>
      <c r="AI629" s="51"/>
      <c r="AJ629" s="51"/>
      <c r="AK629" s="51"/>
    </row>
    <row r="630" spans="1:37" ht="15.75" customHeight="1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  <c r="AF630" s="51"/>
      <c r="AG630" s="51"/>
      <c r="AH630" s="51"/>
      <c r="AI630" s="51"/>
      <c r="AJ630" s="51"/>
      <c r="AK630" s="51"/>
    </row>
    <row r="631" spans="1:37" ht="15.75" customHeight="1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  <c r="AD631" s="51"/>
      <c r="AE631" s="51"/>
      <c r="AF631" s="51"/>
      <c r="AG631" s="51"/>
      <c r="AH631" s="51"/>
      <c r="AI631" s="51"/>
      <c r="AJ631" s="51"/>
      <c r="AK631" s="51"/>
    </row>
    <row r="632" spans="1:37" ht="15.75" customHeight="1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1"/>
      <c r="AG632" s="51"/>
      <c r="AH632" s="51"/>
      <c r="AI632" s="51"/>
      <c r="AJ632" s="51"/>
      <c r="AK632" s="51"/>
    </row>
    <row r="633" spans="1:37" ht="15.75" customHeight="1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  <c r="AD633" s="51"/>
      <c r="AE633" s="51"/>
      <c r="AF633" s="51"/>
      <c r="AG633" s="51"/>
      <c r="AH633" s="51"/>
      <c r="AI633" s="51"/>
      <c r="AJ633" s="51"/>
      <c r="AK633" s="51"/>
    </row>
    <row r="634" spans="1:37" ht="15.75" customHeight="1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  <c r="AD634" s="51"/>
      <c r="AE634" s="51"/>
      <c r="AF634" s="51"/>
      <c r="AG634" s="51"/>
      <c r="AH634" s="51"/>
      <c r="AI634" s="51"/>
      <c r="AJ634" s="51"/>
      <c r="AK634" s="51"/>
    </row>
    <row r="635" spans="1:37" ht="15.75" customHeight="1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51"/>
      <c r="AC635" s="51"/>
      <c r="AD635" s="51"/>
      <c r="AE635" s="51"/>
      <c r="AF635" s="51"/>
      <c r="AG635" s="51"/>
      <c r="AH635" s="51"/>
      <c r="AI635" s="51"/>
      <c r="AJ635" s="51"/>
      <c r="AK635" s="51"/>
    </row>
    <row r="636" spans="1:37" ht="15.75" customHeight="1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</row>
    <row r="637" spans="1:37" ht="15.75" customHeight="1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  <c r="AC637" s="51"/>
      <c r="AD637" s="51"/>
      <c r="AE637" s="51"/>
      <c r="AF637" s="51"/>
      <c r="AG637" s="51"/>
      <c r="AH637" s="51"/>
      <c r="AI637" s="51"/>
      <c r="AJ637" s="51"/>
      <c r="AK637" s="51"/>
    </row>
    <row r="638" spans="1:37" ht="15.75" customHeight="1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  <c r="AC638" s="51"/>
      <c r="AD638" s="51"/>
      <c r="AE638" s="51"/>
      <c r="AF638" s="51"/>
      <c r="AG638" s="51"/>
      <c r="AH638" s="51"/>
      <c r="AI638" s="51"/>
      <c r="AJ638" s="51"/>
      <c r="AK638" s="51"/>
    </row>
    <row r="639" spans="1:37" ht="15.75" customHeight="1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  <c r="AD639" s="51"/>
      <c r="AE639" s="51"/>
      <c r="AF639" s="51"/>
      <c r="AG639" s="51"/>
      <c r="AH639" s="51"/>
      <c r="AI639" s="51"/>
      <c r="AJ639" s="51"/>
      <c r="AK639" s="51"/>
    </row>
    <row r="640" spans="1:37" ht="15.75" customHeight="1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1"/>
      <c r="AF640" s="51"/>
      <c r="AG640" s="51"/>
      <c r="AH640" s="51"/>
      <c r="AI640" s="51"/>
      <c r="AJ640" s="51"/>
      <c r="AK640" s="51"/>
    </row>
    <row r="641" spans="1:37" ht="15.75" customHeight="1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  <c r="AD641" s="51"/>
      <c r="AE641" s="51"/>
      <c r="AF641" s="51"/>
      <c r="AG641" s="51"/>
      <c r="AH641" s="51"/>
      <c r="AI641" s="51"/>
      <c r="AJ641" s="51"/>
      <c r="AK641" s="51"/>
    </row>
    <row r="642" spans="1:37" ht="15.75" customHeight="1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1"/>
      <c r="AF642" s="51"/>
      <c r="AG642" s="51"/>
      <c r="AH642" s="51"/>
      <c r="AI642" s="51"/>
      <c r="AJ642" s="51"/>
      <c r="AK642" s="51"/>
    </row>
    <row r="643" spans="1:37" ht="15.75" customHeight="1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1"/>
      <c r="AC643" s="51"/>
      <c r="AD643" s="51"/>
      <c r="AE643" s="51"/>
      <c r="AF643" s="51"/>
      <c r="AG643" s="51"/>
      <c r="AH643" s="51"/>
      <c r="AI643" s="51"/>
      <c r="AJ643" s="51"/>
      <c r="AK643" s="51"/>
    </row>
    <row r="644" spans="1:37" ht="15.75" customHeight="1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  <c r="AD644" s="51"/>
      <c r="AE644" s="51"/>
      <c r="AF644" s="51"/>
      <c r="AG644" s="51"/>
      <c r="AH644" s="51"/>
      <c r="AI644" s="51"/>
      <c r="AJ644" s="51"/>
      <c r="AK644" s="51"/>
    </row>
    <row r="645" spans="1:37" ht="15.75" customHeight="1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  <c r="AC645" s="51"/>
      <c r="AD645" s="51"/>
      <c r="AE645" s="51"/>
      <c r="AF645" s="51"/>
      <c r="AG645" s="51"/>
      <c r="AH645" s="51"/>
      <c r="AI645" s="51"/>
      <c r="AJ645" s="51"/>
      <c r="AK645" s="51"/>
    </row>
    <row r="646" spans="1:37" ht="15.75" customHeight="1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  <c r="AD646" s="51"/>
      <c r="AE646" s="51"/>
      <c r="AF646" s="51"/>
      <c r="AG646" s="51"/>
      <c r="AH646" s="51"/>
      <c r="AI646" s="51"/>
      <c r="AJ646" s="51"/>
      <c r="AK646" s="51"/>
    </row>
    <row r="647" spans="1:37" ht="15.75" customHeight="1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  <c r="AC647" s="51"/>
      <c r="AD647" s="51"/>
      <c r="AE647" s="51"/>
      <c r="AF647" s="51"/>
      <c r="AG647" s="51"/>
      <c r="AH647" s="51"/>
      <c r="AI647" s="51"/>
      <c r="AJ647" s="51"/>
      <c r="AK647" s="51"/>
    </row>
    <row r="648" spans="1:37" ht="15.75" customHeight="1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1"/>
      <c r="AF648" s="51"/>
      <c r="AG648" s="51"/>
      <c r="AH648" s="51"/>
      <c r="AI648" s="51"/>
      <c r="AJ648" s="51"/>
      <c r="AK648" s="51"/>
    </row>
    <row r="649" spans="1:37" ht="15.75" customHeight="1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1"/>
      <c r="AF649" s="51"/>
      <c r="AG649" s="51"/>
      <c r="AH649" s="51"/>
      <c r="AI649" s="51"/>
      <c r="AJ649" s="51"/>
      <c r="AK649" s="51"/>
    </row>
    <row r="650" spans="1:37" ht="15.75" customHeight="1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  <c r="AD650" s="51"/>
      <c r="AE650" s="51"/>
      <c r="AF650" s="51"/>
      <c r="AG650" s="51"/>
      <c r="AH650" s="51"/>
      <c r="AI650" s="51"/>
      <c r="AJ650" s="51"/>
      <c r="AK650" s="51"/>
    </row>
    <row r="651" spans="1:37" ht="15.75" customHeight="1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</row>
    <row r="652" spans="1:37" ht="15.75" customHeight="1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  <c r="AD652" s="51"/>
      <c r="AE652" s="51"/>
      <c r="AF652" s="51"/>
      <c r="AG652" s="51"/>
      <c r="AH652" s="51"/>
      <c r="AI652" s="51"/>
      <c r="AJ652" s="51"/>
      <c r="AK652" s="51"/>
    </row>
    <row r="653" spans="1:37" ht="15.75" customHeight="1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  <c r="AF653" s="51"/>
      <c r="AG653" s="51"/>
      <c r="AH653" s="51"/>
      <c r="AI653" s="51"/>
      <c r="AJ653" s="51"/>
      <c r="AK653" s="51"/>
    </row>
    <row r="654" spans="1:37" ht="15.75" customHeight="1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1"/>
      <c r="AF654" s="51"/>
      <c r="AG654" s="51"/>
      <c r="AH654" s="51"/>
      <c r="AI654" s="51"/>
      <c r="AJ654" s="51"/>
      <c r="AK654" s="51"/>
    </row>
    <row r="655" spans="1:37" ht="15.75" customHeight="1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  <c r="AD655" s="51"/>
      <c r="AE655" s="51"/>
      <c r="AF655" s="51"/>
      <c r="AG655" s="51"/>
      <c r="AH655" s="51"/>
      <c r="AI655" s="51"/>
      <c r="AJ655" s="51"/>
      <c r="AK655" s="51"/>
    </row>
    <row r="656" spans="1:37" ht="15.75" customHeight="1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1"/>
      <c r="AF656" s="51"/>
      <c r="AG656" s="51"/>
      <c r="AH656" s="51"/>
      <c r="AI656" s="51"/>
      <c r="AJ656" s="51"/>
      <c r="AK656" s="51"/>
    </row>
    <row r="657" spans="1:37" ht="15.75" customHeight="1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  <c r="AJ657" s="51"/>
      <c r="AK657" s="51"/>
    </row>
    <row r="658" spans="1:37" ht="15.75" customHeight="1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1"/>
      <c r="AF658" s="51"/>
      <c r="AG658" s="51"/>
      <c r="AH658" s="51"/>
      <c r="AI658" s="51"/>
      <c r="AJ658" s="51"/>
      <c r="AK658" s="51"/>
    </row>
    <row r="659" spans="1:37" ht="15.75" customHeight="1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  <c r="AD659" s="51"/>
      <c r="AE659" s="51"/>
      <c r="AF659" s="51"/>
      <c r="AG659" s="51"/>
      <c r="AH659" s="51"/>
      <c r="AI659" s="51"/>
      <c r="AJ659" s="51"/>
      <c r="AK659" s="51"/>
    </row>
    <row r="660" spans="1:37" ht="15.75" customHeight="1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</row>
    <row r="661" spans="1:37" ht="15.75" customHeight="1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  <c r="AJ661" s="51"/>
      <c r="AK661" s="51"/>
    </row>
    <row r="662" spans="1:37" ht="15.75" customHeight="1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  <c r="AF662" s="51"/>
      <c r="AG662" s="51"/>
      <c r="AH662" s="51"/>
      <c r="AI662" s="51"/>
      <c r="AJ662" s="51"/>
      <c r="AK662" s="51"/>
    </row>
    <row r="663" spans="1:37" ht="15.75" customHeight="1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  <c r="AD663" s="51"/>
      <c r="AE663" s="51"/>
      <c r="AF663" s="51"/>
      <c r="AG663" s="51"/>
      <c r="AH663" s="51"/>
      <c r="AI663" s="51"/>
      <c r="AJ663" s="51"/>
      <c r="AK663" s="51"/>
    </row>
    <row r="664" spans="1:37" ht="15.75" customHeight="1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  <c r="AF664" s="51"/>
      <c r="AG664" s="51"/>
      <c r="AH664" s="51"/>
      <c r="AI664" s="51"/>
      <c r="AJ664" s="51"/>
      <c r="AK664" s="51"/>
    </row>
    <row r="665" spans="1:37" ht="15.75" customHeight="1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  <c r="AF665" s="51"/>
      <c r="AG665" s="51"/>
      <c r="AH665" s="51"/>
      <c r="AI665" s="51"/>
      <c r="AJ665" s="51"/>
      <c r="AK665" s="51"/>
    </row>
    <row r="666" spans="1:37" ht="15.75" customHeight="1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</row>
    <row r="667" spans="1:37" ht="15.75" customHeight="1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  <c r="AF667" s="51"/>
      <c r="AG667" s="51"/>
      <c r="AH667" s="51"/>
      <c r="AI667" s="51"/>
      <c r="AJ667" s="51"/>
      <c r="AK667" s="51"/>
    </row>
    <row r="668" spans="1:37" ht="15.75" customHeight="1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  <c r="AD668" s="51"/>
      <c r="AE668" s="51"/>
      <c r="AF668" s="51"/>
      <c r="AG668" s="51"/>
      <c r="AH668" s="51"/>
      <c r="AI668" s="51"/>
      <c r="AJ668" s="51"/>
      <c r="AK668" s="51"/>
    </row>
    <row r="669" spans="1:37" ht="15.75" customHeight="1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  <c r="AF669" s="51"/>
      <c r="AG669" s="51"/>
      <c r="AH669" s="51"/>
      <c r="AI669" s="51"/>
      <c r="AJ669" s="51"/>
      <c r="AK669" s="51"/>
    </row>
    <row r="670" spans="1:37" ht="15.75" customHeight="1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1"/>
      <c r="AF670" s="51"/>
      <c r="AG670" s="51"/>
      <c r="AH670" s="51"/>
      <c r="AI670" s="51"/>
      <c r="AJ670" s="51"/>
      <c r="AK670" s="51"/>
    </row>
    <row r="671" spans="1:37" ht="15.75" customHeight="1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  <c r="AD671" s="51"/>
      <c r="AE671" s="51"/>
      <c r="AF671" s="51"/>
      <c r="AG671" s="51"/>
      <c r="AH671" s="51"/>
      <c r="AI671" s="51"/>
      <c r="AJ671" s="51"/>
      <c r="AK671" s="51"/>
    </row>
    <row r="672" spans="1:37" ht="15.75" customHeight="1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  <c r="AD672" s="51"/>
      <c r="AE672" s="51"/>
      <c r="AF672" s="51"/>
      <c r="AG672" s="51"/>
      <c r="AH672" s="51"/>
      <c r="AI672" s="51"/>
      <c r="AJ672" s="51"/>
      <c r="AK672" s="51"/>
    </row>
    <row r="673" spans="1:37" ht="15.75" customHeight="1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  <c r="AD673" s="51"/>
      <c r="AE673" s="51"/>
      <c r="AF673" s="51"/>
      <c r="AG673" s="51"/>
      <c r="AH673" s="51"/>
      <c r="AI673" s="51"/>
      <c r="AJ673" s="51"/>
      <c r="AK673" s="51"/>
    </row>
    <row r="674" spans="1:37" ht="15.75" customHeight="1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  <c r="AD674" s="51"/>
      <c r="AE674" s="51"/>
      <c r="AF674" s="51"/>
      <c r="AG674" s="51"/>
      <c r="AH674" s="51"/>
      <c r="AI674" s="51"/>
      <c r="AJ674" s="51"/>
      <c r="AK674" s="51"/>
    </row>
    <row r="675" spans="1:37" ht="15.75" customHeight="1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</row>
    <row r="676" spans="1:37" ht="15.75" customHeight="1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  <c r="AD676" s="51"/>
      <c r="AE676" s="51"/>
      <c r="AF676" s="51"/>
      <c r="AG676" s="51"/>
      <c r="AH676" s="51"/>
      <c r="AI676" s="51"/>
      <c r="AJ676" s="51"/>
      <c r="AK676" s="51"/>
    </row>
    <row r="677" spans="1:37" ht="15.75" customHeight="1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1"/>
      <c r="AF677" s="51"/>
      <c r="AG677" s="51"/>
      <c r="AH677" s="51"/>
      <c r="AI677" s="51"/>
      <c r="AJ677" s="51"/>
      <c r="AK677" s="51"/>
    </row>
    <row r="678" spans="1:37" ht="15.75" customHeight="1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  <c r="AD678" s="51"/>
      <c r="AE678" s="51"/>
      <c r="AF678" s="51"/>
      <c r="AG678" s="51"/>
      <c r="AH678" s="51"/>
      <c r="AI678" s="51"/>
      <c r="AJ678" s="51"/>
      <c r="AK678" s="51"/>
    </row>
    <row r="679" spans="1:37" ht="15.75" customHeight="1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  <c r="AJ679" s="51"/>
      <c r="AK679" s="51"/>
    </row>
    <row r="680" spans="1:37" ht="15.75" customHeight="1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  <c r="AJ680" s="51"/>
      <c r="AK680" s="51"/>
    </row>
    <row r="681" spans="1:37" ht="15.75" customHeight="1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</row>
    <row r="682" spans="1:37" ht="15.75" customHeight="1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1"/>
      <c r="AF682" s="51"/>
      <c r="AG682" s="51"/>
      <c r="AH682" s="51"/>
      <c r="AI682" s="51"/>
      <c r="AJ682" s="51"/>
      <c r="AK682" s="51"/>
    </row>
    <row r="683" spans="1:37" ht="15.75" customHeight="1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1"/>
      <c r="AF683" s="51"/>
      <c r="AG683" s="51"/>
      <c r="AH683" s="51"/>
      <c r="AI683" s="51"/>
      <c r="AJ683" s="51"/>
      <c r="AK683" s="51"/>
    </row>
    <row r="684" spans="1:37" ht="15.75" customHeight="1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  <c r="AJ684" s="51"/>
      <c r="AK684" s="51"/>
    </row>
    <row r="685" spans="1:37" ht="15.75" customHeight="1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  <c r="AJ685" s="51"/>
      <c r="AK685" s="51"/>
    </row>
    <row r="686" spans="1:37" ht="15.75" customHeight="1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  <c r="AD686" s="51"/>
      <c r="AE686" s="51"/>
      <c r="AF686" s="51"/>
      <c r="AG686" s="51"/>
      <c r="AH686" s="51"/>
      <c r="AI686" s="51"/>
      <c r="AJ686" s="51"/>
      <c r="AK686" s="51"/>
    </row>
    <row r="687" spans="1:37" ht="15.75" customHeight="1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  <c r="AJ687" s="51"/>
      <c r="AK687" s="51"/>
    </row>
    <row r="688" spans="1:37" ht="15.75" customHeight="1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  <c r="AJ688" s="51"/>
      <c r="AK688" s="51"/>
    </row>
    <row r="689" spans="1:37" ht="15.75" customHeight="1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  <c r="AJ689" s="51"/>
      <c r="AK689" s="51"/>
    </row>
    <row r="690" spans="1:37" ht="15.75" customHeight="1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1"/>
      <c r="AF690" s="51"/>
      <c r="AG690" s="51"/>
      <c r="AH690" s="51"/>
      <c r="AI690" s="51"/>
      <c r="AJ690" s="51"/>
      <c r="AK690" s="51"/>
    </row>
    <row r="691" spans="1:37" ht="15.75" customHeight="1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  <c r="AD691" s="51"/>
      <c r="AE691" s="51"/>
      <c r="AF691" s="51"/>
      <c r="AG691" s="51"/>
      <c r="AH691" s="51"/>
      <c r="AI691" s="51"/>
      <c r="AJ691" s="51"/>
      <c r="AK691" s="51"/>
    </row>
    <row r="692" spans="1:37" ht="15.75" customHeight="1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  <c r="AJ692" s="51"/>
      <c r="AK692" s="51"/>
    </row>
    <row r="693" spans="1:37" ht="15.75" customHeight="1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51"/>
      <c r="AC693" s="51"/>
      <c r="AD693" s="51"/>
      <c r="AE693" s="51"/>
      <c r="AF693" s="51"/>
      <c r="AG693" s="51"/>
      <c r="AH693" s="51"/>
      <c r="AI693" s="51"/>
      <c r="AJ693" s="51"/>
      <c r="AK693" s="51"/>
    </row>
    <row r="694" spans="1:37" ht="15.75" customHeight="1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  <c r="AK694" s="51"/>
    </row>
    <row r="695" spans="1:37" ht="15.75" customHeight="1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  <c r="AJ695" s="51"/>
      <c r="AK695" s="51"/>
    </row>
    <row r="696" spans="1:37" ht="15.75" customHeight="1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</row>
    <row r="697" spans="1:37" ht="15.75" customHeight="1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  <c r="AD697" s="51"/>
      <c r="AE697" s="51"/>
      <c r="AF697" s="51"/>
      <c r="AG697" s="51"/>
      <c r="AH697" s="51"/>
      <c r="AI697" s="51"/>
      <c r="AJ697" s="51"/>
      <c r="AK697" s="51"/>
    </row>
    <row r="698" spans="1:37" ht="15.75" customHeight="1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  <c r="AC698" s="51"/>
      <c r="AD698" s="51"/>
      <c r="AE698" s="51"/>
      <c r="AF698" s="51"/>
      <c r="AG698" s="51"/>
      <c r="AH698" s="51"/>
      <c r="AI698" s="51"/>
      <c r="AJ698" s="51"/>
      <c r="AK698" s="51"/>
    </row>
    <row r="699" spans="1:37" ht="15.75" customHeight="1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  <c r="AC699" s="51"/>
      <c r="AD699" s="51"/>
      <c r="AE699" s="51"/>
      <c r="AF699" s="51"/>
      <c r="AG699" s="51"/>
      <c r="AH699" s="51"/>
      <c r="AI699" s="51"/>
      <c r="AJ699" s="51"/>
      <c r="AK699" s="51"/>
    </row>
    <row r="700" spans="1:37" ht="15.75" customHeight="1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51"/>
      <c r="AC700" s="51"/>
      <c r="AD700" s="51"/>
      <c r="AE700" s="51"/>
      <c r="AF700" s="51"/>
      <c r="AG700" s="51"/>
      <c r="AH700" s="51"/>
      <c r="AI700" s="51"/>
      <c r="AJ700" s="51"/>
      <c r="AK700" s="51"/>
    </row>
    <row r="701" spans="1:37" ht="15.75" customHeight="1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  <c r="AK701" s="51"/>
    </row>
    <row r="702" spans="1:37" ht="15.75" customHeight="1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51"/>
      <c r="AC702" s="51"/>
      <c r="AD702" s="51"/>
      <c r="AE702" s="51"/>
      <c r="AF702" s="51"/>
      <c r="AG702" s="51"/>
      <c r="AH702" s="51"/>
      <c r="AI702" s="51"/>
      <c r="AJ702" s="51"/>
      <c r="AK702" s="51"/>
    </row>
    <row r="703" spans="1:37" ht="15.75" customHeight="1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51"/>
      <c r="AC703" s="51"/>
      <c r="AD703" s="51"/>
      <c r="AE703" s="51"/>
      <c r="AF703" s="51"/>
      <c r="AG703" s="51"/>
      <c r="AH703" s="51"/>
      <c r="AI703" s="51"/>
      <c r="AJ703" s="51"/>
      <c r="AK703" s="51"/>
    </row>
    <row r="704" spans="1:37" ht="15.75" customHeight="1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51"/>
      <c r="AC704" s="51"/>
      <c r="AD704" s="51"/>
      <c r="AE704" s="51"/>
      <c r="AF704" s="51"/>
      <c r="AG704" s="51"/>
      <c r="AH704" s="51"/>
      <c r="AI704" s="51"/>
      <c r="AJ704" s="51"/>
      <c r="AK704" s="51"/>
    </row>
    <row r="705" spans="1:37" ht="15.75" customHeight="1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  <c r="AD705" s="51"/>
      <c r="AE705" s="51"/>
      <c r="AF705" s="51"/>
      <c r="AG705" s="51"/>
      <c r="AH705" s="51"/>
      <c r="AI705" s="51"/>
      <c r="AJ705" s="51"/>
      <c r="AK705" s="51"/>
    </row>
    <row r="706" spans="1:37" ht="15.75" customHeight="1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51"/>
      <c r="AC706" s="51"/>
      <c r="AD706" s="51"/>
      <c r="AE706" s="51"/>
      <c r="AF706" s="51"/>
      <c r="AG706" s="51"/>
      <c r="AH706" s="51"/>
      <c r="AI706" s="51"/>
      <c r="AJ706" s="51"/>
      <c r="AK706" s="51"/>
    </row>
    <row r="707" spans="1:37" ht="15.75" customHeight="1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51"/>
      <c r="AC707" s="51"/>
      <c r="AD707" s="51"/>
      <c r="AE707" s="51"/>
      <c r="AF707" s="51"/>
      <c r="AG707" s="51"/>
      <c r="AH707" s="51"/>
      <c r="AI707" s="51"/>
      <c r="AJ707" s="51"/>
      <c r="AK707" s="51"/>
    </row>
    <row r="708" spans="1:37" ht="15.75" customHeight="1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  <c r="AD708" s="51"/>
      <c r="AE708" s="51"/>
      <c r="AF708" s="51"/>
      <c r="AG708" s="51"/>
      <c r="AH708" s="51"/>
      <c r="AI708" s="51"/>
      <c r="AJ708" s="51"/>
      <c r="AK708" s="51"/>
    </row>
    <row r="709" spans="1:37" ht="15.75" customHeight="1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51"/>
      <c r="AC709" s="51"/>
      <c r="AD709" s="51"/>
      <c r="AE709" s="51"/>
      <c r="AF709" s="51"/>
      <c r="AG709" s="51"/>
      <c r="AH709" s="51"/>
      <c r="AI709" s="51"/>
      <c r="AJ709" s="51"/>
      <c r="AK709" s="51"/>
    </row>
    <row r="710" spans="1:37" ht="15.75" customHeight="1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  <c r="AC710" s="51"/>
      <c r="AD710" s="51"/>
      <c r="AE710" s="51"/>
      <c r="AF710" s="51"/>
      <c r="AG710" s="51"/>
      <c r="AH710" s="51"/>
      <c r="AI710" s="51"/>
      <c r="AJ710" s="51"/>
      <c r="AK710" s="51"/>
    </row>
    <row r="711" spans="1:37" ht="15.75" customHeight="1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</row>
    <row r="712" spans="1:37" ht="15.75" customHeight="1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  <c r="AC712" s="51"/>
      <c r="AD712" s="51"/>
      <c r="AE712" s="51"/>
      <c r="AF712" s="51"/>
      <c r="AG712" s="51"/>
      <c r="AH712" s="51"/>
      <c r="AI712" s="51"/>
      <c r="AJ712" s="51"/>
      <c r="AK712" s="51"/>
    </row>
    <row r="713" spans="1:37" ht="15.75" customHeight="1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  <c r="AC713" s="51"/>
      <c r="AD713" s="51"/>
      <c r="AE713" s="51"/>
      <c r="AF713" s="51"/>
      <c r="AG713" s="51"/>
      <c r="AH713" s="51"/>
      <c r="AI713" s="51"/>
      <c r="AJ713" s="51"/>
      <c r="AK713" s="51"/>
    </row>
    <row r="714" spans="1:37" ht="15.75" customHeight="1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  <c r="AC714" s="51"/>
      <c r="AD714" s="51"/>
      <c r="AE714" s="51"/>
      <c r="AF714" s="51"/>
      <c r="AG714" s="51"/>
      <c r="AH714" s="51"/>
      <c r="AI714" s="51"/>
      <c r="AJ714" s="51"/>
      <c r="AK714" s="51"/>
    </row>
    <row r="715" spans="1:37" ht="15.75" customHeight="1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51"/>
      <c r="AC715" s="51"/>
      <c r="AD715" s="51"/>
      <c r="AE715" s="51"/>
      <c r="AF715" s="51"/>
      <c r="AG715" s="51"/>
      <c r="AH715" s="51"/>
      <c r="AI715" s="51"/>
      <c r="AJ715" s="51"/>
      <c r="AK715" s="51"/>
    </row>
    <row r="716" spans="1:37" ht="15.75" customHeight="1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  <c r="AC716" s="51"/>
      <c r="AD716" s="51"/>
      <c r="AE716" s="51"/>
      <c r="AF716" s="51"/>
      <c r="AG716" s="51"/>
      <c r="AH716" s="51"/>
      <c r="AI716" s="51"/>
      <c r="AJ716" s="51"/>
      <c r="AK716" s="51"/>
    </row>
    <row r="717" spans="1:37" ht="15.75" customHeight="1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51"/>
      <c r="AC717" s="51"/>
      <c r="AD717" s="51"/>
      <c r="AE717" s="51"/>
      <c r="AF717" s="51"/>
      <c r="AG717" s="51"/>
      <c r="AH717" s="51"/>
      <c r="AI717" s="51"/>
      <c r="AJ717" s="51"/>
      <c r="AK717" s="51"/>
    </row>
    <row r="718" spans="1:37" ht="15.75" customHeight="1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  <c r="AD718" s="51"/>
      <c r="AE718" s="51"/>
      <c r="AF718" s="51"/>
      <c r="AG718" s="51"/>
      <c r="AH718" s="51"/>
      <c r="AI718" s="51"/>
      <c r="AJ718" s="51"/>
      <c r="AK718" s="51"/>
    </row>
    <row r="719" spans="1:37" ht="15.75" customHeight="1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51"/>
      <c r="AC719" s="51"/>
      <c r="AD719" s="51"/>
      <c r="AE719" s="51"/>
      <c r="AF719" s="51"/>
      <c r="AG719" s="51"/>
      <c r="AH719" s="51"/>
      <c r="AI719" s="51"/>
      <c r="AJ719" s="51"/>
      <c r="AK719" s="51"/>
    </row>
    <row r="720" spans="1:37" ht="15.75" customHeight="1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  <c r="AC720" s="51"/>
      <c r="AD720" s="51"/>
      <c r="AE720" s="51"/>
      <c r="AF720" s="51"/>
      <c r="AG720" s="51"/>
      <c r="AH720" s="51"/>
      <c r="AI720" s="51"/>
      <c r="AJ720" s="51"/>
      <c r="AK720" s="51"/>
    </row>
    <row r="721" spans="1:37" ht="15.75" customHeight="1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51"/>
      <c r="AC721" s="51"/>
      <c r="AD721" s="51"/>
      <c r="AE721" s="51"/>
      <c r="AF721" s="51"/>
      <c r="AG721" s="51"/>
      <c r="AH721" s="51"/>
      <c r="AI721" s="51"/>
      <c r="AJ721" s="51"/>
      <c r="AK721" s="51"/>
    </row>
    <row r="722" spans="1:37" ht="15.75" customHeight="1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51"/>
      <c r="AC722" s="51"/>
      <c r="AD722" s="51"/>
      <c r="AE722" s="51"/>
      <c r="AF722" s="51"/>
      <c r="AG722" s="51"/>
      <c r="AH722" s="51"/>
      <c r="AI722" s="51"/>
      <c r="AJ722" s="51"/>
      <c r="AK722" s="51"/>
    </row>
    <row r="723" spans="1:37" ht="15.75" customHeight="1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51"/>
      <c r="AC723" s="51"/>
      <c r="AD723" s="51"/>
      <c r="AE723" s="51"/>
      <c r="AF723" s="51"/>
      <c r="AG723" s="51"/>
      <c r="AH723" s="51"/>
      <c r="AI723" s="51"/>
      <c r="AJ723" s="51"/>
      <c r="AK723" s="51"/>
    </row>
    <row r="724" spans="1:37" ht="15.75" customHeight="1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51"/>
      <c r="AC724" s="51"/>
      <c r="AD724" s="51"/>
      <c r="AE724" s="51"/>
      <c r="AF724" s="51"/>
      <c r="AG724" s="51"/>
      <c r="AH724" s="51"/>
      <c r="AI724" s="51"/>
      <c r="AJ724" s="51"/>
      <c r="AK724" s="51"/>
    </row>
    <row r="725" spans="1:37" ht="15.75" customHeight="1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51"/>
      <c r="AC725" s="51"/>
      <c r="AD725" s="51"/>
      <c r="AE725" s="51"/>
      <c r="AF725" s="51"/>
      <c r="AG725" s="51"/>
      <c r="AH725" s="51"/>
      <c r="AI725" s="51"/>
      <c r="AJ725" s="51"/>
      <c r="AK725" s="51"/>
    </row>
    <row r="726" spans="1:37" ht="15.75" customHeight="1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  <c r="AK726" s="51"/>
    </row>
    <row r="727" spans="1:37" ht="15.75" customHeight="1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  <c r="AD727" s="51"/>
      <c r="AE727" s="51"/>
      <c r="AF727" s="51"/>
      <c r="AG727" s="51"/>
      <c r="AH727" s="51"/>
      <c r="AI727" s="51"/>
      <c r="AJ727" s="51"/>
      <c r="AK727" s="51"/>
    </row>
    <row r="728" spans="1:37" ht="15.75" customHeight="1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  <c r="AC728" s="51"/>
      <c r="AD728" s="51"/>
      <c r="AE728" s="51"/>
      <c r="AF728" s="51"/>
      <c r="AG728" s="51"/>
      <c r="AH728" s="51"/>
      <c r="AI728" s="51"/>
      <c r="AJ728" s="51"/>
      <c r="AK728" s="51"/>
    </row>
    <row r="729" spans="1:37" ht="15.75" customHeight="1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  <c r="AC729" s="51"/>
      <c r="AD729" s="51"/>
      <c r="AE729" s="51"/>
      <c r="AF729" s="51"/>
      <c r="AG729" s="51"/>
      <c r="AH729" s="51"/>
      <c r="AI729" s="51"/>
      <c r="AJ729" s="51"/>
      <c r="AK729" s="51"/>
    </row>
    <row r="730" spans="1:37" ht="15.75" customHeight="1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1"/>
      <c r="AF730" s="51"/>
      <c r="AG730" s="51"/>
      <c r="AH730" s="51"/>
      <c r="AI730" s="51"/>
      <c r="AJ730" s="51"/>
      <c r="AK730" s="51"/>
    </row>
    <row r="731" spans="1:37" ht="15.75" customHeight="1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  <c r="AC731" s="51"/>
      <c r="AD731" s="51"/>
      <c r="AE731" s="51"/>
      <c r="AF731" s="51"/>
      <c r="AG731" s="51"/>
      <c r="AH731" s="51"/>
      <c r="AI731" s="51"/>
      <c r="AJ731" s="51"/>
      <c r="AK731" s="51"/>
    </row>
    <row r="732" spans="1:37" ht="15.75" customHeight="1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  <c r="AC732" s="51"/>
      <c r="AD732" s="51"/>
      <c r="AE732" s="51"/>
      <c r="AF732" s="51"/>
      <c r="AG732" s="51"/>
      <c r="AH732" s="51"/>
      <c r="AI732" s="51"/>
      <c r="AJ732" s="51"/>
      <c r="AK732" s="51"/>
    </row>
    <row r="733" spans="1:37" ht="15.75" customHeight="1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51"/>
      <c r="AC733" s="51"/>
      <c r="AD733" s="51"/>
      <c r="AE733" s="51"/>
      <c r="AF733" s="51"/>
      <c r="AG733" s="51"/>
      <c r="AH733" s="51"/>
      <c r="AI733" s="51"/>
      <c r="AJ733" s="51"/>
      <c r="AK733" s="51"/>
    </row>
    <row r="734" spans="1:37" ht="15.75" customHeight="1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51"/>
      <c r="AC734" s="51"/>
      <c r="AD734" s="51"/>
      <c r="AE734" s="51"/>
      <c r="AF734" s="51"/>
      <c r="AG734" s="51"/>
      <c r="AH734" s="51"/>
      <c r="AI734" s="51"/>
      <c r="AJ734" s="51"/>
      <c r="AK734" s="51"/>
    </row>
    <row r="735" spans="1:37" ht="15.75" customHeight="1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51"/>
      <c r="AC735" s="51"/>
      <c r="AD735" s="51"/>
      <c r="AE735" s="51"/>
      <c r="AF735" s="51"/>
      <c r="AG735" s="51"/>
      <c r="AH735" s="51"/>
      <c r="AI735" s="51"/>
      <c r="AJ735" s="51"/>
      <c r="AK735" s="51"/>
    </row>
    <row r="736" spans="1:37" ht="15.75" customHeight="1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  <c r="AC736" s="51"/>
      <c r="AD736" s="51"/>
      <c r="AE736" s="51"/>
      <c r="AF736" s="51"/>
      <c r="AG736" s="51"/>
      <c r="AH736" s="51"/>
      <c r="AI736" s="51"/>
      <c r="AJ736" s="51"/>
      <c r="AK736" s="51"/>
    </row>
    <row r="737" spans="1:37" ht="15.75" customHeight="1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  <c r="AD737" s="51"/>
      <c r="AE737" s="51"/>
      <c r="AF737" s="51"/>
      <c r="AG737" s="51"/>
      <c r="AH737" s="51"/>
      <c r="AI737" s="51"/>
      <c r="AJ737" s="51"/>
      <c r="AK737" s="51"/>
    </row>
    <row r="738" spans="1:37" ht="15.75" customHeight="1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  <c r="AD738" s="51"/>
      <c r="AE738" s="51"/>
      <c r="AF738" s="51"/>
      <c r="AG738" s="51"/>
      <c r="AH738" s="51"/>
      <c r="AI738" s="51"/>
      <c r="AJ738" s="51"/>
      <c r="AK738" s="51"/>
    </row>
    <row r="739" spans="1:37" ht="15.75" customHeight="1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  <c r="AC739" s="51"/>
      <c r="AD739" s="51"/>
      <c r="AE739" s="51"/>
      <c r="AF739" s="51"/>
      <c r="AG739" s="51"/>
      <c r="AH739" s="51"/>
      <c r="AI739" s="51"/>
      <c r="AJ739" s="51"/>
      <c r="AK739" s="51"/>
    </row>
    <row r="740" spans="1:37" ht="15.75" customHeight="1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  <c r="AC740" s="51"/>
      <c r="AD740" s="51"/>
      <c r="AE740" s="51"/>
      <c r="AF740" s="51"/>
      <c r="AG740" s="51"/>
      <c r="AH740" s="51"/>
      <c r="AI740" s="51"/>
      <c r="AJ740" s="51"/>
      <c r="AK740" s="51"/>
    </row>
    <row r="741" spans="1:37" ht="15.75" customHeight="1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</row>
    <row r="742" spans="1:37" ht="15.75" customHeight="1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51"/>
      <c r="AC742" s="51"/>
      <c r="AD742" s="51"/>
      <c r="AE742" s="51"/>
      <c r="AF742" s="51"/>
      <c r="AG742" s="51"/>
      <c r="AH742" s="51"/>
      <c r="AI742" s="51"/>
      <c r="AJ742" s="51"/>
      <c r="AK742" s="51"/>
    </row>
    <row r="743" spans="1:37" ht="15.75" customHeight="1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51"/>
      <c r="AC743" s="51"/>
      <c r="AD743" s="51"/>
      <c r="AE743" s="51"/>
      <c r="AF743" s="51"/>
      <c r="AG743" s="51"/>
      <c r="AH743" s="51"/>
      <c r="AI743" s="51"/>
      <c r="AJ743" s="51"/>
      <c r="AK743" s="51"/>
    </row>
    <row r="744" spans="1:37" ht="15.75" customHeight="1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  <c r="AD744" s="51"/>
      <c r="AE744" s="51"/>
      <c r="AF744" s="51"/>
      <c r="AG744" s="51"/>
      <c r="AH744" s="51"/>
      <c r="AI744" s="51"/>
      <c r="AJ744" s="51"/>
      <c r="AK744" s="51"/>
    </row>
    <row r="745" spans="1:37" ht="15.75" customHeight="1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51"/>
      <c r="AC745" s="51"/>
      <c r="AD745" s="51"/>
      <c r="AE745" s="51"/>
      <c r="AF745" s="51"/>
      <c r="AG745" s="51"/>
      <c r="AH745" s="51"/>
      <c r="AI745" s="51"/>
      <c r="AJ745" s="51"/>
      <c r="AK745" s="51"/>
    </row>
    <row r="746" spans="1:37" ht="15.75" customHeight="1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  <c r="AD746" s="51"/>
      <c r="AE746" s="51"/>
      <c r="AF746" s="51"/>
      <c r="AG746" s="51"/>
      <c r="AH746" s="51"/>
      <c r="AI746" s="51"/>
      <c r="AJ746" s="51"/>
      <c r="AK746" s="51"/>
    </row>
    <row r="747" spans="1:37" ht="15.75" customHeight="1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51"/>
      <c r="AC747" s="51"/>
      <c r="AD747" s="51"/>
      <c r="AE747" s="51"/>
      <c r="AF747" s="51"/>
      <c r="AG747" s="51"/>
      <c r="AH747" s="51"/>
      <c r="AI747" s="51"/>
      <c r="AJ747" s="51"/>
      <c r="AK747" s="51"/>
    </row>
    <row r="748" spans="1:37" ht="15.75" customHeight="1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  <c r="AJ748" s="51"/>
      <c r="AK748" s="51"/>
    </row>
    <row r="749" spans="1:37" ht="15.75" customHeight="1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  <c r="AC749" s="51"/>
      <c r="AD749" s="51"/>
      <c r="AE749" s="51"/>
      <c r="AF749" s="51"/>
      <c r="AG749" s="51"/>
      <c r="AH749" s="51"/>
      <c r="AI749" s="51"/>
      <c r="AJ749" s="51"/>
      <c r="AK749" s="51"/>
    </row>
    <row r="750" spans="1:37" ht="15.75" customHeight="1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  <c r="AK750" s="51"/>
    </row>
    <row r="751" spans="1:37" ht="15.75" customHeight="1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1"/>
      <c r="AF751" s="51"/>
      <c r="AG751" s="51"/>
      <c r="AH751" s="51"/>
      <c r="AI751" s="51"/>
      <c r="AJ751" s="51"/>
      <c r="AK751" s="51"/>
    </row>
    <row r="752" spans="1:37" ht="15.75" customHeight="1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  <c r="AD752" s="51"/>
      <c r="AE752" s="51"/>
      <c r="AF752" s="51"/>
      <c r="AG752" s="51"/>
      <c r="AH752" s="51"/>
      <c r="AI752" s="51"/>
      <c r="AJ752" s="51"/>
      <c r="AK752" s="51"/>
    </row>
    <row r="753" spans="1:37" ht="15.75" customHeight="1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</row>
    <row r="754" spans="1:37" ht="15.75" customHeight="1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1"/>
      <c r="AF754" s="51"/>
      <c r="AG754" s="51"/>
      <c r="AH754" s="51"/>
      <c r="AI754" s="51"/>
      <c r="AJ754" s="51"/>
      <c r="AK754" s="51"/>
    </row>
    <row r="755" spans="1:37" ht="15.75" customHeight="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  <c r="AD755" s="51"/>
      <c r="AE755" s="51"/>
      <c r="AF755" s="51"/>
      <c r="AG755" s="51"/>
      <c r="AH755" s="51"/>
      <c r="AI755" s="51"/>
      <c r="AJ755" s="51"/>
      <c r="AK755" s="51"/>
    </row>
    <row r="756" spans="1:37" ht="15.75" customHeight="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  <c r="AJ756" s="51"/>
      <c r="AK756" s="51"/>
    </row>
    <row r="757" spans="1:37" ht="15.75" customHeight="1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  <c r="AJ757" s="51"/>
      <c r="AK757" s="51"/>
    </row>
    <row r="758" spans="1:37" ht="15.75" customHeight="1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  <c r="AC758" s="51"/>
      <c r="AD758" s="51"/>
      <c r="AE758" s="51"/>
      <c r="AF758" s="51"/>
      <c r="AG758" s="51"/>
      <c r="AH758" s="51"/>
      <c r="AI758" s="51"/>
      <c r="AJ758" s="51"/>
      <c r="AK758" s="51"/>
    </row>
    <row r="759" spans="1:37" ht="15.75" customHeight="1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  <c r="AC759" s="51"/>
      <c r="AD759" s="51"/>
      <c r="AE759" s="51"/>
      <c r="AF759" s="51"/>
      <c r="AG759" s="51"/>
      <c r="AH759" s="51"/>
      <c r="AI759" s="51"/>
      <c r="AJ759" s="51"/>
      <c r="AK759" s="51"/>
    </row>
    <row r="760" spans="1:37" ht="15.75" customHeight="1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  <c r="AC760" s="51"/>
      <c r="AD760" s="51"/>
      <c r="AE760" s="51"/>
      <c r="AF760" s="51"/>
      <c r="AG760" s="51"/>
      <c r="AH760" s="51"/>
      <c r="AI760" s="51"/>
      <c r="AJ760" s="51"/>
      <c r="AK760" s="51"/>
    </row>
    <row r="761" spans="1:37" ht="15.75" customHeight="1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51"/>
      <c r="AC761" s="51"/>
      <c r="AD761" s="51"/>
      <c r="AE761" s="51"/>
      <c r="AF761" s="51"/>
      <c r="AG761" s="51"/>
      <c r="AH761" s="51"/>
      <c r="AI761" s="51"/>
      <c r="AJ761" s="51"/>
      <c r="AK761" s="51"/>
    </row>
    <row r="762" spans="1:37" ht="15.75" customHeight="1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51"/>
      <c r="AC762" s="51"/>
      <c r="AD762" s="51"/>
      <c r="AE762" s="51"/>
      <c r="AF762" s="51"/>
      <c r="AG762" s="51"/>
      <c r="AH762" s="51"/>
      <c r="AI762" s="51"/>
      <c r="AJ762" s="51"/>
      <c r="AK762" s="51"/>
    </row>
    <row r="763" spans="1:37" ht="15.75" customHeight="1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51"/>
      <c r="AC763" s="51"/>
      <c r="AD763" s="51"/>
      <c r="AE763" s="51"/>
      <c r="AF763" s="51"/>
      <c r="AG763" s="51"/>
      <c r="AH763" s="51"/>
      <c r="AI763" s="51"/>
      <c r="AJ763" s="51"/>
      <c r="AK763" s="51"/>
    </row>
    <row r="764" spans="1:37" ht="15.75" customHeight="1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  <c r="AC764" s="51"/>
      <c r="AD764" s="51"/>
      <c r="AE764" s="51"/>
      <c r="AF764" s="51"/>
      <c r="AG764" s="51"/>
      <c r="AH764" s="51"/>
      <c r="AI764" s="51"/>
      <c r="AJ764" s="51"/>
      <c r="AK764" s="51"/>
    </row>
    <row r="765" spans="1:37" ht="15.75" customHeight="1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  <c r="AD765" s="51"/>
      <c r="AE765" s="51"/>
      <c r="AF765" s="51"/>
      <c r="AG765" s="51"/>
      <c r="AH765" s="51"/>
      <c r="AI765" s="51"/>
      <c r="AJ765" s="51"/>
      <c r="AK765" s="51"/>
    </row>
    <row r="766" spans="1:37" ht="15.75" customHeight="1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51"/>
      <c r="AC766" s="51"/>
      <c r="AD766" s="51"/>
      <c r="AE766" s="51"/>
      <c r="AF766" s="51"/>
      <c r="AG766" s="51"/>
      <c r="AH766" s="51"/>
      <c r="AI766" s="51"/>
      <c r="AJ766" s="51"/>
      <c r="AK766" s="51"/>
    </row>
    <row r="767" spans="1:37" ht="15.75" customHeight="1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  <c r="AB767" s="51"/>
      <c r="AC767" s="51"/>
      <c r="AD767" s="51"/>
      <c r="AE767" s="51"/>
      <c r="AF767" s="51"/>
      <c r="AG767" s="51"/>
      <c r="AH767" s="51"/>
      <c r="AI767" s="51"/>
      <c r="AJ767" s="51"/>
      <c r="AK767" s="51"/>
    </row>
    <row r="768" spans="1:37" ht="15.75" customHeight="1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  <c r="AC768" s="51"/>
      <c r="AD768" s="51"/>
      <c r="AE768" s="51"/>
      <c r="AF768" s="51"/>
      <c r="AG768" s="51"/>
      <c r="AH768" s="51"/>
      <c r="AI768" s="51"/>
      <c r="AJ768" s="51"/>
      <c r="AK768" s="51"/>
    </row>
    <row r="769" spans="1:37" ht="15.75" customHeight="1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51"/>
      <c r="AC769" s="51"/>
      <c r="AD769" s="51"/>
      <c r="AE769" s="51"/>
      <c r="AF769" s="51"/>
      <c r="AG769" s="51"/>
      <c r="AH769" s="51"/>
      <c r="AI769" s="51"/>
      <c r="AJ769" s="51"/>
      <c r="AK769" s="51"/>
    </row>
    <row r="770" spans="1:37" ht="15.75" customHeight="1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  <c r="AD770" s="51"/>
      <c r="AE770" s="51"/>
      <c r="AF770" s="51"/>
      <c r="AG770" s="51"/>
      <c r="AH770" s="51"/>
      <c r="AI770" s="51"/>
      <c r="AJ770" s="51"/>
      <c r="AK770" s="51"/>
    </row>
    <row r="771" spans="1:37" ht="15.75" customHeight="1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51"/>
      <c r="AC771" s="51"/>
      <c r="AD771" s="51"/>
      <c r="AE771" s="51"/>
      <c r="AF771" s="51"/>
      <c r="AG771" s="51"/>
      <c r="AH771" s="51"/>
      <c r="AI771" s="51"/>
      <c r="AJ771" s="51"/>
      <c r="AK771" s="51"/>
    </row>
    <row r="772" spans="1:37" ht="15.75" customHeight="1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51"/>
      <c r="AC772" s="51"/>
      <c r="AD772" s="51"/>
      <c r="AE772" s="51"/>
      <c r="AF772" s="51"/>
      <c r="AG772" s="51"/>
      <c r="AH772" s="51"/>
      <c r="AI772" s="51"/>
      <c r="AJ772" s="51"/>
      <c r="AK772" s="51"/>
    </row>
    <row r="773" spans="1:37" ht="15.75" customHeight="1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51"/>
      <c r="AC773" s="51"/>
      <c r="AD773" s="51"/>
      <c r="AE773" s="51"/>
      <c r="AF773" s="51"/>
      <c r="AG773" s="51"/>
      <c r="AH773" s="51"/>
      <c r="AI773" s="51"/>
      <c r="AJ773" s="51"/>
      <c r="AK773" s="51"/>
    </row>
    <row r="774" spans="1:37" ht="15.75" customHeight="1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  <c r="AD774" s="51"/>
      <c r="AE774" s="51"/>
      <c r="AF774" s="51"/>
      <c r="AG774" s="51"/>
      <c r="AH774" s="51"/>
      <c r="AI774" s="51"/>
      <c r="AJ774" s="51"/>
      <c r="AK774" s="51"/>
    </row>
    <row r="775" spans="1:37" ht="15.75" customHeight="1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  <c r="AB775" s="51"/>
      <c r="AC775" s="51"/>
      <c r="AD775" s="51"/>
      <c r="AE775" s="51"/>
      <c r="AF775" s="51"/>
      <c r="AG775" s="51"/>
      <c r="AH775" s="51"/>
      <c r="AI775" s="51"/>
      <c r="AJ775" s="51"/>
      <c r="AK775" s="51"/>
    </row>
    <row r="776" spans="1:37" ht="15.75" customHeight="1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51"/>
      <c r="AC776" s="51"/>
      <c r="AD776" s="51"/>
      <c r="AE776" s="51"/>
      <c r="AF776" s="51"/>
      <c r="AG776" s="51"/>
      <c r="AH776" s="51"/>
      <c r="AI776" s="51"/>
      <c r="AJ776" s="51"/>
      <c r="AK776" s="51"/>
    </row>
    <row r="777" spans="1:37" ht="15.75" customHeight="1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  <c r="AK777" s="51"/>
    </row>
    <row r="778" spans="1:37" ht="15.75" customHeight="1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  <c r="AC778" s="51"/>
      <c r="AD778" s="51"/>
      <c r="AE778" s="51"/>
      <c r="AF778" s="51"/>
      <c r="AG778" s="51"/>
      <c r="AH778" s="51"/>
      <c r="AI778" s="51"/>
      <c r="AJ778" s="51"/>
      <c r="AK778" s="51"/>
    </row>
    <row r="779" spans="1:37" ht="15.75" customHeight="1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</row>
    <row r="780" spans="1:37" ht="15.75" customHeight="1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  <c r="AJ780" s="51"/>
      <c r="AK780" s="51"/>
    </row>
    <row r="781" spans="1:37" ht="15.75" customHeight="1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  <c r="AJ781" s="51"/>
      <c r="AK781" s="51"/>
    </row>
    <row r="782" spans="1:37" ht="15.75" customHeight="1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51"/>
      <c r="AC782" s="51"/>
      <c r="AD782" s="51"/>
      <c r="AE782" s="51"/>
      <c r="AF782" s="51"/>
      <c r="AG782" s="51"/>
      <c r="AH782" s="51"/>
      <c r="AI782" s="51"/>
      <c r="AJ782" s="51"/>
      <c r="AK782" s="51"/>
    </row>
    <row r="783" spans="1:37" ht="15.75" customHeight="1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  <c r="AK783" s="51"/>
    </row>
    <row r="784" spans="1:37" ht="15.75" customHeight="1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1"/>
      <c r="AC784" s="51"/>
      <c r="AD784" s="51"/>
      <c r="AE784" s="51"/>
      <c r="AF784" s="51"/>
      <c r="AG784" s="51"/>
      <c r="AH784" s="51"/>
      <c r="AI784" s="51"/>
      <c r="AJ784" s="51"/>
      <c r="AK784" s="51"/>
    </row>
    <row r="785" spans="1:37" ht="15.75" customHeight="1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  <c r="AK785" s="51"/>
    </row>
    <row r="786" spans="1:37" ht="15.75" customHeight="1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51"/>
      <c r="AC786" s="51"/>
      <c r="AD786" s="51"/>
      <c r="AE786" s="51"/>
      <c r="AF786" s="51"/>
      <c r="AG786" s="51"/>
      <c r="AH786" s="51"/>
      <c r="AI786" s="51"/>
      <c r="AJ786" s="51"/>
      <c r="AK786" s="51"/>
    </row>
    <row r="787" spans="1:37" ht="15.75" customHeight="1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  <c r="AB787" s="51"/>
      <c r="AC787" s="51"/>
      <c r="AD787" s="51"/>
      <c r="AE787" s="51"/>
      <c r="AF787" s="51"/>
      <c r="AG787" s="51"/>
      <c r="AH787" s="51"/>
      <c r="AI787" s="51"/>
      <c r="AJ787" s="51"/>
      <c r="AK787" s="51"/>
    </row>
    <row r="788" spans="1:37" ht="15.75" customHeight="1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/>
      <c r="AJ788" s="51"/>
      <c r="AK788" s="51"/>
    </row>
    <row r="789" spans="1:37" ht="15.75" customHeight="1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  <c r="AJ789" s="51"/>
      <c r="AK789" s="51"/>
    </row>
    <row r="790" spans="1:37" ht="15.75" customHeight="1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51"/>
      <c r="AC790" s="51"/>
      <c r="AD790" s="51"/>
      <c r="AE790" s="51"/>
      <c r="AF790" s="51"/>
      <c r="AG790" s="51"/>
      <c r="AH790" s="51"/>
      <c r="AI790" s="51"/>
      <c r="AJ790" s="51"/>
      <c r="AK790" s="51"/>
    </row>
    <row r="791" spans="1:37" ht="15.75" customHeight="1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51"/>
      <c r="AC791" s="51"/>
      <c r="AD791" s="51"/>
      <c r="AE791" s="51"/>
      <c r="AF791" s="51"/>
      <c r="AG791" s="51"/>
      <c r="AH791" s="51"/>
      <c r="AI791" s="51"/>
      <c r="AJ791" s="51"/>
      <c r="AK791" s="51"/>
    </row>
    <row r="792" spans="1:37" ht="15.75" customHeight="1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/>
      <c r="AJ792" s="51"/>
      <c r="AK792" s="51"/>
    </row>
    <row r="793" spans="1:37" ht="15.75" customHeight="1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/>
      <c r="AJ793" s="51"/>
      <c r="AK793" s="51"/>
    </row>
    <row r="794" spans="1:37" ht="15.75" customHeight="1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  <c r="AC794" s="51"/>
      <c r="AD794" s="51"/>
      <c r="AE794" s="51"/>
      <c r="AF794" s="51"/>
      <c r="AG794" s="51"/>
      <c r="AH794" s="51"/>
      <c r="AI794" s="51"/>
      <c r="AJ794" s="51"/>
      <c r="AK794" s="51"/>
    </row>
    <row r="795" spans="1:37" ht="15.75" customHeight="1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  <c r="AC795" s="51"/>
      <c r="AD795" s="51"/>
      <c r="AE795" s="51"/>
      <c r="AF795" s="51"/>
      <c r="AG795" s="51"/>
      <c r="AH795" s="51"/>
      <c r="AI795" s="51"/>
      <c r="AJ795" s="51"/>
      <c r="AK795" s="51"/>
    </row>
    <row r="796" spans="1:37" ht="15.75" customHeight="1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51"/>
      <c r="AC796" s="51"/>
      <c r="AD796" s="51"/>
      <c r="AE796" s="51"/>
      <c r="AF796" s="51"/>
      <c r="AG796" s="51"/>
      <c r="AH796" s="51"/>
      <c r="AI796" s="51"/>
      <c r="AJ796" s="51"/>
      <c r="AK796" s="51"/>
    </row>
    <row r="797" spans="1:37" ht="15.75" customHeight="1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  <c r="AC797" s="51"/>
      <c r="AD797" s="51"/>
      <c r="AE797" s="51"/>
      <c r="AF797" s="51"/>
      <c r="AG797" s="51"/>
      <c r="AH797" s="51"/>
      <c r="AI797" s="51"/>
      <c r="AJ797" s="51"/>
      <c r="AK797" s="51"/>
    </row>
    <row r="798" spans="1:37" ht="15.75" customHeight="1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  <c r="AD798" s="51"/>
      <c r="AE798" s="51"/>
      <c r="AF798" s="51"/>
      <c r="AG798" s="51"/>
      <c r="AH798" s="51"/>
      <c r="AI798" s="51"/>
      <c r="AJ798" s="51"/>
      <c r="AK798" s="51"/>
    </row>
    <row r="799" spans="1:37" ht="15.75" customHeight="1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  <c r="AK799" s="51"/>
    </row>
    <row r="800" spans="1:37" ht="15.75" customHeight="1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  <c r="AC800" s="51"/>
      <c r="AD800" s="51"/>
      <c r="AE800" s="51"/>
      <c r="AF800" s="51"/>
      <c r="AG800" s="51"/>
      <c r="AH800" s="51"/>
      <c r="AI800" s="51"/>
      <c r="AJ800" s="51"/>
      <c r="AK800" s="51"/>
    </row>
    <row r="801" spans="1:37" ht="15.75" customHeight="1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  <c r="AK801" s="51"/>
    </row>
    <row r="802" spans="1:37" ht="15.75" customHeight="1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  <c r="AK802" s="51"/>
    </row>
    <row r="803" spans="1:37" ht="15.75" customHeight="1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  <c r="AD803" s="51"/>
      <c r="AE803" s="51"/>
      <c r="AF803" s="51"/>
      <c r="AG803" s="51"/>
      <c r="AH803" s="51"/>
      <c r="AI803" s="51"/>
      <c r="AJ803" s="51"/>
      <c r="AK803" s="51"/>
    </row>
    <row r="804" spans="1:37" ht="15.75" customHeight="1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  <c r="AJ804" s="51"/>
      <c r="AK804" s="51"/>
    </row>
    <row r="805" spans="1:37" ht="15.75" customHeight="1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</row>
    <row r="806" spans="1:37" ht="15.75" customHeight="1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  <c r="AK806" s="51"/>
    </row>
    <row r="807" spans="1:37" ht="15.75" customHeight="1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</row>
    <row r="808" spans="1:37" ht="15.75" customHeight="1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  <c r="AK808" s="51"/>
    </row>
    <row r="809" spans="1:37" ht="15.75" customHeight="1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</row>
    <row r="810" spans="1:37" ht="15.75" customHeight="1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  <c r="AC810" s="51"/>
      <c r="AD810" s="51"/>
      <c r="AE810" s="51"/>
      <c r="AF810" s="51"/>
      <c r="AG810" s="51"/>
      <c r="AH810" s="51"/>
      <c r="AI810" s="51"/>
      <c r="AJ810" s="51"/>
      <c r="AK810" s="51"/>
    </row>
    <row r="811" spans="1:37" ht="15.75" customHeight="1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  <c r="AK811" s="51"/>
    </row>
    <row r="812" spans="1:37" ht="15.75" customHeight="1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  <c r="AJ812" s="51"/>
      <c r="AK812" s="51"/>
    </row>
    <row r="813" spans="1:37" ht="15.75" customHeight="1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  <c r="AJ813" s="51"/>
      <c r="AK813" s="51"/>
    </row>
    <row r="814" spans="1:37" ht="15.75" customHeight="1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  <c r="AK814" s="51"/>
    </row>
    <row r="815" spans="1:37" ht="15.75" customHeight="1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/>
      <c r="AC815" s="51"/>
      <c r="AD815" s="51"/>
      <c r="AE815" s="51"/>
      <c r="AF815" s="51"/>
      <c r="AG815" s="51"/>
      <c r="AH815" s="51"/>
      <c r="AI815" s="51"/>
      <c r="AJ815" s="51"/>
      <c r="AK815" s="51"/>
    </row>
    <row r="816" spans="1:37" ht="15.75" customHeight="1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  <c r="AC816" s="51"/>
      <c r="AD816" s="51"/>
      <c r="AE816" s="51"/>
      <c r="AF816" s="51"/>
      <c r="AG816" s="51"/>
      <c r="AH816" s="51"/>
      <c r="AI816" s="51"/>
      <c r="AJ816" s="51"/>
      <c r="AK816" s="51"/>
    </row>
    <row r="817" spans="1:37" ht="15.75" customHeight="1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  <c r="AJ817" s="51"/>
      <c r="AK817" s="51"/>
    </row>
    <row r="818" spans="1:37" ht="15.75" customHeight="1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1"/>
      <c r="AF818" s="51"/>
      <c r="AG818" s="51"/>
      <c r="AH818" s="51"/>
      <c r="AI818" s="51"/>
      <c r="AJ818" s="51"/>
      <c r="AK818" s="51"/>
    </row>
    <row r="819" spans="1:37" ht="15.75" customHeight="1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  <c r="AJ819" s="51"/>
      <c r="AK819" s="51"/>
    </row>
    <row r="820" spans="1:37" ht="15.75" customHeight="1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  <c r="AJ820" s="51"/>
      <c r="AK820" s="51"/>
    </row>
    <row r="821" spans="1:37" ht="15.75" customHeight="1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51"/>
      <c r="AC821" s="51"/>
      <c r="AD821" s="51"/>
      <c r="AE821" s="51"/>
      <c r="AF821" s="51"/>
      <c r="AG821" s="51"/>
      <c r="AH821" s="51"/>
      <c r="AI821" s="51"/>
      <c r="AJ821" s="51"/>
      <c r="AK821" s="51"/>
    </row>
    <row r="822" spans="1:37" ht="15.75" customHeight="1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  <c r="AJ822" s="51"/>
      <c r="AK822" s="51"/>
    </row>
    <row r="823" spans="1:37" ht="15.75" customHeight="1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  <c r="AJ823" s="51"/>
      <c r="AK823" s="51"/>
    </row>
    <row r="824" spans="1:37" ht="15.75" customHeight="1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  <c r="AK824" s="51"/>
    </row>
    <row r="825" spans="1:37" ht="15.75" customHeight="1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  <c r="AJ825" s="51"/>
      <c r="AK825" s="51"/>
    </row>
    <row r="826" spans="1:37" ht="15.75" customHeight="1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  <c r="AK826" s="51"/>
    </row>
    <row r="827" spans="1:37" ht="15.75" customHeight="1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  <c r="AK827" s="51"/>
    </row>
    <row r="828" spans="1:37" ht="15.75" customHeight="1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  <c r="AD828" s="51"/>
      <c r="AE828" s="51"/>
      <c r="AF828" s="51"/>
      <c r="AG828" s="51"/>
      <c r="AH828" s="51"/>
      <c r="AI828" s="51"/>
      <c r="AJ828" s="51"/>
      <c r="AK828" s="51"/>
    </row>
    <row r="829" spans="1:37" ht="15.75" customHeight="1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  <c r="AK829" s="51"/>
    </row>
    <row r="830" spans="1:37" ht="15.75" customHeight="1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  <c r="AD830" s="51"/>
      <c r="AE830" s="51"/>
      <c r="AF830" s="51"/>
      <c r="AG830" s="51"/>
      <c r="AH830" s="51"/>
      <c r="AI830" s="51"/>
      <c r="AJ830" s="51"/>
      <c r="AK830" s="51"/>
    </row>
    <row r="831" spans="1:37" ht="15.75" customHeight="1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  <c r="AK831" s="51"/>
    </row>
    <row r="832" spans="1:37" ht="15.75" customHeight="1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  <c r="AK832" s="51"/>
    </row>
    <row r="833" spans="1:37" ht="15.75" customHeight="1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  <c r="AK833" s="51"/>
    </row>
    <row r="834" spans="1:37" ht="15.75" customHeight="1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  <c r="AK834" s="51"/>
    </row>
    <row r="835" spans="1:37" ht="15.75" customHeight="1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  <c r="AJ835" s="51"/>
      <c r="AK835" s="51"/>
    </row>
    <row r="836" spans="1:37" ht="15.75" customHeight="1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  <c r="AK836" s="51"/>
    </row>
    <row r="837" spans="1:37" ht="15.75" customHeight="1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  <c r="AK837" s="51"/>
    </row>
    <row r="838" spans="1:37" ht="15.75" customHeight="1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  <c r="AK838" s="51"/>
    </row>
    <row r="839" spans="1:37" ht="15.75" customHeight="1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  <c r="AK839" s="51"/>
    </row>
    <row r="840" spans="1:37" ht="15.75" customHeight="1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  <c r="AK840" s="51"/>
    </row>
    <row r="841" spans="1:37" ht="15.75" customHeight="1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  <c r="AK841" s="51"/>
    </row>
    <row r="842" spans="1:37" ht="15.75" customHeight="1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  <c r="AJ842" s="51"/>
      <c r="AK842" s="51"/>
    </row>
    <row r="843" spans="1:37" ht="15.75" customHeight="1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  <c r="AK843" s="51"/>
    </row>
    <row r="844" spans="1:37" ht="15.75" customHeight="1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  <c r="AJ844" s="51"/>
      <c r="AK844" s="51"/>
    </row>
    <row r="845" spans="1:37" ht="15.75" customHeight="1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  <c r="AJ845" s="51"/>
      <c r="AK845" s="51"/>
    </row>
    <row r="846" spans="1:37" ht="15.75" customHeight="1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  <c r="AK846" s="51"/>
    </row>
    <row r="847" spans="1:37" ht="15.75" customHeight="1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  <c r="AJ847" s="51"/>
      <c r="AK847" s="51"/>
    </row>
    <row r="848" spans="1:37" ht="15.75" customHeight="1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  <c r="AK848" s="51"/>
    </row>
    <row r="849" spans="1:37" ht="15.75" customHeight="1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  <c r="AC849" s="51"/>
      <c r="AD849" s="51"/>
      <c r="AE849" s="51"/>
      <c r="AF849" s="51"/>
      <c r="AG849" s="51"/>
      <c r="AH849" s="51"/>
      <c r="AI849" s="51"/>
      <c r="AJ849" s="51"/>
      <c r="AK849" s="51"/>
    </row>
    <row r="850" spans="1:37" ht="15.75" customHeight="1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  <c r="AK850" s="51"/>
    </row>
    <row r="851" spans="1:37" ht="15.75" customHeight="1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  <c r="AC851" s="51"/>
      <c r="AD851" s="51"/>
      <c r="AE851" s="51"/>
      <c r="AF851" s="51"/>
      <c r="AG851" s="51"/>
      <c r="AH851" s="51"/>
      <c r="AI851" s="51"/>
      <c r="AJ851" s="51"/>
      <c r="AK851" s="51"/>
    </row>
    <row r="852" spans="1:37" ht="15.75" customHeight="1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  <c r="AJ852" s="51"/>
      <c r="AK852" s="51"/>
    </row>
    <row r="853" spans="1:37" ht="15.75" customHeight="1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  <c r="AD853" s="51"/>
      <c r="AE853" s="51"/>
      <c r="AF853" s="51"/>
      <c r="AG853" s="51"/>
      <c r="AH853" s="51"/>
      <c r="AI853" s="51"/>
      <c r="AJ853" s="51"/>
      <c r="AK853" s="51"/>
    </row>
    <row r="854" spans="1:37" ht="15.75" customHeight="1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1"/>
      <c r="AF854" s="51"/>
      <c r="AG854" s="51"/>
      <c r="AH854" s="51"/>
      <c r="AI854" s="51"/>
      <c r="AJ854" s="51"/>
      <c r="AK854" s="51"/>
    </row>
    <row r="855" spans="1:37" ht="15.75" customHeight="1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  <c r="AD855" s="51"/>
      <c r="AE855" s="51"/>
      <c r="AF855" s="51"/>
      <c r="AG855" s="51"/>
      <c r="AH855" s="51"/>
      <c r="AI855" s="51"/>
      <c r="AJ855" s="51"/>
      <c r="AK855" s="51"/>
    </row>
    <row r="856" spans="1:37" ht="15.75" customHeight="1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  <c r="AJ856" s="51"/>
      <c r="AK856" s="51"/>
    </row>
    <row r="857" spans="1:37" ht="15.75" customHeight="1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  <c r="AK857" s="51"/>
    </row>
    <row r="858" spans="1:37" ht="15.75" customHeight="1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  <c r="AJ858" s="51"/>
      <c r="AK858" s="51"/>
    </row>
    <row r="859" spans="1:37" ht="15.75" customHeight="1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  <c r="AK859" s="51"/>
    </row>
    <row r="860" spans="1:37" ht="15.75" customHeight="1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  <c r="AD860" s="51"/>
      <c r="AE860" s="51"/>
      <c r="AF860" s="51"/>
      <c r="AG860" s="51"/>
      <c r="AH860" s="51"/>
      <c r="AI860" s="51"/>
      <c r="AJ860" s="51"/>
      <c r="AK860" s="51"/>
    </row>
    <row r="861" spans="1:37" ht="15.75" customHeight="1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  <c r="AJ861" s="51"/>
      <c r="AK861" s="51"/>
    </row>
    <row r="862" spans="1:37" ht="15.75" customHeight="1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  <c r="AD862" s="51"/>
      <c r="AE862" s="51"/>
      <c r="AF862" s="51"/>
      <c r="AG862" s="51"/>
      <c r="AH862" s="51"/>
      <c r="AI862" s="51"/>
      <c r="AJ862" s="51"/>
      <c r="AK862" s="51"/>
    </row>
    <row r="863" spans="1:37" ht="15.75" customHeight="1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51"/>
      <c r="AC863" s="51"/>
      <c r="AD863" s="51"/>
      <c r="AE863" s="51"/>
      <c r="AF863" s="51"/>
      <c r="AG863" s="51"/>
      <c r="AH863" s="51"/>
      <c r="AI863" s="51"/>
      <c r="AJ863" s="51"/>
      <c r="AK863" s="51"/>
    </row>
    <row r="864" spans="1:37" ht="15.75" customHeight="1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  <c r="AC864" s="51"/>
      <c r="AD864" s="51"/>
      <c r="AE864" s="51"/>
      <c r="AF864" s="51"/>
      <c r="AG864" s="51"/>
      <c r="AH864" s="51"/>
      <c r="AI864" s="51"/>
      <c r="AJ864" s="51"/>
      <c r="AK864" s="51"/>
    </row>
    <row r="865" spans="1:37" ht="15.75" customHeight="1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  <c r="AC865" s="51"/>
      <c r="AD865" s="51"/>
      <c r="AE865" s="51"/>
      <c r="AF865" s="51"/>
      <c r="AG865" s="51"/>
      <c r="AH865" s="51"/>
      <c r="AI865" s="51"/>
      <c r="AJ865" s="51"/>
      <c r="AK865" s="51"/>
    </row>
    <row r="866" spans="1:37" ht="15.75" customHeight="1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  <c r="AC866" s="51"/>
      <c r="AD866" s="51"/>
      <c r="AE866" s="51"/>
      <c r="AF866" s="51"/>
      <c r="AG866" s="51"/>
      <c r="AH866" s="51"/>
      <c r="AI866" s="51"/>
      <c r="AJ866" s="51"/>
      <c r="AK866" s="51"/>
    </row>
    <row r="867" spans="1:37" ht="15.75" customHeight="1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  <c r="AC867" s="51"/>
      <c r="AD867" s="51"/>
      <c r="AE867" s="51"/>
      <c r="AF867" s="51"/>
      <c r="AG867" s="51"/>
      <c r="AH867" s="51"/>
      <c r="AI867" s="51"/>
      <c r="AJ867" s="51"/>
      <c r="AK867" s="51"/>
    </row>
    <row r="868" spans="1:37" ht="15.75" customHeight="1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1"/>
      <c r="AF868" s="51"/>
      <c r="AG868" s="51"/>
      <c r="AH868" s="51"/>
      <c r="AI868" s="51"/>
      <c r="AJ868" s="51"/>
      <c r="AK868" s="51"/>
    </row>
    <row r="869" spans="1:37" ht="15.75" customHeight="1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  <c r="AJ869" s="51"/>
      <c r="AK869" s="51"/>
    </row>
    <row r="870" spans="1:37" ht="15.75" customHeight="1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  <c r="AJ870" s="51"/>
      <c r="AK870" s="51"/>
    </row>
    <row r="871" spans="1:37" ht="15.75" customHeight="1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  <c r="AC871" s="51"/>
      <c r="AD871" s="51"/>
      <c r="AE871" s="51"/>
      <c r="AF871" s="51"/>
      <c r="AG871" s="51"/>
      <c r="AH871" s="51"/>
      <c r="AI871" s="51"/>
      <c r="AJ871" s="51"/>
      <c r="AK871" s="51"/>
    </row>
    <row r="872" spans="1:37" ht="15.75" customHeight="1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  <c r="AD872" s="51"/>
      <c r="AE872" s="51"/>
      <c r="AF872" s="51"/>
      <c r="AG872" s="51"/>
      <c r="AH872" s="51"/>
      <c r="AI872" s="51"/>
      <c r="AJ872" s="51"/>
      <c r="AK872" s="51"/>
    </row>
    <row r="873" spans="1:37" ht="15.75" customHeight="1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  <c r="AC873" s="51"/>
      <c r="AD873" s="51"/>
      <c r="AE873" s="51"/>
      <c r="AF873" s="51"/>
      <c r="AG873" s="51"/>
      <c r="AH873" s="51"/>
      <c r="AI873" s="51"/>
      <c r="AJ873" s="51"/>
      <c r="AK873" s="51"/>
    </row>
    <row r="874" spans="1:37" ht="15.75" customHeight="1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  <c r="AD874" s="51"/>
      <c r="AE874" s="51"/>
      <c r="AF874" s="51"/>
      <c r="AG874" s="51"/>
      <c r="AH874" s="51"/>
      <c r="AI874" s="51"/>
      <c r="AJ874" s="51"/>
      <c r="AK874" s="51"/>
    </row>
    <row r="875" spans="1:37" ht="15.75" customHeight="1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  <c r="AC875" s="51"/>
      <c r="AD875" s="51"/>
      <c r="AE875" s="51"/>
      <c r="AF875" s="51"/>
      <c r="AG875" s="51"/>
      <c r="AH875" s="51"/>
      <c r="AI875" s="51"/>
      <c r="AJ875" s="51"/>
      <c r="AK875" s="51"/>
    </row>
    <row r="876" spans="1:37" ht="15.75" customHeight="1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  <c r="AC876" s="51"/>
      <c r="AD876" s="51"/>
      <c r="AE876" s="51"/>
      <c r="AF876" s="51"/>
      <c r="AG876" s="51"/>
      <c r="AH876" s="51"/>
      <c r="AI876" s="51"/>
      <c r="AJ876" s="51"/>
      <c r="AK876" s="51"/>
    </row>
    <row r="877" spans="1:37" ht="15.75" customHeight="1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51"/>
      <c r="AC877" s="51"/>
      <c r="AD877" s="51"/>
      <c r="AE877" s="51"/>
      <c r="AF877" s="51"/>
      <c r="AG877" s="51"/>
      <c r="AH877" s="51"/>
      <c r="AI877" s="51"/>
      <c r="AJ877" s="51"/>
      <c r="AK877" s="51"/>
    </row>
    <row r="878" spans="1:37" ht="15.75" customHeight="1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51"/>
      <c r="AC878" s="51"/>
      <c r="AD878" s="51"/>
      <c r="AE878" s="51"/>
      <c r="AF878" s="51"/>
      <c r="AG878" s="51"/>
      <c r="AH878" s="51"/>
      <c r="AI878" s="51"/>
      <c r="AJ878" s="51"/>
      <c r="AK878" s="51"/>
    </row>
    <row r="879" spans="1:37" ht="15.75" customHeight="1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/>
      <c r="AC879" s="51"/>
      <c r="AD879" s="51"/>
      <c r="AE879" s="51"/>
      <c r="AF879" s="51"/>
      <c r="AG879" s="51"/>
      <c r="AH879" s="51"/>
      <c r="AI879" s="51"/>
      <c r="AJ879" s="51"/>
      <c r="AK879" s="51"/>
    </row>
    <row r="880" spans="1:37" ht="15.75" customHeight="1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  <c r="AD880" s="51"/>
      <c r="AE880" s="51"/>
      <c r="AF880" s="51"/>
      <c r="AG880" s="51"/>
      <c r="AH880" s="51"/>
      <c r="AI880" s="51"/>
      <c r="AJ880" s="51"/>
      <c r="AK880" s="51"/>
    </row>
    <row r="881" spans="1:37" ht="15.75" customHeight="1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  <c r="AC881" s="51"/>
      <c r="AD881" s="51"/>
      <c r="AE881" s="51"/>
      <c r="AF881" s="51"/>
      <c r="AG881" s="51"/>
      <c r="AH881" s="51"/>
      <c r="AI881" s="51"/>
      <c r="AJ881" s="51"/>
      <c r="AK881" s="51"/>
    </row>
    <row r="882" spans="1:37" ht="15.75" customHeight="1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  <c r="AC882" s="51"/>
      <c r="AD882" s="51"/>
      <c r="AE882" s="51"/>
      <c r="AF882" s="51"/>
      <c r="AG882" s="51"/>
      <c r="AH882" s="51"/>
      <c r="AI882" s="51"/>
      <c r="AJ882" s="51"/>
      <c r="AK882" s="51"/>
    </row>
    <row r="883" spans="1:37" ht="15.75" customHeight="1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  <c r="AK883" s="51"/>
    </row>
    <row r="884" spans="1:37" ht="15.75" customHeight="1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51"/>
      <c r="AC884" s="51"/>
      <c r="AD884" s="51"/>
      <c r="AE884" s="51"/>
      <c r="AF884" s="51"/>
      <c r="AG884" s="51"/>
      <c r="AH884" s="51"/>
      <c r="AI884" s="51"/>
      <c r="AJ884" s="51"/>
      <c r="AK884" s="51"/>
    </row>
    <row r="885" spans="1:37" ht="15.75" customHeight="1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  <c r="AC885" s="51"/>
      <c r="AD885" s="51"/>
      <c r="AE885" s="51"/>
      <c r="AF885" s="51"/>
      <c r="AG885" s="51"/>
      <c r="AH885" s="51"/>
      <c r="AI885" s="51"/>
      <c r="AJ885" s="51"/>
      <c r="AK885" s="51"/>
    </row>
    <row r="886" spans="1:37" ht="15.75" customHeight="1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51"/>
      <c r="AC886" s="51"/>
      <c r="AD886" s="51"/>
      <c r="AE886" s="51"/>
      <c r="AF886" s="51"/>
      <c r="AG886" s="51"/>
      <c r="AH886" s="51"/>
      <c r="AI886" s="51"/>
      <c r="AJ886" s="51"/>
      <c r="AK886" s="51"/>
    </row>
    <row r="887" spans="1:37" ht="15.75" customHeight="1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51"/>
      <c r="AC887" s="51"/>
      <c r="AD887" s="51"/>
      <c r="AE887" s="51"/>
      <c r="AF887" s="51"/>
      <c r="AG887" s="51"/>
      <c r="AH887" s="51"/>
      <c r="AI887" s="51"/>
      <c r="AJ887" s="51"/>
      <c r="AK887" s="51"/>
    </row>
    <row r="888" spans="1:37" ht="15.75" customHeight="1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  <c r="AC888" s="51"/>
      <c r="AD888" s="51"/>
      <c r="AE888" s="51"/>
      <c r="AF888" s="51"/>
      <c r="AG888" s="51"/>
      <c r="AH888" s="51"/>
      <c r="AI888" s="51"/>
      <c r="AJ888" s="51"/>
      <c r="AK888" s="51"/>
    </row>
    <row r="889" spans="1:37" ht="15.75" customHeight="1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/>
      <c r="AC889" s="51"/>
      <c r="AD889" s="51"/>
      <c r="AE889" s="51"/>
      <c r="AF889" s="51"/>
      <c r="AG889" s="51"/>
      <c r="AH889" s="51"/>
      <c r="AI889" s="51"/>
      <c r="AJ889" s="51"/>
      <c r="AK889" s="51"/>
    </row>
    <row r="890" spans="1:37" ht="15.75" customHeight="1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51"/>
      <c r="AC890" s="51"/>
      <c r="AD890" s="51"/>
      <c r="AE890" s="51"/>
      <c r="AF890" s="51"/>
      <c r="AG890" s="51"/>
      <c r="AH890" s="51"/>
      <c r="AI890" s="51"/>
      <c r="AJ890" s="51"/>
      <c r="AK890" s="51"/>
    </row>
    <row r="891" spans="1:37" ht="15.75" customHeight="1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51"/>
      <c r="AC891" s="51"/>
      <c r="AD891" s="51"/>
      <c r="AE891" s="51"/>
      <c r="AF891" s="51"/>
      <c r="AG891" s="51"/>
      <c r="AH891" s="51"/>
      <c r="AI891" s="51"/>
      <c r="AJ891" s="51"/>
      <c r="AK891" s="51"/>
    </row>
    <row r="892" spans="1:37" ht="15.75" customHeight="1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  <c r="AC892" s="51"/>
      <c r="AD892" s="51"/>
      <c r="AE892" s="51"/>
      <c r="AF892" s="51"/>
      <c r="AG892" s="51"/>
      <c r="AH892" s="51"/>
      <c r="AI892" s="51"/>
      <c r="AJ892" s="51"/>
      <c r="AK892" s="51"/>
    </row>
    <row r="893" spans="1:37" ht="15.75" customHeight="1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51"/>
      <c r="AC893" s="51"/>
      <c r="AD893" s="51"/>
      <c r="AE893" s="51"/>
      <c r="AF893" s="51"/>
      <c r="AG893" s="51"/>
      <c r="AH893" s="51"/>
      <c r="AI893" s="51"/>
      <c r="AJ893" s="51"/>
      <c r="AK893" s="51"/>
    </row>
    <row r="894" spans="1:37" ht="15.75" customHeight="1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  <c r="AC894" s="51"/>
      <c r="AD894" s="51"/>
      <c r="AE894" s="51"/>
      <c r="AF894" s="51"/>
      <c r="AG894" s="51"/>
      <c r="AH894" s="51"/>
      <c r="AI894" s="51"/>
      <c r="AJ894" s="51"/>
      <c r="AK894" s="51"/>
    </row>
    <row r="895" spans="1:37" ht="15.75" customHeight="1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51"/>
      <c r="AC895" s="51"/>
      <c r="AD895" s="51"/>
      <c r="AE895" s="51"/>
      <c r="AF895" s="51"/>
      <c r="AG895" s="51"/>
      <c r="AH895" s="51"/>
      <c r="AI895" s="51"/>
      <c r="AJ895" s="51"/>
      <c r="AK895" s="51"/>
    </row>
    <row r="896" spans="1:37" ht="15.75" customHeight="1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51"/>
      <c r="AC896" s="51"/>
      <c r="AD896" s="51"/>
      <c r="AE896" s="51"/>
      <c r="AF896" s="51"/>
      <c r="AG896" s="51"/>
      <c r="AH896" s="51"/>
      <c r="AI896" s="51"/>
      <c r="AJ896" s="51"/>
      <c r="AK896" s="51"/>
    </row>
    <row r="897" spans="1:37" ht="15.75" customHeight="1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  <c r="AC897" s="51"/>
      <c r="AD897" s="51"/>
      <c r="AE897" s="51"/>
      <c r="AF897" s="51"/>
      <c r="AG897" s="51"/>
      <c r="AH897" s="51"/>
      <c r="AI897" s="51"/>
      <c r="AJ897" s="51"/>
      <c r="AK897" s="51"/>
    </row>
    <row r="898" spans="1:37" ht="15.75" customHeight="1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  <c r="AC898" s="51"/>
      <c r="AD898" s="51"/>
      <c r="AE898" s="51"/>
      <c r="AF898" s="51"/>
      <c r="AG898" s="51"/>
      <c r="AH898" s="51"/>
      <c r="AI898" s="51"/>
      <c r="AJ898" s="51"/>
      <c r="AK898" s="51"/>
    </row>
    <row r="899" spans="1:37" ht="15.75" customHeight="1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51"/>
      <c r="AC899" s="51"/>
      <c r="AD899" s="51"/>
      <c r="AE899" s="51"/>
      <c r="AF899" s="51"/>
      <c r="AG899" s="51"/>
      <c r="AH899" s="51"/>
      <c r="AI899" s="51"/>
      <c r="AJ899" s="51"/>
      <c r="AK899" s="51"/>
    </row>
    <row r="900" spans="1:37" ht="15.75" customHeight="1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  <c r="AC900" s="51"/>
      <c r="AD900" s="51"/>
      <c r="AE900" s="51"/>
      <c r="AF900" s="51"/>
      <c r="AG900" s="51"/>
      <c r="AH900" s="51"/>
      <c r="AI900" s="51"/>
      <c r="AJ900" s="51"/>
      <c r="AK900" s="51"/>
    </row>
    <row r="901" spans="1:37" ht="15.75" customHeight="1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  <c r="AC901" s="51"/>
      <c r="AD901" s="51"/>
      <c r="AE901" s="51"/>
      <c r="AF901" s="51"/>
      <c r="AG901" s="51"/>
      <c r="AH901" s="51"/>
      <c r="AI901" s="51"/>
      <c r="AJ901" s="51"/>
      <c r="AK901" s="51"/>
    </row>
    <row r="902" spans="1:37" ht="15.75" customHeight="1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  <c r="AD902" s="51"/>
      <c r="AE902" s="51"/>
      <c r="AF902" s="51"/>
      <c r="AG902" s="51"/>
      <c r="AH902" s="51"/>
      <c r="AI902" s="51"/>
      <c r="AJ902" s="51"/>
      <c r="AK902" s="51"/>
    </row>
    <row r="903" spans="1:37" ht="15.75" customHeight="1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  <c r="AC903" s="51"/>
      <c r="AD903" s="51"/>
      <c r="AE903" s="51"/>
      <c r="AF903" s="51"/>
      <c r="AG903" s="51"/>
      <c r="AH903" s="51"/>
      <c r="AI903" s="51"/>
      <c r="AJ903" s="51"/>
      <c r="AK903" s="51"/>
    </row>
    <row r="904" spans="1:37" ht="15.75" customHeight="1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  <c r="AD904" s="51"/>
      <c r="AE904" s="51"/>
      <c r="AF904" s="51"/>
      <c r="AG904" s="51"/>
      <c r="AH904" s="51"/>
      <c r="AI904" s="51"/>
      <c r="AJ904" s="51"/>
      <c r="AK904" s="51"/>
    </row>
    <row r="905" spans="1:37" ht="15.75" customHeight="1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/>
      <c r="AC905" s="51"/>
      <c r="AD905" s="51"/>
      <c r="AE905" s="51"/>
      <c r="AF905" s="51"/>
      <c r="AG905" s="51"/>
      <c r="AH905" s="51"/>
      <c r="AI905" s="51"/>
      <c r="AJ905" s="51"/>
      <c r="AK905" s="51"/>
    </row>
    <row r="906" spans="1:37" ht="15.75" customHeight="1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  <c r="AD906" s="51"/>
      <c r="AE906" s="51"/>
      <c r="AF906" s="51"/>
      <c r="AG906" s="51"/>
      <c r="AH906" s="51"/>
      <c r="AI906" s="51"/>
      <c r="AJ906" s="51"/>
      <c r="AK906" s="51"/>
    </row>
    <row r="907" spans="1:37" ht="15.75" customHeight="1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51"/>
      <c r="AC907" s="51"/>
      <c r="AD907" s="51"/>
      <c r="AE907" s="51"/>
      <c r="AF907" s="51"/>
      <c r="AG907" s="51"/>
      <c r="AH907" s="51"/>
      <c r="AI907" s="51"/>
      <c r="AJ907" s="51"/>
      <c r="AK907" s="51"/>
    </row>
    <row r="908" spans="1:37" ht="15.75" customHeight="1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  <c r="AD908" s="51"/>
      <c r="AE908" s="51"/>
      <c r="AF908" s="51"/>
      <c r="AG908" s="51"/>
      <c r="AH908" s="51"/>
      <c r="AI908" s="51"/>
      <c r="AJ908" s="51"/>
      <c r="AK908" s="51"/>
    </row>
    <row r="909" spans="1:37" ht="15.75" customHeight="1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  <c r="AJ909" s="51"/>
      <c r="AK909" s="51"/>
    </row>
    <row r="910" spans="1:37" ht="15.75" customHeight="1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  <c r="AC910" s="51"/>
      <c r="AD910" s="51"/>
      <c r="AE910" s="51"/>
      <c r="AF910" s="51"/>
      <c r="AG910" s="51"/>
      <c r="AH910" s="51"/>
      <c r="AI910" s="51"/>
      <c r="AJ910" s="51"/>
      <c r="AK910" s="51"/>
    </row>
    <row r="911" spans="1:37" ht="15.75" customHeight="1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  <c r="AC911" s="51"/>
      <c r="AD911" s="51"/>
      <c r="AE911" s="51"/>
      <c r="AF911" s="51"/>
      <c r="AG911" s="51"/>
      <c r="AH911" s="51"/>
      <c r="AI911" s="51"/>
      <c r="AJ911" s="51"/>
      <c r="AK911" s="51"/>
    </row>
    <row r="912" spans="1:37" ht="15.75" customHeight="1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  <c r="AC912" s="51"/>
      <c r="AD912" s="51"/>
      <c r="AE912" s="51"/>
      <c r="AF912" s="51"/>
      <c r="AG912" s="51"/>
      <c r="AH912" s="51"/>
      <c r="AI912" s="51"/>
      <c r="AJ912" s="51"/>
      <c r="AK912" s="51"/>
    </row>
    <row r="913" spans="1:37" ht="15.75" customHeight="1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  <c r="AC913" s="51"/>
      <c r="AD913" s="51"/>
      <c r="AE913" s="51"/>
      <c r="AF913" s="51"/>
      <c r="AG913" s="51"/>
      <c r="AH913" s="51"/>
      <c r="AI913" s="51"/>
      <c r="AJ913" s="51"/>
      <c r="AK913" s="51"/>
    </row>
    <row r="914" spans="1:37" ht="15.75" customHeight="1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  <c r="AC914" s="51"/>
      <c r="AD914" s="51"/>
      <c r="AE914" s="51"/>
      <c r="AF914" s="51"/>
      <c r="AG914" s="51"/>
      <c r="AH914" s="51"/>
      <c r="AI914" s="51"/>
      <c r="AJ914" s="51"/>
      <c r="AK914" s="51"/>
    </row>
    <row r="915" spans="1:37" ht="15.75" customHeight="1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  <c r="AK915" s="51"/>
    </row>
    <row r="916" spans="1:37" ht="15.75" customHeight="1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  <c r="AD916" s="51"/>
      <c r="AE916" s="51"/>
      <c r="AF916" s="51"/>
      <c r="AG916" s="51"/>
      <c r="AH916" s="51"/>
      <c r="AI916" s="51"/>
      <c r="AJ916" s="51"/>
      <c r="AK916" s="51"/>
    </row>
    <row r="917" spans="1:37" ht="15.75" customHeight="1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  <c r="AJ917" s="51"/>
      <c r="AK917" s="51"/>
    </row>
    <row r="918" spans="1:37" ht="15.75" customHeight="1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1"/>
      <c r="AF918" s="51"/>
      <c r="AG918" s="51"/>
      <c r="AH918" s="51"/>
      <c r="AI918" s="51"/>
      <c r="AJ918" s="51"/>
      <c r="AK918" s="51"/>
    </row>
    <row r="919" spans="1:37" ht="15.75" customHeight="1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  <c r="AC919" s="51"/>
      <c r="AD919" s="51"/>
      <c r="AE919" s="51"/>
      <c r="AF919" s="51"/>
      <c r="AG919" s="51"/>
      <c r="AH919" s="51"/>
      <c r="AI919" s="51"/>
      <c r="AJ919" s="51"/>
      <c r="AK919" s="51"/>
    </row>
    <row r="920" spans="1:37" ht="15.75" customHeight="1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  <c r="AD920" s="51"/>
      <c r="AE920" s="51"/>
      <c r="AF920" s="51"/>
      <c r="AG920" s="51"/>
      <c r="AH920" s="51"/>
      <c r="AI920" s="51"/>
      <c r="AJ920" s="51"/>
      <c r="AK920" s="51"/>
    </row>
    <row r="921" spans="1:37" ht="15.75" customHeight="1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  <c r="AC921" s="51"/>
      <c r="AD921" s="51"/>
      <c r="AE921" s="51"/>
      <c r="AF921" s="51"/>
      <c r="AG921" s="51"/>
      <c r="AH921" s="51"/>
      <c r="AI921" s="51"/>
      <c r="AJ921" s="51"/>
      <c r="AK921" s="51"/>
    </row>
    <row r="922" spans="1:37" ht="15.75" customHeight="1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  <c r="AD922" s="51"/>
      <c r="AE922" s="51"/>
      <c r="AF922" s="51"/>
      <c r="AG922" s="51"/>
      <c r="AH922" s="51"/>
      <c r="AI922" s="51"/>
      <c r="AJ922" s="51"/>
      <c r="AK922" s="51"/>
    </row>
    <row r="923" spans="1:37" ht="15.75" customHeight="1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51"/>
      <c r="AC923" s="51"/>
      <c r="AD923" s="51"/>
      <c r="AE923" s="51"/>
      <c r="AF923" s="51"/>
      <c r="AG923" s="51"/>
      <c r="AH923" s="51"/>
      <c r="AI923" s="51"/>
      <c r="AJ923" s="51"/>
      <c r="AK923" s="51"/>
    </row>
    <row r="924" spans="1:37" ht="15.75" customHeight="1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  <c r="AD924" s="51"/>
      <c r="AE924" s="51"/>
      <c r="AF924" s="51"/>
      <c r="AG924" s="51"/>
      <c r="AH924" s="51"/>
      <c r="AI924" s="51"/>
      <c r="AJ924" s="51"/>
      <c r="AK924" s="51"/>
    </row>
    <row r="925" spans="1:37" ht="15.75" customHeight="1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51"/>
      <c r="AC925" s="51"/>
      <c r="AD925" s="51"/>
      <c r="AE925" s="51"/>
      <c r="AF925" s="51"/>
      <c r="AG925" s="51"/>
      <c r="AH925" s="51"/>
      <c r="AI925" s="51"/>
      <c r="AJ925" s="51"/>
      <c r="AK925" s="51"/>
    </row>
    <row r="926" spans="1:37" ht="15.75" customHeight="1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51"/>
      <c r="AC926" s="51"/>
      <c r="AD926" s="51"/>
      <c r="AE926" s="51"/>
      <c r="AF926" s="51"/>
      <c r="AG926" s="51"/>
      <c r="AH926" s="51"/>
      <c r="AI926" s="51"/>
      <c r="AJ926" s="51"/>
      <c r="AK926" s="51"/>
    </row>
    <row r="927" spans="1:37" ht="15.75" customHeight="1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51"/>
      <c r="AC927" s="51"/>
      <c r="AD927" s="51"/>
      <c r="AE927" s="51"/>
      <c r="AF927" s="51"/>
      <c r="AG927" s="51"/>
      <c r="AH927" s="51"/>
      <c r="AI927" s="51"/>
      <c r="AJ927" s="51"/>
      <c r="AK927" s="51"/>
    </row>
    <row r="928" spans="1:37" ht="15.75" customHeight="1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  <c r="AC928" s="51"/>
      <c r="AD928" s="51"/>
      <c r="AE928" s="51"/>
      <c r="AF928" s="51"/>
      <c r="AG928" s="51"/>
      <c r="AH928" s="51"/>
      <c r="AI928" s="51"/>
      <c r="AJ928" s="51"/>
      <c r="AK928" s="51"/>
    </row>
    <row r="929" spans="1:37" ht="15.75" customHeight="1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  <c r="AC929" s="51"/>
      <c r="AD929" s="51"/>
      <c r="AE929" s="51"/>
      <c r="AF929" s="51"/>
      <c r="AG929" s="51"/>
      <c r="AH929" s="51"/>
      <c r="AI929" s="51"/>
      <c r="AJ929" s="51"/>
      <c r="AK929" s="51"/>
    </row>
    <row r="930" spans="1:37" ht="15.75" customHeight="1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51"/>
      <c r="AC930" s="51"/>
      <c r="AD930" s="51"/>
      <c r="AE930" s="51"/>
      <c r="AF930" s="51"/>
      <c r="AG930" s="51"/>
      <c r="AH930" s="51"/>
      <c r="AI930" s="51"/>
      <c r="AJ930" s="51"/>
      <c r="AK930" s="51"/>
    </row>
    <row r="931" spans="1:37" ht="15.75" customHeight="1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  <c r="AC931" s="51"/>
      <c r="AD931" s="51"/>
      <c r="AE931" s="51"/>
      <c r="AF931" s="51"/>
      <c r="AG931" s="51"/>
      <c r="AH931" s="51"/>
      <c r="AI931" s="51"/>
      <c r="AJ931" s="51"/>
      <c r="AK931" s="51"/>
    </row>
    <row r="932" spans="1:37" ht="15.75" customHeight="1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51"/>
      <c r="AC932" s="51"/>
      <c r="AD932" s="51"/>
      <c r="AE932" s="51"/>
      <c r="AF932" s="51"/>
      <c r="AG932" s="51"/>
      <c r="AH932" s="51"/>
      <c r="AI932" s="51"/>
      <c r="AJ932" s="51"/>
      <c r="AK932" s="51"/>
    </row>
    <row r="933" spans="1:37" ht="15.75" customHeight="1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51"/>
      <c r="AC933" s="51"/>
      <c r="AD933" s="51"/>
      <c r="AE933" s="51"/>
      <c r="AF933" s="51"/>
      <c r="AG933" s="51"/>
      <c r="AH933" s="51"/>
      <c r="AI933" s="51"/>
      <c r="AJ933" s="51"/>
      <c r="AK933" s="51"/>
    </row>
    <row r="934" spans="1:37" ht="15.75" customHeight="1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  <c r="AC934" s="51"/>
      <c r="AD934" s="51"/>
      <c r="AE934" s="51"/>
      <c r="AF934" s="51"/>
      <c r="AG934" s="51"/>
      <c r="AH934" s="51"/>
      <c r="AI934" s="51"/>
      <c r="AJ934" s="51"/>
      <c r="AK934" s="51"/>
    </row>
    <row r="935" spans="1:37" ht="15.75" customHeight="1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  <c r="AJ935" s="51"/>
      <c r="AK935" s="51"/>
    </row>
    <row r="936" spans="1:37" ht="15.75" customHeight="1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  <c r="AC936" s="51"/>
      <c r="AD936" s="51"/>
      <c r="AE936" s="51"/>
      <c r="AF936" s="51"/>
      <c r="AG936" s="51"/>
      <c r="AH936" s="51"/>
      <c r="AI936" s="51"/>
      <c r="AJ936" s="51"/>
      <c r="AK936" s="51"/>
    </row>
    <row r="937" spans="1:37" ht="15.75" customHeight="1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  <c r="AC937" s="51"/>
      <c r="AD937" s="51"/>
      <c r="AE937" s="51"/>
      <c r="AF937" s="51"/>
      <c r="AG937" s="51"/>
      <c r="AH937" s="51"/>
      <c r="AI937" s="51"/>
      <c r="AJ937" s="51"/>
      <c r="AK937" s="51"/>
    </row>
    <row r="938" spans="1:37" ht="15.75" customHeight="1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51"/>
      <c r="AC938" s="51"/>
      <c r="AD938" s="51"/>
      <c r="AE938" s="51"/>
      <c r="AF938" s="51"/>
      <c r="AG938" s="51"/>
      <c r="AH938" s="51"/>
      <c r="AI938" s="51"/>
      <c r="AJ938" s="51"/>
      <c r="AK938" s="51"/>
    </row>
    <row r="939" spans="1:37" ht="15.75" customHeight="1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51"/>
      <c r="AC939" s="51"/>
      <c r="AD939" s="51"/>
      <c r="AE939" s="51"/>
      <c r="AF939" s="51"/>
      <c r="AG939" s="51"/>
      <c r="AH939" s="51"/>
      <c r="AI939" s="51"/>
      <c r="AJ939" s="51"/>
      <c r="AK939" s="51"/>
    </row>
    <row r="940" spans="1:37" ht="15.75" customHeight="1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51"/>
      <c r="AC940" s="51"/>
      <c r="AD940" s="51"/>
      <c r="AE940" s="51"/>
      <c r="AF940" s="51"/>
      <c r="AG940" s="51"/>
      <c r="AH940" s="51"/>
      <c r="AI940" s="51"/>
      <c r="AJ940" s="51"/>
      <c r="AK940" s="51"/>
    </row>
    <row r="941" spans="1:37" ht="15.75" customHeight="1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51"/>
      <c r="AC941" s="51"/>
      <c r="AD941" s="51"/>
      <c r="AE941" s="51"/>
      <c r="AF941" s="51"/>
      <c r="AG941" s="51"/>
      <c r="AH941" s="51"/>
      <c r="AI941" s="51"/>
      <c r="AJ941" s="51"/>
      <c r="AK941" s="51"/>
    </row>
    <row r="942" spans="1:37" ht="15.75" customHeight="1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  <c r="AC942" s="51"/>
      <c r="AD942" s="51"/>
      <c r="AE942" s="51"/>
      <c r="AF942" s="51"/>
      <c r="AG942" s="51"/>
      <c r="AH942" s="51"/>
      <c r="AI942" s="51"/>
      <c r="AJ942" s="51"/>
      <c r="AK942" s="51"/>
    </row>
    <row r="943" spans="1:37" ht="15.75" customHeight="1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51"/>
      <c r="AC943" s="51"/>
      <c r="AD943" s="51"/>
      <c r="AE943" s="51"/>
      <c r="AF943" s="51"/>
      <c r="AG943" s="51"/>
      <c r="AH943" s="51"/>
      <c r="AI943" s="51"/>
      <c r="AJ943" s="51"/>
      <c r="AK943" s="51"/>
    </row>
    <row r="944" spans="1:37" ht="15.75" customHeight="1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  <c r="AC944" s="51"/>
      <c r="AD944" s="51"/>
      <c r="AE944" s="51"/>
      <c r="AF944" s="51"/>
      <c r="AG944" s="51"/>
      <c r="AH944" s="51"/>
      <c r="AI944" s="51"/>
      <c r="AJ944" s="51"/>
      <c r="AK944" s="51"/>
    </row>
    <row r="945" spans="1:37" ht="15.75" customHeight="1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51"/>
      <c r="AC945" s="51"/>
      <c r="AD945" s="51"/>
      <c r="AE945" s="51"/>
      <c r="AF945" s="51"/>
      <c r="AG945" s="51"/>
      <c r="AH945" s="51"/>
      <c r="AI945" s="51"/>
      <c r="AJ945" s="51"/>
      <c r="AK945" s="51"/>
    </row>
    <row r="946" spans="1:37" ht="15.75" customHeight="1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  <c r="AC946" s="51"/>
      <c r="AD946" s="51"/>
      <c r="AE946" s="51"/>
      <c r="AF946" s="51"/>
      <c r="AG946" s="51"/>
      <c r="AH946" s="51"/>
      <c r="AI946" s="51"/>
      <c r="AJ946" s="51"/>
      <c r="AK946" s="51"/>
    </row>
    <row r="947" spans="1:37" ht="15.75" customHeight="1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51"/>
      <c r="AC947" s="51"/>
      <c r="AD947" s="51"/>
      <c r="AE947" s="51"/>
      <c r="AF947" s="51"/>
      <c r="AG947" s="51"/>
      <c r="AH947" s="51"/>
      <c r="AI947" s="51"/>
      <c r="AJ947" s="51"/>
      <c r="AK947" s="51"/>
    </row>
    <row r="948" spans="1:37" ht="15.75" customHeight="1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  <c r="AC948" s="51"/>
      <c r="AD948" s="51"/>
      <c r="AE948" s="51"/>
      <c r="AF948" s="51"/>
      <c r="AG948" s="51"/>
      <c r="AH948" s="51"/>
      <c r="AI948" s="51"/>
      <c r="AJ948" s="51"/>
      <c r="AK948" s="51"/>
    </row>
    <row r="949" spans="1:37" ht="15.75" customHeight="1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  <c r="AC949" s="51"/>
      <c r="AD949" s="51"/>
      <c r="AE949" s="51"/>
      <c r="AF949" s="51"/>
      <c r="AG949" s="51"/>
      <c r="AH949" s="51"/>
      <c r="AI949" s="51"/>
      <c r="AJ949" s="51"/>
      <c r="AK949" s="51"/>
    </row>
    <row r="950" spans="1:37" ht="15.75" customHeight="1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  <c r="AD950" s="51"/>
      <c r="AE950" s="51"/>
      <c r="AF950" s="51"/>
      <c r="AG950" s="51"/>
      <c r="AH950" s="51"/>
      <c r="AI950" s="51"/>
      <c r="AJ950" s="51"/>
      <c r="AK950" s="51"/>
    </row>
    <row r="951" spans="1:37" ht="15.75" customHeight="1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51"/>
      <c r="AC951" s="51"/>
      <c r="AD951" s="51"/>
      <c r="AE951" s="51"/>
      <c r="AF951" s="51"/>
      <c r="AG951" s="51"/>
      <c r="AH951" s="51"/>
      <c r="AI951" s="51"/>
      <c r="AJ951" s="51"/>
      <c r="AK951" s="51"/>
    </row>
    <row r="952" spans="1:37" ht="15.75" customHeight="1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51"/>
      <c r="AC952" s="51"/>
      <c r="AD952" s="51"/>
      <c r="AE952" s="51"/>
      <c r="AF952" s="51"/>
      <c r="AG952" s="51"/>
      <c r="AH952" s="51"/>
      <c r="AI952" s="51"/>
      <c r="AJ952" s="51"/>
      <c r="AK952" s="51"/>
    </row>
    <row r="953" spans="1:37" ht="15.75" customHeight="1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51"/>
      <c r="AC953" s="51"/>
      <c r="AD953" s="51"/>
      <c r="AE953" s="51"/>
      <c r="AF953" s="51"/>
      <c r="AG953" s="51"/>
      <c r="AH953" s="51"/>
      <c r="AI953" s="51"/>
      <c r="AJ953" s="51"/>
      <c r="AK953" s="51"/>
    </row>
    <row r="954" spans="1:37" ht="15.75" customHeight="1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51"/>
      <c r="AC954" s="51"/>
      <c r="AD954" s="51"/>
      <c r="AE954" s="51"/>
      <c r="AF954" s="51"/>
      <c r="AG954" s="51"/>
      <c r="AH954" s="51"/>
      <c r="AI954" s="51"/>
      <c r="AJ954" s="51"/>
      <c r="AK954" s="51"/>
    </row>
    <row r="955" spans="1:37" ht="15.75" customHeight="1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51"/>
      <c r="AC955" s="51"/>
      <c r="AD955" s="51"/>
      <c r="AE955" s="51"/>
      <c r="AF955" s="51"/>
      <c r="AG955" s="51"/>
      <c r="AH955" s="51"/>
      <c r="AI955" s="51"/>
      <c r="AJ955" s="51"/>
      <c r="AK955" s="51"/>
    </row>
    <row r="956" spans="1:37" ht="15.75" customHeight="1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  <c r="AC956" s="51"/>
      <c r="AD956" s="51"/>
      <c r="AE956" s="51"/>
      <c r="AF956" s="51"/>
      <c r="AG956" s="51"/>
      <c r="AH956" s="51"/>
      <c r="AI956" s="51"/>
      <c r="AJ956" s="51"/>
      <c r="AK956" s="51"/>
    </row>
    <row r="957" spans="1:37" ht="15.75" customHeight="1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51"/>
      <c r="AC957" s="51"/>
      <c r="AD957" s="51"/>
      <c r="AE957" s="51"/>
      <c r="AF957" s="51"/>
      <c r="AG957" s="51"/>
      <c r="AH957" s="51"/>
      <c r="AI957" s="51"/>
      <c r="AJ957" s="51"/>
      <c r="AK957" s="51"/>
    </row>
    <row r="958" spans="1:37" ht="15.75" customHeight="1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51"/>
      <c r="AC958" s="51"/>
      <c r="AD958" s="51"/>
      <c r="AE958" s="51"/>
      <c r="AF958" s="51"/>
      <c r="AG958" s="51"/>
      <c r="AH958" s="51"/>
      <c r="AI958" s="51"/>
      <c r="AJ958" s="51"/>
      <c r="AK958" s="51"/>
    </row>
    <row r="959" spans="1:37" ht="15.75" customHeight="1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51"/>
      <c r="AC959" s="51"/>
      <c r="AD959" s="51"/>
      <c r="AE959" s="51"/>
      <c r="AF959" s="51"/>
      <c r="AG959" s="51"/>
      <c r="AH959" s="51"/>
      <c r="AI959" s="51"/>
      <c r="AJ959" s="51"/>
      <c r="AK959" s="51"/>
    </row>
    <row r="960" spans="1:37" ht="15.75" customHeight="1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  <c r="AC960" s="51"/>
      <c r="AD960" s="51"/>
      <c r="AE960" s="51"/>
      <c r="AF960" s="51"/>
      <c r="AG960" s="51"/>
      <c r="AH960" s="51"/>
      <c r="AI960" s="51"/>
      <c r="AJ960" s="51"/>
      <c r="AK960" s="51"/>
    </row>
    <row r="961" spans="1:37" ht="15.75" customHeight="1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  <c r="AJ961" s="51"/>
      <c r="AK961" s="51"/>
    </row>
    <row r="962" spans="1:37" ht="15.75" customHeight="1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  <c r="AD962" s="51"/>
      <c r="AE962" s="51"/>
      <c r="AF962" s="51"/>
      <c r="AG962" s="51"/>
      <c r="AH962" s="51"/>
      <c r="AI962" s="51"/>
      <c r="AJ962" s="51"/>
      <c r="AK962" s="51"/>
    </row>
    <row r="963" spans="1:37" ht="15.75" customHeight="1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51"/>
      <c r="AC963" s="51"/>
      <c r="AD963" s="51"/>
      <c r="AE963" s="51"/>
      <c r="AF963" s="51"/>
      <c r="AG963" s="51"/>
      <c r="AH963" s="51"/>
      <c r="AI963" s="51"/>
      <c r="AJ963" s="51"/>
      <c r="AK963" s="51"/>
    </row>
    <row r="964" spans="1:37" ht="15.75" customHeight="1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  <c r="AD964" s="51"/>
      <c r="AE964" s="51"/>
      <c r="AF964" s="51"/>
      <c r="AG964" s="51"/>
      <c r="AH964" s="51"/>
      <c r="AI964" s="51"/>
      <c r="AJ964" s="51"/>
      <c r="AK964" s="51"/>
    </row>
    <row r="965" spans="1:37" ht="15.75" customHeight="1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  <c r="AC965" s="51"/>
      <c r="AD965" s="51"/>
      <c r="AE965" s="51"/>
      <c r="AF965" s="51"/>
      <c r="AG965" s="51"/>
      <c r="AH965" s="51"/>
      <c r="AI965" s="51"/>
      <c r="AJ965" s="51"/>
      <c r="AK965" s="51"/>
    </row>
    <row r="966" spans="1:37" ht="15.75" customHeight="1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  <c r="AC966" s="51"/>
      <c r="AD966" s="51"/>
      <c r="AE966" s="51"/>
      <c r="AF966" s="51"/>
      <c r="AG966" s="51"/>
      <c r="AH966" s="51"/>
      <c r="AI966" s="51"/>
      <c r="AJ966" s="51"/>
      <c r="AK966" s="51"/>
    </row>
    <row r="967" spans="1:37" ht="15.75" customHeight="1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51"/>
      <c r="AC967" s="51"/>
      <c r="AD967" s="51"/>
      <c r="AE967" s="51"/>
      <c r="AF967" s="51"/>
      <c r="AG967" s="51"/>
      <c r="AH967" s="51"/>
      <c r="AI967" s="51"/>
      <c r="AJ967" s="51"/>
      <c r="AK967" s="51"/>
    </row>
    <row r="968" spans="1:37" ht="15.75" customHeight="1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  <c r="AC968" s="51"/>
      <c r="AD968" s="51"/>
      <c r="AE968" s="51"/>
      <c r="AF968" s="51"/>
      <c r="AG968" s="51"/>
      <c r="AH968" s="51"/>
      <c r="AI968" s="51"/>
      <c r="AJ968" s="51"/>
      <c r="AK968" s="51"/>
    </row>
    <row r="969" spans="1:37" ht="15.75" customHeight="1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51"/>
      <c r="AC969" s="51"/>
      <c r="AD969" s="51"/>
      <c r="AE969" s="51"/>
      <c r="AF969" s="51"/>
      <c r="AG969" s="51"/>
      <c r="AH969" s="51"/>
      <c r="AI969" s="51"/>
      <c r="AJ969" s="51"/>
      <c r="AK969" s="51"/>
    </row>
    <row r="970" spans="1:37" ht="15.75" customHeight="1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51"/>
      <c r="AC970" s="51"/>
      <c r="AD970" s="51"/>
      <c r="AE970" s="51"/>
      <c r="AF970" s="51"/>
      <c r="AG970" s="51"/>
      <c r="AH970" s="51"/>
      <c r="AI970" s="51"/>
      <c r="AJ970" s="51"/>
      <c r="AK970" s="51"/>
    </row>
    <row r="971" spans="1:37" ht="15.75" customHeight="1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51"/>
      <c r="AC971" s="51"/>
      <c r="AD971" s="51"/>
      <c r="AE971" s="51"/>
      <c r="AF971" s="51"/>
      <c r="AG971" s="51"/>
      <c r="AH971" s="51"/>
      <c r="AI971" s="51"/>
      <c r="AJ971" s="51"/>
      <c r="AK971" s="51"/>
    </row>
    <row r="972" spans="1:37" ht="15.75" customHeight="1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  <c r="AD972" s="51"/>
      <c r="AE972" s="51"/>
      <c r="AF972" s="51"/>
      <c r="AG972" s="51"/>
      <c r="AH972" s="51"/>
      <c r="AI972" s="51"/>
      <c r="AJ972" s="51"/>
      <c r="AK972" s="51"/>
    </row>
    <row r="973" spans="1:37" ht="15.75" customHeight="1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  <c r="AD973" s="51"/>
      <c r="AE973" s="51"/>
      <c r="AF973" s="51"/>
      <c r="AG973" s="51"/>
      <c r="AH973" s="51"/>
      <c r="AI973" s="51"/>
      <c r="AJ973" s="51"/>
      <c r="AK973" s="51"/>
    </row>
    <row r="974" spans="1:37" ht="15.75" customHeight="1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  <c r="AD974" s="51"/>
      <c r="AE974" s="51"/>
      <c r="AF974" s="51"/>
      <c r="AG974" s="51"/>
      <c r="AH974" s="51"/>
      <c r="AI974" s="51"/>
      <c r="AJ974" s="51"/>
      <c r="AK974" s="51"/>
    </row>
    <row r="975" spans="1:37" ht="15.75" customHeight="1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51"/>
      <c r="AC975" s="51"/>
      <c r="AD975" s="51"/>
      <c r="AE975" s="51"/>
      <c r="AF975" s="51"/>
      <c r="AG975" s="51"/>
      <c r="AH975" s="51"/>
      <c r="AI975" s="51"/>
      <c r="AJ975" s="51"/>
      <c r="AK975" s="51"/>
    </row>
    <row r="976" spans="1:37" ht="15.75" customHeight="1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  <c r="AD976" s="51"/>
      <c r="AE976" s="51"/>
      <c r="AF976" s="51"/>
      <c r="AG976" s="51"/>
      <c r="AH976" s="51"/>
      <c r="AI976" s="51"/>
      <c r="AJ976" s="51"/>
      <c r="AK976" s="51"/>
    </row>
    <row r="977" spans="1:37" ht="15.75" customHeight="1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  <c r="AC977" s="51"/>
      <c r="AD977" s="51"/>
      <c r="AE977" s="51"/>
      <c r="AF977" s="51"/>
      <c r="AG977" s="51"/>
      <c r="AH977" s="51"/>
      <c r="AI977" s="51"/>
      <c r="AJ977" s="51"/>
      <c r="AK977" s="51"/>
    </row>
    <row r="978" spans="1:37" ht="15.75" customHeight="1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  <c r="AC978" s="51"/>
      <c r="AD978" s="51"/>
      <c r="AE978" s="51"/>
      <c r="AF978" s="51"/>
      <c r="AG978" s="51"/>
      <c r="AH978" s="51"/>
      <c r="AI978" s="51"/>
      <c r="AJ978" s="51"/>
      <c r="AK978" s="51"/>
    </row>
    <row r="979" spans="1:37" ht="15.75" customHeight="1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51"/>
      <c r="AC979" s="51"/>
      <c r="AD979" s="51"/>
      <c r="AE979" s="51"/>
      <c r="AF979" s="51"/>
      <c r="AG979" s="51"/>
      <c r="AH979" s="51"/>
      <c r="AI979" s="51"/>
      <c r="AJ979" s="51"/>
      <c r="AK979" s="51"/>
    </row>
    <row r="980" spans="1:37" ht="15.75" customHeight="1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  <c r="AD980" s="51"/>
      <c r="AE980" s="51"/>
      <c r="AF980" s="51"/>
      <c r="AG980" s="51"/>
      <c r="AH980" s="51"/>
      <c r="AI980" s="51"/>
      <c r="AJ980" s="51"/>
      <c r="AK980" s="51"/>
    </row>
    <row r="981" spans="1:37" ht="15.75" customHeight="1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  <c r="AC981" s="51"/>
      <c r="AD981" s="51"/>
      <c r="AE981" s="51"/>
      <c r="AF981" s="51"/>
      <c r="AG981" s="51"/>
      <c r="AH981" s="51"/>
      <c r="AI981" s="51"/>
      <c r="AJ981" s="51"/>
      <c r="AK981" s="51"/>
    </row>
    <row r="982" spans="1:37" ht="15.75" customHeight="1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  <c r="AC982" s="51"/>
      <c r="AD982" s="51"/>
      <c r="AE982" s="51"/>
      <c r="AF982" s="51"/>
      <c r="AG982" s="51"/>
      <c r="AH982" s="51"/>
      <c r="AI982" s="51"/>
      <c r="AJ982" s="51"/>
      <c r="AK982" s="51"/>
    </row>
    <row r="983" spans="1:37" ht="15.75" customHeight="1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  <c r="AC983" s="51"/>
      <c r="AD983" s="51"/>
      <c r="AE983" s="51"/>
      <c r="AF983" s="51"/>
      <c r="AG983" s="51"/>
      <c r="AH983" s="51"/>
      <c r="AI983" s="51"/>
      <c r="AJ983" s="51"/>
      <c r="AK983" s="51"/>
    </row>
    <row r="984" spans="1:37" ht="15.75" customHeight="1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51"/>
      <c r="AC984" s="51"/>
      <c r="AD984" s="51"/>
      <c r="AE984" s="51"/>
      <c r="AF984" s="51"/>
      <c r="AG984" s="51"/>
      <c r="AH984" s="51"/>
      <c r="AI984" s="51"/>
      <c r="AJ984" s="51"/>
      <c r="AK984" s="51"/>
    </row>
    <row r="985" spans="1:37" ht="15.75" customHeight="1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51"/>
      <c r="AC985" s="51"/>
      <c r="AD985" s="51"/>
      <c r="AE985" s="51"/>
      <c r="AF985" s="51"/>
      <c r="AG985" s="51"/>
      <c r="AH985" s="51"/>
      <c r="AI985" s="51"/>
      <c r="AJ985" s="51"/>
      <c r="AK985" s="51"/>
    </row>
    <row r="986" spans="1:37" ht="15.75" customHeight="1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  <c r="AD986" s="51"/>
      <c r="AE986" s="51"/>
      <c r="AF986" s="51"/>
      <c r="AG986" s="51"/>
      <c r="AH986" s="51"/>
      <c r="AI986" s="51"/>
      <c r="AJ986" s="51"/>
      <c r="AK986" s="51"/>
    </row>
    <row r="987" spans="1:37" ht="15.75" customHeight="1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  <c r="AJ987" s="51"/>
      <c r="AK987" s="51"/>
    </row>
    <row r="988" spans="1:37" ht="15.75" customHeight="1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  <c r="AD988" s="51"/>
      <c r="AE988" s="51"/>
      <c r="AF988" s="51"/>
      <c r="AG988" s="51"/>
      <c r="AH988" s="51"/>
      <c r="AI988" s="51"/>
      <c r="AJ988" s="51"/>
      <c r="AK988" s="51"/>
    </row>
    <row r="989" spans="1:37" ht="15.75" customHeight="1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  <c r="AC989" s="51"/>
      <c r="AD989" s="51"/>
      <c r="AE989" s="51"/>
      <c r="AF989" s="51"/>
      <c r="AG989" s="51"/>
      <c r="AH989" s="51"/>
      <c r="AI989" s="51"/>
      <c r="AJ989" s="51"/>
      <c r="AK989" s="51"/>
    </row>
    <row r="990" spans="1:37" ht="15.75" customHeight="1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  <c r="AJ990" s="51"/>
      <c r="AK990" s="51"/>
    </row>
    <row r="991" spans="1:37" ht="15.75" customHeight="1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  <c r="AC991" s="51"/>
      <c r="AD991" s="51"/>
      <c r="AE991" s="51"/>
      <c r="AF991" s="51"/>
      <c r="AG991" s="51"/>
      <c r="AH991" s="51"/>
      <c r="AI991" s="51"/>
      <c r="AJ991" s="51"/>
      <c r="AK991" s="51"/>
    </row>
    <row r="992" spans="1:37" ht="15.75" customHeight="1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  <c r="AD992" s="51"/>
      <c r="AE992" s="51"/>
      <c r="AF992" s="51"/>
      <c r="AG992" s="51"/>
      <c r="AH992" s="51"/>
      <c r="AI992" s="51"/>
      <c r="AJ992" s="51"/>
      <c r="AK992" s="51"/>
    </row>
    <row r="993" spans="1:37" ht="15.75" customHeight="1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  <c r="AJ993" s="51"/>
      <c r="AK993" s="51"/>
    </row>
    <row r="994" spans="1:37" ht="15.75" customHeight="1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  <c r="AJ994" s="51"/>
      <c r="AK994" s="51"/>
    </row>
    <row r="995" spans="1:37" ht="15.75" customHeight="1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  <c r="AD995" s="51"/>
      <c r="AE995" s="51"/>
      <c r="AF995" s="51"/>
      <c r="AG995" s="51"/>
      <c r="AH995" s="51"/>
      <c r="AI995" s="51"/>
      <c r="AJ995" s="51"/>
      <c r="AK995" s="51"/>
    </row>
    <row r="996" spans="1:37" ht="15.75" customHeight="1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  <c r="AD996" s="51"/>
      <c r="AE996" s="51"/>
      <c r="AF996" s="51"/>
      <c r="AG996" s="51"/>
      <c r="AH996" s="51"/>
      <c r="AI996" s="51"/>
      <c r="AJ996" s="51"/>
      <c r="AK996" s="51"/>
    </row>
    <row r="997" spans="1:37" ht="15.75" customHeight="1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  <c r="AJ997" s="51"/>
      <c r="AK997" s="51"/>
    </row>
    <row r="998" spans="1:37" ht="15.75" customHeight="1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</row>
    <row r="999" spans="1:37" ht="15.75" customHeight="1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  <c r="AJ999" s="51"/>
      <c r="AK999" s="51"/>
    </row>
    <row r="1000" spans="1:37" ht="15.75" customHeight="1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  <c r="AJ1000" s="51"/>
      <c r="AK1000" s="51"/>
    </row>
  </sheetData>
  <mergeCells count="16">
    <mergeCell ref="K5:K6"/>
    <mergeCell ref="M5:M6"/>
    <mergeCell ref="N5:N6"/>
    <mergeCell ref="A1:R1"/>
    <mergeCell ref="A2:R2"/>
    <mergeCell ref="A3:R3"/>
    <mergeCell ref="A4:A6"/>
    <mergeCell ref="B4:B6"/>
    <mergeCell ref="D4:Q4"/>
    <mergeCell ref="R4:R5"/>
    <mergeCell ref="O5:O6"/>
    <mergeCell ref="E5:E6"/>
    <mergeCell ref="F5:F6"/>
    <mergeCell ref="G5:G6"/>
    <mergeCell ref="I5:I6"/>
    <mergeCell ref="J5:J6"/>
  </mergeCells>
  <conditionalFormatting sqref="E7:G185 I7:K185 M7:O185">
    <cfRule type="cellIs" dxfId="22" priority="1" operator="equal">
      <formula>0</formula>
    </cfRule>
  </conditionalFormatting>
  <conditionalFormatting sqref="V7:V184">
    <cfRule type="cellIs" dxfId="21" priority="2" operator="equal">
      <formula>"F"</formula>
    </cfRule>
  </conditionalFormatting>
  <conditionalFormatting sqref="V7:V184">
    <cfRule type="colorScale" priority="3">
      <colorScale>
        <cfvo type="formula" val="F"/>
        <cfvo type="max" val="0"/>
        <color rgb="FFFF7128"/>
        <color rgb="FFFFEF9C"/>
      </colorScale>
    </cfRule>
  </conditionalFormatting>
  <pageMargins left="0.7" right="0.7" top="0.75" bottom="0.75" header="0" footer="0"/>
  <pageSetup paperSize="9" orientation="landscape"/>
  <rowBreaks count="2" manualBreakCount="2">
    <brk id="114" man="1"/>
    <brk id="9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Z1000"/>
  <sheetViews>
    <sheetView topLeftCell="A170" workbookViewId="0">
      <selection activeCell="D181" sqref="D181"/>
    </sheetView>
  </sheetViews>
  <sheetFormatPr defaultColWidth="12.625" defaultRowHeight="15" customHeight="1"/>
  <cols>
    <col min="1" max="1" width="8.625" customWidth="1"/>
    <col min="2" max="2" width="15.375" customWidth="1"/>
    <col min="3" max="3" width="28.5" customWidth="1"/>
    <col min="4" max="4" width="13.125" customWidth="1"/>
    <col min="5" max="5" width="10.875" customWidth="1"/>
    <col min="6" max="25" width="8.625" customWidth="1"/>
  </cols>
  <sheetData>
    <row r="1" spans="1:26" ht="21" customHeight="1">
      <c r="A1" s="94" t="s">
        <v>420</v>
      </c>
      <c r="B1" s="79"/>
      <c r="C1" s="79"/>
      <c r="D1" s="79"/>
      <c r="E1" s="79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69" customHeight="1">
      <c r="A2" s="52" t="s">
        <v>421</v>
      </c>
      <c r="B2" s="52" t="s">
        <v>422</v>
      </c>
      <c r="C2" s="52" t="s">
        <v>423</v>
      </c>
      <c r="D2" s="6" t="s">
        <v>424</v>
      </c>
      <c r="E2" s="6" t="s">
        <v>425</v>
      </c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15.75" customHeight="1">
      <c r="A3" s="38">
        <v>1</v>
      </c>
      <c r="B3" s="16" t="s">
        <v>37</v>
      </c>
      <c r="C3" s="16" t="s">
        <v>38</v>
      </c>
      <c r="D3" s="54">
        <f>' MID Term 1'!R7</f>
        <v>50</v>
      </c>
      <c r="E3" s="20" t="str">
        <f t="shared" ref="E3:E180" si="0">IF(D3&lt;=35,"Y","N")</f>
        <v>N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5.75" customHeight="1">
      <c r="A4" s="47">
        <v>2</v>
      </c>
      <c r="B4" s="16" t="s">
        <v>39</v>
      </c>
      <c r="C4" s="16" t="s">
        <v>40</v>
      </c>
      <c r="D4" s="54">
        <f>' MID Term 1'!R8</f>
        <v>44</v>
      </c>
      <c r="E4" s="20" t="str">
        <f t="shared" si="0"/>
        <v>N</v>
      </c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5.75" customHeight="1">
      <c r="A5" s="47">
        <v>3</v>
      </c>
      <c r="B5" s="16" t="s">
        <v>41</v>
      </c>
      <c r="C5" s="16" t="s">
        <v>42</v>
      </c>
      <c r="D5" s="54">
        <f>' MID Term 1'!R9</f>
        <v>55</v>
      </c>
      <c r="E5" s="20" t="str">
        <f t="shared" si="0"/>
        <v>N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15.75" customHeight="1">
      <c r="A6" s="38">
        <v>4</v>
      </c>
      <c r="B6" s="16" t="s">
        <v>43</v>
      </c>
      <c r="C6" s="16" t="s">
        <v>44</v>
      </c>
      <c r="D6" s="54">
        <f>' MID Term 1'!R10</f>
        <v>60</v>
      </c>
      <c r="E6" s="20" t="str">
        <f t="shared" si="0"/>
        <v>N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15.75" customHeight="1">
      <c r="A7" s="47">
        <v>5</v>
      </c>
      <c r="B7" s="16" t="s">
        <v>45</v>
      </c>
      <c r="C7" s="16" t="s">
        <v>46</v>
      </c>
      <c r="D7" s="54">
        <f>' MID Term 1'!R11</f>
        <v>56</v>
      </c>
      <c r="E7" s="20" t="str">
        <f t="shared" si="0"/>
        <v>N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15.75" customHeight="1">
      <c r="A8" s="47">
        <v>6</v>
      </c>
      <c r="B8" s="16" t="s">
        <v>47</v>
      </c>
      <c r="C8" s="16" t="s">
        <v>48</v>
      </c>
      <c r="D8" s="54">
        <f>' MID Term 1'!R12</f>
        <v>68</v>
      </c>
      <c r="E8" s="20" t="str">
        <f t="shared" si="0"/>
        <v>N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5.75" customHeight="1">
      <c r="A9" s="38">
        <v>7</v>
      </c>
      <c r="B9" s="16" t="s">
        <v>49</v>
      </c>
      <c r="C9" s="16" t="s">
        <v>50</v>
      </c>
      <c r="D9" s="54">
        <f>' MID Term 1'!R13</f>
        <v>56</v>
      </c>
      <c r="E9" s="20" t="str">
        <f t="shared" si="0"/>
        <v>N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15.75" customHeight="1">
      <c r="A10" s="47">
        <v>8</v>
      </c>
      <c r="B10" s="16" t="s">
        <v>51</v>
      </c>
      <c r="C10" s="16" t="s">
        <v>52</v>
      </c>
      <c r="D10" s="54">
        <f>' MID Term 1'!R14</f>
        <v>51</v>
      </c>
      <c r="E10" s="20" t="str">
        <f t="shared" si="0"/>
        <v>N</v>
      </c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5.75" customHeight="1">
      <c r="A11" s="47">
        <v>9</v>
      </c>
      <c r="B11" s="16" t="s">
        <v>53</v>
      </c>
      <c r="C11" s="16" t="s">
        <v>54</v>
      </c>
      <c r="D11" s="54">
        <f>' MID Term 1'!R15</f>
        <v>61</v>
      </c>
      <c r="E11" s="20" t="str">
        <f t="shared" si="0"/>
        <v>N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5.75" customHeight="1">
      <c r="A12" s="38">
        <v>10</v>
      </c>
      <c r="B12" s="16" t="s">
        <v>55</v>
      </c>
      <c r="C12" s="16" t="s">
        <v>56</v>
      </c>
      <c r="D12" s="54">
        <f>' MID Term 1'!R16</f>
        <v>56</v>
      </c>
      <c r="E12" s="20" t="str">
        <f t="shared" si="0"/>
        <v>N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5.75" customHeight="1">
      <c r="A13" s="47">
        <v>11</v>
      </c>
      <c r="B13" s="16" t="s">
        <v>57</v>
      </c>
      <c r="C13" s="16" t="s">
        <v>58</v>
      </c>
      <c r="D13" s="54">
        <f>' MID Term 1'!R17</f>
        <v>57</v>
      </c>
      <c r="E13" s="20" t="str">
        <f t="shared" si="0"/>
        <v>N</v>
      </c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5.75" customHeight="1">
      <c r="A14" s="47">
        <v>12</v>
      </c>
      <c r="B14" s="16" t="s">
        <v>59</v>
      </c>
      <c r="C14" s="16" t="s">
        <v>60</v>
      </c>
      <c r="D14" s="54">
        <f>' MID Term 1'!R18</f>
        <v>57</v>
      </c>
      <c r="E14" s="20" t="str">
        <f t="shared" si="0"/>
        <v>N</v>
      </c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5.75" customHeight="1">
      <c r="A15" s="38">
        <v>13</v>
      </c>
      <c r="B15" s="16" t="s">
        <v>61</v>
      </c>
      <c r="C15" s="16" t="s">
        <v>62</v>
      </c>
      <c r="D15" s="54">
        <f>' MID Term 1'!R19</f>
        <v>59</v>
      </c>
      <c r="E15" s="20" t="str">
        <f t="shared" si="0"/>
        <v>N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5.75" customHeight="1">
      <c r="A16" s="47">
        <v>14</v>
      </c>
      <c r="B16" s="16" t="s">
        <v>63</v>
      </c>
      <c r="C16" s="16" t="s">
        <v>64</v>
      </c>
      <c r="D16" s="54">
        <f>' MID Term 1'!R20</f>
        <v>45</v>
      </c>
      <c r="E16" s="20" t="str">
        <f t="shared" si="0"/>
        <v>N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5.75" customHeight="1">
      <c r="A17" s="47">
        <v>15</v>
      </c>
      <c r="B17" s="16" t="s">
        <v>65</v>
      </c>
      <c r="C17" s="16" t="s">
        <v>66</v>
      </c>
      <c r="D17" s="54">
        <f>' MID Term 1'!R21</f>
        <v>52</v>
      </c>
      <c r="E17" s="20" t="str">
        <f t="shared" si="0"/>
        <v>N</v>
      </c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5.75" customHeight="1">
      <c r="A18" s="38">
        <v>16</v>
      </c>
      <c r="B18" s="16" t="s">
        <v>67</v>
      </c>
      <c r="C18" s="16" t="s">
        <v>68</v>
      </c>
      <c r="D18" s="54">
        <f>' MID Term 1'!R22</f>
        <v>68</v>
      </c>
      <c r="E18" s="20" t="str">
        <f t="shared" si="0"/>
        <v>N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5.75" customHeight="1">
      <c r="A19" s="47">
        <v>17</v>
      </c>
      <c r="B19" s="16" t="s">
        <v>69</v>
      </c>
      <c r="C19" s="16" t="s">
        <v>70</v>
      </c>
      <c r="D19" s="54">
        <f>' MID Term 1'!R23</f>
        <v>59</v>
      </c>
      <c r="E19" s="20" t="str">
        <f t="shared" si="0"/>
        <v>N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5.75" customHeight="1">
      <c r="A20" s="47">
        <v>18</v>
      </c>
      <c r="B20" s="16" t="s">
        <v>71</v>
      </c>
      <c r="C20" s="16" t="s">
        <v>72</v>
      </c>
      <c r="D20" s="54">
        <f>' MID Term 1'!R24</f>
        <v>61</v>
      </c>
      <c r="E20" s="20" t="str">
        <f t="shared" si="0"/>
        <v>N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5.75" customHeight="1">
      <c r="A21" s="38">
        <v>19</v>
      </c>
      <c r="B21" s="16" t="s">
        <v>73</v>
      </c>
      <c r="C21" s="16" t="s">
        <v>74</v>
      </c>
      <c r="D21" s="54">
        <f>' MID Term 1'!R25</f>
        <v>54</v>
      </c>
      <c r="E21" s="20" t="str">
        <f t="shared" si="0"/>
        <v>N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5.75" customHeight="1">
      <c r="A22" s="47">
        <v>20</v>
      </c>
      <c r="B22" s="16" t="s">
        <v>75</v>
      </c>
      <c r="C22" s="16" t="s">
        <v>76</v>
      </c>
      <c r="D22" s="54">
        <f>' MID Term 1'!R26</f>
        <v>54</v>
      </c>
      <c r="E22" s="20" t="str">
        <f t="shared" si="0"/>
        <v>N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5.75" customHeight="1">
      <c r="A23" s="47">
        <v>21</v>
      </c>
      <c r="B23" s="16" t="s">
        <v>77</v>
      </c>
      <c r="C23" s="16" t="s">
        <v>78</v>
      </c>
      <c r="D23" s="54">
        <f>' MID Term 1'!R27</f>
        <v>68</v>
      </c>
      <c r="E23" s="20" t="str">
        <f t="shared" si="0"/>
        <v>N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5.75" customHeight="1">
      <c r="A24" s="38">
        <v>22</v>
      </c>
      <c r="B24" s="16" t="s">
        <v>79</v>
      </c>
      <c r="C24" s="16" t="s">
        <v>80</v>
      </c>
      <c r="D24" s="54">
        <f>' MID Term 1'!R28</f>
        <v>59</v>
      </c>
      <c r="E24" s="20" t="str">
        <f t="shared" si="0"/>
        <v>N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5.75" customHeight="1">
      <c r="A25" s="47">
        <v>23</v>
      </c>
      <c r="B25" s="16" t="s">
        <v>81</v>
      </c>
      <c r="C25" s="16" t="s">
        <v>82</v>
      </c>
      <c r="D25" s="54">
        <f>' MID Term 1'!R29</f>
        <v>46</v>
      </c>
      <c r="E25" s="20" t="str">
        <f t="shared" si="0"/>
        <v>N</v>
      </c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5.75" customHeight="1">
      <c r="A26" s="47">
        <v>24</v>
      </c>
      <c r="B26" s="16" t="s">
        <v>83</v>
      </c>
      <c r="C26" s="16" t="s">
        <v>84</v>
      </c>
      <c r="D26" s="54">
        <f>' MID Term 1'!R30</f>
        <v>57</v>
      </c>
      <c r="E26" s="20" t="str">
        <f t="shared" si="0"/>
        <v>N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5.75" customHeight="1">
      <c r="A27" s="38">
        <v>25</v>
      </c>
      <c r="B27" s="16" t="s">
        <v>85</v>
      </c>
      <c r="C27" s="16" t="s">
        <v>86</v>
      </c>
      <c r="D27" s="54">
        <f>' MID Term 1'!R31</f>
        <v>63</v>
      </c>
      <c r="E27" s="20" t="str">
        <f t="shared" si="0"/>
        <v>N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5.75" customHeight="1">
      <c r="A28" s="47">
        <v>26</v>
      </c>
      <c r="B28" s="16" t="s">
        <v>87</v>
      </c>
      <c r="C28" s="16" t="s">
        <v>88</v>
      </c>
      <c r="D28" s="54">
        <f>' MID Term 1'!R32</f>
        <v>47</v>
      </c>
      <c r="E28" s="20" t="str">
        <f t="shared" si="0"/>
        <v>N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5.75" customHeight="1">
      <c r="A29" s="47">
        <v>27</v>
      </c>
      <c r="B29" s="16" t="s">
        <v>89</v>
      </c>
      <c r="C29" s="16" t="s">
        <v>90</v>
      </c>
      <c r="D29" s="54">
        <f>' MID Term 1'!R33</f>
        <v>50</v>
      </c>
      <c r="E29" s="20" t="str">
        <f t="shared" si="0"/>
        <v>N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5.75" customHeight="1">
      <c r="A30" s="38">
        <v>28</v>
      </c>
      <c r="B30" s="16" t="s">
        <v>91</v>
      </c>
      <c r="C30" s="16" t="s">
        <v>92</v>
      </c>
      <c r="D30" s="54">
        <f>' MID Term 1'!R34</f>
        <v>55</v>
      </c>
      <c r="E30" s="20" t="str">
        <f t="shared" si="0"/>
        <v>N</v>
      </c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5.75" customHeight="1">
      <c r="A31" s="47">
        <v>29</v>
      </c>
      <c r="B31" s="16" t="s">
        <v>93</v>
      </c>
      <c r="C31" s="16" t="s">
        <v>94</v>
      </c>
      <c r="D31" s="54">
        <f>' MID Term 1'!R35</f>
        <v>68</v>
      </c>
      <c r="E31" s="20" t="str">
        <f t="shared" si="0"/>
        <v>N</v>
      </c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5.75" customHeight="1">
      <c r="A32" s="47">
        <v>30</v>
      </c>
      <c r="B32" s="16" t="s">
        <v>95</v>
      </c>
      <c r="C32" s="16" t="s">
        <v>96</v>
      </c>
      <c r="D32" s="54">
        <f>' MID Term 1'!R36</f>
        <v>51</v>
      </c>
      <c r="E32" s="20" t="str">
        <f t="shared" si="0"/>
        <v>N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5.75" customHeight="1">
      <c r="A33" s="38">
        <v>31</v>
      </c>
      <c r="B33" s="16" t="s">
        <v>97</v>
      </c>
      <c r="C33" s="16" t="s">
        <v>98</v>
      </c>
      <c r="D33" s="54">
        <f>' MID Term 1'!R37</f>
        <v>57</v>
      </c>
      <c r="E33" s="20" t="str">
        <f t="shared" si="0"/>
        <v>N</v>
      </c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5.75" customHeight="1">
      <c r="A34" s="47">
        <v>32</v>
      </c>
      <c r="B34" s="16" t="s">
        <v>99</v>
      </c>
      <c r="C34" s="16" t="s">
        <v>100</v>
      </c>
      <c r="D34" s="54">
        <f>' MID Term 1'!R38</f>
        <v>54</v>
      </c>
      <c r="E34" s="20" t="str">
        <f t="shared" si="0"/>
        <v>N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5.75" customHeight="1">
      <c r="A35" s="47">
        <v>33</v>
      </c>
      <c r="B35" s="16" t="s">
        <v>101</v>
      </c>
      <c r="C35" s="16" t="s">
        <v>102</v>
      </c>
      <c r="D35" s="54">
        <f>' MID Term 1'!R39</f>
        <v>63</v>
      </c>
      <c r="E35" s="20" t="str">
        <f t="shared" si="0"/>
        <v>N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5.75" customHeight="1">
      <c r="A36" s="38">
        <v>34</v>
      </c>
      <c r="B36" s="16" t="s">
        <v>103</v>
      </c>
      <c r="C36" s="16" t="s">
        <v>104</v>
      </c>
      <c r="D36" s="54">
        <f>' MID Term 1'!R40</f>
        <v>58</v>
      </c>
      <c r="E36" s="20" t="str">
        <f t="shared" si="0"/>
        <v>N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5.75" customHeight="1">
      <c r="A37" s="47">
        <v>35</v>
      </c>
      <c r="B37" s="16" t="s">
        <v>105</v>
      </c>
      <c r="C37" s="16" t="s">
        <v>106</v>
      </c>
      <c r="D37" s="54">
        <f>' MID Term 1'!R41</f>
        <v>55</v>
      </c>
      <c r="E37" s="20" t="str">
        <f t="shared" si="0"/>
        <v>N</v>
      </c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5.75" customHeight="1">
      <c r="A38" s="47">
        <v>36</v>
      </c>
      <c r="B38" s="16" t="s">
        <v>107</v>
      </c>
      <c r="C38" s="16" t="s">
        <v>108</v>
      </c>
      <c r="D38" s="54">
        <f>' MID Term 1'!R42</f>
        <v>70</v>
      </c>
      <c r="E38" s="20" t="str">
        <f t="shared" si="0"/>
        <v>N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5.75" customHeight="1">
      <c r="A39" s="38">
        <v>37</v>
      </c>
      <c r="B39" s="16" t="s">
        <v>109</v>
      </c>
      <c r="C39" s="16" t="s">
        <v>110</v>
      </c>
      <c r="D39" s="54">
        <f>' MID Term 1'!R43</f>
        <v>59</v>
      </c>
      <c r="E39" s="20" t="str">
        <f t="shared" si="0"/>
        <v>N</v>
      </c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5.75" customHeight="1">
      <c r="A40" s="47">
        <v>38</v>
      </c>
      <c r="B40" s="16" t="s">
        <v>111</v>
      </c>
      <c r="C40" s="16" t="s">
        <v>112</v>
      </c>
      <c r="D40" s="54">
        <f>' MID Term 1'!R44</f>
        <v>63</v>
      </c>
      <c r="E40" s="20" t="str">
        <f t="shared" si="0"/>
        <v>N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5.75" customHeight="1">
      <c r="A41" s="47">
        <v>39</v>
      </c>
      <c r="B41" s="16" t="s">
        <v>113</v>
      </c>
      <c r="C41" s="16" t="s">
        <v>114</v>
      </c>
      <c r="D41" s="54">
        <f>' MID Term 1'!R45</f>
        <v>58</v>
      </c>
      <c r="E41" s="20" t="str">
        <f t="shared" si="0"/>
        <v>N</v>
      </c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5.75" customHeight="1">
      <c r="A42" s="38">
        <v>40</v>
      </c>
      <c r="B42" s="16" t="s">
        <v>115</v>
      </c>
      <c r="C42" s="16" t="s">
        <v>116</v>
      </c>
      <c r="D42" s="54">
        <f>' MID Term 1'!R46</f>
        <v>61</v>
      </c>
      <c r="E42" s="20" t="str">
        <f t="shared" si="0"/>
        <v>N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5.75" customHeight="1">
      <c r="A43" s="47">
        <v>41</v>
      </c>
      <c r="B43" s="16" t="s">
        <v>117</v>
      </c>
      <c r="C43" s="16" t="s">
        <v>118</v>
      </c>
      <c r="D43" s="54">
        <f>' MID Term 1'!R47</f>
        <v>64</v>
      </c>
      <c r="E43" s="20" t="str">
        <f t="shared" si="0"/>
        <v>N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5.75" customHeight="1">
      <c r="A44" s="47">
        <v>42</v>
      </c>
      <c r="B44" s="16" t="s">
        <v>119</v>
      </c>
      <c r="C44" s="16" t="s">
        <v>120</v>
      </c>
      <c r="D44" s="54">
        <f>' MID Term 1'!R48</f>
        <v>62</v>
      </c>
      <c r="E44" s="20" t="str">
        <f t="shared" si="0"/>
        <v>N</v>
      </c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5.75" customHeight="1">
      <c r="A45" s="38">
        <v>43</v>
      </c>
      <c r="B45" s="16" t="s">
        <v>121</v>
      </c>
      <c r="C45" s="16" t="s">
        <v>122</v>
      </c>
      <c r="D45" s="54">
        <f>' MID Term 1'!R49</f>
        <v>61</v>
      </c>
      <c r="E45" s="20" t="str">
        <f t="shared" si="0"/>
        <v>N</v>
      </c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5.75" customHeight="1">
      <c r="A46" s="47">
        <v>44</v>
      </c>
      <c r="B46" s="16" t="s">
        <v>123</v>
      </c>
      <c r="C46" s="16" t="s">
        <v>124</v>
      </c>
      <c r="D46" s="54">
        <f>' MID Term 1'!R50</f>
        <v>70</v>
      </c>
      <c r="E46" s="20" t="str">
        <f t="shared" si="0"/>
        <v>N</v>
      </c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5.75" customHeight="1">
      <c r="A47" s="47">
        <v>45</v>
      </c>
      <c r="B47" s="16" t="s">
        <v>125</v>
      </c>
      <c r="C47" s="16" t="s">
        <v>126</v>
      </c>
      <c r="D47" s="54">
        <f>' MID Term 1'!R51</f>
        <v>55</v>
      </c>
      <c r="E47" s="20" t="str">
        <f t="shared" si="0"/>
        <v>N</v>
      </c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5.75" customHeight="1">
      <c r="A48" s="38">
        <v>46</v>
      </c>
      <c r="B48" s="16" t="s">
        <v>127</v>
      </c>
      <c r="C48" s="16" t="s">
        <v>128</v>
      </c>
      <c r="D48" s="54">
        <f>' MID Term 1'!R52</f>
        <v>55</v>
      </c>
      <c r="E48" s="20" t="str">
        <f t="shared" si="0"/>
        <v>N</v>
      </c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5.75" customHeight="1">
      <c r="A49" s="47">
        <v>47</v>
      </c>
      <c r="B49" s="16" t="s">
        <v>129</v>
      </c>
      <c r="C49" s="16" t="s">
        <v>130</v>
      </c>
      <c r="D49" s="54">
        <f>' MID Term 1'!R53</f>
        <v>58</v>
      </c>
      <c r="E49" s="20" t="str">
        <f t="shared" si="0"/>
        <v>N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5.75" customHeight="1">
      <c r="A50" s="47">
        <v>48</v>
      </c>
      <c r="B50" s="16" t="s">
        <v>131</v>
      </c>
      <c r="C50" s="16" t="s">
        <v>132</v>
      </c>
      <c r="D50" s="54">
        <f>' MID Term 1'!R54</f>
        <v>60</v>
      </c>
      <c r="E50" s="20" t="str">
        <f t="shared" si="0"/>
        <v>N</v>
      </c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5.75" customHeight="1">
      <c r="A51" s="38">
        <v>49</v>
      </c>
      <c r="B51" s="16" t="s">
        <v>133</v>
      </c>
      <c r="C51" s="16" t="s">
        <v>134</v>
      </c>
      <c r="D51" s="54">
        <f>' MID Term 1'!R55</f>
        <v>62</v>
      </c>
      <c r="E51" s="20" t="str">
        <f t="shared" si="0"/>
        <v>N</v>
      </c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5.75" customHeight="1">
      <c r="A52" s="47">
        <v>50</v>
      </c>
      <c r="B52" s="16" t="s">
        <v>135</v>
      </c>
      <c r="C52" s="16" t="s">
        <v>136</v>
      </c>
      <c r="D52" s="54">
        <f>' MID Term 1'!R56</f>
        <v>68</v>
      </c>
      <c r="E52" s="20" t="str">
        <f t="shared" si="0"/>
        <v>N</v>
      </c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5.75" customHeight="1">
      <c r="A53" s="47">
        <v>51</v>
      </c>
      <c r="B53" s="16" t="s">
        <v>137</v>
      </c>
      <c r="C53" s="16" t="s">
        <v>138</v>
      </c>
      <c r="D53" s="54">
        <f>' MID Term 1'!R57</f>
        <v>61</v>
      </c>
      <c r="E53" s="20" t="str">
        <f t="shared" si="0"/>
        <v>N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5.75" customHeight="1">
      <c r="A54" s="38">
        <v>52</v>
      </c>
      <c r="B54" s="16" t="s">
        <v>139</v>
      </c>
      <c r="C54" s="16" t="s">
        <v>140</v>
      </c>
      <c r="D54" s="54">
        <f>' MID Term 1'!R58</f>
        <v>55</v>
      </c>
      <c r="E54" s="20" t="str">
        <f t="shared" si="0"/>
        <v>N</v>
      </c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5.75" customHeight="1">
      <c r="A55" s="47">
        <v>53</v>
      </c>
      <c r="B55" s="16" t="s">
        <v>141</v>
      </c>
      <c r="C55" s="16" t="s">
        <v>142</v>
      </c>
      <c r="D55" s="54">
        <f>' MID Term 1'!R59</f>
        <v>56</v>
      </c>
      <c r="E55" s="20" t="str">
        <f t="shared" si="0"/>
        <v>N</v>
      </c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5.75" customHeight="1">
      <c r="A56" s="47">
        <v>54</v>
      </c>
      <c r="B56" s="16" t="s">
        <v>143</v>
      </c>
      <c r="C56" s="16" t="s">
        <v>144</v>
      </c>
      <c r="D56" s="54">
        <f>' MID Term 1'!R60</f>
        <v>59</v>
      </c>
      <c r="E56" s="20" t="str">
        <f t="shared" si="0"/>
        <v>N</v>
      </c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5.75" customHeight="1">
      <c r="A57" s="38">
        <v>55</v>
      </c>
      <c r="B57" s="16" t="s">
        <v>145</v>
      </c>
      <c r="C57" s="16" t="s">
        <v>146</v>
      </c>
      <c r="D57" s="54">
        <f>' MID Term 1'!R61</f>
        <v>56</v>
      </c>
      <c r="E57" s="20" t="str">
        <f t="shared" si="0"/>
        <v>N</v>
      </c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5.75" customHeight="1">
      <c r="A58" s="47">
        <v>56</v>
      </c>
      <c r="B58" s="16" t="s">
        <v>147</v>
      </c>
      <c r="C58" s="16" t="s">
        <v>148</v>
      </c>
      <c r="D58" s="54">
        <f>' MID Term 1'!R62</f>
        <v>63</v>
      </c>
      <c r="E58" s="20" t="str">
        <f t="shared" si="0"/>
        <v>N</v>
      </c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5.75" customHeight="1">
      <c r="A59" s="47">
        <v>57</v>
      </c>
      <c r="B59" s="16" t="s">
        <v>149</v>
      </c>
      <c r="C59" s="16" t="s">
        <v>150</v>
      </c>
      <c r="D59" s="54">
        <f>' MID Term 1'!R63</f>
        <v>65</v>
      </c>
      <c r="E59" s="20" t="str">
        <f t="shared" si="0"/>
        <v>N</v>
      </c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5.75" customHeight="1">
      <c r="A60" s="38">
        <v>58</v>
      </c>
      <c r="B60" s="16" t="s">
        <v>151</v>
      </c>
      <c r="C60" s="16" t="s">
        <v>152</v>
      </c>
      <c r="D60" s="54">
        <f>' MID Term 1'!R64</f>
        <v>44</v>
      </c>
      <c r="E60" s="20" t="str">
        <f t="shared" si="0"/>
        <v>N</v>
      </c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5.75" customHeight="1">
      <c r="A61" s="47">
        <v>59</v>
      </c>
      <c r="B61" s="16" t="s">
        <v>153</v>
      </c>
      <c r="C61" s="16" t="s">
        <v>154</v>
      </c>
      <c r="D61" s="54">
        <f>' MID Term 1'!R65</f>
        <v>45</v>
      </c>
      <c r="E61" s="20" t="str">
        <f t="shared" si="0"/>
        <v>N</v>
      </c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5.75" customHeight="1">
      <c r="A62" s="47">
        <v>60</v>
      </c>
      <c r="B62" s="16" t="s">
        <v>155</v>
      </c>
      <c r="C62" s="16" t="s">
        <v>156</v>
      </c>
      <c r="D62" s="54">
        <f>' MID Term 1'!R66</f>
        <v>62</v>
      </c>
      <c r="E62" s="20" t="str">
        <f t="shared" si="0"/>
        <v>N</v>
      </c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5.75" customHeight="1">
      <c r="A63" s="38">
        <v>61</v>
      </c>
      <c r="B63" s="16" t="s">
        <v>157</v>
      </c>
      <c r="C63" s="16" t="s">
        <v>158</v>
      </c>
      <c r="D63" s="54">
        <f>' MID Term 1'!R67</f>
        <v>50</v>
      </c>
      <c r="E63" s="20" t="str">
        <f t="shared" si="0"/>
        <v>N</v>
      </c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5.75" customHeight="1">
      <c r="A64" s="47">
        <v>62</v>
      </c>
      <c r="B64" s="16" t="s">
        <v>159</v>
      </c>
      <c r="C64" s="16" t="s">
        <v>160</v>
      </c>
      <c r="D64" s="54">
        <f>' MID Term 1'!R68</f>
        <v>68</v>
      </c>
      <c r="E64" s="20" t="str">
        <f t="shared" si="0"/>
        <v>N</v>
      </c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5.75" customHeight="1">
      <c r="A65" s="47">
        <v>63</v>
      </c>
      <c r="B65" s="16" t="s">
        <v>161</v>
      </c>
      <c r="C65" s="16" t="s">
        <v>162</v>
      </c>
      <c r="D65" s="54">
        <f>' MID Term 1'!R69</f>
        <v>56</v>
      </c>
      <c r="E65" s="20" t="str">
        <f t="shared" si="0"/>
        <v>N</v>
      </c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5.75" customHeight="1">
      <c r="A66" s="38">
        <v>64</v>
      </c>
      <c r="B66" s="16" t="s">
        <v>163</v>
      </c>
      <c r="C66" s="16" t="s">
        <v>164</v>
      </c>
      <c r="D66" s="54">
        <f>' MID Term 1'!R70</f>
        <v>46</v>
      </c>
      <c r="E66" s="20" t="str">
        <f t="shared" si="0"/>
        <v>N</v>
      </c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5.75" customHeight="1">
      <c r="A67" s="47">
        <v>65</v>
      </c>
      <c r="B67" s="16" t="s">
        <v>165</v>
      </c>
      <c r="C67" s="16" t="s">
        <v>166</v>
      </c>
      <c r="D67" s="54">
        <f>' MID Term 1'!R71</f>
        <v>47</v>
      </c>
      <c r="E67" s="20" t="str">
        <f t="shared" si="0"/>
        <v>N</v>
      </c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5.75" customHeight="1">
      <c r="A68" s="47">
        <v>66</v>
      </c>
      <c r="B68" s="16" t="s">
        <v>167</v>
      </c>
      <c r="C68" s="16" t="s">
        <v>168</v>
      </c>
      <c r="D68" s="54">
        <f>' MID Term 1'!R72</f>
        <v>57</v>
      </c>
      <c r="E68" s="20" t="str">
        <f t="shared" si="0"/>
        <v>N</v>
      </c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5.75" customHeight="1">
      <c r="A69" s="38">
        <v>67</v>
      </c>
      <c r="B69" s="16" t="s">
        <v>169</v>
      </c>
      <c r="C69" s="16" t="s">
        <v>170</v>
      </c>
      <c r="D69" s="54">
        <f>' MID Term 1'!R73</f>
        <v>59</v>
      </c>
      <c r="E69" s="20" t="str">
        <f t="shared" si="0"/>
        <v>N</v>
      </c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5.75" customHeight="1">
      <c r="A70" s="47">
        <v>68</v>
      </c>
      <c r="B70" s="16" t="s">
        <v>171</v>
      </c>
      <c r="C70" s="16" t="s">
        <v>172</v>
      </c>
      <c r="D70" s="54">
        <f>' MID Term 1'!R74</f>
        <v>50</v>
      </c>
      <c r="E70" s="20" t="str">
        <f t="shared" si="0"/>
        <v>N</v>
      </c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5.75" customHeight="1">
      <c r="A71" s="47">
        <v>69</v>
      </c>
      <c r="B71" s="16" t="s">
        <v>173</v>
      </c>
      <c r="C71" s="16" t="s">
        <v>174</v>
      </c>
      <c r="D71" s="54">
        <f>' MID Term 1'!R75</f>
        <v>51</v>
      </c>
      <c r="E71" s="20" t="str">
        <f t="shared" si="0"/>
        <v>N</v>
      </c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5.75" customHeight="1">
      <c r="A72" s="38">
        <v>70</v>
      </c>
      <c r="B72" s="16" t="s">
        <v>175</v>
      </c>
      <c r="C72" s="16" t="s">
        <v>176</v>
      </c>
      <c r="D72" s="54">
        <f>' MID Term 1'!R76</f>
        <v>57</v>
      </c>
      <c r="E72" s="20" t="str">
        <f t="shared" si="0"/>
        <v>N</v>
      </c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5.75" customHeight="1">
      <c r="A73" s="47">
        <v>71</v>
      </c>
      <c r="B73" s="16" t="s">
        <v>177</v>
      </c>
      <c r="C73" s="16" t="s">
        <v>178</v>
      </c>
      <c r="D73" s="54">
        <f>' MID Term 1'!R77</f>
        <v>60</v>
      </c>
      <c r="E73" s="20" t="str">
        <f t="shared" si="0"/>
        <v>N</v>
      </c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5.75" customHeight="1">
      <c r="A74" s="47">
        <v>72</v>
      </c>
      <c r="B74" s="16" t="s">
        <v>179</v>
      </c>
      <c r="C74" s="16" t="s">
        <v>180</v>
      </c>
      <c r="D74" s="54">
        <f>' MID Term 1'!R78</f>
        <v>54</v>
      </c>
      <c r="E74" s="20" t="str">
        <f t="shared" si="0"/>
        <v>N</v>
      </c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5.75" customHeight="1">
      <c r="A75" s="38">
        <v>73</v>
      </c>
      <c r="B75" s="16" t="s">
        <v>181</v>
      </c>
      <c r="C75" s="16" t="s">
        <v>182</v>
      </c>
      <c r="D75" s="54">
        <f>' MID Term 1'!R79</f>
        <v>51</v>
      </c>
      <c r="E75" s="20" t="str">
        <f t="shared" si="0"/>
        <v>N</v>
      </c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5.75" customHeight="1">
      <c r="A76" s="47">
        <v>74</v>
      </c>
      <c r="B76" s="16" t="s">
        <v>183</v>
      </c>
      <c r="C76" s="16" t="s">
        <v>184</v>
      </c>
      <c r="D76" s="54">
        <f>' MID Term 1'!R80</f>
        <v>60</v>
      </c>
      <c r="E76" s="20" t="str">
        <f t="shared" si="0"/>
        <v>N</v>
      </c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5.75" customHeight="1">
      <c r="A77" s="47">
        <v>75</v>
      </c>
      <c r="B77" s="16" t="s">
        <v>185</v>
      </c>
      <c r="C77" s="16" t="s">
        <v>186</v>
      </c>
      <c r="D77" s="54">
        <f>' MID Term 1'!R81</f>
        <v>55</v>
      </c>
      <c r="E77" s="20" t="str">
        <f t="shared" si="0"/>
        <v>N</v>
      </c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5.75" customHeight="1">
      <c r="A78" s="38">
        <v>76</v>
      </c>
      <c r="B78" s="16" t="s">
        <v>187</v>
      </c>
      <c r="C78" s="16" t="s">
        <v>188</v>
      </c>
      <c r="D78" s="54">
        <f>' MID Term 1'!R82</f>
        <v>55</v>
      </c>
      <c r="E78" s="20" t="str">
        <f t="shared" si="0"/>
        <v>N</v>
      </c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5.75" customHeight="1">
      <c r="A79" s="47">
        <v>77</v>
      </c>
      <c r="B79" s="16" t="s">
        <v>189</v>
      </c>
      <c r="C79" s="16" t="s">
        <v>190</v>
      </c>
      <c r="D79" s="54">
        <f>' MID Term 1'!R83</f>
        <v>58</v>
      </c>
      <c r="E79" s="20" t="str">
        <f t="shared" si="0"/>
        <v>N</v>
      </c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5.75" customHeight="1">
      <c r="A80" s="47">
        <v>78</v>
      </c>
      <c r="B80" s="16" t="s">
        <v>191</v>
      </c>
      <c r="C80" s="16" t="s">
        <v>192</v>
      </c>
      <c r="D80" s="54">
        <f>' MID Term 1'!R84</f>
        <v>68</v>
      </c>
      <c r="E80" s="20" t="str">
        <f t="shared" si="0"/>
        <v>N</v>
      </c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5.75" customHeight="1">
      <c r="A81" s="38">
        <v>79</v>
      </c>
      <c r="B81" s="16" t="s">
        <v>193</v>
      </c>
      <c r="C81" s="16" t="s">
        <v>194</v>
      </c>
      <c r="D81" s="54">
        <f>' MID Term 1'!R85</f>
        <v>52</v>
      </c>
      <c r="E81" s="20" t="str">
        <f t="shared" si="0"/>
        <v>N</v>
      </c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5.75" customHeight="1">
      <c r="A82" s="47">
        <v>80</v>
      </c>
      <c r="B82" s="16" t="s">
        <v>195</v>
      </c>
      <c r="C82" s="16" t="s">
        <v>196</v>
      </c>
      <c r="D82" s="54">
        <f>' MID Term 1'!R86</f>
        <v>54</v>
      </c>
      <c r="E82" s="20" t="str">
        <f t="shared" si="0"/>
        <v>N</v>
      </c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5.75" customHeight="1">
      <c r="A83" s="47">
        <v>81</v>
      </c>
      <c r="B83" s="16" t="s">
        <v>197</v>
      </c>
      <c r="C83" s="16" t="s">
        <v>198</v>
      </c>
      <c r="D83" s="54">
        <f>' MID Term 1'!R87</f>
        <v>60</v>
      </c>
      <c r="E83" s="20" t="str">
        <f t="shared" si="0"/>
        <v>N</v>
      </c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5.75" customHeight="1">
      <c r="A84" s="38">
        <v>82</v>
      </c>
      <c r="B84" s="16" t="s">
        <v>199</v>
      </c>
      <c r="C84" s="16" t="s">
        <v>200</v>
      </c>
      <c r="D84" s="54">
        <f>' MID Term 1'!R88</f>
        <v>70</v>
      </c>
      <c r="E84" s="20" t="str">
        <f t="shared" si="0"/>
        <v>N</v>
      </c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5.75" customHeight="1">
      <c r="A85" s="47">
        <v>83</v>
      </c>
      <c r="B85" s="16" t="s">
        <v>201</v>
      </c>
      <c r="C85" s="16" t="s">
        <v>202</v>
      </c>
      <c r="D85" s="54">
        <f>' MID Term 1'!R89</f>
        <v>62</v>
      </c>
      <c r="E85" s="20" t="str">
        <f t="shared" si="0"/>
        <v>N</v>
      </c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5.75" customHeight="1">
      <c r="A86" s="47">
        <v>84</v>
      </c>
      <c r="B86" s="16" t="s">
        <v>203</v>
      </c>
      <c r="C86" s="16" t="s">
        <v>204</v>
      </c>
      <c r="D86" s="54">
        <f>' MID Term 1'!R90</f>
        <v>60</v>
      </c>
      <c r="E86" s="20" t="str">
        <f t="shared" si="0"/>
        <v>N</v>
      </c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5.75" customHeight="1">
      <c r="A87" s="38">
        <v>85</v>
      </c>
      <c r="B87" s="16" t="s">
        <v>205</v>
      </c>
      <c r="C87" s="16" t="s">
        <v>206</v>
      </c>
      <c r="D87" s="54">
        <f>' MID Term 1'!R91</f>
        <v>61</v>
      </c>
      <c r="E87" s="20" t="str">
        <f t="shared" si="0"/>
        <v>N</v>
      </c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5.75" customHeight="1">
      <c r="A88" s="47">
        <v>86</v>
      </c>
      <c r="B88" s="16" t="s">
        <v>207</v>
      </c>
      <c r="C88" s="16" t="s">
        <v>208</v>
      </c>
      <c r="D88" s="54">
        <f>' MID Term 1'!R92</f>
        <v>44</v>
      </c>
      <c r="E88" s="20" t="str">
        <f t="shared" si="0"/>
        <v>N</v>
      </c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5.75" customHeight="1">
      <c r="A89" s="47">
        <v>87</v>
      </c>
      <c r="B89" s="16" t="s">
        <v>209</v>
      </c>
      <c r="C89" s="16" t="s">
        <v>210</v>
      </c>
      <c r="D89" s="54">
        <f>' MID Term 1'!R93</f>
        <v>54</v>
      </c>
      <c r="E89" s="20" t="str">
        <f t="shared" si="0"/>
        <v>N</v>
      </c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5.75" customHeight="1">
      <c r="A90" s="38">
        <v>88</v>
      </c>
      <c r="B90" s="16" t="s">
        <v>211</v>
      </c>
      <c r="C90" s="16" t="s">
        <v>212</v>
      </c>
      <c r="D90" s="54">
        <f>' MID Term 1'!R94</f>
        <v>45</v>
      </c>
      <c r="E90" s="20" t="str">
        <f t="shared" si="0"/>
        <v>N</v>
      </c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5.75" customHeight="1">
      <c r="A91" s="47">
        <v>89</v>
      </c>
      <c r="B91" s="16" t="s">
        <v>213</v>
      </c>
      <c r="C91" s="16" t="s">
        <v>214</v>
      </c>
      <c r="D91" s="54">
        <f>' MID Term 1'!R95</f>
        <v>55</v>
      </c>
      <c r="E91" s="20" t="str">
        <f t="shared" si="0"/>
        <v>N</v>
      </c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5.75" customHeight="1">
      <c r="A92" s="47">
        <v>90</v>
      </c>
      <c r="B92" s="16" t="s">
        <v>215</v>
      </c>
      <c r="C92" s="16" t="s">
        <v>216</v>
      </c>
      <c r="D92" s="54">
        <f>' MID Term 1'!R96</f>
        <v>59</v>
      </c>
      <c r="E92" s="20" t="str">
        <f t="shared" si="0"/>
        <v>N</v>
      </c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5.75" customHeight="1">
      <c r="A93" s="38">
        <v>91</v>
      </c>
      <c r="B93" s="16" t="s">
        <v>217</v>
      </c>
      <c r="C93" s="16" t="s">
        <v>218</v>
      </c>
      <c r="D93" s="54">
        <f>' MID Term 1'!R97</f>
        <v>55</v>
      </c>
      <c r="E93" s="20" t="str">
        <f t="shared" si="0"/>
        <v>N</v>
      </c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5.75" customHeight="1">
      <c r="A94" s="47">
        <v>92</v>
      </c>
      <c r="B94" s="16" t="s">
        <v>219</v>
      </c>
      <c r="C94" s="16" t="s">
        <v>220</v>
      </c>
      <c r="D94" s="54">
        <f>' MID Term 1'!R98</f>
        <v>62</v>
      </c>
      <c r="E94" s="20" t="str">
        <f t="shared" si="0"/>
        <v>N</v>
      </c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5.75" customHeight="1">
      <c r="A95" s="47">
        <v>93</v>
      </c>
      <c r="B95" s="16" t="s">
        <v>221</v>
      </c>
      <c r="C95" s="16" t="s">
        <v>222</v>
      </c>
      <c r="D95" s="54">
        <f>' MID Term 1'!R99</f>
        <v>59</v>
      </c>
      <c r="E95" s="20" t="str">
        <f t="shared" si="0"/>
        <v>N</v>
      </c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5.75" customHeight="1">
      <c r="A96" s="38">
        <v>94</v>
      </c>
      <c r="B96" s="16" t="s">
        <v>223</v>
      </c>
      <c r="C96" s="16" t="s">
        <v>224</v>
      </c>
      <c r="D96" s="54">
        <f>' MID Term 1'!R100</f>
        <v>59</v>
      </c>
      <c r="E96" s="20" t="str">
        <f t="shared" si="0"/>
        <v>N</v>
      </c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5.75" customHeight="1">
      <c r="A97" s="47">
        <v>95</v>
      </c>
      <c r="B97" s="16" t="s">
        <v>225</v>
      </c>
      <c r="C97" s="16" t="s">
        <v>226</v>
      </c>
      <c r="D97" s="54">
        <f>' MID Term 1'!R101</f>
        <v>46</v>
      </c>
      <c r="E97" s="20" t="str">
        <f t="shared" si="0"/>
        <v>N</v>
      </c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5.75" customHeight="1">
      <c r="A98" s="47">
        <v>96</v>
      </c>
      <c r="B98" s="16" t="s">
        <v>227</v>
      </c>
      <c r="C98" s="16" t="s">
        <v>228</v>
      </c>
      <c r="D98" s="54">
        <f>' MID Term 1'!R102</f>
        <v>61</v>
      </c>
      <c r="E98" s="20" t="str">
        <f t="shared" si="0"/>
        <v>N</v>
      </c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5.75" customHeight="1">
      <c r="A99" s="38">
        <v>97</v>
      </c>
      <c r="B99" s="16" t="s">
        <v>229</v>
      </c>
      <c r="C99" s="16" t="s">
        <v>230</v>
      </c>
      <c r="D99" s="54">
        <f>' MID Term 1'!R103</f>
        <v>66</v>
      </c>
      <c r="E99" s="20" t="str">
        <f t="shared" si="0"/>
        <v>N</v>
      </c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5.75" customHeight="1">
      <c r="A100" s="47">
        <v>98</v>
      </c>
      <c r="B100" s="16" t="s">
        <v>231</v>
      </c>
      <c r="C100" s="16" t="s">
        <v>232</v>
      </c>
      <c r="D100" s="54">
        <f>' MID Term 1'!R104</f>
        <v>59</v>
      </c>
      <c r="E100" s="20" t="str">
        <f t="shared" si="0"/>
        <v>N</v>
      </c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5.75" customHeight="1">
      <c r="A101" s="47">
        <v>99</v>
      </c>
      <c r="B101" s="16" t="s">
        <v>233</v>
      </c>
      <c r="C101" s="16" t="s">
        <v>234</v>
      </c>
      <c r="D101" s="54">
        <f>' MID Term 1'!R105</f>
        <v>70</v>
      </c>
      <c r="E101" s="20" t="str">
        <f t="shared" si="0"/>
        <v>N</v>
      </c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5.75" customHeight="1">
      <c r="A102" s="38">
        <v>100</v>
      </c>
      <c r="B102" s="16" t="s">
        <v>235</v>
      </c>
      <c r="C102" s="16" t="s">
        <v>236</v>
      </c>
      <c r="D102" s="54">
        <f>' MID Term 1'!R106</f>
        <v>47</v>
      </c>
      <c r="E102" s="20" t="str">
        <f t="shared" si="0"/>
        <v>N</v>
      </c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5.75" customHeight="1">
      <c r="A103" s="47">
        <v>101</v>
      </c>
      <c r="B103" s="16" t="s">
        <v>237</v>
      </c>
      <c r="C103" s="16" t="s">
        <v>238</v>
      </c>
      <c r="D103" s="54">
        <f>' MID Term 1'!R107</f>
        <v>50</v>
      </c>
      <c r="E103" s="20" t="str">
        <f t="shared" si="0"/>
        <v>N</v>
      </c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5.75" customHeight="1">
      <c r="A104" s="47">
        <v>102</v>
      </c>
      <c r="B104" s="16" t="s">
        <v>239</v>
      </c>
      <c r="C104" s="16" t="s">
        <v>240</v>
      </c>
      <c r="D104" s="54">
        <f>' MID Term 1'!R108</f>
        <v>66</v>
      </c>
      <c r="E104" s="20" t="str">
        <f t="shared" si="0"/>
        <v>N</v>
      </c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5.75" customHeight="1">
      <c r="A105" s="38">
        <v>103</v>
      </c>
      <c r="B105" s="16" t="s">
        <v>241</v>
      </c>
      <c r="C105" s="16" t="s">
        <v>242</v>
      </c>
      <c r="D105" s="54">
        <f>' MID Term 1'!R109</f>
        <v>51</v>
      </c>
      <c r="E105" s="20" t="str">
        <f t="shared" si="0"/>
        <v>N</v>
      </c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5.75" customHeight="1">
      <c r="A106" s="47">
        <v>104</v>
      </c>
      <c r="B106" s="16" t="s">
        <v>243</v>
      </c>
      <c r="C106" s="16" t="s">
        <v>244</v>
      </c>
      <c r="D106" s="54">
        <f>' MID Term 1'!R110</f>
        <v>63</v>
      </c>
      <c r="E106" s="20" t="str">
        <f t="shared" si="0"/>
        <v>N</v>
      </c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5.75" customHeight="1">
      <c r="A107" s="47">
        <v>105</v>
      </c>
      <c r="B107" s="16" t="s">
        <v>245</v>
      </c>
      <c r="C107" s="16" t="s">
        <v>246</v>
      </c>
      <c r="D107" s="54">
        <f>' MID Term 1'!R111</f>
        <v>62</v>
      </c>
      <c r="E107" s="20" t="str">
        <f t="shared" si="0"/>
        <v>N</v>
      </c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5.75" customHeight="1">
      <c r="A108" s="38">
        <v>106</v>
      </c>
      <c r="B108" s="16" t="s">
        <v>247</v>
      </c>
      <c r="C108" s="16" t="s">
        <v>248</v>
      </c>
      <c r="D108" s="54">
        <f>' MID Term 1'!R112</f>
        <v>54</v>
      </c>
      <c r="E108" s="20" t="str">
        <f t="shared" si="0"/>
        <v>N</v>
      </c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5.75" customHeight="1">
      <c r="A109" s="47">
        <v>107</v>
      </c>
      <c r="B109" s="16" t="s">
        <v>249</v>
      </c>
      <c r="C109" s="16" t="s">
        <v>250</v>
      </c>
      <c r="D109" s="54">
        <f>' MID Term 1'!R113</f>
        <v>62</v>
      </c>
      <c r="E109" s="20" t="str">
        <f t="shared" si="0"/>
        <v>N</v>
      </c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5.75" customHeight="1">
      <c r="A110" s="47">
        <v>108</v>
      </c>
      <c r="B110" s="16" t="s">
        <v>251</v>
      </c>
      <c r="C110" s="16" t="s">
        <v>252</v>
      </c>
      <c r="D110" s="54">
        <f>' MID Term 1'!R114</f>
        <v>63</v>
      </c>
      <c r="E110" s="20" t="str">
        <f t="shared" si="0"/>
        <v>N</v>
      </c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5.75" customHeight="1">
      <c r="A111" s="38">
        <v>109</v>
      </c>
      <c r="B111" s="16" t="s">
        <v>253</v>
      </c>
      <c r="C111" s="16" t="s">
        <v>254</v>
      </c>
      <c r="D111" s="54">
        <f>' MID Term 1'!R115</f>
        <v>55</v>
      </c>
      <c r="E111" s="20" t="str">
        <f t="shared" si="0"/>
        <v>N</v>
      </c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5.75" customHeight="1">
      <c r="A112" s="47">
        <v>110</v>
      </c>
      <c r="B112" s="16" t="s">
        <v>255</v>
      </c>
      <c r="C112" s="16" t="s">
        <v>256</v>
      </c>
      <c r="D112" s="54">
        <f>' MID Term 1'!R116</f>
        <v>55</v>
      </c>
      <c r="E112" s="20" t="str">
        <f t="shared" si="0"/>
        <v>N</v>
      </c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5.75" customHeight="1">
      <c r="A113" s="47">
        <v>111</v>
      </c>
      <c r="B113" s="16" t="s">
        <v>257</v>
      </c>
      <c r="C113" s="16" t="s">
        <v>258</v>
      </c>
      <c r="D113" s="54">
        <f>' MID Term 1'!R117</f>
        <v>63</v>
      </c>
      <c r="E113" s="20" t="str">
        <f t="shared" si="0"/>
        <v>N</v>
      </c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5.75" customHeight="1">
      <c r="A114" s="38">
        <v>112</v>
      </c>
      <c r="B114" s="16" t="s">
        <v>259</v>
      </c>
      <c r="C114" s="16" t="s">
        <v>260</v>
      </c>
      <c r="D114" s="54">
        <f>' MID Term 1'!R118</f>
        <v>64</v>
      </c>
      <c r="E114" s="20" t="str">
        <f t="shared" si="0"/>
        <v>N</v>
      </c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5.75" customHeight="1">
      <c r="A115" s="47">
        <v>113</v>
      </c>
      <c r="B115" s="16" t="s">
        <v>261</v>
      </c>
      <c r="C115" s="16" t="s">
        <v>262</v>
      </c>
      <c r="D115" s="54">
        <f>' MID Term 1'!R119</f>
        <v>62</v>
      </c>
      <c r="E115" s="20" t="str">
        <f t="shared" si="0"/>
        <v>N</v>
      </c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5.75" customHeight="1">
      <c r="A116" s="47">
        <v>114</v>
      </c>
      <c r="B116" s="16" t="s">
        <v>263</v>
      </c>
      <c r="C116" s="16" t="s">
        <v>264</v>
      </c>
      <c r="D116" s="54">
        <f>' MID Term 1'!R120</f>
        <v>55</v>
      </c>
      <c r="E116" s="20" t="str">
        <f t="shared" si="0"/>
        <v>N</v>
      </c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5.75" customHeight="1">
      <c r="A117" s="38">
        <v>115</v>
      </c>
      <c r="B117" s="16" t="s">
        <v>265</v>
      </c>
      <c r="C117" s="16" t="s">
        <v>266</v>
      </c>
      <c r="D117" s="54">
        <f>' MID Term 1'!R121</f>
        <v>63</v>
      </c>
      <c r="E117" s="20" t="str">
        <f t="shared" si="0"/>
        <v>N</v>
      </c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5.75" customHeight="1">
      <c r="A118" s="47">
        <v>116</v>
      </c>
      <c r="B118" s="16" t="s">
        <v>267</v>
      </c>
      <c r="C118" s="16" t="s">
        <v>268</v>
      </c>
      <c r="D118" s="54">
        <f>' MID Term 1'!R122</f>
        <v>56</v>
      </c>
      <c r="E118" s="20" t="str">
        <f t="shared" si="0"/>
        <v>N</v>
      </c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5.75" customHeight="1">
      <c r="A119" s="47">
        <v>117</v>
      </c>
      <c r="B119" s="16" t="s">
        <v>269</v>
      </c>
      <c r="C119" s="16" t="s">
        <v>270</v>
      </c>
      <c r="D119" s="54">
        <f>' MID Term 1'!R123</f>
        <v>66</v>
      </c>
      <c r="E119" s="20" t="str">
        <f t="shared" si="0"/>
        <v>N</v>
      </c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5.75" customHeight="1">
      <c r="A120" s="38">
        <v>118</v>
      </c>
      <c r="B120" s="16" t="s">
        <v>271</v>
      </c>
      <c r="C120" s="16" t="s">
        <v>272</v>
      </c>
      <c r="D120" s="54">
        <f>' MID Term 1'!R124</f>
        <v>58</v>
      </c>
      <c r="E120" s="20" t="str">
        <f t="shared" si="0"/>
        <v>N</v>
      </c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5.75" customHeight="1">
      <c r="A121" s="47">
        <v>119</v>
      </c>
      <c r="B121" s="16" t="s">
        <v>273</v>
      </c>
      <c r="C121" s="16" t="s">
        <v>274</v>
      </c>
      <c r="D121" s="54">
        <f>' MID Term 1'!R125</f>
        <v>56</v>
      </c>
      <c r="E121" s="20" t="str">
        <f t="shared" si="0"/>
        <v>N</v>
      </c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5.75" customHeight="1">
      <c r="A122" s="47">
        <v>120</v>
      </c>
      <c r="B122" s="16" t="s">
        <v>275</v>
      </c>
      <c r="C122" s="16" t="s">
        <v>276</v>
      </c>
      <c r="D122" s="54">
        <f>' MID Term 1'!R126</f>
        <v>60</v>
      </c>
      <c r="E122" s="20" t="str">
        <f t="shared" si="0"/>
        <v>N</v>
      </c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5.75" customHeight="1">
      <c r="A123" s="38">
        <v>121</v>
      </c>
      <c r="B123" s="16" t="s">
        <v>277</v>
      </c>
      <c r="C123" s="16" t="s">
        <v>278</v>
      </c>
      <c r="D123" s="54">
        <f>' MID Term 1'!R127</f>
        <v>56</v>
      </c>
      <c r="E123" s="20" t="str">
        <f t="shared" si="0"/>
        <v>N</v>
      </c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5.75" customHeight="1">
      <c r="A124" s="47">
        <v>122</v>
      </c>
      <c r="B124" s="16" t="s">
        <v>279</v>
      </c>
      <c r="C124" s="16" t="s">
        <v>280</v>
      </c>
      <c r="D124" s="54">
        <f>' MID Term 1'!R128</f>
        <v>62</v>
      </c>
      <c r="E124" s="20" t="str">
        <f t="shared" si="0"/>
        <v>N</v>
      </c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5.75" customHeight="1">
      <c r="A125" s="47">
        <v>123</v>
      </c>
      <c r="B125" s="16" t="s">
        <v>281</v>
      </c>
      <c r="C125" s="16" t="s">
        <v>282</v>
      </c>
      <c r="D125" s="54">
        <f>' MID Term 1'!R129</f>
        <v>61</v>
      </c>
      <c r="E125" s="20" t="str">
        <f t="shared" si="0"/>
        <v>N</v>
      </c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5.75" customHeight="1">
      <c r="A126" s="38">
        <v>124</v>
      </c>
      <c r="B126" s="16" t="s">
        <v>283</v>
      </c>
      <c r="C126" s="16" t="s">
        <v>284</v>
      </c>
      <c r="D126" s="54">
        <f>' MID Term 1'!R130</f>
        <v>57</v>
      </c>
      <c r="E126" s="20" t="str">
        <f t="shared" si="0"/>
        <v>N</v>
      </c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5.75" customHeight="1">
      <c r="A127" s="47">
        <v>125</v>
      </c>
      <c r="B127" s="16" t="s">
        <v>285</v>
      </c>
      <c r="C127" s="16" t="s">
        <v>286</v>
      </c>
      <c r="D127" s="54">
        <f>' MID Term 1'!R131</f>
        <v>57</v>
      </c>
      <c r="E127" s="20" t="str">
        <f t="shared" si="0"/>
        <v>N</v>
      </c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5.75" customHeight="1">
      <c r="A128" s="47">
        <v>126</v>
      </c>
      <c r="B128" s="16" t="s">
        <v>287</v>
      </c>
      <c r="C128" s="16" t="s">
        <v>288</v>
      </c>
      <c r="D128" s="54">
        <f>' MID Term 1'!R132</f>
        <v>44</v>
      </c>
      <c r="E128" s="20" t="str">
        <f t="shared" si="0"/>
        <v>N</v>
      </c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5.75" customHeight="1">
      <c r="A129" s="38">
        <v>127</v>
      </c>
      <c r="B129" s="16" t="s">
        <v>289</v>
      </c>
      <c r="C129" s="16" t="s">
        <v>290</v>
      </c>
      <c r="D129" s="54">
        <f>' MID Term 1'!R133</f>
        <v>59</v>
      </c>
      <c r="E129" s="20" t="str">
        <f t="shared" si="0"/>
        <v>N</v>
      </c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5.75" customHeight="1">
      <c r="A130" s="47">
        <v>128</v>
      </c>
      <c r="B130" s="16" t="s">
        <v>291</v>
      </c>
      <c r="C130" s="16" t="s">
        <v>292</v>
      </c>
      <c r="D130" s="54">
        <f>' MID Term 1'!R134</f>
        <v>65</v>
      </c>
      <c r="E130" s="20" t="str">
        <f t="shared" si="0"/>
        <v>N</v>
      </c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5.75" customHeight="1">
      <c r="A131" s="47">
        <v>129</v>
      </c>
      <c r="B131" s="16" t="s">
        <v>293</v>
      </c>
      <c r="C131" s="16" t="s">
        <v>294</v>
      </c>
      <c r="D131" s="54">
        <f>' MID Term 1'!R135</f>
        <v>45</v>
      </c>
      <c r="E131" s="20" t="str">
        <f t="shared" si="0"/>
        <v>N</v>
      </c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5.75" customHeight="1">
      <c r="A132" s="38">
        <v>130</v>
      </c>
      <c r="B132" s="16" t="s">
        <v>295</v>
      </c>
      <c r="C132" s="16" t="s">
        <v>296</v>
      </c>
      <c r="D132" s="54">
        <f>' MID Term 1'!R136</f>
        <v>50</v>
      </c>
      <c r="E132" s="20" t="str">
        <f t="shared" si="0"/>
        <v>N</v>
      </c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5.75" customHeight="1">
      <c r="A133" s="47">
        <v>131</v>
      </c>
      <c r="B133" s="16" t="s">
        <v>297</v>
      </c>
      <c r="C133" s="16" t="s">
        <v>298</v>
      </c>
      <c r="D133" s="54">
        <f>' MID Term 1'!R137</f>
        <v>51</v>
      </c>
      <c r="E133" s="20" t="str">
        <f t="shared" si="0"/>
        <v>N</v>
      </c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5.75" customHeight="1">
      <c r="A134" s="47">
        <v>132</v>
      </c>
      <c r="B134" s="16" t="s">
        <v>299</v>
      </c>
      <c r="C134" s="16" t="s">
        <v>300</v>
      </c>
      <c r="D134" s="54">
        <f>' MID Term 1'!R138</f>
        <v>59</v>
      </c>
      <c r="E134" s="20" t="str">
        <f t="shared" si="0"/>
        <v>N</v>
      </c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5.75" customHeight="1">
      <c r="A135" s="38">
        <v>133</v>
      </c>
      <c r="B135" s="16" t="s">
        <v>301</v>
      </c>
      <c r="C135" s="16" t="s">
        <v>302</v>
      </c>
      <c r="D135" s="54">
        <f>' MID Term 1'!R139</f>
        <v>59</v>
      </c>
      <c r="E135" s="20" t="str">
        <f t="shared" si="0"/>
        <v>N</v>
      </c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5.75" customHeight="1">
      <c r="A136" s="47">
        <v>134</v>
      </c>
      <c r="B136" s="16" t="s">
        <v>303</v>
      </c>
      <c r="C136" s="16" t="s">
        <v>304</v>
      </c>
      <c r="D136" s="54">
        <f>' MID Term 1'!R140</f>
        <v>63</v>
      </c>
      <c r="E136" s="20" t="str">
        <f t="shared" si="0"/>
        <v>N</v>
      </c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5.75" customHeight="1">
      <c r="A137" s="47">
        <v>135</v>
      </c>
      <c r="B137" s="16" t="s">
        <v>305</v>
      </c>
      <c r="C137" s="16" t="s">
        <v>306</v>
      </c>
      <c r="D137" s="54">
        <f>' MID Term 1'!R141</f>
        <v>52</v>
      </c>
      <c r="E137" s="20" t="str">
        <f t="shared" si="0"/>
        <v>N</v>
      </c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5.75" customHeight="1">
      <c r="A138" s="38">
        <v>136</v>
      </c>
      <c r="B138" s="16" t="s">
        <v>307</v>
      </c>
      <c r="C138" s="16" t="s">
        <v>308</v>
      </c>
      <c r="D138" s="54">
        <f>' MID Term 1'!R142</f>
        <v>63</v>
      </c>
      <c r="E138" s="20" t="str">
        <f t="shared" si="0"/>
        <v>N</v>
      </c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5.75" customHeight="1">
      <c r="A139" s="47">
        <v>137</v>
      </c>
      <c r="B139" s="16" t="s">
        <v>309</v>
      </c>
      <c r="C139" s="16" t="s">
        <v>310</v>
      </c>
      <c r="D139" s="54">
        <f>' MID Term 1'!R143</f>
        <v>54</v>
      </c>
      <c r="E139" s="20" t="str">
        <f t="shared" si="0"/>
        <v>N</v>
      </c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5.75" customHeight="1">
      <c r="A140" s="47">
        <v>138</v>
      </c>
      <c r="B140" s="16" t="s">
        <v>311</v>
      </c>
      <c r="C140" s="16" t="s">
        <v>312</v>
      </c>
      <c r="D140" s="54">
        <f>' MID Term 1'!R144</f>
        <v>63</v>
      </c>
      <c r="E140" s="20" t="str">
        <f t="shared" si="0"/>
        <v>N</v>
      </c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5.75" customHeight="1">
      <c r="A141" s="38">
        <v>139</v>
      </c>
      <c r="B141" s="16" t="s">
        <v>313</v>
      </c>
      <c r="C141" s="16" t="s">
        <v>314</v>
      </c>
      <c r="D141" s="54">
        <f>' MID Term 1'!R145</f>
        <v>64</v>
      </c>
      <c r="E141" s="20" t="str">
        <f t="shared" si="0"/>
        <v>N</v>
      </c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5.75" customHeight="1">
      <c r="A142" s="47">
        <v>140</v>
      </c>
      <c r="B142" s="16" t="s">
        <v>315</v>
      </c>
      <c r="C142" s="16" t="s">
        <v>316</v>
      </c>
      <c r="D142" s="54">
        <f>' MID Term 1'!R146</f>
        <v>66</v>
      </c>
      <c r="E142" s="20" t="str">
        <f t="shared" si="0"/>
        <v>N</v>
      </c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5.75" customHeight="1">
      <c r="A143" s="47">
        <v>141</v>
      </c>
      <c r="B143" s="16" t="s">
        <v>317</v>
      </c>
      <c r="C143" s="16" t="s">
        <v>318</v>
      </c>
      <c r="D143" s="54">
        <f>' MID Term 1'!R147</f>
        <v>46</v>
      </c>
      <c r="E143" s="20" t="str">
        <f t="shared" si="0"/>
        <v>N</v>
      </c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5.75" customHeight="1">
      <c r="A144" s="38">
        <v>142</v>
      </c>
      <c r="B144" s="16" t="s">
        <v>319</v>
      </c>
      <c r="C144" s="16" t="s">
        <v>320</v>
      </c>
      <c r="D144" s="54">
        <f>' MID Term 1'!R148</f>
        <v>55</v>
      </c>
      <c r="E144" s="20" t="str">
        <f t="shared" si="0"/>
        <v>N</v>
      </c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5.75" customHeight="1">
      <c r="A145" s="47">
        <v>143</v>
      </c>
      <c r="B145" s="16" t="s">
        <v>321</v>
      </c>
      <c r="C145" s="16" t="s">
        <v>322</v>
      </c>
      <c r="D145" s="54">
        <f>' MID Term 1'!R149</f>
        <v>54</v>
      </c>
      <c r="E145" s="20" t="str">
        <f t="shared" si="0"/>
        <v>N</v>
      </c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5.75" customHeight="1">
      <c r="A146" s="47">
        <v>144</v>
      </c>
      <c r="B146" s="16" t="s">
        <v>323</v>
      </c>
      <c r="C146" s="16" t="s">
        <v>324</v>
      </c>
      <c r="D146" s="54">
        <f>' MID Term 1'!R150</f>
        <v>47</v>
      </c>
      <c r="E146" s="20" t="str">
        <f t="shared" si="0"/>
        <v>N</v>
      </c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5.75" customHeight="1">
      <c r="A147" s="38">
        <v>145</v>
      </c>
      <c r="B147" s="16" t="s">
        <v>325</v>
      </c>
      <c r="C147" s="16" t="s">
        <v>326</v>
      </c>
      <c r="D147" s="54">
        <f>' MID Term 1'!R151</f>
        <v>55</v>
      </c>
      <c r="E147" s="20" t="str">
        <f t="shared" si="0"/>
        <v>N</v>
      </c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5.75" customHeight="1">
      <c r="A148" s="47">
        <v>146</v>
      </c>
      <c r="B148" s="16" t="s">
        <v>327</v>
      </c>
      <c r="C148" s="16" t="s">
        <v>328</v>
      </c>
      <c r="D148" s="54">
        <f>' MID Term 1'!R152</f>
        <v>55</v>
      </c>
      <c r="E148" s="20" t="str">
        <f t="shared" si="0"/>
        <v>N</v>
      </c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5.75" customHeight="1">
      <c r="A149" s="47">
        <v>147</v>
      </c>
      <c r="B149" s="16" t="s">
        <v>329</v>
      </c>
      <c r="C149" s="16" t="s">
        <v>330</v>
      </c>
      <c r="D149" s="54">
        <f>' MID Term 1'!R153</f>
        <v>56</v>
      </c>
      <c r="E149" s="20" t="str">
        <f t="shared" si="0"/>
        <v>N</v>
      </c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5.75" customHeight="1">
      <c r="A150" s="38">
        <v>148</v>
      </c>
      <c r="B150" s="16" t="s">
        <v>331</v>
      </c>
      <c r="C150" s="16" t="s">
        <v>332</v>
      </c>
      <c r="D150" s="54">
        <f>' MID Term 1'!R154</f>
        <v>50</v>
      </c>
      <c r="E150" s="20" t="str">
        <f t="shared" si="0"/>
        <v>N</v>
      </c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5.75" customHeight="1">
      <c r="A151" s="47">
        <v>149</v>
      </c>
      <c r="B151" s="16" t="s">
        <v>333</v>
      </c>
      <c r="C151" s="16" t="s">
        <v>334</v>
      </c>
      <c r="D151" s="54">
        <f>' MID Term 1'!R155</f>
        <v>56</v>
      </c>
      <c r="E151" s="20" t="str">
        <f t="shared" si="0"/>
        <v>N</v>
      </c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5.75" customHeight="1">
      <c r="A152" s="47">
        <v>150</v>
      </c>
      <c r="B152" s="16" t="s">
        <v>335</v>
      </c>
      <c r="C152" s="16" t="s">
        <v>336</v>
      </c>
      <c r="D152" s="54">
        <f>' MID Term 1'!R156</f>
        <v>56</v>
      </c>
      <c r="E152" s="20" t="str">
        <f t="shared" si="0"/>
        <v>N</v>
      </c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5.75" customHeight="1">
      <c r="A153" s="38">
        <v>151</v>
      </c>
      <c r="B153" s="16" t="s">
        <v>337</v>
      </c>
      <c r="C153" s="16" t="s">
        <v>338</v>
      </c>
      <c r="D153" s="54">
        <f>' MID Term 1'!R157</f>
        <v>57</v>
      </c>
      <c r="E153" s="20" t="str">
        <f t="shared" si="0"/>
        <v>N</v>
      </c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5.75" customHeight="1">
      <c r="A154" s="47">
        <v>152</v>
      </c>
      <c r="B154" s="16" t="s">
        <v>339</v>
      </c>
      <c r="C154" s="16" t="s">
        <v>340</v>
      </c>
      <c r="D154" s="54">
        <f>' MID Term 1'!R158</f>
        <v>59</v>
      </c>
      <c r="E154" s="20" t="str">
        <f t="shared" si="0"/>
        <v>N</v>
      </c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5.75" customHeight="1">
      <c r="A155" s="47">
        <v>153</v>
      </c>
      <c r="B155" s="16" t="s">
        <v>341</v>
      </c>
      <c r="C155" s="16" t="s">
        <v>342</v>
      </c>
      <c r="D155" s="54">
        <f>' MID Term 1'!R159</f>
        <v>61</v>
      </c>
      <c r="E155" s="20" t="str">
        <f t="shared" si="0"/>
        <v>N</v>
      </c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5.75" customHeight="1">
      <c r="A156" s="38">
        <v>154</v>
      </c>
      <c r="B156" s="16" t="s">
        <v>343</v>
      </c>
      <c r="C156" s="16" t="s">
        <v>344</v>
      </c>
      <c r="D156" s="54">
        <f>' MID Term 1'!R160</f>
        <v>62</v>
      </c>
      <c r="E156" s="20" t="str">
        <f t="shared" si="0"/>
        <v>N</v>
      </c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5.75" customHeight="1">
      <c r="A157" s="47">
        <v>155</v>
      </c>
      <c r="B157" s="16" t="s">
        <v>345</v>
      </c>
      <c r="C157" s="16" t="s">
        <v>346</v>
      </c>
      <c r="D157" s="54">
        <f>' MID Term 1'!R161</f>
        <v>51</v>
      </c>
      <c r="E157" s="20" t="str">
        <f t="shared" si="0"/>
        <v>N</v>
      </c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5.75" customHeight="1">
      <c r="A158" s="47">
        <v>156</v>
      </c>
      <c r="B158" s="16" t="s">
        <v>347</v>
      </c>
      <c r="C158" s="16" t="s">
        <v>348</v>
      </c>
      <c r="D158" s="54">
        <f>' MID Term 1'!R162</f>
        <v>54</v>
      </c>
      <c r="E158" s="20" t="str">
        <f t="shared" si="0"/>
        <v>N</v>
      </c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5.75" customHeight="1">
      <c r="A159" s="38">
        <v>157</v>
      </c>
      <c r="B159" s="16" t="s">
        <v>349</v>
      </c>
      <c r="C159" s="16" t="s">
        <v>350</v>
      </c>
      <c r="D159" s="54">
        <f>' MID Term 1'!R163</f>
        <v>62</v>
      </c>
      <c r="E159" s="20" t="str">
        <f t="shared" si="0"/>
        <v>N</v>
      </c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5.75" customHeight="1">
      <c r="A160" s="47">
        <v>158</v>
      </c>
      <c r="B160" s="16" t="s">
        <v>351</v>
      </c>
      <c r="C160" s="16" t="s">
        <v>352</v>
      </c>
      <c r="D160" s="54">
        <f>' MID Term 1'!R164</f>
        <v>57</v>
      </c>
      <c r="E160" s="20" t="str">
        <f t="shared" si="0"/>
        <v>N</v>
      </c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5.75" customHeight="1">
      <c r="A161" s="47">
        <v>159</v>
      </c>
      <c r="B161" s="16" t="s">
        <v>353</v>
      </c>
      <c r="C161" s="16" t="s">
        <v>354</v>
      </c>
      <c r="D161" s="54">
        <f>' MID Term 1'!R165</f>
        <v>59</v>
      </c>
      <c r="E161" s="20" t="str">
        <f t="shared" si="0"/>
        <v>N</v>
      </c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5.75" customHeight="1">
      <c r="A162" s="38">
        <v>160</v>
      </c>
      <c r="B162" s="16" t="s">
        <v>355</v>
      </c>
      <c r="C162" s="16" t="s">
        <v>356</v>
      </c>
      <c r="D162" s="54">
        <f>' MID Term 1'!R166</f>
        <v>59</v>
      </c>
      <c r="E162" s="20" t="str">
        <f t="shared" si="0"/>
        <v>N</v>
      </c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5.75" customHeight="1">
      <c r="A163" s="47">
        <v>161</v>
      </c>
      <c r="B163" s="16" t="s">
        <v>357</v>
      </c>
      <c r="C163" s="16" t="s">
        <v>358</v>
      </c>
      <c r="D163" s="54">
        <f>' MID Term 1'!R167</f>
        <v>63</v>
      </c>
      <c r="E163" s="20" t="str">
        <f t="shared" si="0"/>
        <v>N</v>
      </c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5.75" customHeight="1">
      <c r="A164" s="47">
        <v>162</v>
      </c>
      <c r="B164" s="16" t="s">
        <v>359</v>
      </c>
      <c r="C164" s="16" t="s">
        <v>360</v>
      </c>
      <c r="D164" s="54">
        <f>' MID Term 1'!R168</f>
        <v>59</v>
      </c>
      <c r="E164" s="20" t="str">
        <f t="shared" si="0"/>
        <v>N</v>
      </c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5.75" customHeight="1">
      <c r="A165" s="38">
        <v>163</v>
      </c>
      <c r="B165" s="16" t="s">
        <v>361</v>
      </c>
      <c r="C165" s="16" t="s">
        <v>362</v>
      </c>
      <c r="D165" s="54">
        <f>' MID Term 1'!R169</f>
        <v>63</v>
      </c>
      <c r="E165" s="20" t="str">
        <f t="shared" si="0"/>
        <v>N</v>
      </c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5.75" customHeight="1">
      <c r="A166" s="47">
        <v>164</v>
      </c>
      <c r="B166" s="16" t="s">
        <v>363</v>
      </c>
      <c r="C166" s="16" t="s">
        <v>364</v>
      </c>
      <c r="D166" s="54">
        <f>' MID Term 1'!R170</f>
        <v>68</v>
      </c>
      <c r="E166" s="20" t="str">
        <f t="shared" si="0"/>
        <v>N</v>
      </c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5.75" customHeight="1">
      <c r="A167" s="38">
        <v>165</v>
      </c>
      <c r="B167" s="16" t="s">
        <v>365</v>
      </c>
      <c r="C167" s="16" t="s">
        <v>366</v>
      </c>
      <c r="D167" s="54">
        <f>' MID Term 1'!R171</f>
        <v>68</v>
      </c>
      <c r="E167" s="20" t="str">
        <f t="shared" si="0"/>
        <v>N</v>
      </c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5.75" customHeight="1">
      <c r="A168" s="38">
        <v>166</v>
      </c>
      <c r="B168" s="16" t="s">
        <v>367</v>
      </c>
      <c r="C168" s="16" t="s">
        <v>368</v>
      </c>
      <c r="D168" s="54">
        <f>' MID Term 1'!R172</f>
        <v>63</v>
      </c>
      <c r="E168" s="20" t="str">
        <f t="shared" si="0"/>
        <v>N</v>
      </c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5.75" customHeight="1">
      <c r="A169" s="47">
        <v>167</v>
      </c>
      <c r="B169" s="16" t="s">
        <v>369</v>
      </c>
      <c r="C169" s="16" t="s">
        <v>370</v>
      </c>
      <c r="D169" s="54">
        <f>' MID Term 1'!R173</f>
        <v>66</v>
      </c>
      <c r="E169" s="20" t="str">
        <f t="shared" si="0"/>
        <v>N</v>
      </c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5.75" customHeight="1">
      <c r="A170" s="38">
        <v>168</v>
      </c>
      <c r="B170" s="16" t="s">
        <v>371</v>
      </c>
      <c r="C170" s="16" t="s">
        <v>372</v>
      </c>
      <c r="D170" s="54">
        <f>' MID Term 1'!R174</f>
        <v>65</v>
      </c>
      <c r="E170" s="20" t="str">
        <f t="shared" si="0"/>
        <v>N</v>
      </c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5.75" customHeight="1">
      <c r="A171" s="38">
        <v>169</v>
      </c>
      <c r="B171" s="16" t="s">
        <v>373</v>
      </c>
      <c r="C171" s="16" t="s">
        <v>374</v>
      </c>
      <c r="D171" s="54">
        <f>' MID Term 1'!R175</f>
        <v>67</v>
      </c>
      <c r="E171" s="20" t="str">
        <f t="shared" si="0"/>
        <v>N</v>
      </c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5.75" customHeight="1">
      <c r="A172" s="47">
        <v>170</v>
      </c>
      <c r="B172" s="16" t="s">
        <v>375</v>
      </c>
      <c r="C172" s="16" t="s">
        <v>376</v>
      </c>
      <c r="D172" s="54">
        <f>' MID Term 1'!R176</f>
        <v>50</v>
      </c>
      <c r="E172" s="20" t="str">
        <f t="shared" si="0"/>
        <v>N</v>
      </c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5.75" customHeight="1">
      <c r="A173" s="38">
        <v>171</v>
      </c>
      <c r="B173" s="16" t="s">
        <v>377</v>
      </c>
      <c r="C173" s="16" t="s">
        <v>378</v>
      </c>
      <c r="D173" s="54">
        <f>' MID Term 1'!R177</f>
        <v>68</v>
      </c>
      <c r="E173" s="20" t="str">
        <f t="shared" si="0"/>
        <v>N</v>
      </c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5.75" customHeight="1">
      <c r="A174" s="38">
        <v>172</v>
      </c>
      <c r="B174" s="16" t="s">
        <v>379</v>
      </c>
      <c r="C174" s="16" t="s">
        <v>380</v>
      </c>
      <c r="D174" s="54">
        <f>' MID Term 1'!R178</f>
        <v>55</v>
      </c>
      <c r="E174" s="20" t="str">
        <f t="shared" si="0"/>
        <v>N</v>
      </c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5.75" customHeight="1">
      <c r="A175" s="47">
        <v>173</v>
      </c>
      <c r="B175" s="16" t="s">
        <v>381</v>
      </c>
      <c r="C175" s="16" t="s">
        <v>382</v>
      </c>
      <c r="D175" s="54">
        <f>' MID Term 1'!R179</f>
        <v>51</v>
      </c>
      <c r="E175" s="20" t="str">
        <f t="shared" si="0"/>
        <v>N</v>
      </c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5.75" customHeight="1">
      <c r="A176" s="38">
        <v>174</v>
      </c>
      <c r="B176" s="16" t="s">
        <v>383</v>
      </c>
      <c r="C176" s="16" t="s">
        <v>384</v>
      </c>
      <c r="D176" s="54">
        <f>' MID Term 1'!R180</f>
        <v>52</v>
      </c>
      <c r="E176" s="20" t="str">
        <f t="shared" si="0"/>
        <v>N</v>
      </c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5.75" customHeight="1">
      <c r="A177" s="47">
        <v>175</v>
      </c>
      <c r="B177" s="16" t="s">
        <v>385</v>
      </c>
      <c r="C177" s="16" t="s">
        <v>386</v>
      </c>
      <c r="D177" s="54">
        <f>' MID Term 1'!R181</f>
        <v>55</v>
      </c>
      <c r="E177" s="20" t="str">
        <f t="shared" si="0"/>
        <v>N</v>
      </c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5.75" customHeight="1">
      <c r="A178" s="38">
        <v>176</v>
      </c>
      <c r="B178" s="16" t="s">
        <v>387</v>
      </c>
      <c r="C178" s="16" t="s">
        <v>388</v>
      </c>
      <c r="D178" s="54">
        <f>' MID Term 1'!R182</f>
        <v>54</v>
      </c>
      <c r="E178" s="20" t="str">
        <f t="shared" si="0"/>
        <v>N</v>
      </c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5.75" customHeight="1">
      <c r="A179" s="47">
        <v>177</v>
      </c>
      <c r="B179" s="16" t="s">
        <v>389</v>
      </c>
      <c r="C179" s="16" t="s">
        <v>390</v>
      </c>
      <c r="D179" s="54">
        <f>' MID Term 1'!R183</f>
        <v>63</v>
      </c>
      <c r="E179" s="20" t="str">
        <f t="shared" si="0"/>
        <v>N</v>
      </c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5.75" customHeight="1">
      <c r="A180" s="38">
        <v>178</v>
      </c>
      <c r="B180" s="16" t="s">
        <v>391</v>
      </c>
      <c r="C180" s="16" t="s">
        <v>392</v>
      </c>
      <c r="D180" s="54">
        <f>' MID Term 1'!R184</f>
        <v>58</v>
      </c>
      <c r="E180" s="20" t="str">
        <f t="shared" si="0"/>
        <v>N</v>
      </c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4.25" customHeight="1">
      <c r="A181" s="107">
        <v>179</v>
      </c>
      <c r="B181" s="108" t="s">
        <v>438</v>
      </c>
      <c r="C181" s="51" t="s">
        <v>439</v>
      </c>
      <c r="D181" s="35"/>
      <c r="E181" s="35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4.25" customHeight="1">
      <c r="A182" s="51"/>
      <c r="B182" s="51"/>
      <c r="C182" s="51"/>
      <c r="D182" s="35"/>
      <c r="E182" s="35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4.25" customHeight="1">
      <c r="A183" s="51"/>
      <c r="B183" s="51"/>
      <c r="C183" s="51"/>
      <c r="D183" s="35"/>
      <c r="E183" s="35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4.25" customHeight="1">
      <c r="A184" s="51"/>
      <c r="B184" s="51"/>
      <c r="C184" s="51"/>
      <c r="D184" s="35"/>
      <c r="E184" s="35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4.25" customHeight="1">
      <c r="A185" s="51"/>
      <c r="B185" s="51"/>
      <c r="C185" s="51"/>
      <c r="D185" s="35"/>
      <c r="E185" s="35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4.25" customHeight="1">
      <c r="A186" s="51"/>
      <c r="B186" s="51"/>
      <c r="C186" s="51"/>
      <c r="D186" s="35"/>
      <c r="E186" s="35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4.25" customHeight="1">
      <c r="A187" s="51"/>
      <c r="B187" s="51"/>
      <c r="C187" s="51"/>
      <c r="D187" s="35"/>
      <c r="E187" s="35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4.25" customHeight="1">
      <c r="A188" s="51"/>
      <c r="B188" s="51"/>
      <c r="C188" s="51"/>
      <c r="D188" s="35"/>
      <c r="E188" s="35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4.25" customHeight="1">
      <c r="A189" s="51"/>
      <c r="B189" s="51"/>
      <c r="C189" s="51"/>
      <c r="D189" s="35"/>
      <c r="E189" s="35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4.25" customHeight="1">
      <c r="A190" s="51"/>
      <c r="B190" s="51"/>
      <c r="C190" s="51"/>
      <c r="D190" s="35"/>
      <c r="E190" s="35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4.25" customHeight="1">
      <c r="A191" s="51"/>
      <c r="B191" s="51"/>
      <c r="C191" s="51"/>
      <c r="D191" s="35"/>
      <c r="E191" s="35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4.25" customHeight="1">
      <c r="A192" s="51"/>
      <c r="B192" s="51"/>
      <c r="C192" s="51"/>
      <c r="D192" s="35"/>
      <c r="E192" s="35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4.25" customHeight="1">
      <c r="A193" s="51"/>
      <c r="B193" s="51"/>
      <c r="C193" s="51"/>
      <c r="D193" s="35"/>
      <c r="E193" s="35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4.25" customHeight="1">
      <c r="A194" s="51"/>
      <c r="B194" s="51"/>
      <c r="C194" s="51"/>
      <c r="D194" s="35"/>
      <c r="E194" s="35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4.25" customHeight="1">
      <c r="A195" s="51"/>
      <c r="B195" s="51"/>
      <c r="C195" s="51"/>
      <c r="D195" s="35"/>
      <c r="E195" s="35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4.25" customHeight="1">
      <c r="A196" s="51"/>
      <c r="B196" s="51"/>
      <c r="C196" s="51"/>
      <c r="D196" s="35"/>
      <c r="E196" s="35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4.25" customHeight="1">
      <c r="A197" s="51"/>
      <c r="B197" s="51"/>
      <c r="C197" s="51"/>
      <c r="D197" s="35"/>
      <c r="E197" s="35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4.25" customHeight="1">
      <c r="A198" s="51"/>
      <c r="B198" s="51"/>
      <c r="C198" s="51"/>
      <c r="D198" s="35"/>
      <c r="E198" s="35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4.25" customHeight="1">
      <c r="A199" s="51"/>
      <c r="B199" s="51"/>
      <c r="C199" s="51"/>
      <c r="D199" s="35"/>
      <c r="E199" s="35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4.25" customHeight="1">
      <c r="A200" s="51"/>
      <c r="B200" s="51"/>
      <c r="C200" s="51"/>
      <c r="D200" s="35"/>
      <c r="E200" s="35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4.25" customHeight="1">
      <c r="A201" s="51"/>
      <c r="B201" s="51"/>
      <c r="C201" s="51"/>
      <c r="D201" s="35"/>
      <c r="E201" s="35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4.25" customHeight="1">
      <c r="A202" s="51"/>
      <c r="B202" s="51"/>
      <c r="C202" s="51"/>
      <c r="D202" s="35"/>
      <c r="E202" s="35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4.25" customHeight="1">
      <c r="A203" s="51"/>
      <c r="B203" s="51"/>
      <c r="C203" s="51"/>
      <c r="D203" s="35"/>
      <c r="E203" s="35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4.25" customHeight="1">
      <c r="A204" s="51"/>
      <c r="B204" s="51"/>
      <c r="C204" s="51"/>
      <c r="D204" s="35"/>
      <c r="E204" s="35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4.25" customHeight="1">
      <c r="A205" s="51"/>
      <c r="B205" s="51"/>
      <c r="C205" s="51"/>
      <c r="D205" s="35"/>
      <c r="E205" s="35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4.25" customHeight="1">
      <c r="A206" s="51"/>
      <c r="B206" s="51"/>
      <c r="C206" s="51"/>
      <c r="D206" s="35"/>
      <c r="E206" s="35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4.25" customHeight="1">
      <c r="A207" s="51"/>
      <c r="B207" s="51"/>
      <c r="C207" s="51"/>
      <c r="D207" s="35"/>
      <c r="E207" s="35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4.25" customHeight="1">
      <c r="A208" s="51"/>
      <c r="B208" s="51"/>
      <c r="C208" s="51"/>
      <c r="D208" s="35"/>
      <c r="E208" s="35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4.25" customHeight="1">
      <c r="A209" s="51"/>
      <c r="B209" s="51"/>
      <c r="C209" s="51"/>
      <c r="D209" s="35"/>
      <c r="E209" s="35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4.25" customHeight="1">
      <c r="A210" s="51"/>
      <c r="B210" s="51"/>
      <c r="C210" s="51"/>
      <c r="D210" s="35"/>
      <c r="E210" s="35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4.25" customHeight="1">
      <c r="A211" s="51"/>
      <c r="B211" s="51"/>
      <c r="C211" s="51"/>
      <c r="D211" s="35"/>
      <c r="E211" s="35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4.25" customHeight="1">
      <c r="A212" s="51"/>
      <c r="B212" s="51"/>
      <c r="C212" s="51"/>
      <c r="D212" s="35"/>
      <c r="E212" s="35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4.25" customHeight="1">
      <c r="A213" s="51"/>
      <c r="B213" s="51"/>
      <c r="C213" s="51"/>
      <c r="D213" s="35"/>
      <c r="E213" s="35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4.25" customHeight="1">
      <c r="A214" s="51"/>
      <c r="B214" s="51"/>
      <c r="C214" s="51"/>
      <c r="D214" s="35"/>
      <c r="E214" s="35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4.25" customHeight="1">
      <c r="A215" s="51"/>
      <c r="B215" s="51"/>
      <c r="C215" s="51"/>
      <c r="D215" s="35"/>
      <c r="E215" s="35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4.25" customHeight="1">
      <c r="A216" s="51"/>
      <c r="B216" s="51"/>
      <c r="C216" s="51"/>
      <c r="D216" s="35"/>
      <c r="E216" s="35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4.25" customHeight="1">
      <c r="A217" s="51"/>
      <c r="B217" s="51"/>
      <c r="C217" s="51"/>
      <c r="D217" s="35"/>
      <c r="E217" s="35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4.25" customHeight="1">
      <c r="A218" s="51"/>
      <c r="B218" s="51"/>
      <c r="C218" s="51"/>
      <c r="D218" s="35"/>
      <c r="E218" s="35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4.25" customHeight="1">
      <c r="A219" s="51"/>
      <c r="B219" s="51"/>
      <c r="C219" s="51"/>
      <c r="D219" s="35"/>
      <c r="E219" s="35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4.25" customHeight="1">
      <c r="A220" s="51"/>
      <c r="B220" s="51"/>
      <c r="C220" s="51"/>
      <c r="D220" s="35"/>
      <c r="E220" s="35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4.25" customHeight="1">
      <c r="A221" s="51"/>
      <c r="B221" s="51"/>
      <c r="C221" s="51"/>
      <c r="D221" s="35"/>
      <c r="E221" s="35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4.25" customHeight="1">
      <c r="A222" s="51"/>
      <c r="B222" s="51"/>
      <c r="C222" s="51"/>
      <c r="D222" s="35"/>
      <c r="E222" s="35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4.25" customHeight="1">
      <c r="A223" s="51"/>
      <c r="B223" s="51"/>
      <c r="C223" s="51"/>
      <c r="D223" s="35"/>
      <c r="E223" s="35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4.25" customHeight="1">
      <c r="A224" s="51"/>
      <c r="B224" s="51"/>
      <c r="C224" s="51"/>
      <c r="D224" s="35"/>
      <c r="E224" s="35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4.25" customHeight="1">
      <c r="A225" s="51"/>
      <c r="B225" s="51"/>
      <c r="C225" s="51"/>
      <c r="D225" s="35"/>
      <c r="E225" s="35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4.25" customHeight="1">
      <c r="A226" s="51"/>
      <c r="B226" s="51"/>
      <c r="C226" s="51"/>
      <c r="D226" s="35"/>
      <c r="E226" s="35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4.25" customHeight="1">
      <c r="A227" s="51"/>
      <c r="B227" s="51"/>
      <c r="C227" s="51"/>
      <c r="D227" s="35"/>
      <c r="E227" s="35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4.25" customHeight="1">
      <c r="A228" s="51"/>
      <c r="B228" s="51"/>
      <c r="C228" s="51"/>
      <c r="D228" s="35"/>
      <c r="E228" s="35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4.25" customHeight="1">
      <c r="A229" s="51"/>
      <c r="B229" s="51"/>
      <c r="C229" s="51"/>
      <c r="D229" s="35"/>
      <c r="E229" s="35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4.25" customHeight="1">
      <c r="A230" s="51"/>
      <c r="B230" s="51"/>
      <c r="C230" s="51"/>
      <c r="D230" s="35"/>
      <c r="E230" s="35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4.25" customHeight="1">
      <c r="A231" s="51"/>
      <c r="B231" s="51"/>
      <c r="C231" s="51"/>
      <c r="D231" s="35"/>
      <c r="E231" s="35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4.25" customHeight="1">
      <c r="A232" s="51"/>
      <c r="B232" s="51"/>
      <c r="C232" s="51"/>
      <c r="D232" s="35"/>
      <c r="E232" s="35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4.25" customHeight="1">
      <c r="A233" s="51"/>
      <c r="B233" s="51"/>
      <c r="C233" s="51"/>
      <c r="D233" s="35"/>
      <c r="E233" s="35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4.25" customHeight="1">
      <c r="A234" s="51"/>
      <c r="B234" s="51"/>
      <c r="C234" s="51"/>
      <c r="D234" s="35"/>
      <c r="E234" s="35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4.25" customHeight="1">
      <c r="A235" s="51"/>
      <c r="B235" s="51"/>
      <c r="C235" s="51"/>
      <c r="D235" s="35"/>
      <c r="E235" s="35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4.25" customHeight="1">
      <c r="A236" s="51"/>
      <c r="B236" s="51"/>
      <c r="C236" s="51"/>
      <c r="D236" s="35"/>
      <c r="E236" s="35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4.25" customHeight="1">
      <c r="A237" s="51"/>
      <c r="B237" s="51"/>
      <c r="C237" s="51"/>
      <c r="D237" s="35"/>
      <c r="E237" s="35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4.25" customHeight="1">
      <c r="A238" s="51"/>
      <c r="B238" s="51"/>
      <c r="C238" s="51"/>
      <c r="D238" s="35"/>
      <c r="E238" s="35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4.25" customHeight="1">
      <c r="A239" s="51"/>
      <c r="B239" s="51"/>
      <c r="C239" s="51"/>
      <c r="D239" s="35"/>
      <c r="E239" s="35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4.25" customHeight="1">
      <c r="A240" s="51"/>
      <c r="B240" s="51"/>
      <c r="C240" s="51"/>
      <c r="D240" s="35"/>
      <c r="E240" s="35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4.25" customHeight="1">
      <c r="A241" s="51"/>
      <c r="B241" s="51"/>
      <c r="C241" s="51"/>
      <c r="D241" s="35"/>
      <c r="E241" s="35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4.25" customHeight="1">
      <c r="A242" s="51"/>
      <c r="B242" s="51"/>
      <c r="C242" s="51"/>
      <c r="D242" s="35"/>
      <c r="E242" s="35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4.25" customHeight="1">
      <c r="A243" s="51"/>
      <c r="B243" s="51"/>
      <c r="C243" s="51"/>
      <c r="D243" s="35"/>
      <c r="E243" s="35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4.25" customHeight="1">
      <c r="A244" s="51"/>
      <c r="B244" s="51"/>
      <c r="C244" s="51"/>
      <c r="D244" s="35"/>
      <c r="E244" s="35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4.25" customHeight="1">
      <c r="A245" s="51"/>
      <c r="B245" s="51"/>
      <c r="C245" s="51"/>
      <c r="D245" s="35"/>
      <c r="E245" s="35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4.25" customHeight="1">
      <c r="A246" s="51"/>
      <c r="B246" s="51"/>
      <c r="C246" s="51"/>
      <c r="D246" s="35"/>
      <c r="E246" s="35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4.25" customHeight="1">
      <c r="A247" s="51"/>
      <c r="B247" s="51"/>
      <c r="C247" s="51"/>
      <c r="D247" s="35"/>
      <c r="E247" s="35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4.25" customHeight="1">
      <c r="A248" s="51"/>
      <c r="B248" s="51"/>
      <c r="C248" s="51"/>
      <c r="D248" s="35"/>
      <c r="E248" s="35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4.25" customHeight="1">
      <c r="A249" s="51"/>
      <c r="B249" s="51"/>
      <c r="C249" s="51"/>
      <c r="D249" s="35"/>
      <c r="E249" s="35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4.25" customHeight="1">
      <c r="A250" s="51"/>
      <c r="B250" s="51"/>
      <c r="C250" s="51"/>
      <c r="D250" s="35"/>
      <c r="E250" s="35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4.25" customHeight="1">
      <c r="A251" s="51"/>
      <c r="B251" s="51"/>
      <c r="C251" s="51"/>
      <c r="D251" s="35"/>
      <c r="E251" s="35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4.25" customHeight="1">
      <c r="A252" s="51"/>
      <c r="B252" s="51"/>
      <c r="C252" s="51"/>
      <c r="D252" s="35"/>
      <c r="E252" s="35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4.25" customHeight="1">
      <c r="A253" s="51"/>
      <c r="B253" s="51"/>
      <c r="C253" s="51"/>
      <c r="D253" s="35"/>
      <c r="E253" s="35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4.25" customHeight="1">
      <c r="A254" s="51"/>
      <c r="B254" s="51"/>
      <c r="C254" s="51"/>
      <c r="D254" s="35"/>
      <c r="E254" s="35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4.25" customHeight="1">
      <c r="A255" s="51"/>
      <c r="B255" s="51"/>
      <c r="C255" s="51"/>
      <c r="D255" s="35"/>
      <c r="E255" s="35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4.25" customHeight="1">
      <c r="A256" s="51"/>
      <c r="B256" s="51"/>
      <c r="C256" s="51"/>
      <c r="D256" s="35"/>
      <c r="E256" s="35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4.25" customHeight="1">
      <c r="A257" s="51"/>
      <c r="B257" s="51"/>
      <c r="C257" s="51"/>
      <c r="D257" s="35"/>
      <c r="E257" s="35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4.25" customHeight="1">
      <c r="A258" s="51"/>
      <c r="B258" s="51"/>
      <c r="C258" s="51"/>
      <c r="D258" s="35"/>
      <c r="E258" s="35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4.25" customHeight="1">
      <c r="A259" s="51"/>
      <c r="B259" s="51"/>
      <c r="C259" s="51"/>
      <c r="D259" s="35"/>
      <c r="E259" s="35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4.25" customHeight="1">
      <c r="A260" s="51"/>
      <c r="B260" s="51"/>
      <c r="C260" s="51"/>
      <c r="D260" s="35"/>
      <c r="E260" s="35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4.25" customHeight="1">
      <c r="A261" s="51"/>
      <c r="B261" s="51"/>
      <c r="C261" s="51"/>
      <c r="D261" s="35"/>
      <c r="E261" s="35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4.25" customHeight="1">
      <c r="A262" s="51"/>
      <c r="B262" s="51"/>
      <c r="C262" s="51"/>
      <c r="D262" s="35"/>
      <c r="E262" s="35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4.25" customHeight="1">
      <c r="A263" s="51"/>
      <c r="B263" s="51"/>
      <c r="C263" s="51"/>
      <c r="D263" s="35"/>
      <c r="E263" s="35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4.25" customHeight="1">
      <c r="A264" s="51"/>
      <c r="B264" s="51"/>
      <c r="C264" s="51"/>
      <c r="D264" s="35"/>
      <c r="E264" s="35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4.25" customHeight="1">
      <c r="A265" s="51"/>
      <c r="B265" s="51"/>
      <c r="C265" s="51"/>
      <c r="D265" s="35"/>
      <c r="E265" s="35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4.25" customHeight="1">
      <c r="A266" s="51"/>
      <c r="B266" s="51"/>
      <c r="C266" s="51"/>
      <c r="D266" s="35"/>
      <c r="E266" s="35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4.25" customHeight="1">
      <c r="A267" s="51"/>
      <c r="B267" s="51"/>
      <c r="C267" s="51"/>
      <c r="D267" s="35"/>
      <c r="E267" s="35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4.25" customHeight="1">
      <c r="A268" s="51"/>
      <c r="B268" s="51"/>
      <c r="C268" s="51"/>
      <c r="D268" s="35"/>
      <c r="E268" s="35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4.25" customHeight="1">
      <c r="A269" s="51"/>
      <c r="B269" s="51"/>
      <c r="C269" s="51"/>
      <c r="D269" s="35"/>
      <c r="E269" s="35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4.25" customHeight="1">
      <c r="A270" s="51"/>
      <c r="B270" s="51"/>
      <c r="C270" s="51"/>
      <c r="D270" s="35"/>
      <c r="E270" s="35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4.25" customHeight="1">
      <c r="A271" s="51"/>
      <c r="B271" s="51"/>
      <c r="C271" s="51"/>
      <c r="D271" s="35"/>
      <c r="E271" s="35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4.25" customHeight="1">
      <c r="A272" s="51"/>
      <c r="B272" s="51"/>
      <c r="C272" s="51"/>
      <c r="D272" s="35"/>
      <c r="E272" s="35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4.25" customHeight="1">
      <c r="A273" s="51"/>
      <c r="B273" s="51"/>
      <c r="C273" s="51"/>
      <c r="D273" s="35"/>
      <c r="E273" s="35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4.25" customHeight="1">
      <c r="A274" s="51"/>
      <c r="B274" s="51"/>
      <c r="C274" s="51"/>
      <c r="D274" s="35"/>
      <c r="E274" s="35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4.25" customHeight="1">
      <c r="A275" s="51"/>
      <c r="B275" s="51"/>
      <c r="C275" s="51"/>
      <c r="D275" s="35"/>
      <c r="E275" s="35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4.25" customHeight="1">
      <c r="A276" s="51"/>
      <c r="B276" s="51"/>
      <c r="C276" s="51"/>
      <c r="D276" s="35"/>
      <c r="E276" s="35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4.25" customHeight="1">
      <c r="A277" s="51"/>
      <c r="B277" s="51"/>
      <c r="C277" s="51"/>
      <c r="D277" s="35"/>
      <c r="E277" s="35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4.25" customHeight="1">
      <c r="A278" s="51"/>
      <c r="B278" s="51"/>
      <c r="C278" s="51"/>
      <c r="D278" s="35"/>
      <c r="E278" s="35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4.25" customHeight="1">
      <c r="A279" s="51"/>
      <c r="B279" s="51"/>
      <c r="C279" s="51"/>
      <c r="D279" s="35"/>
      <c r="E279" s="35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4.25" customHeight="1">
      <c r="A280" s="51"/>
      <c r="B280" s="51"/>
      <c r="C280" s="51"/>
      <c r="D280" s="35"/>
      <c r="E280" s="35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4.25" customHeight="1">
      <c r="A281" s="51"/>
      <c r="B281" s="51"/>
      <c r="C281" s="51"/>
      <c r="D281" s="35"/>
      <c r="E281" s="35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4.25" customHeight="1">
      <c r="A282" s="51"/>
      <c r="B282" s="51"/>
      <c r="C282" s="51"/>
      <c r="D282" s="35"/>
      <c r="E282" s="35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4.25" customHeight="1">
      <c r="A283" s="51"/>
      <c r="B283" s="51"/>
      <c r="C283" s="51"/>
      <c r="D283" s="35"/>
      <c r="E283" s="35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4.25" customHeight="1">
      <c r="A284" s="51"/>
      <c r="B284" s="51"/>
      <c r="C284" s="51"/>
      <c r="D284" s="35"/>
      <c r="E284" s="35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4.25" customHeight="1">
      <c r="A285" s="51"/>
      <c r="B285" s="51"/>
      <c r="C285" s="51"/>
      <c r="D285" s="35"/>
      <c r="E285" s="35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4.25" customHeight="1">
      <c r="A286" s="51"/>
      <c r="B286" s="51"/>
      <c r="C286" s="51"/>
      <c r="D286" s="35"/>
      <c r="E286" s="35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4.25" customHeight="1">
      <c r="A287" s="51"/>
      <c r="B287" s="51"/>
      <c r="C287" s="51"/>
      <c r="D287" s="35"/>
      <c r="E287" s="35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4.25" customHeight="1">
      <c r="A288" s="51"/>
      <c r="B288" s="51"/>
      <c r="C288" s="51"/>
      <c r="D288" s="35"/>
      <c r="E288" s="35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4.25" customHeight="1">
      <c r="A289" s="51"/>
      <c r="B289" s="51"/>
      <c r="C289" s="51"/>
      <c r="D289" s="35"/>
      <c r="E289" s="35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4.25" customHeight="1">
      <c r="A290" s="51"/>
      <c r="B290" s="51"/>
      <c r="C290" s="51"/>
      <c r="D290" s="35"/>
      <c r="E290" s="35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4.25" customHeight="1">
      <c r="A291" s="51"/>
      <c r="B291" s="51"/>
      <c r="C291" s="51"/>
      <c r="D291" s="35"/>
      <c r="E291" s="35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4.25" customHeight="1">
      <c r="A292" s="51"/>
      <c r="B292" s="51"/>
      <c r="C292" s="51"/>
      <c r="D292" s="35"/>
      <c r="E292" s="35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4.25" customHeight="1">
      <c r="A293" s="51"/>
      <c r="B293" s="51"/>
      <c r="C293" s="51"/>
      <c r="D293" s="35"/>
      <c r="E293" s="35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4.25" customHeight="1">
      <c r="A294" s="51"/>
      <c r="B294" s="51"/>
      <c r="C294" s="51"/>
      <c r="D294" s="35"/>
      <c r="E294" s="35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4.25" customHeight="1">
      <c r="A295" s="51"/>
      <c r="B295" s="51"/>
      <c r="C295" s="51"/>
      <c r="D295" s="35"/>
      <c r="E295" s="35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4.25" customHeight="1">
      <c r="A296" s="51"/>
      <c r="B296" s="51"/>
      <c r="C296" s="51"/>
      <c r="D296" s="35"/>
      <c r="E296" s="35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4.25" customHeight="1">
      <c r="A297" s="51"/>
      <c r="B297" s="51"/>
      <c r="C297" s="51"/>
      <c r="D297" s="35"/>
      <c r="E297" s="35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4.25" customHeight="1">
      <c r="A298" s="51"/>
      <c r="B298" s="51"/>
      <c r="C298" s="51"/>
      <c r="D298" s="35"/>
      <c r="E298" s="35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4.25" customHeight="1">
      <c r="A299" s="51"/>
      <c r="B299" s="51"/>
      <c r="C299" s="51"/>
      <c r="D299" s="35"/>
      <c r="E299" s="35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4.25" customHeight="1">
      <c r="A300" s="51"/>
      <c r="B300" s="51"/>
      <c r="C300" s="51"/>
      <c r="D300" s="35"/>
      <c r="E300" s="35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4.25" customHeight="1">
      <c r="A301" s="51"/>
      <c r="B301" s="51"/>
      <c r="C301" s="51"/>
      <c r="D301" s="35"/>
      <c r="E301" s="35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4.25" customHeight="1">
      <c r="A302" s="51"/>
      <c r="B302" s="51"/>
      <c r="C302" s="51"/>
      <c r="D302" s="35"/>
      <c r="E302" s="35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4.25" customHeight="1">
      <c r="A303" s="51"/>
      <c r="B303" s="51"/>
      <c r="C303" s="51"/>
      <c r="D303" s="35"/>
      <c r="E303" s="35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4.25" customHeight="1">
      <c r="A304" s="51"/>
      <c r="B304" s="51"/>
      <c r="C304" s="51"/>
      <c r="D304" s="35"/>
      <c r="E304" s="35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4.25" customHeight="1">
      <c r="A305" s="51"/>
      <c r="B305" s="51"/>
      <c r="C305" s="51"/>
      <c r="D305" s="35"/>
      <c r="E305" s="35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4.25" customHeight="1">
      <c r="A306" s="51"/>
      <c r="B306" s="51"/>
      <c r="C306" s="51"/>
      <c r="D306" s="35"/>
      <c r="E306" s="35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4.25" customHeight="1">
      <c r="A307" s="51"/>
      <c r="B307" s="51"/>
      <c r="C307" s="51"/>
      <c r="D307" s="35"/>
      <c r="E307" s="35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4.25" customHeight="1">
      <c r="A308" s="51"/>
      <c r="B308" s="51"/>
      <c r="C308" s="51"/>
      <c r="D308" s="35"/>
      <c r="E308" s="35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4.25" customHeight="1">
      <c r="A309" s="51"/>
      <c r="B309" s="51"/>
      <c r="C309" s="51"/>
      <c r="D309" s="35"/>
      <c r="E309" s="35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4.25" customHeight="1">
      <c r="A310" s="51"/>
      <c r="B310" s="51"/>
      <c r="C310" s="51"/>
      <c r="D310" s="35"/>
      <c r="E310" s="35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4.25" customHeight="1">
      <c r="A311" s="51"/>
      <c r="B311" s="51"/>
      <c r="C311" s="51"/>
      <c r="D311" s="35"/>
      <c r="E311" s="35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4.25" customHeight="1">
      <c r="A312" s="51"/>
      <c r="B312" s="51"/>
      <c r="C312" s="51"/>
      <c r="D312" s="35"/>
      <c r="E312" s="35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4.25" customHeight="1">
      <c r="A313" s="51"/>
      <c r="B313" s="51"/>
      <c r="C313" s="51"/>
      <c r="D313" s="35"/>
      <c r="E313" s="35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4.25" customHeight="1">
      <c r="A314" s="51"/>
      <c r="B314" s="51"/>
      <c r="C314" s="51"/>
      <c r="D314" s="35"/>
      <c r="E314" s="35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4.25" customHeight="1">
      <c r="A315" s="51"/>
      <c r="B315" s="51"/>
      <c r="C315" s="51"/>
      <c r="D315" s="35"/>
      <c r="E315" s="35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4.25" customHeight="1">
      <c r="A316" s="51"/>
      <c r="B316" s="51"/>
      <c r="C316" s="51"/>
      <c r="D316" s="35"/>
      <c r="E316" s="35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4.25" customHeight="1">
      <c r="A317" s="51"/>
      <c r="B317" s="51"/>
      <c r="C317" s="51"/>
      <c r="D317" s="35"/>
      <c r="E317" s="35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4.25" customHeight="1">
      <c r="A318" s="51"/>
      <c r="B318" s="51"/>
      <c r="C318" s="51"/>
      <c r="D318" s="35"/>
      <c r="E318" s="35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4.25" customHeight="1">
      <c r="A319" s="51"/>
      <c r="B319" s="51"/>
      <c r="C319" s="51"/>
      <c r="D319" s="35"/>
      <c r="E319" s="35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4.25" customHeight="1">
      <c r="A320" s="51"/>
      <c r="B320" s="51"/>
      <c r="C320" s="51"/>
      <c r="D320" s="35"/>
      <c r="E320" s="35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4.25" customHeight="1">
      <c r="A321" s="51"/>
      <c r="B321" s="51"/>
      <c r="C321" s="51"/>
      <c r="D321" s="35"/>
      <c r="E321" s="35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4.25" customHeight="1">
      <c r="A322" s="51"/>
      <c r="B322" s="51"/>
      <c r="C322" s="51"/>
      <c r="D322" s="35"/>
      <c r="E322" s="35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4.25" customHeight="1">
      <c r="A323" s="51"/>
      <c r="B323" s="51"/>
      <c r="C323" s="51"/>
      <c r="D323" s="35"/>
      <c r="E323" s="35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4.25" customHeight="1">
      <c r="A324" s="51"/>
      <c r="B324" s="51"/>
      <c r="C324" s="51"/>
      <c r="D324" s="35"/>
      <c r="E324" s="35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4.25" customHeight="1">
      <c r="A325" s="51"/>
      <c r="B325" s="51"/>
      <c r="C325" s="51"/>
      <c r="D325" s="35"/>
      <c r="E325" s="35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4.25" customHeight="1">
      <c r="A326" s="51"/>
      <c r="B326" s="51"/>
      <c r="C326" s="51"/>
      <c r="D326" s="35"/>
      <c r="E326" s="35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4.25" customHeight="1">
      <c r="A327" s="51"/>
      <c r="B327" s="51"/>
      <c r="C327" s="51"/>
      <c r="D327" s="35"/>
      <c r="E327" s="35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4.25" customHeight="1">
      <c r="A328" s="51"/>
      <c r="B328" s="51"/>
      <c r="C328" s="51"/>
      <c r="D328" s="35"/>
      <c r="E328" s="35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4.25" customHeight="1">
      <c r="A329" s="51"/>
      <c r="B329" s="51"/>
      <c r="C329" s="51"/>
      <c r="D329" s="35"/>
      <c r="E329" s="35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4.25" customHeight="1">
      <c r="A330" s="51"/>
      <c r="B330" s="51"/>
      <c r="C330" s="51"/>
      <c r="D330" s="35"/>
      <c r="E330" s="35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4.25" customHeight="1">
      <c r="A331" s="51"/>
      <c r="B331" s="51"/>
      <c r="C331" s="51"/>
      <c r="D331" s="35"/>
      <c r="E331" s="35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4.25" customHeight="1">
      <c r="A332" s="51"/>
      <c r="B332" s="51"/>
      <c r="C332" s="51"/>
      <c r="D332" s="35"/>
      <c r="E332" s="35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4.25" customHeight="1">
      <c r="A333" s="51"/>
      <c r="B333" s="51"/>
      <c r="C333" s="51"/>
      <c r="D333" s="35"/>
      <c r="E333" s="35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4.25" customHeight="1">
      <c r="A334" s="51"/>
      <c r="B334" s="51"/>
      <c r="C334" s="51"/>
      <c r="D334" s="35"/>
      <c r="E334" s="35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4.25" customHeight="1">
      <c r="A335" s="51"/>
      <c r="B335" s="51"/>
      <c r="C335" s="51"/>
      <c r="D335" s="35"/>
      <c r="E335" s="35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4.25" customHeight="1">
      <c r="A336" s="51"/>
      <c r="B336" s="51"/>
      <c r="C336" s="51"/>
      <c r="D336" s="35"/>
      <c r="E336" s="35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4.25" customHeight="1">
      <c r="A337" s="51"/>
      <c r="B337" s="51"/>
      <c r="C337" s="51"/>
      <c r="D337" s="35"/>
      <c r="E337" s="35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4.25" customHeight="1">
      <c r="A338" s="51"/>
      <c r="B338" s="51"/>
      <c r="C338" s="51"/>
      <c r="D338" s="35"/>
      <c r="E338" s="35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4.25" customHeight="1">
      <c r="A339" s="51"/>
      <c r="B339" s="51"/>
      <c r="C339" s="51"/>
      <c r="D339" s="35"/>
      <c r="E339" s="35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4.25" customHeight="1">
      <c r="A340" s="51"/>
      <c r="B340" s="51"/>
      <c r="C340" s="51"/>
      <c r="D340" s="35"/>
      <c r="E340" s="35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4.25" customHeight="1">
      <c r="A341" s="51"/>
      <c r="B341" s="51"/>
      <c r="C341" s="51"/>
      <c r="D341" s="35"/>
      <c r="E341" s="35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4.25" customHeight="1">
      <c r="A342" s="51"/>
      <c r="B342" s="51"/>
      <c r="C342" s="51"/>
      <c r="D342" s="35"/>
      <c r="E342" s="35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4.25" customHeight="1">
      <c r="A343" s="51"/>
      <c r="B343" s="51"/>
      <c r="C343" s="51"/>
      <c r="D343" s="35"/>
      <c r="E343" s="35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4.25" customHeight="1">
      <c r="A344" s="51"/>
      <c r="B344" s="51"/>
      <c r="C344" s="51"/>
      <c r="D344" s="35"/>
      <c r="E344" s="35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4.25" customHeight="1">
      <c r="A345" s="51"/>
      <c r="B345" s="51"/>
      <c r="C345" s="51"/>
      <c r="D345" s="35"/>
      <c r="E345" s="35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4.25" customHeight="1">
      <c r="A346" s="51"/>
      <c r="B346" s="51"/>
      <c r="C346" s="51"/>
      <c r="D346" s="35"/>
      <c r="E346" s="35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4.25" customHeight="1">
      <c r="A347" s="51"/>
      <c r="B347" s="51"/>
      <c r="C347" s="51"/>
      <c r="D347" s="35"/>
      <c r="E347" s="35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4.25" customHeight="1">
      <c r="A348" s="51"/>
      <c r="B348" s="51"/>
      <c r="C348" s="51"/>
      <c r="D348" s="35"/>
      <c r="E348" s="35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4.25" customHeight="1">
      <c r="A349" s="51"/>
      <c r="B349" s="51"/>
      <c r="C349" s="51"/>
      <c r="D349" s="35"/>
      <c r="E349" s="35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4.25" customHeight="1">
      <c r="A350" s="51"/>
      <c r="B350" s="51"/>
      <c r="C350" s="51"/>
      <c r="D350" s="35"/>
      <c r="E350" s="35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4.25" customHeight="1">
      <c r="A351" s="51"/>
      <c r="B351" s="51"/>
      <c r="C351" s="51"/>
      <c r="D351" s="35"/>
      <c r="E351" s="35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4.25" customHeight="1">
      <c r="A352" s="51"/>
      <c r="B352" s="51"/>
      <c r="C352" s="51"/>
      <c r="D352" s="35"/>
      <c r="E352" s="35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4.25" customHeight="1">
      <c r="A353" s="51"/>
      <c r="B353" s="51"/>
      <c r="C353" s="51"/>
      <c r="D353" s="35"/>
      <c r="E353" s="35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4.25" customHeight="1">
      <c r="A354" s="51"/>
      <c r="B354" s="51"/>
      <c r="C354" s="51"/>
      <c r="D354" s="35"/>
      <c r="E354" s="35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4.25" customHeight="1">
      <c r="A355" s="51"/>
      <c r="B355" s="51"/>
      <c r="C355" s="51"/>
      <c r="D355" s="35"/>
      <c r="E355" s="35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4.25" customHeight="1">
      <c r="A356" s="51"/>
      <c r="B356" s="51"/>
      <c r="C356" s="51"/>
      <c r="D356" s="35"/>
      <c r="E356" s="35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4.25" customHeight="1">
      <c r="A357" s="51"/>
      <c r="B357" s="51"/>
      <c r="C357" s="51"/>
      <c r="D357" s="35"/>
      <c r="E357" s="35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4.25" customHeight="1">
      <c r="A358" s="51"/>
      <c r="B358" s="51"/>
      <c r="C358" s="51"/>
      <c r="D358" s="35"/>
      <c r="E358" s="35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4.25" customHeight="1">
      <c r="A359" s="51"/>
      <c r="B359" s="51"/>
      <c r="C359" s="51"/>
      <c r="D359" s="35"/>
      <c r="E359" s="35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4.25" customHeight="1">
      <c r="A360" s="51"/>
      <c r="B360" s="51"/>
      <c r="C360" s="51"/>
      <c r="D360" s="35"/>
      <c r="E360" s="35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4.25" customHeight="1">
      <c r="A361" s="51"/>
      <c r="B361" s="51"/>
      <c r="C361" s="51"/>
      <c r="D361" s="35"/>
      <c r="E361" s="35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4.25" customHeight="1">
      <c r="A362" s="51"/>
      <c r="B362" s="51"/>
      <c r="C362" s="51"/>
      <c r="D362" s="35"/>
      <c r="E362" s="35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4.25" customHeight="1">
      <c r="A363" s="51"/>
      <c r="B363" s="51"/>
      <c r="C363" s="51"/>
      <c r="D363" s="35"/>
      <c r="E363" s="35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4.25" customHeight="1">
      <c r="A364" s="51"/>
      <c r="B364" s="51"/>
      <c r="C364" s="51"/>
      <c r="D364" s="35"/>
      <c r="E364" s="35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4.25" customHeight="1">
      <c r="A365" s="51"/>
      <c r="B365" s="51"/>
      <c r="C365" s="51"/>
      <c r="D365" s="35"/>
      <c r="E365" s="35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4.25" customHeight="1">
      <c r="A366" s="51"/>
      <c r="B366" s="51"/>
      <c r="C366" s="51"/>
      <c r="D366" s="35"/>
      <c r="E366" s="35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4.25" customHeight="1">
      <c r="A367" s="51"/>
      <c r="B367" s="51"/>
      <c r="C367" s="51"/>
      <c r="D367" s="35"/>
      <c r="E367" s="35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4.25" customHeight="1">
      <c r="A368" s="51"/>
      <c r="B368" s="51"/>
      <c r="C368" s="51"/>
      <c r="D368" s="35"/>
      <c r="E368" s="35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4.25" customHeight="1">
      <c r="A369" s="51"/>
      <c r="B369" s="51"/>
      <c r="C369" s="51"/>
      <c r="D369" s="35"/>
      <c r="E369" s="35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4.25" customHeight="1">
      <c r="A370" s="51"/>
      <c r="B370" s="51"/>
      <c r="C370" s="51"/>
      <c r="D370" s="35"/>
      <c r="E370" s="35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4.25" customHeight="1">
      <c r="A371" s="51"/>
      <c r="B371" s="51"/>
      <c r="C371" s="51"/>
      <c r="D371" s="35"/>
      <c r="E371" s="35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4.25" customHeight="1">
      <c r="A372" s="51"/>
      <c r="B372" s="51"/>
      <c r="C372" s="51"/>
      <c r="D372" s="35"/>
      <c r="E372" s="35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4.25" customHeight="1">
      <c r="A373" s="51"/>
      <c r="B373" s="51"/>
      <c r="C373" s="51"/>
      <c r="D373" s="35"/>
      <c r="E373" s="35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4.25" customHeight="1">
      <c r="A374" s="51"/>
      <c r="B374" s="51"/>
      <c r="C374" s="51"/>
      <c r="D374" s="35"/>
      <c r="E374" s="35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4.25" customHeight="1">
      <c r="A375" s="51"/>
      <c r="B375" s="51"/>
      <c r="C375" s="51"/>
      <c r="D375" s="35"/>
      <c r="E375" s="35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4.25" customHeight="1">
      <c r="A376" s="51"/>
      <c r="B376" s="51"/>
      <c r="C376" s="51"/>
      <c r="D376" s="35"/>
      <c r="E376" s="35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4.25" customHeight="1">
      <c r="A377" s="51"/>
      <c r="B377" s="51"/>
      <c r="C377" s="51"/>
      <c r="D377" s="35"/>
      <c r="E377" s="35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4.25" customHeight="1">
      <c r="A378" s="51"/>
      <c r="B378" s="51"/>
      <c r="C378" s="51"/>
      <c r="D378" s="35"/>
      <c r="E378" s="35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4.25" customHeight="1">
      <c r="A379" s="51"/>
      <c r="B379" s="51"/>
      <c r="C379" s="51"/>
      <c r="D379" s="35"/>
      <c r="E379" s="35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4.25" customHeight="1">
      <c r="A380" s="51"/>
      <c r="B380" s="51"/>
      <c r="C380" s="51"/>
      <c r="D380" s="35"/>
      <c r="E380" s="35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5.75" customHeight="1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5.75" customHeight="1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5.75" customHeight="1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5.75" customHeight="1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5.75" customHeight="1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5.75" customHeight="1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5.75" customHeight="1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5.75" customHeight="1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5.75" customHeight="1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5.75" customHeight="1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5.75" customHeight="1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5.75" customHeight="1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5.75" customHeight="1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5.75" customHeight="1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5.75" customHeight="1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5.75" customHeight="1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5.75" customHeight="1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5.75" customHeight="1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5.75" customHeight="1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5.75" customHeight="1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5.75" customHeight="1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5.75" customHeight="1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5.75" customHeight="1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5.75" customHeight="1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5.75" customHeight="1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5.75" customHeight="1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5.75" customHeight="1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5.75" customHeight="1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5.75" customHeight="1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5.75" customHeight="1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5.75" customHeight="1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5.75" customHeight="1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5.75" customHeight="1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5.75" customHeight="1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5.75" customHeight="1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5.75" customHeight="1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5.75" customHeight="1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5.75" customHeight="1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5.75" customHeight="1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5.75" customHeight="1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5.75" customHeight="1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5.75" customHeight="1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5.75" customHeight="1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5.75" customHeight="1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5.75" customHeight="1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5.75" customHeight="1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5.75" customHeight="1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5.75" customHeight="1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5.75" customHeight="1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5.75" customHeight="1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5.75" customHeight="1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5.75" customHeight="1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5.75" customHeight="1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5.75" customHeight="1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5.75" customHeight="1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5.75" customHeight="1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5.75" customHeight="1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5.75" customHeight="1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5.75" customHeight="1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5.75" customHeight="1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5.75" customHeight="1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5.75" customHeight="1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5.75" customHeight="1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5.75" customHeight="1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5.75" customHeight="1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5.75" customHeight="1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5.75" customHeight="1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5.75" customHeight="1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5.75" customHeight="1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5.75" customHeight="1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5.75" customHeight="1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5.75" customHeight="1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5.75" customHeight="1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5.75" customHeight="1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5.75" customHeight="1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5.75" customHeight="1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5.75" customHeight="1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5.75" customHeight="1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5.75" customHeight="1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5.75" customHeight="1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5.75" customHeight="1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5.75" customHeight="1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5.75" customHeight="1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5.75" customHeight="1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5.75" customHeight="1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5.75" customHeight="1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5.75" customHeight="1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5.75" customHeight="1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5.75" customHeight="1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5.75" customHeight="1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5.75" customHeight="1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5.75" customHeight="1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5.75" customHeight="1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5.75" customHeight="1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5.75" customHeight="1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5.75" customHeight="1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5.75" customHeight="1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5.75" customHeight="1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5.75" customHeight="1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5.75" customHeight="1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5.75" customHeight="1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5.75" customHeight="1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5.75" customHeight="1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5.75" customHeight="1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5.75" customHeight="1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5.75" customHeight="1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5.75" customHeight="1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5.75" customHeight="1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5.75" customHeight="1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5.75" customHeight="1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5.75" customHeight="1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5.75" customHeight="1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5.75" customHeight="1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5.75" customHeight="1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5.75" customHeight="1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5.75" customHeight="1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5.75" customHeight="1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5.75" customHeight="1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5.75" customHeight="1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5.75" customHeight="1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5.75" customHeight="1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5.75" customHeight="1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5.75" customHeight="1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5.75" customHeight="1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5.75" customHeight="1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5.75" customHeight="1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5.75" customHeight="1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5.75" customHeight="1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5.75" customHeight="1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5.75" customHeight="1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5.75" customHeight="1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5.75" customHeight="1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5.75" customHeight="1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5.75" customHeight="1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5.75" customHeight="1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5.75" customHeight="1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5.75" customHeight="1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5.75" customHeight="1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5.75" customHeight="1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5.75" customHeight="1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5.75" customHeight="1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5.75" customHeight="1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5.75" customHeight="1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5.75" customHeight="1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5.75" customHeight="1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5.75" customHeight="1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5.75" customHeight="1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5.75" customHeight="1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5.75" customHeight="1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5.75" customHeight="1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5.75" customHeight="1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5.75" customHeight="1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5.75" customHeight="1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5.75" customHeight="1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5.75" customHeight="1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5.75" customHeight="1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5.75" customHeight="1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5.75" customHeight="1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5.75" customHeight="1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5.75" customHeight="1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5.75" customHeight="1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5.75" customHeight="1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5.75" customHeight="1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5.75" customHeight="1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5.75" customHeight="1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5.75" customHeight="1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5.75" customHeight="1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5.75" customHeight="1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5.75" customHeight="1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5.75" customHeight="1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5.75" customHeight="1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5.75" customHeight="1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5.75" customHeight="1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5.75" customHeight="1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5.75" customHeight="1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5.75" customHeight="1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5.75" customHeight="1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5.75" customHeight="1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5.75" customHeight="1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5.75" customHeight="1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5.75" customHeight="1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5.75" customHeight="1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5.75" customHeight="1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5.75" customHeight="1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5.75" customHeight="1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5.75" customHeight="1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5.75" customHeight="1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5.75" customHeight="1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5.75" customHeight="1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5.75" customHeight="1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5.75" customHeight="1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5.75" customHeight="1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5.75" customHeight="1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5.75" customHeight="1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5.75" customHeight="1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5.75" customHeight="1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5.75" customHeight="1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5.75" customHeight="1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5.75" customHeight="1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5.75" customHeight="1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5.75" customHeight="1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5.75" customHeight="1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5.75" customHeight="1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5.75" customHeight="1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5.75" customHeight="1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5.75" customHeight="1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5.75" customHeight="1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5.75" customHeight="1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5.75" customHeight="1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5.75" customHeight="1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5.75" customHeight="1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5.75" customHeight="1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5.75" customHeight="1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5.75" customHeight="1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5.75" customHeight="1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5.75" customHeight="1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5.75" customHeight="1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5.75" customHeight="1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5.75" customHeight="1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5.75" customHeight="1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5.75" customHeight="1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5.75" customHeight="1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5.75" customHeight="1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5.75" customHeight="1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5.75" customHeight="1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5.75" customHeight="1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5.75" customHeight="1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5.75" customHeight="1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5.75" customHeight="1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5.75" customHeight="1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5.75" customHeight="1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5.75" customHeight="1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5.75" customHeight="1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5.75" customHeight="1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5.75" customHeight="1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5.75" customHeight="1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5.75" customHeight="1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5.75" customHeight="1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5.75" customHeight="1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5.75" customHeight="1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5.75" customHeight="1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5.75" customHeight="1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5.75" customHeight="1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5.75" customHeight="1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5.75" customHeight="1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5.75" customHeight="1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5.75" customHeight="1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5.75" customHeight="1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5.75" customHeight="1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5.75" customHeight="1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5.75" customHeight="1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5.75" customHeight="1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5.75" customHeight="1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5.75" customHeight="1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5.75" customHeight="1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5.75" customHeight="1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5.75" customHeight="1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5.75" customHeight="1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5.75" customHeight="1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5.75" customHeight="1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5.75" customHeight="1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5.75" customHeight="1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5.75" customHeight="1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5.75" customHeight="1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5.75" customHeight="1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5.75" customHeight="1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5.75" customHeight="1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5.75" customHeight="1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5.75" customHeight="1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5.75" customHeight="1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5.75" customHeight="1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5.75" customHeight="1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5.75" customHeight="1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5.75" customHeight="1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5.75" customHeight="1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5.75" customHeight="1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5.75" customHeight="1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5.75" customHeight="1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5.75" customHeight="1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5.75" customHeight="1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5.75" customHeight="1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5.75" customHeight="1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5.75" customHeight="1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5.75" customHeight="1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5.75" customHeight="1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5.75" customHeight="1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5.75" customHeight="1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5.75" customHeight="1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5.75" customHeight="1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5.75" customHeight="1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5.75" customHeight="1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5.75" customHeight="1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5.75" customHeight="1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5.75" customHeight="1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5.75" customHeight="1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5.75" customHeight="1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5.75" customHeight="1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5.75" customHeight="1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5.75" customHeight="1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5.75" customHeight="1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5.75" customHeight="1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5.75" customHeight="1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5.75" customHeight="1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5.75" customHeight="1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5.75" customHeight="1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5.75" customHeight="1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5.75" customHeight="1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5.75" customHeight="1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5.75" customHeight="1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5.75" customHeight="1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5.75" customHeight="1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5.75" customHeight="1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5.75" customHeight="1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5.75" customHeight="1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5.75" customHeight="1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5.75" customHeight="1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5.75" customHeight="1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5.75" customHeight="1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5.75" customHeight="1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5.75" customHeight="1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5.75" customHeight="1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5.75" customHeight="1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5.75" customHeight="1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5.75" customHeight="1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5.75" customHeight="1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5.75" customHeight="1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5.75" customHeight="1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5.75" customHeight="1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5.75" customHeight="1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5.75" customHeight="1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5.75" customHeight="1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5.75" customHeight="1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5.75" customHeight="1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5.75" customHeight="1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5.75" customHeight="1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5.75" customHeight="1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5.75" customHeight="1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5.75" customHeight="1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5.75" customHeight="1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5.75" customHeight="1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5.75" customHeight="1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5.75" customHeight="1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5.75" customHeight="1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5.75" customHeight="1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5.75" customHeight="1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5.75" customHeight="1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5.75" customHeight="1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5.75" customHeight="1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5.75" customHeight="1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5.75" customHeight="1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5.75" customHeight="1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5.75" customHeight="1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5.75" customHeight="1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5.75" customHeight="1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5.75" customHeight="1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5.75" customHeight="1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5.75" customHeight="1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5.75" customHeight="1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5.75" customHeight="1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5.75" customHeight="1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5.75" customHeight="1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5.75" customHeight="1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5.75" customHeight="1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5.75" customHeight="1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5.75" customHeight="1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5.75" customHeight="1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5.75" customHeight="1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5.75" customHeight="1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5.75" customHeight="1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5.75" customHeight="1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5.75" customHeight="1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5.75" customHeight="1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5.75" customHeight="1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5.75" customHeight="1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5.75" customHeight="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5.75" customHeight="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5.75" customHeight="1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5.75" customHeight="1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5.75" customHeight="1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5.75" customHeight="1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5.75" customHeight="1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5.75" customHeight="1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5.75" customHeight="1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5.75" customHeight="1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5.75" customHeight="1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5.75" customHeight="1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5.75" customHeight="1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5.75" customHeight="1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5.75" customHeight="1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5.75" customHeight="1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5.75" customHeight="1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5.75" customHeight="1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5.75" customHeight="1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5.75" customHeight="1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5.75" customHeight="1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5.75" customHeight="1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5.75" customHeight="1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5.75" customHeight="1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5.75" customHeight="1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5.75" customHeight="1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5.75" customHeight="1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5.75" customHeight="1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5.75" customHeight="1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5.75" customHeight="1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5.75" customHeight="1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5.75" customHeight="1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5.75" customHeight="1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5.75" customHeight="1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5.75" customHeight="1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5.75" customHeight="1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5.75" customHeight="1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5.75" customHeight="1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5.75" customHeight="1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5.75" customHeight="1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5.75" customHeight="1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5.75" customHeight="1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5.75" customHeight="1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5.75" customHeight="1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5.75" customHeight="1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5.75" customHeight="1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5.75" customHeight="1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5.75" customHeight="1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5.75" customHeight="1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5.75" customHeight="1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5.75" customHeight="1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5.75" customHeight="1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5.75" customHeight="1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5.75" customHeight="1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5.75" customHeight="1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5.75" customHeight="1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5.75" customHeight="1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5.75" customHeight="1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5.75" customHeight="1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5.75" customHeight="1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5.75" customHeight="1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5.75" customHeight="1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5.75" customHeight="1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5.75" customHeight="1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5.75" customHeight="1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5.75" customHeight="1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5.75" customHeight="1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5.75" customHeight="1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5.75" customHeight="1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5.75" customHeight="1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5.75" customHeight="1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5.75" customHeight="1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5.75" customHeight="1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5.75" customHeight="1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5.75" customHeight="1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5.75" customHeight="1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5.75" customHeight="1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5.75" customHeight="1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5.75" customHeight="1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5.75" customHeight="1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5.75" customHeight="1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5.75" customHeight="1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5.75" customHeight="1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5.75" customHeight="1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5.75" customHeight="1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5.75" customHeight="1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5.75" customHeight="1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5.75" customHeight="1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5.75" customHeight="1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5.75" customHeight="1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5.75" customHeight="1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5.75" customHeight="1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5.75" customHeight="1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5.75" customHeight="1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5.75" customHeight="1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5.75" customHeight="1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5.75" customHeight="1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5.75" customHeight="1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5.75" customHeight="1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5.75" customHeight="1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5.75" customHeight="1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5.75" customHeight="1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5.75" customHeight="1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5.75" customHeight="1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5.75" customHeight="1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5.75" customHeight="1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5.75" customHeight="1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5.75" customHeight="1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5.75" customHeight="1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5.75" customHeight="1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5.75" customHeight="1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5.75" customHeight="1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5.75" customHeight="1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5.75" customHeight="1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5.75" customHeight="1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5.75" customHeight="1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5.75" customHeight="1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5.75" customHeight="1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5.75" customHeight="1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5.75" customHeight="1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5.75" customHeight="1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5.75" customHeight="1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5.75" customHeight="1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5.75" customHeight="1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5.75" customHeight="1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5.75" customHeight="1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5.75" customHeight="1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5.75" customHeight="1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5.75" customHeight="1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5.75" customHeight="1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5.75" customHeight="1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5.75" customHeight="1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5.75" customHeight="1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5.75" customHeight="1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5.75" customHeight="1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5.75" customHeight="1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5.75" customHeight="1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5.75" customHeight="1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5.75" customHeight="1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5.75" customHeight="1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5.75" customHeight="1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5.75" customHeight="1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5.75" customHeight="1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5.75" customHeight="1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5.75" customHeight="1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5.75" customHeight="1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5.75" customHeight="1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5.75" customHeight="1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5.75" customHeight="1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5.75" customHeight="1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5.75" customHeight="1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5.75" customHeight="1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5.75" customHeight="1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5.75" customHeight="1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5.75" customHeight="1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5.75" customHeight="1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5.75" customHeight="1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5.75" customHeight="1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5.75" customHeight="1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5.75" customHeight="1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5.75" customHeight="1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5.75" customHeight="1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5.75" customHeight="1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5.75" customHeight="1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5.75" customHeight="1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5.75" customHeight="1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5.75" customHeight="1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5.75" customHeight="1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5.75" customHeight="1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5.75" customHeight="1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5.75" customHeight="1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5.75" customHeight="1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5.75" customHeight="1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5.75" customHeight="1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5.75" customHeight="1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5.75" customHeight="1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5.75" customHeight="1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5.75" customHeight="1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5.75" customHeight="1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5.75" customHeight="1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5.75" customHeight="1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5.75" customHeight="1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5.75" customHeight="1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5.75" customHeight="1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5.75" customHeight="1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5.75" customHeight="1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5.75" customHeight="1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5.75" customHeight="1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5.75" customHeight="1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5.75" customHeight="1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5.75" customHeight="1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5.75" customHeight="1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5.75" customHeight="1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5.75" customHeight="1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5.75" customHeight="1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5.75" customHeight="1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5.75" customHeight="1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5.75" customHeight="1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5.75" customHeight="1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5.75" customHeight="1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5.75" customHeight="1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5.75" customHeight="1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5.75" customHeight="1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5.75" customHeight="1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5.75" customHeight="1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5.75" customHeight="1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5.75" customHeight="1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5.75" customHeight="1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5.75" customHeight="1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5.75" customHeight="1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5.75" customHeight="1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5.75" customHeight="1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5.75" customHeight="1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5.75" customHeight="1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5.75" customHeight="1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5.75" customHeight="1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5.75" customHeight="1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5.75" customHeight="1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5.75" customHeight="1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5.75" customHeight="1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5.75" customHeight="1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5.75" customHeight="1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5.75" customHeight="1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5.75" customHeight="1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5.75" customHeight="1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5.75" customHeight="1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5.75" customHeight="1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5.75" customHeight="1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5.75" customHeight="1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5.75" customHeight="1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5.75" customHeight="1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5.75" customHeight="1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5.75" customHeight="1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5.75" customHeight="1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5.75" customHeight="1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5.75" customHeight="1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5.75" customHeight="1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5.75" customHeight="1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15.75" customHeight="1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15.75" customHeight="1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15.75" customHeight="1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15.75" customHeight="1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15.75" customHeight="1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15.75" customHeight="1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spans="1:26" ht="15.75" customHeight="1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spans="1:26" ht="15.75" customHeight="1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mergeCells count="1">
    <mergeCell ref="A1:E1"/>
  </mergeCells>
  <conditionalFormatting sqref="E3:E180">
    <cfRule type="cellIs" dxfId="20" priority="1" operator="equal">
      <formula>"Y"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I1000"/>
  <sheetViews>
    <sheetView topLeftCell="D1" workbookViewId="0">
      <selection activeCell="O184" sqref="O184:Q185"/>
    </sheetView>
  </sheetViews>
  <sheetFormatPr defaultColWidth="12.625" defaultRowHeight="15" customHeight="1"/>
  <cols>
    <col min="1" max="1" width="5.625" customWidth="1"/>
    <col min="2" max="2" width="14.125" customWidth="1"/>
    <col min="3" max="3" width="27.875" customWidth="1"/>
    <col min="4" max="17" width="13.125" customWidth="1"/>
    <col min="18" max="18" width="6.375" customWidth="1"/>
    <col min="19" max="35" width="8" customWidth="1"/>
  </cols>
  <sheetData>
    <row r="1" spans="1:35" ht="19.5" customHeight="1">
      <c r="A1" s="84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8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</row>
    <row r="2" spans="1:35" ht="19.5" customHeight="1">
      <c r="A2" s="84" t="s">
        <v>426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8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</row>
    <row r="3" spans="1:35" ht="19.5" customHeight="1">
      <c r="A3" s="84" t="s">
        <v>440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8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</row>
    <row r="4" spans="1:35" ht="37.5" customHeight="1">
      <c r="A4" s="31" t="s">
        <v>26</v>
      </c>
      <c r="B4" s="29" t="s">
        <v>412</v>
      </c>
      <c r="C4" s="31" t="s">
        <v>28</v>
      </c>
      <c r="D4" s="84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8"/>
      <c r="R4" s="92" t="s">
        <v>31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 ht="37.5" customHeight="1">
      <c r="A5" s="31"/>
      <c r="B5" s="29"/>
      <c r="C5" s="31" t="s">
        <v>413</v>
      </c>
      <c r="D5" s="31" t="s">
        <v>414</v>
      </c>
      <c r="E5" s="31" t="s">
        <v>418</v>
      </c>
      <c r="F5" s="31" t="s">
        <v>419</v>
      </c>
      <c r="G5" s="91" t="s">
        <v>415</v>
      </c>
      <c r="H5" s="91" t="s">
        <v>416</v>
      </c>
      <c r="I5" s="91" t="s">
        <v>417</v>
      </c>
      <c r="J5" s="31" t="s">
        <v>427</v>
      </c>
      <c r="K5" s="91" t="s">
        <v>415</v>
      </c>
      <c r="L5" s="91" t="s">
        <v>416</v>
      </c>
      <c r="M5" s="91" t="s">
        <v>417</v>
      </c>
      <c r="N5" s="31" t="s">
        <v>428</v>
      </c>
      <c r="O5" s="91" t="s">
        <v>415</v>
      </c>
      <c r="P5" s="91" t="s">
        <v>416</v>
      </c>
      <c r="Q5" s="91" t="s">
        <v>417</v>
      </c>
      <c r="R5" s="9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6" spans="1:35" ht="37.5" customHeight="1">
      <c r="A6" s="36"/>
      <c r="B6" s="55"/>
      <c r="C6" s="36" t="s">
        <v>33</v>
      </c>
      <c r="D6" s="31"/>
      <c r="E6" s="31"/>
      <c r="F6" s="36">
        <v>14</v>
      </c>
      <c r="G6" s="82"/>
      <c r="H6" s="82"/>
      <c r="I6" s="82"/>
      <c r="J6" s="36">
        <v>28</v>
      </c>
      <c r="K6" s="82"/>
      <c r="L6" s="82"/>
      <c r="M6" s="82"/>
      <c r="N6" s="36">
        <v>28</v>
      </c>
      <c r="O6" s="82"/>
      <c r="P6" s="82"/>
      <c r="Q6" s="82"/>
      <c r="R6" s="31">
        <v>70</v>
      </c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</row>
    <row r="7" spans="1:35" ht="19.5" customHeight="1">
      <c r="A7" s="38">
        <v>1</v>
      </c>
      <c r="B7" s="16" t="s">
        <v>37</v>
      </c>
      <c r="C7" s="16" t="s">
        <v>38</v>
      </c>
      <c r="D7" s="41"/>
      <c r="E7" s="56"/>
      <c r="F7" s="39">
        <v>13</v>
      </c>
      <c r="G7" s="40">
        <f t="shared" ref="G7:G184" si="0">IF(F7&gt;=($F$6*0.7),1,0)</f>
        <v>1</v>
      </c>
      <c r="H7" s="41">
        <f t="shared" ref="H7:H184" si="1">IF(F7&gt;=($F$6*0.8),1,0)</f>
        <v>1</v>
      </c>
      <c r="I7" s="42">
        <f t="shared" ref="I7:I184" si="2">IF(F7&gt;=($F$6*0.9),1,0)</f>
        <v>1</v>
      </c>
      <c r="J7" s="39">
        <v>26</v>
      </c>
      <c r="K7" s="40">
        <f t="shared" ref="K7:K184" si="3">IF(J7&gt;=($J$6*0.7),1,0)</f>
        <v>1</v>
      </c>
      <c r="L7" s="41">
        <f t="shared" ref="L7:L184" si="4">IF(J7&gt;=($J$6*0.8),1,0)</f>
        <v>1</v>
      </c>
      <c r="M7" s="42">
        <f t="shared" ref="M7:M184" si="5">IF(J7&gt;=($J$6*0.9),1,0)</f>
        <v>1</v>
      </c>
      <c r="N7" s="43">
        <v>27</v>
      </c>
      <c r="O7" s="40">
        <f t="shared" ref="O7:O184" si="6">IF(N7&gt;=($N$6*0.7),1,0)</f>
        <v>1</v>
      </c>
      <c r="P7" s="41">
        <f t="shared" ref="P7:P184" si="7">IF(N7&gt;=($N$6*0.8),1,0)</f>
        <v>1</v>
      </c>
      <c r="Q7" s="42">
        <f t="shared" ref="Q7:Q184" si="8">IF(N7&gt;=($N$6*0.9),1,0)</f>
        <v>1</v>
      </c>
      <c r="R7" s="57">
        <v>66</v>
      </c>
      <c r="S7" s="58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</row>
    <row r="8" spans="1:35" ht="19.5" customHeight="1">
      <c r="A8" s="47">
        <v>2</v>
      </c>
      <c r="B8" s="16" t="s">
        <v>39</v>
      </c>
      <c r="C8" s="16" t="s">
        <v>40</v>
      </c>
      <c r="D8" s="41"/>
      <c r="E8" s="56"/>
      <c r="F8" s="39">
        <v>14</v>
      </c>
      <c r="G8" s="40">
        <f t="shared" si="0"/>
        <v>1</v>
      </c>
      <c r="H8" s="41">
        <f t="shared" si="1"/>
        <v>1</v>
      </c>
      <c r="I8" s="42">
        <f t="shared" si="2"/>
        <v>1</v>
      </c>
      <c r="J8" s="39">
        <v>28</v>
      </c>
      <c r="K8" s="40">
        <f t="shared" si="3"/>
        <v>1</v>
      </c>
      <c r="L8" s="41">
        <f t="shared" si="4"/>
        <v>1</v>
      </c>
      <c r="M8" s="42">
        <f t="shared" si="5"/>
        <v>1</v>
      </c>
      <c r="N8" s="43">
        <v>26</v>
      </c>
      <c r="O8" s="40">
        <f t="shared" si="6"/>
        <v>1</v>
      </c>
      <c r="P8" s="41">
        <f t="shared" si="7"/>
        <v>1</v>
      </c>
      <c r="Q8" s="42">
        <f t="shared" si="8"/>
        <v>1</v>
      </c>
      <c r="R8" s="57">
        <v>68</v>
      </c>
      <c r="S8" s="58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</row>
    <row r="9" spans="1:35" ht="19.5" customHeight="1">
      <c r="A9" s="38">
        <v>3</v>
      </c>
      <c r="B9" s="16" t="s">
        <v>41</v>
      </c>
      <c r="C9" s="16" t="s">
        <v>42</v>
      </c>
      <c r="D9" s="41"/>
      <c r="E9" s="56"/>
      <c r="F9" s="39">
        <v>13</v>
      </c>
      <c r="G9" s="40">
        <f t="shared" si="0"/>
        <v>1</v>
      </c>
      <c r="H9" s="41">
        <f t="shared" si="1"/>
        <v>1</v>
      </c>
      <c r="I9" s="42">
        <f t="shared" si="2"/>
        <v>1</v>
      </c>
      <c r="J9" s="39">
        <v>28</v>
      </c>
      <c r="K9" s="40">
        <f t="shared" si="3"/>
        <v>1</v>
      </c>
      <c r="L9" s="41">
        <f t="shared" si="4"/>
        <v>1</v>
      </c>
      <c r="M9" s="42">
        <f t="shared" si="5"/>
        <v>1</v>
      </c>
      <c r="N9" s="43">
        <v>26</v>
      </c>
      <c r="O9" s="40">
        <f t="shared" si="6"/>
        <v>1</v>
      </c>
      <c r="P9" s="41">
        <f t="shared" si="7"/>
        <v>1</v>
      </c>
      <c r="Q9" s="42">
        <f t="shared" si="8"/>
        <v>1</v>
      </c>
      <c r="R9" s="57">
        <v>67</v>
      </c>
      <c r="S9" s="58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</row>
    <row r="10" spans="1:35" ht="19.5" customHeight="1">
      <c r="A10" s="47">
        <v>4</v>
      </c>
      <c r="B10" s="16" t="s">
        <v>43</v>
      </c>
      <c r="C10" s="16" t="s">
        <v>44</v>
      </c>
      <c r="D10" s="41"/>
      <c r="E10" s="56"/>
      <c r="F10" s="39">
        <v>14</v>
      </c>
      <c r="G10" s="40">
        <f t="shared" si="0"/>
        <v>1</v>
      </c>
      <c r="H10" s="41">
        <f t="shared" si="1"/>
        <v>1</v>
      </c>
      <c r="I10" s="42">
        <f t="shared" si="2"/>
        <v>1</v>
      </c>
      <c r="J10" s="39">
        <v>28</v>
      </c>
      <c r="K10" s="40">
        <f t="shared" si="3"/>
        <v>1</v>
      </c>
      <c r="L10" s="41">
        <f t="shared" si="4"/>
        <v>1</v>
      </c>
      <c r="M10" s="42">
        <f t="shared" si="5"/>
        <v>1</v>
      </c>
      <c r="N10" s="43">
        <v>28</v>
      </c>
      <c r="O10" s="40">
        <f t="shared" si="6"/>
        <v>1</v>
      </c>
      <c r="P10" s="41">
        <f t="shared" si="7"/>
        <v>1</v>
      </c>
      <c r="Q10" s="42">
        <f t="shared" si="8"/>
        <v>1</v>
      </c>
      <c r="R10" s="57">
        <v>70</v>
      </c>
      <c r="S10" s="58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</row>
    <row r="11" spans="1:35" ht="19.5" customHeight="1">
      <c r="A11" s="38">
        <v>5</v>
      </c>
      <c r="B11" s="16" t="s">
        <v>45</v>
      </c>
      <c r="C11" s="16" t="s">
        <v>46</v>
      </c>
      <c r="D11" s="41"/>
      <c r="E11" s="56"/>
      <c r="F11" s="39">
        <v>14</v>
      </c>
      <c r="G11" s="40">
        <f t="shared" si="0"/>
        <v>1</v>
      </c>
      <c r="H11" s="41">
        <f t="shared" si="1"/>
        <v>1</v>
      </c>
      <c r="I11" s="42">
        <f t="shared" si="2"/>
        <v>1</v>
      </c>
      <c r="J11" s="43">
        <v>24</v>
      </c>
      <c r="K11" s="40">
        <f t="shared" si="3"/>
        <v>1</v>
      </c>
      <c r="L11" s="41">
        <f t="shared" si="4"/>
        <v>1</v>
      </c>
      <c r="M11" s="42">
        <f t="shared" si="5"/>
        <v>0</v>
      </c>
      <c r="N11" s="39">
        <v>28</v>
      </c>
      <c r="O11" s="40">
        <f t="shared" si="6"/>
        <v>1</v>
      </c>
      <c r="P11" s="41">
        <f t="shared" si="7"/>
        <v>1</v>
      </c>
      <c r="Q11" s="42">
        <f t="shared" si="8"/>
        <v>1</v>
      </c>
      <c r="R11" s="57">
        <v>66</v>
      </c>
      <c r="S11" s="58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</row>
    <row r="12" spans="1:35" ht="19.5" customHeight="1">
      <c r="A12" s="47">
        <v>6</v>
      </c>
      <c r="B12" s="16" t="s">
        <v>47</v>
      </c>
      <c r="C12" s="16" t="s">
        <v>48</v>
      </c>
      <c r="D12" s="41"/>
      <c r="E12" s="56"/>
      <c r="F12" s="39">
        <v>14</v>
      </c>
      <c r="G12" s="40">
        <f t="shared" si="0"/>
        <v>1</v>
      </c>
      <c r="H12" s="41">
        <f t="shared" si="1"/>
        <v>1</v>
      </c>
      <c r="I12" s="42">
        <f t="shared" si="2"/>
        <v>1</v>
      </c>
      <c r="J12" s="39">
        <v>28</v>
      </c>
      <c r="K12" s="40">
        <f t="shared" si="3"/>
        <v>1</v>
      </c>
      <c r="L12" s="41">
        <f t="shared" si="4"/>
        <v>1</v>
      </c>
      <c r="M12" s="42">
        <f t="shared" si="5"/>
        <v>1</v>
      </c>
      <c r="N12" s="43">
        <v>26</v>
      </c>
      <c r="O12" s="40">
        <f t="shared" si="6"/>
        <v>1</v>
      </c>
      <c r="P12" s="41">
        <f t="shared" si="7"/>
        <v>1</v>
      </c>
      <c r="Q12" s="42">
        <f t="shared" si="8"/>
        <v>1</v>
      </c>
      <c r="R12" s="57">
        <v>68</v>
      </c>
      <c r="S12" s="58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</row>
    <row r="13" spans="1:35" ht="19.5" customHeight="1">
      <c r="A13" s="38">
        <v>7</v>
      </c>
      <c r="B13" s="16" t="s">
        <v>49</v>
      </c>
      <c r="C13" s="16" t="s">
        <v>50</v>
      </c>
      <c r="D13" s="41"/>
      <c r="E13" s="56"/>
      <c r="F13" s="39">
        <v>14</v>
      </c>
      <c r="G13" s="40">
        <f t="shared" si="0"/>
        <v>1</v>
      </c>
      <c r="H13" s="41">
        <f t="shared" si="1"/>
        <v>1</v>
      </c>
      <c r="I13" s="42">
        <f t="shared" si="2"/>
        <v>1</v>
      </c>
      <c r="J13" s="39">
        <v>25</v>
      </c>
      <c r="K13" s="40">
        <f t="shared" si="3"/>
        <v>1</v>
      </c>
      <c r="L13" s="41">
        <f t="shared" si="4"/>
        <v>1</v>
      </c>
      <c r="M13" s="42">
        <f t="shared" si="5"/>
        <v>0</v>
      </c>
      <c r="N13" s="43">
        <v>27</v>
      </c>
      <c r="O13" s="40">
        <f t="shared" si="6"/>
        <v>1</v>
      </c>
      <c r="P13" s="41">
        <f t="shared" si="7"/>
        <v>1</v>
      </c>
      <c r="Q13" s="42">
        <f t="shared" si="8"/>
        <v>1</v>
      </c>
      <c r="R13" s="57">
        <v>66</v>
      </c>
      <c r="S13" s="58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</row>
    <row r="14" spans="1:35" ht="19.5" customHeight="1">
      <c r="A14" s="47">
        <v>8</v>
      </c>
      <c r="B14" s="16" t="s">
        <v>51</v>
      </c>
      <c r="C14" s="16" t="s">
        <v>52</v>
      </c>
      <c r="D14" s="41"/>
      <c r="E14" s="56"/>
      <c r="F14" s="39">
        <v>11</v>
      </c>
      <c r="G14" s="40">
        <f t="shared" si="0"/>
        <v>1</v>
      </c>
      <c r="H14" s="41">
        <f t="shared" si="1"/>
        <v>0</v>
      </c>
      <c r="I14" s="42">
        <f t="shared" si="2"/>
        <v>0</v>
      </c>
      <c r="J14" s="43">
        <v>26</v>
      </c>
      <c r="K14" s="40">
        <f t="shared" si="3"/>
        <v>1</v>
      </c>
      <c r="L14" s="41">
        <f t="shared" si="4"/>
        <v>1</v>
      </c>
      <c r="M14" s="42">
        <f t="shared" si="5"/>
        <v>1</v>
      </c>
      <c r="N14" s="39">
        <v>28</v>
      </c>
      <c r="O14" s="40">
        <f t="shared" si="6"/>
        <v>1</v>
      </c>
      <c r="P14" s="41">
        <f t="shared" si="7"/>
        <v>1</v>
      </c>
      <c r="Q14" s="42">
        <f t="shared" si="8"/>
        <v>1</v>
      </c>
      <c r="R14" s="57">
        <v>65</v>
      </c>
      <c r="S14" s="58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</row>
    <row r="15" spans="1:35" ht="19.5" customHeight="1">
      <c r="A15" s="38">
        <v>9</v>
      </c>
      <c r="B15" s="16" t="s">
        <v>53</v>
      </c>
      <c r="C15" s="16" t="s">
        <v>54</v>
      </c>
      <c r="D15" s="41"/>
      <c r="E15" s="56"/>
      <c r="F15" s="39">
        <v>14</v>
      </c>
      <c r="G15" s="40">
        <f t="shared" si="0"/>
        <v>1</v>
      </c>
      <c r="H15" s="41">
        <f t="shared" si="1"/>
        <v>1</v>
      </c>
      <c r="I15" s="42">
        <f t="shared" si="2"/>
        <v>1</v>
      </c>
      <c r="J15" s="39">
        <v>28</v>
      </c>
      <c r="K15" s="40">
        <f t="shared" si="3"/>
        <v>1</v>
      </c>
      <c r="L15" s="41">
        <f t="shared" si="4"/>
        <v>1</v>
      </c>
      <c r="M15" s="42">
        <f t="shared" si="5"/>
        <v>1</v>
      </c>
      <c r="N15" s="43">
        <v>27</v>
      </c>
      <c r="O15" s="40">
        <f t="shared" si="6"/>
        <v>1</v>
      </c>
      <c r="P15" s="41">
        <f t="shared" si="7"/>
        <v>1</v>
      </c>
      <c r="Q15" s="42">
        <f t="shared" si="8"/>
        <v>1</v>
      </c>
      <c r="R15" s="57">
        <v>69</v>
      </c>
      <c r="S15" s="58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</row>
    <row r="16" spans="1:35" ht="19.5" customHeight="1">
      <c r="A16" s="47">
        <v>10</v>
      </c>
      <c r="B16" s="16" t="s">
        <v>55</v>
      </c>
      <c r="C16" s="16" t="s">
        <v>56</v>
      </c>
      <c r="D16" s="41"/>
      <c r="E16" s="56"/>
      <c r="F16" s="39">
        <v>12</v>
      </c>
      <c r="G16" s="40">
        <f t="shared" si="0"/>
        <v>1</v>
      </c>
      <c r="H16" s="41">
        <f t="shared" si="1"/>
        <v>1</v>
      </c>
      <c r="I16" s="42">
        <f t="shared" si="2"/>
        <v>0</v>
      </c>
      <c r="J16" s="39">
        <v>28</v>
      </c>
      <c r="K16" s="40">
        <f t="shared" si="3"/>
        <v>1</v>
      </c>
      <c r="L16" s="41">
        <f t="shared" si="4"/>
        <v>1</v>
      </c>
      <c r="M16" s="42">
        <f t="shared" si="5"/>
        <v>1</v>
      </c>
      <c r="N16" s="43">
        <v>26</v>
      </c>
      <c r="O16" s="40">
        <f t="shared" si="6"/>
        <v>1</v>
      </c>
      <c r="P16" s="41">
        <f t="shared" si="7"/>
        <v>1</v>
      </c>
      <c r="Q16" s="42">
        <f t="shared" si="8"/>
        <v>1</v>
      </c>
      <c r="R16" s="57">
        <v>66</v>
      </c>
      <c r="S16" s="58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</row>
    <row r="17" spans="1:35" ht="19.5" customHeight="1">
      <c r="A17" s="38">
        <v>11</v>
      </c>
      <c r="B17" s="16" t="s">
        <v>57</v>
      </c>
      <c r="C17" s="16" t="s">
        <v>58</v>
      </c>
      <c r="D17" s="41"/>
      <c r="E17" s="56"/>
      <c r="F17" s="39">
        <v>11</v>
      </c>
      <c r="G17" s="40">
        <f t="shared" si="0"/>
        <v>1</v>
      </c>
      <c r="H17" s="41">
        <f t="shared" si="1"/>
        <v>0</v>
      </c>
      <c r="I17" s="42">
        <f t="shared" si="2"/>
        <v>0</v>
      </c>
      <c r="J17" s="43">
        <v>26</v>
      </c>
      <c r="K17" s="40">
        <f t="shared" si="3"/>
        <v>1</v>
      </c>
      <c r="L17" s="41">
        <f t="shared" si="4"/>
        <v>1</v>
      </c>
      <c r="M17" s="42">
        <f t="shared" si="5"/>
        <v>1</v>
      </c>
      <c r="N17" s="39">
        <v>28</v>
      </c>
      <c r="O17" s="40">
        <f t="shared" si="6"/>
        <v>1</v>
      </c>
      <c r="P17" s="41">
        <f t="shared" si="7"/>
        <v>1</v>
      </c>
      <c r="Q17" s="42">
        <f t="shared" si="8"/>
        <v>1</v>
      </c>
      <c r="R17" s="57">
        <v>65</v>
      </c>
      <c r="S17" s="58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</row>
    <row r="18" spans="1:35" ht="19.5" customHeight="1">
      <c r="A18" s="47">
        <v>12</v>
      </c>
      <c r="B18" s="16" t="s">
        <v>59</v>
      </c>
      <c r="C18" s="16" t="s">
        <v>60</v>
      </c>
      <c r="D18" s="41"/>
      <c r="E18" s="56"/>
      <c r="F18" s="39">
        <v>11</v>
      </c>
      <c r="G18" s="40">
        <f t="shared" si="0"/>
        <v>1</v>
      </c>
      <c r="H18" s="41">
        <f t="shared" si="1"/>
        <v>0</v>
      </c>
      <c r="I18" s="42">
        <f t="shared" si="2"/>
        <v>0</v>
      </c>
      <c r="J18" s="43">
        <v>26</v>
      </c>
      <c r="K18" s="40">
        <f t="shared" si="3"/>
        <v>1</v>
      </c>
      <c r="L18" s="41">
        <f t="shared" si="4"/>
        <v>1</v>
      </c>
      <c r="M18" s="42">
        <f t="shared" si="5"/>
        <v>1</v>
      </c>
      <c r="N18" s="39">
        <v>28</v>
      </c>
      <c r="O18" s="40">
        <f t="shared" si="6"/>
        <v>1</v>
      </c>
      <c r="P18" s="41">
        <f t="shared" si="7"/>
        <v>1</v>
      </c>
      <c r="Q18" s="42">
        <f t="shared" si="8"/>
        <v>1</v>
      </c>
      <c r="R18" s="57">
        <v>65</v>
      </c>
      <c r="S18" s="58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</row>
    <row r="19" spans="1:35" ht="19.5" customHeight="1">
      <c r="A19" s="38">
        <v>13</v>
      </c>
      <c r="B19" s="16" t="s">
        <v>61</v>
      </c>
      <c r="C19" s="16" t="s">
        <v>62</v>
      </c>
      <c r="D19" s="41"/>
      <c r="E19" s="56"/>
      <c r="F19" s="39">
        <v>10</v>
      </c>
      <c r="G19" s="40">
        <f t="shared" si="0"/>
        <v>1</v>
      </c>
      <c r="H19" s="41">
        <f t="shared" si="1"/>
        <v>0</v>
      </c>
      <c r="I19" s="42">
        <f t="shared" si="2"/>
        <v>0</v>
      </c>
      <c r="J19" s="39">
        <v>26</v>
      </c>
      <c r="K19" s="40">
        <f t="shared" si="3"/>
        <v>1</v>
      </c>
      <c r="L19" s="41">
        <f t="shared" si="4"/>
        <v>1</v>
      </c>
      <c r="M19" s="42">
        <f t="shared" si="5"/>
        <v>1</v>
      </c>
      <c r="N19" s="43">
        <v>27</v>
      </c>
      <c r="O19" s="40">
        <f t="shared" si="6"/>
        <v>1</v>
      </c>
      <c r="P19" s="41">
        <f t="shared" si="7"/>
        <v>1</v>
      </c>
      <c r="Q19" s="42">
        <f t="shared" si="8"/>
        <v>1</v>
      </c>
      <c r="R19" s="57">
        <v>63</v>
      </c>
      <c r="S19" s="58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</row>
    <row r="20" spans="1:35" ht="19.5" customHeight="1">
      <c r="A20" s="47">
        <v>14</v>
      </c>
      <c r="B20" s="16" t="s">
        <v>63</v>
      </c>
      <c r="C20" s="16" t="s">
        <v>64</v>
      </c>
      <c r="D20" s="41"/>
      <c r="E20" s="56"/>
      <c r="F20" s="39">
        <v>14</v>
      </c>
      <c r="G20" s="40">
        <f t="shared" si="0"/>
        <v>1</v>
      </c>
      <c r="H20" s="41">
        <f t="shared" si="1"/>
        <v>1</v>
      </c>
      <c r="I20" s="42">
        <f t="shared" si="2"/>
        <v>1</v>
      </c>
      <c r="J20" s="39">
        <v>28</v>
      </c>
      <c r="K20" s="40">
        <f t="shared" si="3"/>
        <v>1</v>
      </c>
      <c r="L20" s="41">
        <f t="shared" si="4"/>
        <v>1</v>
      </c>
      <c r="M20" s="42">
        <f t="shared" si="5"/>
        <v>1</v>
      </c>
      <c r="N20" s="43">
        <v>25</v>
      </c>
      <c r="O20" s="40">
        <f t="shared" si="6"/>
        <v>1</v>
      </c>
      <c r="P20" s="41">
        <f t="shared" si="7"/>
        <v>1</v>
      </c>
      <c r="Q20" s="42">
        <f t="shared" si="8"/>
        <v>0</v>
      </c>
      <c r="R20" s="57">
        <v>67</v>
      </c>
      <c r="S20" s="58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</row>
    <row r="21" spans="1:35" ht="19.5" customHeight="1">
      <c r="A21" s="38">
        <v>15</v>
      </c>
      <c r="B21" s="16" t="s">
        <v>65</v>
      </c>
      <c r="C21" s="16" t="s">
        <v>66</v>
      </c>
      <c r="D21" s="41"/>
      <c r="E21" s="56"/>
      <c r="F21" s="39">
        <v>12</v>
      </c>
      <c r="G21" s="40">
        <f t="shared" si="0"/>
        <v>1</v>
      </c>
      <c r="H21" s="41">
        <f t="shared" si="1"/>
        <v>1</v>
      </c>
      <c r="I21" s="42">
        <f t="shared" si="2"/>
        <v>0</v>
      </c>
      <c r="J21" s="43">
        <v>27</v>
      </c>
      <c r="K21" s="40">
        <f t="shared" si="3"/>
        <v>1</v>
      </c>
      <c r="L21" s="41">
        <f t="shared" si="4"/>
        <v>1</v>
      </c>
      <c r="M21" s="42">
        <f t="shared" si="5"/>
        <v>1</v>
      </c>
      <c r="N21" s="39">
        <v>25</v>
      </c>
      <c r="O21" s="40">
        <f t="shared" si="6"/>
        <v>1</v>
      </c>
      <c r="P21" s="41">
        <f t="shared" si="7"/>
        <v>1</v>
      </c>
      <c r="Q21" s="42">
        <f t="shared" si="8"/>
        <v>0</v>
      </c>
      <c r="R21" s="57">
        <v>64</v>
      </c>
      <c r="S21" s="58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</row>
    <row r="22" spans="1:35" ht="19.5" customHeight="1">
      <c r="A22" s="47">
        <v>16</v>
      </c>
      <c r="B22" s="16" t="s">
        <v>67</v>
      </c>
      <c r="C22" s="16" t="s">
        <v>68</v>
      </c>
      <c r="D22" s="41"/>
      <c r="E22" s="56"/>
      <c r="F22" s="39">
        <v>14</v>
      </c>
      <c r="G22" s="40">
        <f t="shared" si="0"/>
        <v>1</v>
      </c>
      <c r="H22" s="41">
        <f t="shared" si="1"/>
        <v>1</v>
      </c>
      <c r="I22" s="42">
        <f t="shared" si="2"/>
        <v>1</v>
      </c>
      <c r="J22" s="43">
        <v>26</v>
      </c>
      <c r="K22" s="40">
        <f t="shared" si="3"/>
        <v>1</v>
      </c>
      <c r="L22" s="41">
        <f t="shared" si="4"/>
        <v>1</v>
      </c>
      <c r="M22" s="42">
        <f t="shared" si="5"/>
        <v>1</v>
      </c>
      <c r="N22" s="39">
        <v>28</v>
      </c>
      <c r="O22" s="40">
        <f t="shared" si="6"/>
        <v>1</v>
      </c>
      <c r="P22" s="41">
        <f t="shared" si="7"/>
        <v>1</v>
      </c>
      <c r="Q22" s="42">
        <f t="shared" si="8"/>
        <v>1</v>
      </c>
      <c r="R22" s="57">
        <v>68</v>
      </c>
      <c r="S22" s="58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</row>
    <row r="23" spans="1:35" ht="19.5" customHeight="1">
      <c r="A23" s="38">
        <v>17</v>
      </c>
      <c r="B23" s="16" t="s">
        <v>69</v>
      </c>
      <c r="C23" s="16" t="s">
        <v>70</v>
      </c>
      <c r="D23" s="41"/>
      <c r="E23" s="56"/>
      <c r="F23" s="39">
        <v>12</v>
      </c>
      <c r="G23" s="40">
        <f t="shared" si="0"/>
        <v>1</v>
      </c>
      <c r="H23" s="41">
        <f t="shared" si="1"/>
        <v>1</v>
      </c>
      <c r="I23" s="42">
        <f t="shared" si="2"/>
        <v>0</v>
      </c>
      <c r="J23" s="43">
        <v>25</v>
      </c>
      <c r="K23" s="40">
        <f t="shared" si="3"/>
        <v>1</v>
      </c>
      <c r="L23" s="41">
        <f t="shared" si="4"/>
        <v>1</v>
      </c>
      <c r="M23" s="42">
        <f t="shared" si="5"/>
        <v>0</v>
      </c>
      <c r="N23" s="39">
        <v>26</v>
      </c>
      <c r="O23" s="40">
        <f t="shared" si="6"/>
        <v>1</v>
      </c>
      <c r="P23" s="41">
        <f t="shared" si="7"/>
        <v>1</v>
      </c>
      <c r="Q23" s="42">
        <f t="shared" si="8"/>
        <v>1</v>
      </c>
      <c r="R23" s="57">
        <v>63</v>
      </c>
      <c r="S23" s="58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</row>
    <row r="24" spans="1:35" ht="19.5" customHeight="1">
      <c r="A24" s="47">
        <v>18</v>
      </c>
      <c r="B24" s="16" t="s">
        <v>71</v>
      </c>
      <c r="C24" s="16" t="s">
        <v>72</v>
      </c>
      <c r="D24" s="41"/>
      <c r="E24" s="56"/>
      <c r="F24" s="39">
        <v>14</v>
      </c>
      <c r="G24" s="40">
        <f t="shared" si="0"/>
        <v>1</v>
      </c>
      <c r="H24" s="41">
        <f t="shared" si="1"/>
        <v>1</v>
      </c>
      <c r="I24" s="42">
        <f t="shared" si="2"/>
        <v>1</v>
      </c>
      <c r="J24" s="39">
        <v>27</v>
      </c>
      <c r="K24" s="40">
        <f t="shared" si="3"/>
        <v>1</v>
      </c>
      <c r="L24" s="41">
        <f t="shared" si="4"/>
        <v>1</v>
      </c>
      <c r="M24" s="42">
        <f t="shared" si="5"/>
        <v>1</v>
      </c>
      <c r="N24" s="43">
        <v>28</v>
      </c>
      <c r="O24" s="40">
        <f t="shared" si="6"/>
        <v>1</v>
      </c>
      <c r="P24" s="41">
        <f t="shared" si="7"/>
        <v>1</v>
      </c>
      <c r="Q24" s="42">
        <f t="shared" si="8"/>
        <v>1</v>
      </c>
      <c r="R24" s="57">
        <v>69</v>
      </c>
      <c r="S24" s="58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</row>
    <row r="25" spans="1:35" ht="19.5" customHeight="1">
      <c r="A25" s="38">
        <v>19</v>
      </c>
      <c r="B25" s="16" t="s">
        <v>73</v>
      </c>
      <c r="C25" s="16" t="s">
        <v>74</v>
      </c>
      <c r="D25" s="41"/>
      <c r="E25" s="56"/>
      <c r="F25" s="39">
        <v>13</v>
      </c>
      <c r="G25" s="40">
        <f t="shared" si="0"/>
        <v>1</v>
      </c>
      <c r="H25" s="41">
        <f t="shared" si="1"/>
        <v>1</v>
      </c>
      <c r="I25" s="42">
        <f t="shared" si="2"/>
        <v>1</v>
      </c>
      <c r="J25" s="39">
        <v>28</v>
      </c>
      <c r="K25" s="40">
        <f t="shared" si="3"/>
        <v>1</v>
      </c>
      <c r="L25" s="41">
        <f t="shared" si="4"/>
        <v>1</v>
      </c>
      <c r="M25" s="42">
        <f t="shared" si="5"/>
        <v>1</v>
      </c>
      <c r="N25" s="43">
        <v>21</v>
      </c>
      <c r="O25" s="40">
        <f t="shared" si="6"/>
        <v>1</v>
      </c>
      <c r="P25" s="41">
        <f t="shared" si="7"/>
        <v>0</v>
      </c>
      <c r="Q25" s="42">
        <f t="shared" si="8"/>
        <v>0</v>
      </c>
      <c r="R25" s="57">
        <v>62</v>
      </c>
      <c r="S25" s="58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</row>
    <row r="26" spans="1:35" ht="19.5" customHeight="1">
      <c r="A26" s="47">
        <v>20</v>
      </c>
      <c r="B26" s="16" t="s">
        <v>75</v>
      </c>
      <c r="C26" s="16" t="s">
        <v>76</v>
      </c>
      <c r="D26" s="41"/>
      <c r="E26" s="56"/>
      <c r="F26" s="39">
        <v>10</v>
      </c>
      <c r="G26" s="40">
        <f t="shared" si="0"/>
        <v>1</v>
      </c>
      <c r="H26" s="41">
        <f t="shared" si="1"/>
        <v>0</v>
      </c>
      <c r="I26" s="42">
        <f t="shared" si="2"/>
        <v>0</v>
      </c>
      <c r="J26" s="39">
        <v>26</v>
      </c>
      <c r="K26" s="40">
        <f t="shared" si="3"/>
        <v>1</v>
      </c>
      <c r="L26" s="41">
        <f t="shared" si="4"/>
        <v>1</v>
      </c>
      <c r="M26" s="42">
        <f t="shared" si="5"/>
        <v>1</v>
      </c>
      <c r="N26" s="43">
        <v>26</v>
      </c>
      <c r="O26" s="40">
        <f t="shared" si="6"/>
        <v>1</v>
      </c>
      <c r="P26" s="41">
        <f t="shared" si="7"/>
        <v>1</v>
      </c>
      <c r="Q26" s="42">
        <f t="shared" si="8"/>
        <v>1</v>
      </c>
      <c r="R26" s="57">
        <v>62</v>
      </c>
      <c r="S26" s="58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</row>
    <row r="27" spans="1:35" ht="19.5" customHeight="1">
      <c r="A27" s="38">
        <v>21</v>
      </c>
      <c r="B27" s="16" t="s">
        <v>77</v>
      </c>
      <c r="C27" s="16" t="s">
        <v>78</v>
      </c>
      <c r="D27" s="41"/>
      <c r="E27" s="56"/>
      <c r="F27" s="39">
        <v>12</v>
      </c>
      <c r="G27" s="40">
        <f t="shared" si="0"/>
        <v>1</v>
      </c>
      <c r="H27" s="41">
        <f t="shared" si="1"/>
        <v>1</v>
      </c>
      <c r="I27" s="42">
        <f t="shared" si="2"/>
        <v>0</v>
      </c>
      <c r="J27" s="39">
        <v>28</v>
      </c>
      <c r="K27" s="40">
        <f t="shared" si="3"/>
        <v>1</v>
      </c>
      <c r="L27" s="41">
        <f t="shared" si="4"/>
        <v>1</v>
      </c>
      <c r="M27" s="42">
        <f t="shared" si="5"/>
        <v>1</v>
      </c>
      <c r="N27" s="43">
        <v>28</v>
      </c>
      <c r="O27" s="40">
        <f t="shared" si="6"/>
        <v>1</v>
      </c>
      <c r="P27" s="41">
        <f t="shared" si="7"/>
        <v>1</v>
      </c>
      <c r="Q27" s="42">
        <f t="shared" si="8"/>
        <v>1</v>
      </c>
      <c r="R27" s="57">
        <v>68</v>
      </c>
      <c r="S27" s="58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</row>
    <row r="28" spans="1:35" ht="19.5" customHeight="1">
      <c r="A28" s="47">
        <v>22</v>
      </c>
      <c r="B28" s="16" t="s">
        <v>79</v>
      </c>
      <c r="C28" s="16" t="s">
        <v>80</v>
      </c>
      <c r="D28" s="41"/>
      <c r="E28" s="56"/>
      <c r="F28" s="39">
        <v>9</v>
      </c>
      <c r="G28" s="40">
        <f t="shared" si="0"/>
        <v>0</v>
      </c>
      <c r="H28" s="41">
        <f t="shared" si="1"/>
        <v>0</v>
      </c>
      <c r="I28" s="42">
        <f t="shared" si="2"/>
        <v>0</v>
      </c>
      <c r="J28" s="39">
        <v>26</v>
      </c>
      <c r="K28" s="40">
        <f t="shared" si="3"/>
        <v>1</v>
      </c>
      <c r="L28" s="41">
        <f t="shared" si="4"/>
        <v>1</v>
      </c>
      <c r="M28" s="42">
        <f t="shared" si="5"/>
        <v>1</v>
      </c>
      <c r="N28" s="43">
        <v>28</v>
      </c>
      <c r="O28" s="40">
        <f t="shared" si="6"/>
        <v>1</v>
      </c>
      <c r="P28" s="41">
        <f t="shared" si="7"/>
        <v>1</v>
      </c>
      <c r="Q28" s="42">
        <f t="shared" si="8"/>
        <v>1</v>
      </c>
      <c r="R28" s="57">
        <v>63</v>
      </c>
      <c r="S28" s="58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</row>
    <row r="29" spans="1:35" ht="19.5" customHeight="1">
      <c r="A29" s="38">
        <v>23</v>
      </c>
      <c r="B29" s="16" t="s">
        <v>81</v>
      </c>
      <c r="C29" s="16" t="s">
        <v>82</v>
      </c>
      <c r="D29" s="41"/>
      <c r="E29" s="56"/>
      <c r="F29" s="39">
        <v>14</v>
      </c>
      <c r="G29" s="40">
        <f t="shared" si="0"/>
        <v>1</v>
      </c>
      <c r="H29" s="41">
        <f t="shared" si="1"/>
        <v>1</v>
      </c>
      <c r="I29" s="42">
        <f t="shared" si="2"/>
        <v>1</v>
      </c>
      <c r="J29" s="39">
        <v>28</v>
      </c>
      <c r="K29" s="40">
        <f t="shared" si="3"/>
        <v>1</v>
      </c>
      <c r="L29" s="41">
        <f t="shared" si="4"/>
        <v>1</v>
      </c>
      <c r="M29" s="42">
        <f t="shared" si="5"/>
        <v>1</v>
      </c>
      <c r="N29" s="43">
        <v>24</v>
      </c>
      <c r="O29" s="40">
        <f t="shared" si="6"/>
        <v>1</v>
      </c>
      <c r="P29" s="41">
        <f t="shared" si="7"/>
        <v>1</v>
      </c>
      <c r="Q29" s="42">
        <f t="shared" si="8"/>
        <v>0</v>
      </c>
      <c r="R29" s="57">
        <v>66</v>
      </c>
      <c r="S29" s="58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</row>
    <row r="30" spans="1:35" ht="19.5" customHeight="1">
      <c r="A30" s="47">
        <v>24</v>
      </c>
      <c r="B30" s="16" t="s">
        <v>83</v>
      </c>
      <c r="C30" s="16" t="s">
        <v>84</v>
      </c>
      <c r="D30" s="41"/>
      <c r="E30" s="56"/>
      <c r="F30" s="39">
        <v>13</v>
      </c>
      <c r="G30" s="40">
        <f t="shared" si="0"/>
        <v>1</v>
      </c>
      <c r="H30" s="41">
        <f t="shared" si="1"/>
        <v>1</v>
      </c>
      <c r="I30" s="42">
        <f t="shared" si="2"/>
        <v>1</v>
      </c>
      <c r="J30" s="39">
        <v>28</v>
      </c>
      <c r="K30" s="40">
        <f t="shared" si="3"/>
        <v>1</v>
      </c>
      <c r="L30" s="41">
        <f t="shared" si="4"/>
        <v>1</v>
      </c>
      <c r="M30" s="42">
        <f t="shared" si="5"/>
        <v>1</v>
      </c>
      <c r="N30" s="43">
        <v>28</v>
      </c>
      <c r="O30" s="40">
        <f t="shared" si="6"/>
        <v>1</v>
      </c>
      <c r="P30" s="41">
        <f t="shared" si="7"/>
        <v>1</v>
      </c>
      <c r="Q30" s="42">
        <f t="shared" si="8"/>
        <v>1</v>
      </c>
      <c r="R30" s="57">
        <v>69</v>
      </c>
      <c r="S30" s="58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</row>
    <row r="31" spans="1:35" ht="19.5" customHeight="1">
      <c r="A31" s="38">
        <v>25</v>
      </c>
      <c r="B31" s="16" t="s">
        <v>85</v>
      </c>
      <c r="C31" s="16" t="s">
        <v>86</v>
      </c>
      <c r="D31" s="41"/>
      <c r="E31" s="56"/>
      <c r="F31" s="39">
        <v>11</v>
      </c>
      <c r="G31" s="40">
        <f t="shared" si="0"/>
        <v>1</v>
      </c>
      <c r="H31" s="41">
        <f t="shared" si="1"/>
        <v>0</v>
      </c>
      <c r="I31" s="42">
        <f t="shared" si="2"/>
        <v>0</v>
      </c>
      <c r="J31" s="39">
        <v>27</v>
      </c>
      <c r="K31" s="40">
        <f t="shared" si="3"/>
        <v>1</v>
      </c>
      <c r="L31" s="41">
        <f t="shared" si="4"/>
        <v>1</v>
      </c>
      <c r="M31" s="42">
        <f t="shared" si="5"/>
        <v>1</v>
      </c>
      <c r="N31" s="43">
        <v>21</v>
      </c>
      <c r="O31" s="40">
        <f t="shared" si="6"/>
        <v>1</v>
      </c>
      <c r="P31" s="41">
        <f t="shared" si="7"/>
        <v>0</v>
      </c>
      <c r="Q31" s="42">
        <f t="shared" si="8"/>
        <v>0</v>
      </c>
      <c r="R31" s="57">
        <v>59</v>
      </c>
      <c r="S31" s="58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</row>
    <row r="32" spans="1:35" ht="19.5" customHeight="1">
      <c r="A32" s="47">
        <v>26</v>
      </c>
      <c r="B32" s="16" t="s">
        <v>87</v>
      </c>
      <c r="C32" s="16" t="s">
        <v>88</v>
      </c>
      <c r="D32" s="41"/>
      <c r="E32" s="56"/>
      <c r="F32" s="39">
        <v>13</v>
      </c>
      <c r="G32" s="40">
        <f t="shared" si="0"/>
        <v>1</v>
      </c>
      <c r="H32" s="41">
        <f t="shared" si="1"/>
        <v>1</v>
      </c>
      <c r="I32" s="42">
        <f t="shared" si="2"/>
        <v>1</v>
      </c>
      <c r="J32" s="39">
        <v>27</v>
      </c>
      <c r="K32" s="40">
        <f t="shared" si="3"/>
        <v>1</v>
      </c>
      <c r="L32" s="41">
        <f t="shared" si="4"/>
        <v>1</v>
      </c>
      <c r="M32" s="42">
        <f t="shared" si="5"/>
        <v>1</v>
      </c>
      <c r="N32" s="43">
        <v>25</v>
      </c>
      <c r="O32" s="40">
        <f t="shared" si="6"/>
        <v>1</v>
      </c>
      <c r="P32" s="41">
        <f t="shared" si="7"/>
        <v>1</v>
      </c>
      <c r="Q32" s="42">
        <f t="shared" si="8"/>
        <v>0</v>
      </c>
      <c r="R32" s="57">
        <v>65</v>
      </c>
      <c r="S32" s="58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</row>
    <row r="33" spans="1:35" ht="19.5" customHeight="1">
      <c r="A33" s="38">
        <v>27</v>
      </c>
      <c r="B33" s="16" t="s">
        <v>89</v>
      </c>
      <c r="C33" s="16" t="s">
        <v>90</v>
      </c>
      <c r="D33" s="41"/>
      <c r="E33" s="56"/>
      <c r="F33" s="39">
        <v>10</v>
      </c>
      <c r="G33" s="40">
        <f t="shared" si="0"/>
        <v>1</v>
      </c>
      <c r="H33" s="41">
        <f t="shared" si="1"/>
        <v>0</v>
      </c>
      <c r="I33" s="42">
        <f t="shared" si="2"/>
        <v>0</v>
      </c>
      <c r="J33" s="39">
        <v>26</v>
      </c>
      <c r="K33" s="40">
        <f t="shared" si="3"/>
        <v>1</v>
      </c>
      <c r="L33" s="41">
        <f t="shared" si="4"/>
        <v>1</v>
      </c>
      <c r="M33" s="42">
        <f t="shared" si="5"/>
        <v>1</v>
      </c>
      <c r="N33" s="43">
        <v>26</v>
      </c>
      <c r="O33" s="40">
        <f t="shared" si="6"/>
        <v>1</v>
      </c>
      <c r="P33" s="41">
        <f t="shared" si="7"/>
        <v>1</v>
      </c>
      <c r="Q33" s="42">
        <f t="shared" si="8"/>
        <v>1</v>
      </c>
      <c r="R33" s="57">
        <v>62</v>
      </c>
      <c r="S33" s="58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</row>
    <row r="34" spans="1:35" ht="19.5" customHeight="1">
      <c r="A34" s="47">
        <v>28</v>
      </c>
      <c r="B34" s="16" t="s">
        <v>91</v>
      </c>
      <c r="C34" s="16" t="s">
        <v>92</v>
      </c>
      <c r="D34" s="41"/>
      <c r="E34" s="56"/>
      <c r="F34" s="39">
        <v>13</v>
      </c>
      <c r="G34" s="40">
        <f t="shared" si="0"/>
        <v>1</v>
      </c>
      <c r="H34" s="41">
        <f t="shared" si="1"/>
        <v>1</v>
      </c>
      <c r="I34" s="42">
        <f t="shared" si="2"/>
        <v>1</v>
      </c>
      <c r="J34" s="43">
        <v>27</v>
      </c>
      <c r="K34" s="40">
        <f t="shared" si="3"/>
        <v>1</v>
      </c>
      <c r="L34" s="41">
        <f t="shared" si="4"/>
        <v>1</v>
      </c>
      <c r="M34" s="42">
        <f t="shared" si="5"/>
        <v>1</v>
      </c>
      <c r="N34" s="39">
        <v>21</v>
      </c>
      <c r="O34" s="40">
        <f t="shared" si="6"/>
        <v>1</v>
      </c>
      <c r="P34" s="41">
        <f t="shared" si="7"/>
        <v>0</v>
      </c>
      <c r="Q34" s="42">
        <f t="shared" si="8"/>
        <v>0</v>
      </c>
      <c r="R34" s="57">
        <v>61</v>
      </c>
      <c r="S34" s="58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</row>
    <row r="35" spans="1:35" ht="19.5" customHeight="1">
      <c r="A35" s="38">
        <v>29</v>
      </c>
      <c r="B35" s="16" t="s">
        <v>93</v>
      </c>
      <c r="C35" s="16" t="s">
        <v>94</v>
      </c>
      <c r="D35" s="41"/>
      <c r="E35" s="56"/>
      <c r="F35" s="39">
        <v>14</v>
      </c>
      <c r="G35" s="40">
        <f t="shared" si="0"/>
        <v>1</v>
      </c>
      <c r="H35" s="41">
        <f t="shared" si="1"/>
        <v>1</v>
      </c>
      <c r="I35" s="42">
        <f t="shared" si="2"/>
        <v>1</v>
      </c>
      <c r="J35" s="39">
        <v>28</v>
      </c>
      <c r="K35" s="40">
        <f t="shared" si="3"/>
        <v>1</v>
      </c>
      <c r="L35" s="41">
        <f t="shared" si="4"/>
        <v>1</v>
      </c>
      <c r="M35" s="42">
        <f t="shared" si="5"/>
        <v>1</v>
      </c>
      <c r="N35" s="43">
        <v>26</v>
      </c>
      <c r="O35" s="40">
        <f t="shared" si="6"/>
        <v>1</v>
      </c>
      <c r="P35" s="41">
        <f t="shared" si="7"/>
        <v>1</v>
      </c>
      <c r="Q35" s="42">
        <f t="shared" si="8"/>
        <v>1</v>
      </c>
      <c r="R35" s="57">
        <v>68</v>
      </c>
      <c r="S35" s="58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</row>
    <row r="36" spans="1:35" ht="19.5" customHeight="1">
      <c r="A36" s="47">
        <v>30</v>
      </c>
      <c r="B36" s="16" t="s">
        <v>95</v>
      </c>
      <c r="C36" s="16" t="s">
        <v>96</v>
      </c>
      <c r="D36" s="41"/>
      <c r="E36" s="56"/>
      <c r="F36" s="39">
        <v>12</v>
      </c>
      <c r="G36" s="40">
        <f t="shared" si="0"/>
        <v>1</v>
      </c>
      <c r="H36" s="41">
        <f t="shared" si="1"/>
        <v>1</v>
      </c>
      <c r="I36" s="42">
        <f t="shared" si="2"/>
        <v>0</v>
      </c>
      <c r="J36" s="39">
        <v>22</v>
      </c>
      <c r="K36" s="40">
        <f t="shared" si="3"/>
        <v>1</v>
      </c>
      <c r="L36" s="41">
        <f t="shared" si="4"/>
        <v>0</v>
      </c>
      <c r="M36" s="42">
        <f t="shared" si="5"/>
        <v>0</v>
      </c>
      <c r="N36" s="43">
        <v>27</v>
      </c>
      <c r="O36" s="40">
        <f t="shared" si="6"/>
        <v>1</v>
      </c>
      <c r="P36" s="41">
        <f t="shared" si="7"/>
        <v>1</v>
      </c>
      <c r="Q36" s="42">
        <f t="shared" si="8"/>
        <v>1</v>
      </c>
      <c r="R36" s="57">
        <v>61</v>
      </c>
      <c r="S36" s="58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</row>
    <row r="37" spans="1:35" ht="19.5" customHeight="1">
      <c r="A37" s="38">
        <v>31</v>
      </c>
      <c r="B37" s="16" t="s">
        <v>97</v>
      </c>
      <c r="C37" s="16" t="s">
        <v>98</v>
      </c>
      <c r="D37" s="41"/>
      <c r="E37" s="56"/>
      <c r="F37" s="39">
        <v>13</v>
      </c>
      <c r="G37" s="40">
        <f t="shared" si="0"/>
        <v>1</v>
      </c>
      <c r="H37" s="41">
        <f t="shared" si="1"/>
        <v>1</v>
      </c>
      <c r="I37" s="42">
        <f t="shared" si="2"/>
        <v>1</v>
      </c>
      <c r="J37" s="43">
        <v>28</v>
      </c>
      <c r="K37" s="40">
        <f t="shared" si="3"/>
        <v>1</v>
      </c>
      <c r="L37" s="41">
        <f t="shared" si="4"/>
        <v>1</v>
      </c>
      <c r="M37" s="42">
        <f t="shared" si="5"/>
        <v>1</v>
      </c>
      <c r="N37" s="39">
        <v>28</v>
      </c>
      <c r="O37" s="40">
        <f t="shared" si="6"/>
        <v>1</v>
      </c>
      <c r="P37" s="41">
        <f t="shared" si="7"/>
        <v>1</v>
      </c>
      <c r="Q37" s="42">
        <f t="shared" si="8"/>
        <v>1</v>
      </c>
      <c r="R37" s="57">
        <v>69</v>
      </c>
      <c r="S37" s="58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</row>
    <row r="38" spans="1:35" ht="19.5" customHeight="1">
      <c r="A38" s="47">
        <v>32</v>
      </c>
      <c r="B38" s="16" t="s">
        <v>99</v>
      </c>
      <c r="C38" s="16" t="s">
        <v>100</v>
      </c>
      <c r="D38" s="41"/>
      <c r="E38" s="56"/>
      <c r="F38" s="39">
        <v>12</v>
      </c>
      <c r="G38" s="40">
        <f t="shared" si="0"/>
        <v>1</v>
      </c>
      <c r="H38" s="41">
        <f t="shared" si="1"/>
        <v>1</v>
      </c>
      <c r="I38" s="42">
        <f t="shared" si="2"/>
        <v>0</v>
      </c>
      <c r="J38" s="39">
        <v>24</v>
      </c>
      <c r="K38" s="40">
        <f t="shared" si="3"/>
        <v>1</v>
      </c>
      <c r="L38" s="41">
        <f t="shared" si="4"/>
        <v>1</v>
      </c>
      <c r="M38" s="42">
        <f t="shared" si="5"/>
        <v>0</v>
      </c>
      <c r="N38" s="43">
        <v>22</v>
      </c>
      <c r="O38" s="40">
        <f t="shared" si="6"/>
        <v>1</v>
      </c>
      <c r="P38" s="41">
        <f t="shared" si="7"/>
        <v>0</v>
      </c>
      <c r="Q38" s="42">
        <f t="shared" si="8"/>
        <v>0</v>
      </c>
      <c r="R38" s="57">
        <v>58</v>
      </c>
      <c r="S38" s="58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</row>
    <row r="39" spans="1:35" ht="19.5" customHeight="1">
      <c r="A39" s="38">
        <v>33</v>
      </c>
      <c r="B39" s="16" t="s">
        <v>101</v>
      </c>
      <c r="C39" s="16" t="s">
        <v>102</v>
      </c>
      <c r="D39" s="41"/>
      <c r="E39" s="56"/>
      <c r="F39" s="39">
        <v>13</v>
      </c>
      <c r="G39" s="40">
        <f t="shared" si="0"/>
        <v>1</v>
      </c>
      <c r="H39" s="41">
        <f t="shared" si="1"/>
        <v>1</v>
      </c>
      <c r="I39" s="42">
        <f t="shared" si="2"/>
        <v>1</v>
      </c>
      <c r="J39" s="39">
        <v>25</v>
      </c>
      <c r="K39" s="40">
        <f t="shared" si="3"/>
        <v>1</v>
      </c>
      <c r="L39" s="41">
        <f t="shared" si="4"/>
        <v>1</v>
      </c>
      <c r="M39" s="42">
        <f t="shared" si="5"/>
        <v>0</v>
      </c>
      <c r="N39" s="43">
        <v>21</v>
      </c>
      <c r="O39" s="40">
        <f t="shared" si="6"/>
        <v>1</v>
      </c>
      <c r="P39" s="41">
        <f t="shared" si="7"/>
        <v>0</v>
      </c>
      <c r="Q39" s="42">
        <f t="shared" si="8"/>
        <v>0</v>
      </c>
      <c r="R39" s="57">
        <v>59</v>
      </c>
      <c r="S39" s="58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</row>
    <row r="40" spans="1:35" ht="19.5" customHeight="1">
      <c r="A40" s="47">
        <v>34</v>
      </c>
      <c r="B40" s="16" t="s">
        <v>103</v>
      </c>
      <c r="C40" s="16" t="s">
        <v>104</v>
      </c>
      <c r="D40" s="41"/>
      <c r="E40" s="56"/>
      <c r="F40" s="39">
        <v>12</v>
      </c>
      <c r="G40" s="40">
        <f t="shared" si="0"/>
        <v>1</v>
      </c>
      <c r="H40" s="41">
        <f t="shared" si="1"/>
        <v>1</v>
      </c>
      <c r="I40" s="42">
        <f t="shared" si="2"/>
        <v>0</v>
      </c>
      <c r="J40" s="39">
        <v>28</v>
      </c>
      <c r="K40" s="40">
        <f t="shared" si="3"/>
        <v>1</v>
      </c>
      <c r="L40" s="41">
        <f t="shared" si="4"/>
        <v>1</v>
      </c>
      <c r="M40" s="42">
        <f t="shared" si="5"/>
        <v>1</v>
      </c>
      <c r="N40" s="43">
        <v>28</v>
      </c>
      <c r="O40" s="40">
        <f t="shared" si="6"/>
        <v>1</v>
      </c>
      <c r="P40" s="41">
        <f t="shared" si="7"/>
        <v>1</v>
      </c>
      <c r="Q40" s="42">
        <f t="shared" si="8"/>
        <v>1</v>
      </c>
      <c r="R40" s="57">
        <v>68</v>
      </c>
      <c r="S40" s="58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</row>
    <row r="41" spans="1:35" ht="19.5" customHeight="1">
      <c r="A41" s="38">
        <v>35</v>
      </c>
      <c r="B41" s="16" t="s">
        <v>105</v>
      </c>
      <c r="C41" s="16" t="s">
        <v>106</v>
      </c>
      <c r="D41" s="41"/>
      <c r="E41" s="56"/>
      <c r="F41" s="39">
        <v>12</v>
      </c>
      <c r="G41" s="40">
        <f t="shared" si="0"/>
        <v>1</v>
      </c>
      <c r="H41" s="41">
        <f t="shared" si="1"/>
        <v>1</v>
      </c>
      <c r="I41" s="42">
        <f t="shared" si="2"/>
        <v>0</v>
      </c>
      <c r="J41" s="39">
        <v>22</v>
      </c>
      <c r="K41" s="40">
        <f t="shared" si="3"/>
        <v>1</v>
      </c>
      <c r="L41" s="41">
        <f t="shared" si="4"/>
        <v>0</v>
      </c>
      <c r="M41" s="42">
        <f t="shared" si="5"/>
        <v>0</v>
      </c>
      <c r="N41" s="43">
        <v>27</v>
      </c>
      <c r="O41" s="40">
        <f t="shared" si="6"/>
        <v>1</v>
      </c>
      <c r="P41" s="41">
        <f t="shared" si="7"/>
        <v>1</v>
      </c>
      <c r="Q41" s="42">
        <f t="shared" si="8"/>
        <v>1</v>
      </c>
      <c r="R41" s="57">
        <v>61</v>
      </c>
      <c r="S41" s="58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</row>
    <row r="42" spans="1:35" ht="19.5" customHeight="1">
      <c r="A42" s="47">
        <v>36</v>
      </c>
      <c r="B42" s="16" t="s">
        <v>107</v>
      </c>
      <c r="C42" s="16" t="s">
        <v>108</v>
      </c>
      <c r="D42" s="41"/>
      <c r="E42" s="56"/>
      <c r="F42" s="39">
        <v>14</v>
      </c>
      <c r="G42" s="40">
        <f t="shared" si="0"/>
        <v>1</v>
      </c>
      <c r="H42" s="41">
        <f t="shared" si="1"/>
        <v>1</v>
      </c>
      <c r="I42" s="42">
        <f t="shared" si="2"/>
        <v>1</v>
      </c>
      <c r="J42" s="39">
        <v>28</v>
      </c>
      <c r="K42" s="40">
        <f t="shared" si="3"/>
        <v>1</v>
      </c>
      <c r="L42" s="41">
        <f t="shared" si="4"/>
        <v>1</v>
      </c>
      <c r="M42" s="42">
        <f t="shared" si="5"/>
        <v>1</v>
      </c>
      <c r="N42" s="43">
        <v>28</v>
      </c>
      <c r="O42" s="40">
        <f t="shared" si="6"/>
        <v>1</v>
      </c>
      <c r="P42" s="41">
        <f t="shared" si="7"/>
        <v>1</v>
      </c>
      <c r="Q42" s="42">
        <f t="shared" si="8"/>
        <v>1</v>
      </c>
      <c r="R42" s="57">
        <v>70</v>
      </c>
      <c r="S42" s="58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</row>
    <row r="43" spans="1:35" ht="19.5" customHeight="1">
      <c r="A43" s="38">
        <v>37</v>
      </c>
      <c r="B43" s="16" t="s">
        <v>109</v>
      </c>
      <c r="C43" s="16" t="s">
        <v>110</v>
      </c>
      <c r="D43" s="41"/>
      <c r="E43" s="56"/>
      <c r="F43" s="39">
        <v>6</v>
      </c>
      <c r="G43" s="40">
        <f t="shared" si="0"/>
        <v>0</v>
      </c>
      <c r="H43" s="41">
        <f t="shared" si="1"/>
        <v>0</v>
      </c>
      <c r="I43" s="42">
        <f t="shared" si="2"/>
        <v>0</v>
      </c>
      <c r="J43" s="39">
        <v>27</v>
      </c>
      <c r="K43" s="40">
        <f t="shared" si="3"/>
        <v>1</v>
      </c>
      <c r="L43" s="41">
        <f t="shared" si="4"/>
        <v>1</v>
      </c>
      <c r="M43" s="42">
        <f t="shared" si="5"/>
        <v>1</v>
      </c>
      <c r="N43" s="43">
        <v>24</v>
      </c>
      <c r="O43" s="40">
        <f t="shared" si="6"/>
        <v>1</v>
      </c>
      <c r="P43" s="41">
        <f t="shared" si="7"/>
        <v>1</v>
      </c>
      <c r="Q43" s="42">
        <f t="shared" si="8"/>
        <v>0</v>
      </c>
      <c r="R43" s="57">
        <v>57</v>
      </c>
      <c r="S43" s="58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</row>
    <row r="44" spans="1:35" ht="19.5" customHeight="1">
      <c r="A44" s="47">
        <v>38</v>
      </c>
      <c r="B44" s="16" t="s">
        <v>111</v>
      </c>
      <c r="C44" s="16" t="s">
        <v>112</v>
      </c>
      <c r="D44" s="41"/>
      <c r="E44" s="56"/>
      <c r="F44" s="39">
        <v>12</v>
      </c>
      <c r="G44" s="40">
        <f t="shared" si="0"/>
        <v>1</v>
      </c>
      <c r="H44" s="41">
        <f t="shared" si="1"/>
        <v>1</v>
      </c>
      <c r="I44" s="42">
        <f t="shared" si="2"/>
        <v>0</v>
      </c>
      <c r="J44" s="39">
        <v>23</v>
      </c>
      <c r="K44" s="40">
        <f t="shared" si="3"/>
        <v>1</v>
      </c>
      <c r="L44" s="41">
        <f t="shared" si="4"/>
        <v>1</v>
      </c>
      <c r="M44" s="42">
        <f t="shared" si="5"/>
        <v>0</v>
      </c>
      <c r="N44" s="43">
        <v>24</v>
      </c>
      <c r="O44" s="40">
        <f t="shared" si="6"/>
        <v>1</v>
      </c>
      <c r="P44" s="41">
        <f t="shared" si="7"/>
        <v>1</v>
      </c>
      <c r="Q44" s="42">
        <f t="shared" si="8"/>
        <v>0</v>
      </c>
      <c r="R44" s="57">
        <v>59</v>
      </c>
      <c r="S44" s="58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</row>
    <row r="45" spans="1:35" ht="18.75" customHeight="1">
      <c r="A45" s="38">
        <v>39</v>
      </c>
      <c r="B45" s="16" t="s">
        <v>113</v>
      </c>
      <c r="C45" s="16" t="s">
        <v>114</v>
      </c>
      <c r="D45" s="41"/>
      <c r="E45" s="56"/>
      <c r="F45" s="39">
        <v>14</v>
      </c>
      <c r="G45" s="40">
        <f t="shared" si="0"/>
        <v>1</v>
      </c>
      <c r="H45" s="41">
        <f t="shared" si="1"/>
        <v>1</v>
      </c>
      <c r="I45" s="42">
        <f t="shared" si="2"/>
        <v>1</v>
      </c>
      <c r="J45" s="39">
        <v>26</v>
      </c>
      <c r="K45" s="40">
        <f t="shared" si="3"/>
        <v>1</v>
      </c>
      <c r="L45" s="41">
        <f t="shared" si="4"/>
        <v>1</v>
      </c>
      <c r="M45" s="42">
        <f t="shared" si="5"/>
        <v>1</v>
      </c>
      <c r="N45" s="43">
        <v>28</v>
      </c>
      <c r="O45" s="40">
        <f t="shared" si="6"/>
        <v>1</v>
      </c>
      <c r="P45" s="41">
        <f t="shared" si="7"/>
        <v>1</v>
      </c>
      <c r="Q45" s="42">
        <f t="shared" si="8"/>
        <v>1</v>
      </c>
      <c r="R45" s="57">
        <v>68</v>
      </c>
      <c r="S45" s="58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</row>
    <row r="46" spans="1:35" ht="19.5" customHeight="1">
      <c r="A46" s="47">
        <v>40</v>
      </c>
      <c r="B46" s="16" t="s">
        <v>115</v>
      </c>
      <c r="C46" s="16" t="s">
        <v>116</v>
      </c>
      <c r="D46" s="41"/>
      <c r="E46" s="56"/>
      <c r="F46" s="39">
        <v>14</v>
      </c>
      <c r="G46" s="40">
        <f t="shared" si="0"/>
        <v>1</v>
      </c>
      <c r="H46" s="41">
        <f t="shared" si="1"/>
        <v>1</v>
      </c>
      <c r="I46" s="42">
        <f t="shared" si="2"/>
        <v>1</v>
      </c>
      <c r="J46" s="39">
        <v>20</v>
      </c>
      <c r="K46" s="40">
        <f t="shared" si="3"/>
        <v>1</v>
      </c>
      <c r="L46" s="41">
        <f t="shared" si="4"/>
        <v>0</v>
      </c>
      <c r="M46" s="42">
        <f t="shared" si="5"/>
        <v>0</v>
      </c>
      <c r="N46" s="43">
        <v>21</v>
      </c>
      <c r="O46" s="40">
        <f t="shared" si="6"/>
        <v>1</v>
      </c>
      <c r="P46" s="41">
        <f t="shared" si="7"/>
        <v>0</v>
      </c>
      <c r="Q46" s="42">
        <f t="shared" si="8"/>
        <v>0</v>
      </c>
      <c r="R46" s="57">
        <v>55</v>
      </c>
      <c r="S46" s="58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</row>
    <row r="47" spans="1:35" ht="19.5" customHeight="1">
      <c r="A47" s="38">
        <v>41</v>
      </c>
      <c r="B47" s="16" t="s">
        <v>117</v>
      </c>
      <c r="C47" s="16" t="s">
        <v>118</v>
      </c>
      <c r="D47" s="41"/>
      <c r="E47" s="56"/>
      <c r="F47" s="39">
        <v>10</v>
      </c>
      <c r="G47" s="40">
        <f t="shared" si="0"/>
        <v>1</v>
      </c>
      <c r="H47" s="41">
        <f t="shared" si="1"/>
        <v>0</v>
      </c>
      <c r="I47" s="42">
        <f t="shared" si="2"/>
        <v>0</v>
      </c>
      <c r="J47" s="43">
        <v>28</v>
      </c>
      <c r="K47" s="40">
        <f t="shared" si="3"/>
        <v>1</v>
      </c>
      <c r="L47" s="41">
        <f t="shared" si="4"/>
        <v>1</v>
      </c>
      <c r="M47" s="42">
        <f t="shared" si="5"/>
        <v>1</v>
      </c>
      <c r="N47" s="39">
        <v>20</v>
      </c>
      <c r="O47" s="40">
        <f t="shared" si="6"/>
        <v>1</v>
      </c>
      <c r="P47" s="41">
        <f t="shared" si="7"/>
        <v>0</v>
      </c>
      <c r="Q47" s="42">
        <f t="shared" si="8"/>
        <v>0</v>
      </c>
      <c r="R47" s="57">
        <v>58</v>
      </c>
      <c r="S47" s="58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</row>
    <row r="48" spans="1:35" ht="19.5" customHeight="1">
      <c r="A48" s="47">
        <v>42</v>
      </c>
      <c r="B48" s="16" t="s">
        <v>119</v>
      </c>
      <c r="C48" s="16" t="s">
        <v>120</v>
      </c>
      <c r="D48" s="41"/>
      <c r="E48" s="56"/>
      <c r="F48" s="39">
        <v>5</v>
      </c>
      <c r="G48" s="40">
        <f t="shared" si="0"/>
        <v>0</v>
      </c>
      <c r="H48" s="41">
        <f t="shared" si="1"/>
        <v>0</v>
      </c>
      <c r="I48" s="42">
        <f t="shared" si="2"/>
        <v>0</v>
      </c>
      <c r="J48" s="39">
        <v>24</v>
      </c>
      <c r="K48" s="40">
        <f t="shared" si="3"/>
        <v>1</v>
      </c>
      <c r="L48" s="41">
        <f t="shared" si="4"/>
        <v>1</v>
      </c>
      <c r="M48" s="42">
        <f t="shared" si="5"/>
        <v>0</v>
      </c>
      <c r="N48" s="43">
        <v>25</v>
      </c>
      <c r="O48" s="40">
        <f t="shared" si="6"/>
        <v>1</v>
      </c>
      <c r="P48" s="41">
        <f t="shared" si="7"/>
        <v>1</v>
      </c>
      <c r="Q48" s="42">
        <f t="shared" si="8"/>
        <v>0</v>
      </c>
      <c r="R48" s="57">
        <v>54</v>
      </c>
      <c r="S48" s="58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</row>
    <row r="49" spans="1:35" ht="19.5" customHeight="1">
      <c r="A49" s="38">
        <v>43</v>
      </c>
      <c r="B49" s="16" t="s">
        <v>121</v>
      </c>
      <c r="C49" s="16" t="s">
        <v>122</v>
      </c>
      <c r="D49" s="41"/>
      <c r="E49" s="56"/>
      <c r="F49" s="39">
        <v>14</v>
      </c>
      <c r="G49" s="40">
        <f t="shared" si="0"/>
        <v>1</v>
      </c>
      <c r="H49" s="41">
        <f t="shared" si="1"/>
        <v>1</v>
      </c>
      <c r="I49" s="42">
        <f t="shared" si="2"/>
        <v>1</v>
      </c>
      <c r="J49" s="43">
        <v>27</v>
      </c>
      <c r="K49" s="40">
        <f t="shared" si="3"/>
        <v>1</v>
      </c>
      <c r="L49" s="41">
        <f t="shared" si="4"/>
        <v>1</v>
      </c>
      <c r="M49" s="42">
        <f t="shared" si="5"/>
        <v>1</v>
      </c>
      <c r="N49" s="39">
        <v>28</v>
      </c>
      <c r="O49" s="40">
        <f t="shared" si="6"/>
        <v>1</v>
      </c>
      <c r="P49" s="41">
        <f t="shared" si="7"/>
        <v>1</v>
      </c>
      <c r="Q49" s="42">
        <f t="shared" si="8"/>
        <v>1</v>
      </c>
      <c r="R49" s="57">
        <v>69</v>
      </c>
      <c r="S49" s="58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</row>
    <row r="50" spans="1:35" ht="19.5" customHeight="1">
      <c r="A50" s="47">
        <v>44</v>
      </c>
      <c r="B50" s="16" t="s">
        <v>123</v>
      </c>
      <c r="C50" s="16" t="s">
        <v>124</v>
      </c>
      <c r="D50" s="41"/>
      <c r="E50" s="56"/>
      <c r="F50" s="39">
        <v>14</v>
      </c>
      <c r="G50" s="40">
        <f t="shared" si="0"/>
        <v>1</v>
      </c>
      <c r="H50" s="41">
        <f t="shared" si="1"/>
        <v>1</v>
      </c>
      <c r="I50" s="42">
        <f t="shared" si="2"/>
        <v>1</v>
      </c>
      <c r="J50" s="39">
        <v>28</v>
      </c>
      <c r="K50" s="40">
        <f t="shared" si="3"/>
        <v>1</v>
      </c>
      <c r="L50" s="41">
        <f t="shared" si="4"/>
        <v>1</v>
      </c>
      <c r="M50" s="42">
        <f t="shared" si="5"/>
        <v>1</v>
      </c>
      <c r="N50" s="43">
        <v>28</v>
      </c>
      <c r="O50" s="40">
        <f t="shared" si="6"/>
        <v>1</v>
      </c>
      <c r="P50" s="41">
        <f t="shared" si="7"/>
        <v>1</v>
      </c>
      <c r="Q50" s="42">
        <f t="shared" si="8"/>
        <v>1</v>
      </c>
      <c r="R50" s="57">
        <v>70</v>
      </c>
      <c r="S50" s="58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</row>
    <row r="51" spans="1:35" ht="19.5" customHeight="1">
      <c r="A51" s="38">
        <v>45</v>
      </c>
      <c r="B51" s="16" t="s">
        <v>125</v>
      </c>
      <c r="C51" s="16" t="s">
        <v>126</v>
      </c>
      <c r="D51" s="41"/>
      <c r="E51" s="56"/>
      <c r="F51" s="39">
        <v>6</v>
      </c>
      <c r="G51" s="40">
        <f t="shared" si="0"/>
        <v>0</v>
      </c>
      <c r="H51" s="41">
        <f t="shared" si="1"/>
        <v>0</v>
      </c>
      <c r="I51" s="42">
        <f t="shared" si="2"/>
        <v>0</v>
      </c>
      <c r="J51" s="39">
        <v>28</v>
      </c>
      <c r="K51" s="40">
        <f t="shared" si="3"/>
        <v>1</v>
      </c>
      <c r="L51" s="41">
        <f t="shared" si="4"/>
        <v>1</v>
      </c>
      <c r="M51" s="42">
        <f t="shared" si="5"/>
        <v>1</v>
      </c>
      <c r="N51" s="43">
        <v>23</v>
      </c>
      <c r="O51" s="40">
        <f t="shared" si="6"/>
        <v>1</v>
      </c>
      <c r="P51" s="41">
        <f t="shared" si="7"/>
        <v>1</v>
      </c>
      <c r="Q51" s="42">
        <f t="shared" si="8"/>
        <v>0</v>
      </c>
      <c r="R51" s="57">
        <v>57</v>
      </c>
      <c r="S51" s="58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</row>
    <row r="52" spans="1:35" ht="19.5" customHeight="1">
      <c r="A52" s="47">
        <v>46</v>
      </c>
      <c r="B52" s="16" t="s">
        <v>127</v>
      </c>
      <c r="C52" s="16" t="s">
        <v>128</v>
      </c>
      <c r="D52" s="41"/>
      <c r="E52" s="56"/>
      <c r="F52" s="39">
        <v>12</v>
      </c>
      <c r="G52" s="40">
        <f t="shared" si="0"/>
        <v>1</v>
      </c>
      <c r="H52" s="41">
        <f t="shared" si="1"/>
        <v>1</v>
      </c>
      <c r="I52" s="42">
        <f t="shared" si="2"/>
        <v>0</v>
      </c>
      <c r="J52" s="39">
        <v>21</v>
      </c>
      <c r="K52" s="40">
        <f t="shared" si="3"/>
        <v>1</v>
      </c>
      <c r="L52" s="41">
        <f t="shared" si="4"/>
        <v>0</v>
      </c>
      <c r="M52" s="42">
        <f t="shared" si="5"/>
        <v>0</v>
      </c>
      <c r="N52" s="43">
        <v>24</v>
      </c>
      <c r="O52" s="40">
        <f t="shared" si="6"/>
        <v>1</v>
      </c>
      <c r="P52" s="41">
        <f t="shared" si="7"/>
        <v>1</v>
      </c>
      <c r="Q52" s="42">
        <f t="shared" si="8"/>
        <v>0</v>
      </c>
      <c r="R52" s="57">
        <v>57</v>
      </c>
      <c r="S52" s="58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</row>
    <row r="53" spans="1:35" ht="19.5" customHeight="1">
      <c r="A53" s="38">
        <v>47</v>
      </c>
      <c r="B53" s="16" t="s">
        <v>129</v>
      </c>
      <c r="C53" s="16" t="s">
        <v>130</v>
      </c>
      <c r="D53" s="41"/>
      <c r="E53" s="56"/>
      <c r="F53" s="39">
        <v>6</v>
      </c>
      <c r="G53" s="40">
        <f t="shared" si="0"/>
        <v>0</v>
      </c>
      <c r="H53" s="41">
        <f t="shared" si="1"/>
        <v>0</v>
      </c>
      <c r="I53" s="42">
        <f t="shared" si="2"/>
        <v>0</v>
      </c>
      <c r="J53" s="43">
        <v>22</v>
      </c>
      <c r="K53" s="40">
        <f t="shared" si="3"/>
        <v>1</v>
      </c>
      <c r="L53" s="41">
        <f t="shared" si="4"/>
        <v>0</v>
      </c>
      <c r="M53" s="42">
        <f t="shared" si="5"/>
        <v>0</v>
      </c>
      <c r="N53" s="39">
        <v>26</v>
      </c>
      <c r="O53" s="40">
        <f t="shared" si="6"/>
        <v>1</v>
      </c>
      <c r="P53" s="41">
        <f t="shared" si="7"/>
        <v>1</v>
      </c>
      <c r="Q53" s="42">
        <f t="shared" si="8"/>
        <v>1</v>
      </c>
      <c r="R53" s="57">
        <v>54</v>
      </c>
      <c r="S53" s="58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</row>
    <row r="54" spans="1:35" ht="19.5" customHeight="1">
      <c r="A54" s="47">
        <v>48</v>
      </c>
      <c r="B54" s="16" t="s">
        <v>131</v>
      </c>
      <c r="C54" s="16" t="s">
        <v>132</v>
      </c>
      <c r="D54" s="41"/>
      <c r="E54" s="56"/>
      <c r="F54" s="39">
        <v>11</v>
      </c>
      <c r="G54" s="40">
        <f t="shared" si="0"/>
        <v>1</v>
      </c>
      <c r="H54" s="41">
        <f t="shared" si="1"/>
        <v>0</v>
      </c>
      <c r="I54" s="42">
        <f t="shared" si="2"/>
        <v>0</v>
      </c>
      <c r="J54" s="39">
        <v>14</v>
      </c>
      <c r="K54" s="40">
        <f t="shared" si="3"/>
        <v>0</v>
      </c>
      <c r="L54" s="41">
        <f t="shared" si="4"/>
        <v>0</v>
      </c>
      <c r="M54" s="42">
        <f t="shared" si="5"/>
        <v>0</v>
      </c>
      <c r="N54" s="43">
        <v>27</v>
      </c>
      <c r="O54" s="40">
        <f t="shared" si="6"/>
        <v>1</v>
      </c>
      <c r="P54" s="41">
        <f t="shared" si="7"/>
        <v>1</v>
      </c>
      <c r="Q54" s="42">
        <f t="shared" si="8"/>
        <v>1</v>
      </c>
      <c r="R54" s="57">
        <v>52</v>
      </c>
      <c r="S54" s="58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</row>
    <row r="55" spans="1:35" ht="19.5" customHeight="1">
      <c r="A55" s="38">
        <v>49</v>
      </c>
      <c r="B55" s="16" t="s">
        <v>133</v>
      </c>
      <c r="C55" s="16" t="s">
        <v>134</v>
      </c>
      <c r="D55" s="41"/>
      <c r="E55" s="56"/>
      <c r="F55" s="39">
        <v>9</v>
      </c>
      <c r="G55" s="40">
        <f t="shared" si="0"/>
        <v>0</v>
      </c>
      <c r="H55" s="41">
        <f t="shared" si="1"/>
        <v>0</v>
      </c>
      <c r="I55" s="42">
        <f t="shared" si="2"/>
        <v>0</v>
      </c>
      <c r="J55" s="39">
        <v>26</v>
      </c>
      <c r="K55" s="40">
        <f t="shared" si="3"/>
        <v>1</v>
      </c>
      <c r="L55" s="41">
        <f t="shared" si="4"/>
        <v>1</v>
      </c>
      <c r="M55" s="42">
        <f t="shared" si="5"/>
        <v>1</v>
      </c>
      <c r="N55" s="43">
        <v>19</v>
      </c>
      <c r="O55" s="40">
        <f t="shared" si="6"/>
        <v>0</v>
      </c>
      <c r="P55" s="41">
        <f t="shared" si="7"/>
        <v>0</v>
      </c>
      <c r="Q55" s="42">
        <f t="shared" si="8"/>
        <v>0</v>
      </c>
      <c r="R55" s="57">
        <v>54</v>
      </c>
      <c r="S55" s="58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</row>
    <row r="56" spans="1:35" ht="19.5" customHeight="1">
      <c r="A56" s="47">
        <v>50</v>
      </c>
      <c r="B56" s="16" t="s">
        <v>135</v>
      </c>
      <c r="C56" s="16" t="s">
        <v>136</v>
      </c>
      <c r="D56" s="41"/>
      <c r="E56" s="56"/>
      <c r="F56" s="39">
        <v>12</v>
      </c>
      <c r="G56" s="40">
        <f t="shared" si="0"/>
        <v>1</v>
      </c>
      <c r="H56" s="41">
        <f t="shared" si="1"/>
        <v>1</v>
      </c>
      <c r="I56" s="42">
        <f t="shared" si="2"/>
        <v>0</v>
      </c>
      <c r="J56" s="43">
        <v>28</v>
      </c>
      <c r="K56" s="40">
        <f t="shared" si="3"/>
        <v>1</v>
      </c>
      <c r="L56" s="41">
        <f t="shared" si="4"/>
        <v>1</v>
      </c>
      <c r="M56" s="42">
        <f t="shared" si="5"/>
        <v>1</v>
      </c>
      <c r="N56" s="39">
        <v>28</v>
      </c>
      <c r="O56" s="40">
        <f t="shared" si="6"/>
        <v>1</v>
      </c>
      <c r="P56" s="41">
        <f t="shared" si="7"/>
        <v>1</v>
      </c>
      <c r="Q56" s="42">
        <f t="shared" si="8"/>
        <v>1</v>
      </c>
      <c r="R56" s="57">
        <v>68</v>
      </c>
      <c r="S56" s="58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</row>
    <row r="57" spans="1:35" ht="19.5" customHeight="1">
      <c r="A57" s="38">
        <v>51</v>
      </c>
      <c r="B57" s="16" t="s">
        <v>137</v>
      </c>
      <c r="C57" s="16" t="s">
        <v>138</v>
      </c>
      <c r="D57" s="41"/>
      <c r="E57" s="56"/>
      <c r="F57" s="39">
        <v>10</v>
      </c>
      <c r="G57" s="40">
        <f t="shared" si="0"/>
        <v>1</v>
      </c>
      <c r="H57" s="41">
        <f t="shared" si="1"/>
        <v>0</v>
      </c>
      <c r="I57" s="42">
        <f t="shared" si="2"/>
        <v>0</v>
      </c>
      <c r="J57" s="39">
        <v>20</v>
      </c>
      <c r="K57" s="40">
        <f t="shared" si="3"/>
        <v>1</v>
      </c>
      <c r="L57" s="41">
        <f t="shared" si="4"/>
        <v>0</v>
      </c>
      <c r="M57" s="42">
        <f t="shared" si="5"/>
        <v>0</v>
      </c>
      <c r="N57" s="43">
        <v>21</v>
      </c>
      <c r="O57" s="40">
        <f t="shared" si="6"/>
        <v>1</v>
      </c>
      <c r="P57" s="41">
        <f t="shared" si="7"/>
        <v>0</v>
      </c>
      <c r="Q57" s="42">
        <f t="shared" si="8"/>
        <v>0</v>
      </c>
      <c r="R57" s="57">
        <v>51</v>
      </c>
      <c r="S57" s="58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</row>
    <row r="58" spans="1:35" ht="19.5" customHeight="1">
      <c r="A58" s="47">
        <v>52</v>
      </c>
      <c r="B58" s="16" t="s">
        <v>139</v>
      </c>
      <c r="C58" s="16" t="s">
        <v>140</v>
      </c>
      <c r="D58" s="41"/>
      <c r="E58" s="56"/>
      <c r="F58" s="39">
        <v>13</v>
      </c>
      <c r="G58" s="40">
        <f t="shared" si="0"/>
        <v>1</v>
      </c>
      <c r="H58" s="41">
        <f t="shared" si="1"/>
        <v>1</v>
      </c>
      <c r="I58" s="42">
        <f t="shared" si="2"/>
        <v>1</v>
      </c>
      <c r="J58" s="39">
        <v>28</v>
      </c>
      <c r="K58" s="40">
        <f t="shared" si="3"/>
        <v>1</v>
      </c>
      <c r="L58" s="41">
        <f t="shared" si="4"/>
        <v>1</v>
      </c>
      <c r="M58" s="42">
        <f t="shared" si="5"/>
        <v>1</v>
      </c>
      <c r="N58" s="43">
        <v>26</v>
      </c>
      <c r="O58" s="40">
        <f t="shared" si="6"/>
        <v>1</v>
      </c>
      <c r="P58" s="41">
        <f t="shared" si="7"/>
        <v>1</v>
      </c>
      <c r="Q58" s="42">
        <f t="shared" si="8"/>
        <v>1</v>
      </c>
      <c r="R58" s="57">
        <v>67</v>
      </c>
      <c r="S58" s="58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</row>
    <row r="59" spans="1:35" ht="19.5" customHeight="1">
      <c r="A59" s="38">
        <v>53</v>
      </c>
      <c r="B59" s="16" t="s">
        <v>141</v>
      </c>
      <c r="C59" s="16" t="s">
        <v>142</v>
      </c>
      <c r="D59" s="41"/>
      <c r="E59" s="56"/>
      <c r="F59" s="39">
        <v>13</v>
      </c>
      <c r="G59" s="40">
        <f t="shared" si="0"/>
        <v>1</v>
      </c>
      <c r="H59" s="41">
        <f t="shared" si="1"/>
        <v>1</v>
      </c>
      <c r="I59" s="42">
        <f t="shared" si="2"/>
        <v>1</v>
      </c>
      <c r="J59" s="39">
        <v>26</v>
      </c>
      <c r="K59" s="40">
        <f t="shared" si="3"/>
        <v>1</v>
      </c>
      <c r="L59" s="41">
        <f t="shared" si="4"/>
        <v>1</v>
      </c>
      <c r="M59" s="42">
        <f t="shared" si="5"/>
        <v>1</v>
      </c>
      <c r="N59" s="43">
        <v>27</v>
      </c>
      <c r="O59" s="40">
        <f t="shared" si="6"/>
        <v>1</v>
      </c>
      <c r="P59" s="41">
        <f t="shared" si="7"/>
        <v>1</v>
      </c>
      <c r="Q59" s="42">
        <f t="shared" si="8"/>
        <v>1</v>
      </c>
      <c r="R59" s="57">
        <v>66</v>
      </c>
      <c r="S59" s="58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</row>
    <row r="60" spans="1:35" ht="19.5" customHeight="1">
      <c r="A60" s="47">
        <v>54</v>
      </c>
      <c r="B60" s="16" t="s">
        <v>143</v>
      </c>
      <c r="C60" s="16" t="s">
        <v>144</v>
      </c>
      <c r="D60" s="41"/>
      <c r="E60" s="56"/>
      <c r="F60" s="39">
        <v>13</v>
      </c>
      <c r="G60" s="40">
        <f t="shared" si="0"/>
        <v>1</v>
      </c>
      <c r="H60" s="41">
        <f t="shared" si="1"/>
        <v>1</v>
      </c>
      <c r="I60" s="42">
        <f t="shared" si="2"/>
        <v>1</v>
      </c>
      <c r="J60" s="39">
        <v>27</v>
      </c>
      <c r="K60" s="40">
        <f t="shared" si="3"/>
        <v>1</v>
      </c>
      <c r="L60" s="41">
        <f t="shared" si="4"/>
        <v>1</v>
      </c>
      <c r="M60" s="42">
        <f t="shared" si="5"/>
        <v>1</v>
      </c>
      <c r="N60" s="43">
        <v>27</v>
      </c>
      <c r="O60" s="40">
        <f t="shared" si="6"/>
        <v>1</v>
      </c>
      <c r="P60" s="41">
        <f t="shared" si="7"/>
        <v>1</v>
      </c>
      <c r="Q60" s="42">
        <f t="shared" si="8"/>
        <v>1</v>
      </c>
      <c r="R60" s="57">
        <v>67</v>
      </c>
      <c r="S60" s="58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</row>
    <row r="61" spans="1:35" ht="19.5" customHeight="1">
      <c r="A61" s="38">
        <v>55</v>
      </c>
      <c r="B61" s="16" t="s">
        <v>145</v>
      </c>
      <c r="C61" s="16" t="s">
        <v>146</v>
      </c>
      <c r="D61" s="41"/>
      <c r="E61" s="56"/>
      <c r="F61" s="39">
        <v>13</v>
      </c>
      <c r="G61" s="40">
        <f t="shared" si="0"/>
        <v>1</v>
      </c>
      <c r="H61" s="41">
        <f t="shared" si="1"/>
        <v>1</v>
      </c>
      <c r="I61" s="42">
        <f t="shared" si="2"/>
        <v>1</v>
      </c>
      <c r="J61" s="39">
        <v>26</v>
      </c>
      <c r="K61" s="40">
        <f t="shared" si="3"/>
        <v>1</v>
      </c>
      <c r="L61" s="41">
        <f t="shared" si="4"/>
        <v>1</v>
      </c>
      <c r="M61" s="42">
        <f t="shared" si="5"/>
        <v>1</v>
      </c>
      <c r="N61" s="43">
        <v>27</v>
      </c>
      <c r="O61" s="40">
        <f t="shared" si="6"/>
        <v>1</v>
      </c>
      <c r="P61" s="41">
        <f t="shared" si="7"/>
        <v>1</v>
      </c>
      <c r="Q61" s="42">
        <f t="shared" si="8"/>
        <v>1</v>
      </c>
      <c r="R61" s="57">
        <v>66</v>
      </c>
      <c r="S61" s="58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</row>
    <row r="62" spans="1:35" ht="19.5" customHeight="1">
      <c r="A62" s="47">
        <v>56</v>
      </c>
      <c r="B62" s="16" t="s">
        <v>147</v>
      </c>
      <c r="C62" s="16" t="s">
        <v>148</v>
      </c>
      <c r="D62" s="41"/>
      <c r="E62" s="56"/>
      <c r="F62" s="39">
        <v>6</v>
      </c>
      <c r="G62" s="40">
        <f t="shared" si="0"/>
        <v>0</v>
      </c>
      <c r="H62" s="41">
        <f t="shared" si="1"/>
        <v>0</v>
      </c>
      <c r="I62" s="42">
        <f t="shared" si="2"/>
        <v>0</v>
      </c>
      <c r="J62" s="39">
        <v>21</v>
      </c>
      <c r="K62" s="40">
        <f t="shared" si="3"/>
        <v>1</v>
      </c>
      <c r="L62" s="41">
        <f t="shared" si="4"/>
        <v>0</v>
      </c>
      <c r="M62" s="42">
        <f t="shared" si="5"/>
        <v>0</v>
      </c>
      <c r="N62" s="43">
        <v>26</v>
      </c>
      <c r="O62" s="40">
        <f t="shared" si="6"/>
        <v>1</v>
      </c>
      <c r="P62" s="41">
        <f t="shared" si="7"/>
        <v>1</v>
      </c>
      <c r="Q62" s="42">
        <f t="shared" si="8"/>
        <v>1</v>
      </c>
      <c r="R62" s="57">
        <v>53</v>
      </c>
      <c r="S62" s="58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</row>
    <row r="63" spans="1:35" ht="19.5" customHeight="1">
      <c r="A63" s="38">
        <v>57</v>
      </c>
      <c r="B63" s="16" t="s">
        <v>149</v>
      </c>
      <c r="C63" s="16" t="s">
        <v>150</v>
      </c>
      <c r="D63" s="41"/>
      <c r="E63" s="56"/>
      <c r="F63" s="39">
        <v>10</v>
      </c>
      <c r="G63" s="40">
        <f t="shared" si="0"/>
        <v>1</v>
      </c>
      <c r="H63" s="41">
        <f t="shared" si="1"/>
        <v>0</v>
      </c>
      <c r="I63" s="42">
        <f t="shared" si="2"/>
        <v>0</v>
      </c>
      <c r="J63" s="39">
        <v>20</v>
      </c>
      <c r="K63" s="40">
        <f t="shared" si="3"/>
        <v>1</v>
      </c>
      <c r="L63" s="41">
        <f t="shared" si="4"/>
        <v>0</v>
      </c>
      <c r="M63" s="42">
        <f t="shared" si="5"/>
        <v>0</v>
      </c>
      <c r="N63" s="43">
        <v>21</v>
      </c>
      <c r="O63" s="40">
        <f t="shared" si="6"/>
        <v>1</v>
      </c>
      <c r="P63" s="41">
        <f t="shared" si="7"/>
        <v>0</v>
      </c>
      <c r="Q63" s="42">
        <f t="shared" si="8"/>
        <v>0</v>
      </c>
      <c r="R63" s="57">
        <v>51</v>
      </c>
      <c r="S63" s="58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</row>
    <row r="64" spans="1:35" ht="19.5" customHeight="1">
      <c r="A64" s="47">
        <v>58</v>
      </c>
      <c r="B64" s="16" t="s">
        <v>151</v>
      </c>
      <c r="C64" s="16" t="s">
        <v>152</v>
      </c>
      <c r="D64" s="41"/>
      <c r="E64" s="56"/>
      <c r="F64" s="39">
        <v>14</v>
      </c>
      <c r="G64" s="40">
        <f t="shared" si="0"/>
        <v>1</v>
      </c>
      <c r="H64" s="41">
        <f t="shared" si="1"/>
        <v>1</v>
      </c>
      <c r="I64" s="42">
        <f t="shared" si="2"/>
        <v>1</v>
      </c>
      <c r="J64" s="39">
        <v>26</v>
      </c>
      <c r="K64" s="40">
        <f t="shared" si="3"/>
        <v>1</v>
      </c>
      <c r="L64" s="41">
        <f t="shared" si="4"/>
        <v>1</v>
      </c>
      <c r="M64" s="42">
        <f t="shared" si="5"/>
        <v>1</v>
      </c>
      <c r="N64" s="43">
        <v>28</v>
      </c>
      <c r="O64" s="40">
        <f t="shared" si="6"/>
        <v>1</v>
      </c>
      <c r="P64" s="41">
        <f t="shared" si="7"/>
        <v>1</v>
      </c>
      <c r="Q64" s="42">
        <f t="shared" si="8"/>
        <v>1</v>
      </c>
      <c r="R64" s="57">
        <v>68</v>
      </c>
      <c r="S64" s="58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</row>
    <row r="65" spans="1:35" ht="19.5" customHeight="1">
      <c r="A65" s="38">
        <v>59</v>
      </c>
      <c r="B65" s="16" t="s">
        <v>153</v>
      </c>
      <c r="C65" s="16" t="s">
        <v>154</v>
      </c>
      <c r="D65" s="41"/>
      <c r="E65" s="56"/>
      <c r="F65" s="39">
        <v>12</v>
      </c>
      <c r="G65" s="40">
        <f t="shared" si="0"/>
        <v>1</v>
      </c>
      <c r="H65" s="41">
        <f t="shared" si="1"/>
        <v>1</v>
      </c>
      <c r="I65" s="42">
        <f t="shared" si="2"/>
        <v>0</v>
      </c>
      <c r="J65" s="43">
        <v>27</v>
      </c>
      <c r="K65" s="40">
        <f t="shared" si="3"/>
        <v>1</v>
      </c>
      <c r="L65" s="41">
        <f t="shared" si="4"/>
        <v>1</v>
      </c>
      <c r="M65" s="42">
        <f t="shared" si="5"/>
        <v>1</v>
      </c>
      <c r="N65" s="39">
        <v>28</v>
      </c>
      <c r="O65" s="40">
        <f t="shared" si="6"/>
        <v>1</v>
      </c>
      <c r="P65" s="41">
        <f t="shared" si="7"/>
        <v>1</v>
      </c>
      <c r="Q65" s="42">
        <f t="shared" si="8"/>
        <v>1</v>
      </c>
      <c r="R65" s="57">
        <v>67</v>
      </c>
      <c r="S65" s="58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</row>
    <row r="66" spans="1:35" ht="19.5" customHeight="1">
      <c r="A66" s="47">
        <v>60</v>
      </c>
      <c r="B66" s="16" t="s">
        <v>155</v>
      </c>
      <c r="C66" s="16" t="s">
        <v>156</v>
      </c>
      <c r="D66" s="41"/>
      <c r="E66" s="56"/>
      <c r="F66" s="39">
        <v>12</v>
      </c>
      <c r="G66" s="40">
        <f t="shared" si="0"/>
        <v>1</v>
      </c>
      <c r="H66" s="41">
        <f t="shared" si="1"/>
        <v>1</v>
      </c>
      <c r="I66" s="42">
        <f t="shared" si="2"/>
        <v>0</v>
      </c>
      <c r="J66" s="39">
        <v>28</v>
      </c>
      <c r="K66" s="40">
        <f t="shared" si="3"/>
        <v>1</v>
      </c>
      <c r="L66" s="41">
        <f t="shared" si="4"/>
        <v>1</v>
      </c>
      <c r="M66" s="42">
        <f t="shared" si="5"/>
        <v>1</v>
      </c>
      <c r="N66" s="43">
        <v>28</v>
      </c>
      <c r="O66" s="40">
        <f t="shared" si="6"/>
        <v>1</v>
      </c>
      <c r="P66" s="41">
        <f t="shared" si="7"/>
        <v>1</v>
      </c>
      <c r="Q66" s="42">
        <f t="shared" si="8"/>
        <v>1</v>
      </c>
      <c r="R66" s="57">
        <v>68</v>
      </c>
      <c r="S66" s="58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</row>
    <row r="67" spans="1:35" ht="19.5" customHeight="1">
      <c r="A67" s="38">
        <v>61</v>
      </c>
      <c r="B67" s="16" t="s">
        <v>157</v>
      </c>
      <c r="C67" s="16" t="s">
        <v>158</v>
      </c>
      <c r="D67" s="41"/>
      <c r="E67" s="56"/>
      <c r="F67" s="39">
        <v>13</v>
      </c>
      <c r="G67" s="40">
        <f t="shared" si="0"/>
        <v>1</v>
      </c>
      <c r="H67" s="41">
        <f t="shared" si="1"/>
        <v>1</v>
      </c>
      <c r="I67" s="42">
        <f t="shared" si="2"/>
        <v>1</v>
      </c>
      <c r="J67" s="39">
        <v>26</v>
      </c>
      <c r="K67" s="40">
        <f t="shared" si="3"/>
        <v>1</v>
      </c>
      <c r="L67" s="41">
        <f t="shared" si="4"/>
        <v>1</v>
      </c>
      <c r="M67" s="42">
        <f t="shared" si="5"/>
        <v>1</v>
      </c>
      <c r="N67" s="43">
        <v>27</v>
      </c>
      <c r="O67" s="40">
        <f t="shared" si="6"/>
        <v>1</v>
      </c>
      <c r="P67" s="41">
        <f t="shared" si="7"/>
        <v>1</v>
      </c>
      <c r="Q67" s="42">
        <f t="shared" si="8"/>
        <v>1</v>
      </c>
      <c r="R67" s="57">
        <v>66</v>
      </c>
      <c r="S67" s="58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</row>
    <row r="68" spans="1:35" ht="19.5" customHeight="1">
      <c r="A68" s="47">
        <v>62</v>
      </c>
      <c r="B68" s="16" t="s">
        <v>159</v>
      </c>
      <c r="C68" s="16" t="s">
        <v>160</v>
      </c>
      <c r="D68" s="41"/>
      <c r="E68" s="56"/>
      <c r="F68" s="39">
        <v>14</v>
      </c>
      <c r="G68" s="40">
        <f t="shared" si="0"/>
        <v>1</v>
      </c>
      <c r="H68" s="41">
        <f t="shared" si="1"/>
        <v>1</v>
      </c>
      <c r="I68" s="42">
        <f t="shared" si="2"/>
        <v>1</v>
      </c>
      <c r="J68" s="39">
        <v>26</v>
      </c>
      <c r="K68" s="40">
        <f t="shared" si="3"/>
        <v>1</v>
      </c>
      <c r="L68" s="41">
        <f t="shared" si="4"/>
        <v>1</v>
      </c>
      <c r="M68" s="42">
        <f t="shared" si="5"/>
        <v>1</v>
      </c>
      <c r="N68" s="43">
        <v>28</v>
      </c>
      <c r="O68" s="40">
        <f t="shared" si="6"/>
        <v>1</v>
      </c>
      <c r="P68" s="41">
        <f t="shared" si="7"/>
        <v>1</v>
      </c>
      <c r="Q68" s="42">
        <f t="shared" si="8"/>
        <v>1</v>
      </c>
      <c r="R68" s="57">
        <v>68</v>
      </c>
      <c r="S68" s="58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</row>
    <row r="69" spans="1:35" ht="19.5" customHeight="1">
      <c r="A69" s="38">
        <v>63</v>
      </c>
      <c r="B69" s="16" t="s">
        <v>161</v>
      </c>
      <c r="C69" s="16" t="s">
        <v>162</v>
      </c>
      <c r="D69" s="41"/>
      <c r="E69" s="56"/>
      <c r="F69" s="39">
        <v>14</v>
      </c>
      <c r="G69" s="40">
        <f t="shared" si="0"/>
        <v>1</v>
      </c>
      <c r="H69" s="41">
        <f t="shared" si="1"/>
        <v>1</v>
      </c>
      <c r="I69" s="42">
        <f t="shared" si="2"/>
        <v>1</v>
      </c>
      <c r="J69" s="43">
        <v>24</v>
      </c>
      <c r="K69" s="40">
        <f t="shared" si="3"/>
        <v>1</v>
      </c>
      <c r="L69" s="41">
        <f t="shared" si="4"/>
        <v>1</v>
      </c>
      <c r="M69" s="42">
        <f t="shared" si="5"/>
        <v>0</v>
      </c>
      <c r="N69" s="39">
        <v>28</v>
      </c>
      <c r="O69" s="40">
        <f t="shared" si="6"/>
        <v>1</v>
      </c>
      <c r="P69" s="41">
        <f t="shared" si="7"/>
        <v>1</v>
      </c>
      <c r="Q69" s="42">
        <f t="shared" si="8"/>
        <v>1</v>
      </c>
      <c r="R69" s="57">
        <v>66</v>
      </c>
      <c r="S69" s="58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</row>
    <row r="70" spans="1:35" ht="19.5" customHeight="1">
      <c r="A70" s="47">
        <v>64</v>
      </c>
      <c r="B70" s="16" t="s">
        <v>163</v>
      </c>
      <c r="C70" s="16" t="s">
        <v>164</v>
      </c>
      <c r="D70" s="41"/>
      <c r="E70" s="56"/>
      <c r="F70" s="39">
        <v>11</v>
      </c>
      <c r="G70" s="40">
        <f t="shared" si="0"/>
        <v>1</v>
      </c>
      <c r="H70" s="41">
        <f t="shared" si="1"/>
        <v>0</v>
      </c>
      <c r="I70" s="42">
        <f t="shared" si="2"/>
        <v>0</v>
      </c>
      <c r="J70" s="43">
        <v>27</v>
      </c>
      <c r="K70" s="40">
        <f t="shared" si="3"/>
        <v>1</v>
      </c>
      <c r="L70" s="41">
        <f t="shared" si="4"/>
        <v>1</v>
      </c>
      <c r="M70" s="42">
        <f t="shared" si="5"/>
        <v>1</v>
      </c>
      <c r="N70" s="39">
        <v>28</v>
      </c>
      <c r="O70" s="40">
        <f t="shared" si="6"/>
        <v>1</v>
      </c>
      <c r="P70" s="41">
        <f t="shared" si="7"/>
        <v>1</v>
      </c>
      <c r="Q70" s="42">
        <f t="shared" si="8"/>
        <v>1</v>
      </c>
      <c r="R70" s="57">
        <v>66</v>
      </c>
      <c r="S70" s="58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</row>
    <row r="71" spans="1:35" ht="19.5" customHeight="1">
      <c r="A71" s="38">
        <v>65</v>
      </c>
      <c r="B71" s="16" t="s">
        <v>165</v>
      </c>
      <c r="C71" s="16" t="s">
        <v>166</v>
      </c>
      <c r="D71" s="41"/>
      <c r="E71" s="56"/>
      <c r="F71" s="39">
        <v>14</v>
      </c>
      <c r="G71" s="40">
        <f t="shared" si="0"/>
        <v>1</v>
      </c>
      <c r="H71" s="41">
        <f t="shared" si="1"/>
        <v>1</v>
      </c>
      <c r="I71" s="42">
        <f t="shared" si="2"/>
        <v>1</v>
      </c>
      <c r="J71" s="43">
        <v>26</v>
      </c>
      <c r="K71" s="40">
        <f t="shared" si="3"/>
        <v>1</v>
      </c>
      <c r="L71" s="41">
        <f t="shared" si="4"/>
        <v>1</v>
      </c>
      <c r="M71" s="42">
        <f t="shared" si="5"/>
        <v>1</v>
      </c>
      <c r="N71" s="39">
        <v>25</v>
      </c>
      <c r="O71" s="40">
        <f t="shared" si="6"/>
        <v>1</v>
      </c>
      <c r="P71" s="41">
        <f t="shared" si="7"/>
        <v>1</v>
      </c>
      <c r="Q71" s="42">
        <f t="shared" si="8"/>
        <v>0</v>
      </c>
      <c r="R71" s="57">
        <v>65</v>
      </c>
      <c r="S71" s="58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</row>
    <row r="72" spans="1:35" ht="19.5" customHeight="1">
      <c r="A72" s="47">
        <v>66</v>
      </c>
      <c r="B72" s="16" t="s">
        <v>167</v>
      </c>
      <c r="C72" s="16" t="s">
        <v>168</v>
      </c>
      <c r="D72" s="41"/>
      <c r="E72" s="56"/>
      <c r="F72" s="39">
        <v>13</v>
      </c>
      <c r="G72" s="40">
        <f t="shared" si="0"/>
        <v>1</v>
      </c>
      <c r="H72" s="41">
        <f t="shared" si="1"/>
        <v>1</v>
      </c>
      <c r="I72" s="42">
        <f t="shared" si="2"/>
        <v>1</v>
      </c>
      <c r="J72" s="43">
        <v>26</v>
      </c>
      <c r="K72" s="40">
        <f t="shared" si="3"/>
        <v>1</v>
      </c>
      <c r="L72" s="41">
        <f t="shared" si="4"/>
        <v>1</v>
      </c>
      <c r="M72" s="42">
        <f t="shared" si="5"/>
        <v>1</v>
      </c>
      <c r="N72" s="39">
        <v>28</v>
      </c>
      <c r="O72" s="40">
        <f t="shared" si="6"/>
        <v>1</v>
      </c>
      <c r="P72" s="41">
        <f t="shared" si="7"/>
        <v>1</v>
      </c>
      <c r="Q72" s="42">
        <f t="shared" si="8"/>
        <v>1</v>
      </c>
      <c r="R72" s="57">
        <v>65</v>
      </c>
      <c r="S72" s="58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</row>
    <row r="73" spans="1:35" ht="19.5" customHeight="1">
      <c r="A73" s="38">
        <v>67</v>
      </c>
      <c r="B73" s="16" t="s">
        <v>169</v>
      </c>
      <c r="C73" s="16" t="s">
        <v>170</v>
      </c>
      <c r="D73" s="41"/>
      <c r="E73" s="56"/>
      <c r="F73" s="39">
        <v>14</v>
      </c>
      <c r="G73" s="40">
        <f t="shared" si="0"/>
        <v>1</v>
      </c>
      <c r="H73" s="41">
        <f t="shared" si="1"/>
        <v>1</v>
      </c>
      <c r="I73" s="42">
        <f t="shared" si="2"/>
        <v>1</v>
      </c>
      <c r="J73" s="39">
        <v>27</v>
      </c>
      <c r="K73" s="40">
        <f t="shared" si="3"/>
        <v>1</v>
      </c>
      <c r="L73" s="41">
        <f t="shared" si="4"/>
        <v>1</v>
      </c>
      <c r="M73" s="42">
        <f t="shared" si="5"/>
        <v>1</v>
      </c>
      <c r="N73" s="43">
        <v>26</v>
      </c>
      <c r="O73" s="40">
        <f t="shared" si="6"/>
        <v>1</v>
      </c>
      <c r="P73" s="41">
        <f t="shared" si="7"/>
        <v>1</v>
      </c>
      <c r="Q73" s="42">
        <f t="shared" si="8"/>
        <v>1</v>
      </c>
      <c r="R73" s="57">
        <v>67</v>
      </c>
      <c r="S73" s="58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</row>
    <row r="74" spans="1:35" ht="19.5" customHeight="1">
      <c r="A74" s="47">
        <v>68</v>
      </c>
      <c r="B74" s="16" t="s">
        <v>171</v>
      </c>
      <c r="C74" s="16" t="s">
        <v>172</v>
      </c>
      <c r="D74" s="41"/>
      <c r="E74" s="56"/>
      <c r="F74" s="39">
        <v>12</v>
      </c>
      <c r="G74" s="40">
        <f t="shared" si="0"/>
        <v>1</v>
      </c>
      <c r="H74" s="41">
        <f t="shared" si="1"/>
        <v>1</v>
      </c>
      <c r="I74" s="42">
        <f t="shared" si="2"/>
        <v>0</v>
      </c>
      <c r="J74" s="43">
        <v>26</v>
      </c>
      <c r="K74" s="40">
        <f t="shared" si="3"/>
        <v>1</v>
      </c>
      <c r="L74" s="41">
        <f t="shared" si="4"/>
        <v>1</v>
      </c>
      <c r="M74" s="42">
        <f t="shared" si="5"/>
        <v>1</v>
      </c>
      <c r="N74" s="39">
        <v>24</v>
      </c>
      <c r="O74" s="40">
        <f t="shared" si="6"/>
        <v>1</v>
      </c>
      <c r="P74" s="41">
        <f t="shared" si="7"/>
        <v>1</v>
      </c>
      <c r="Q74" s="42">
        <f t="shared" si="8"/>
        <v>0</v>
      </c>
      <c r="R74" s="57">
        <v>62</v>
      </c>
      <c r="S74" s="58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</row>
    <row r="75" spans="1:35" ht="19.5" customHeight="1">
      <c r="A75" s="38">
        <v>69</v>
      </c>
      <c r="B75" s="16" t="s">
        <v>173</v>
      </c>
      <c r="C75" s="16" t="s">
        <v>174</v>
      </c>
      <c r="D75" s="41"/>
      <c r="E75" s="56"/>
      <c r="F75" s="39">
        <v>9</v>
      </c>
      <c r="G75" s="40">
        <f t="shared" si="0"/>
        <v>0</v>
      </c>
      <c r="H75" s="41">
        <f t="shared" si="1"/>
        <v>0</v>
      </c>
      <c r="I75" s="42">
        <f t="shared" si="2"/>
        <v>0</v>
      </c>
      <c r="J75" s="39">
        <v>27</v>
      </c>
      <c r="K75" s="40">
        <f t="shared" si="3"/>
        <v>1</v>
      </c>
      <c r="L75" s="41">
        <f t="shared" si="4"/>
        <v>1</v>
      </c>
      <c r="M75" s="42">
        <f t="shared" si="5"/>
        <v>1</v>
      </c>
      <c r="N75" s="43">
        <v>25</v>
      </c>
      <c r="O75" s="40">
        <f t="shared" si="6"/>
        <v>1</v>
      </c>
      <c r="P75" s="41">
        <f t="shared" si="7"/>
        <v>1</v>
      </c>
      <c r="Q75" s="42">
        <f t="shared" si="8"/>
        <v>0</v>
      </c>
      <c r="R75" s="57">
        <v>61</v>
      </c>
      <c r="S75" s="58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</row>
    <row r="76" spans="1:35" ht="19.5" customHeight="1">
      <c r="A76" s="47">
        <v>70</v>
      </c>
      <c r="B76" s="16" t="s">
        <v>175</v>
      </c>
      <c r="C76" s="16" t="s">
        <v>176</v>
      </c>
      <c r="D76" s="41"/>
      <c r="E76" s="56"/>
      <c r="F76" s="39">
        <v>14</v>
      </c>
      <c r="G76" s="40">
        <f t="shared" si="0"/>
        <v>1</v>
      </c>
      <c r="H76" s="41">
        <f t="shared" si="1"/>
        <v>1</v>
      </c>
      <c r="I76" s="42">
        <f t="shared" si="2"/>
        <v>1</v>
      </c>
      <c r="J76" s="43">
        <v>26</v>
      </c>
      <c r="K76" s="40">
        <f t="shared" si="3"/>
        <v>1</v>
      </c>
      <c r="L76" s="41">
        <f t="shared" si="4"/>
        <v>1</v>
      </c>
      <c r="M76" s="42">
        <f t="shared" si="5"/>
        <v>1</v>
      </c>
      <c r="N76" s="39">
        <v>25</v>
      </c>
      <c r="O76" s="40">
        <f t="shared" si="6"/>
        <v>1</v>
      </c>
      <c r="P76" s="41">
        <f t="shared" si="7"/>
        <v>1</v>
      </c>
      <c r="Q76" s="42">
        <f t="shared" si="8"/>
        <v>0</v>
      </c>
      <c r="R76" s="57">
        <v>65</v>
      </c>
      <c r="S76" s="58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</row>
    <row r="77" spans="1:35" ht="19.5" customHeight="1">
      <c r="A77" s="38">
        <v>71</v>
      </c>
      <c r="B77" s="16" t="s">
        <v>177</v>
      </c>
      <c r="C77" s="16" t="s">
        <v>178</v>
      </c>
      <c r="D77" s="41"/>
      <c r="E77" s="56"/>
      <c r="F77" s="39">
        <v>14</v>
      </c>
      <c r="G77" s="40">
        <f t="shared" si="0"/>
        <v>1</v>
      </c>
      <c r="H77" s="41">
        <f t="shared" si="1"/>
        <v>1</v>
      </c>
      <c r="I77" s="42">
        <f t="shared" si="2"/>
        <v>1</v>
      </c>
      <c r="J77" s="39">
        <v>28</v>
      </c>
      <c r="K77" s="40">
        <f t="shared" si="3"/>
        <v>1</v>
      </c>
      <c r="L77" s="41">
        <f t="shared" si="4"/>
        <v>1</v>
      </c>
      <c r="M77" s="42">
        <f t="shared" si="5"/>
        <v>1</v>
      </c>
      <c r="N77" s="43">
        <v>24</v>
      </c>
      <c r="O77" s="40">
        <f t="shared" si="6"/>
        <v>1</v>
      </c>
      <c r="P77" s="41">
        <f t="shared" si="7"/>
        <v>1</v>
      </c>
      <c r="Q77" s="42">
        <f t="shared" si="8"/>
        <v>0</v>
      </c>
      <c r="R77" s="57">
        <v>66</v>
      </c>
      <c r="S77" s="58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</row>
    <row r="78" spans="1:35" ht="19.5" customHeight="1">
      <c r="A78" s="47">
        <v>72</v>
      </c>
      <c r="B78" s="16" t="s">
        <v>179</v>
      </c>
      <c r="C78" s="16" t="s">
        <v>180</v>
      </c>
      <c r="D78" s="41"/>
      <c r="E78" s="56"/>
      <c r="F78" s="39">
        <v>12</v>
      </c>
      <c r="G78" s="40">
        <f t="shared" si="0"/>
        <v>1</v>
      </c>
      <c r="H78" s="41">
        <f t="shared" si="1"/>
        <v>1</v>
      </c>
      <c r="I78" s="42">
        <f t="shared" si="2"/>
        <v>0</v>
      </c>
      <c r="J78" s="39">
        <v>24</v>
      </c>
      <c r="K78" s="40">
        <f t="shared" si="3"/>
        <v>1</v>
      </c>
      <c r="L78" s="41">
        <f t="shared" si="4"/>
        <v>1</v>
      </c>
      <c r="M78" s="42">
        <f t="shared" si="5"/>
        <v>0</v>
      </c>
      <c r="N78" s="43">
        <v>22</v>
      </c>
      <c r="O78" s="40">
        <f t="shared" si="6"/>
        <v>1</v>
      </c>
      <c r="P78" s="41">
        <f t="shared" si="7"/>
        <v>0</v>
      </c>
      <c r="Q78" s="42">
        <f t="shared" si="8"/>
        <v>0</v>
      </c>
      <c r="R78" s="57">
        <v>58</v>
      </c>
      <c r="S78" s="58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</row>
    <row r="79" spans="1:35" ht="19.5" customHeight="1">
      <c r="A79" s="38">
        <v>73</v>
      </c>
      <c r="B79" s="16" t="s">
        <v>181</v>
      </c>
      <c r="C79" s="16" t="s">
        <v>182</v>
      </c>
      <c r="D79" s="41"/>
      <c r="E79" s="56"/>
      <c r="F79" s="39">
        <v>11</v>
      </c>
      <c r="G79" s="40">
        <f t="shared" si="0"/>
        <v>1</v>
      </c>
      <c r="H79" s="41">
        <f t="shared" si="1"/>
        <v>0</v>
      </c>
      <c r="I79" s="42">
        <f t="shared" si="2"/>
        <v>0</v>
      </c>
      <c r="J79" s="39">
        <v>26</v>
      </c>
      <c r="K79" s="40">
        <f t="shared" si="3"/>
        <v>1</v>
      </c>
      <c r="L79" s="41">
        <f t="shared" si="4"/>
        <v>1</v>
      </c>
      <c r="M79" s="42">
        <f t="shared" si="5"/>
        <v>1</v>
      </c>
      <c r="N79" s="43">
        <v>28</v>
      </c>
      <c r="O79" s="40">
        <f t="shared" si="6"/>
        <v>1</v>
      </c>
      <c r="P79" s="41">
        <f t="shared" si="7"/>
        <v>1</v>
      </c>
      <c r="Q79" s="42">
        <f t="shared" si="8"/>
        <v>1</v>
      </c>
      <c r="R79" s="57">
        <v>65</v>
      </c>
      <c r="S79" s="58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</row>
    <row r="80" spans="1:35" ht="19.5" customHeight="1">
      <c r="A80" s="47">
        <v>74</v>
      </c>
      <c r="B80" s="16" t="s">
        <v>183</v>
      </c>
      <c r="C80" s="16" t="s">
        <v>184</v>
      </c>
      <c r="D80" s="41"/>
      <c r="E80" s="56"/>
      <c r="F80" s="39">
        <v>14</v>
      </c>
      <c r="G80" s="40">
        <f t="shared" si="0"/>
        <v>1</v>
      </c>
      <c r="H80" s="41">
        <f t="shared" si="1"/>
        <v>1</v>
      </c>
      <c r="I80" s="42">
        <f t="shared" si="2"/>
        <v>1</v>
      </c>
      <c r="J80" s="39">
        <v>28</v>
      </c>
      <c r="K80" s="40">
        <f t="shared" si="3"/>
        <v>1</v>
      </c>
      <c r="L80" s="41">
        <f t="shared" si="4"/>
        <v>1</v>
      </c>
      <c r="M80" s="42">
        <f t="shared" si="5"/>
        <v>1</v>
      </c>
      <c r="N80" s="43">
        <v>24</v>
      </c>
      <c r="O80" s="40">
        <f t="shared" si="6"/>
        <v>1</v>
      </c>
      <c r="P80" s="41">
        <f t="shared" si="7"/>
        <v>1</v>
      </c>
      <c r="Q80" s="42">
        <f t="shared" si="8"/>
        <v>0</v>
      </c>
      <c r="R80" s="57">
        <v>66</v>
      </c>
      <c r="S80" s="58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</row>
    <row r="81" spans="1:35" ht="19.5" customHeight="1">
      <c r="A81" s="38">
        <v>75</v>
      </c>
      <c r="B81" s="16" t="s">
        <v>185</v>
      </c>
      <c r="C81" s="16" t="s">
        <v>186</v>
      </c>
      <c r="D81" s="41"/>
      <c r="E81" s="56"/>
      <c r="F81" s="39">
        <v>12</v>
      </c>
      <c r="G81" s="40">
        <f t="shared" si="0"/>
        <v>1</v>
      </c>
      <c r="H81" s="41">
        <f t="shared" si="1"/>
        <v>1</v>
      </c>
      <c r="I81" s="42">
        <f t="shared" si="2"/>
        <v>0</v>
      </c>
      <c r="J81" s="43">
        <v>19</v>
      </c>
      <c r="K81" s="40">
        <f t="shared" si="3"/>
        <v>0</v>
      </c>
      <c r="L81" s="41">
        <f t="shared" si="4"/>
        <v>0</v>
      </c>
      <c r="M81" s="42">
        <f t="shared" si="5"/>
        <v>0</v>
      </c>
      <c r="N81" s="39">
        <v>26</v>
      </c>
      <c r="O81" s="40">
        <f t="shared" si="6"/>
        <v>1</v>
      </c>
      <c r="P81" s="41">
        <f t="shared" si="7"/>
        <v>1</v>
      </c>
      <c r="Q81" s="42">
        <f t="shared" si="8"/>
        <v>1</v>
      </c>
      <c r="R81" s="57">
        <v>57</v>
      </c>
      <c r="S81" s="58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</row>
    <row r="82" spans="1:35" ht="19.5" customHeight="1">
      <c r="A82" s="47">
        <v>76</v>
      </c>
      <c r="B82" s="16" t="s">
        <v>187</v>
      </c>
      <c r="C82" s="16" t="s">
        <v>188</v>
      </c>
      <c r="D82" s="41"/>
      <c r="E82" s="56"/>
      <c r="F82" s="39">
        <v>6</v>
      </c>
      <c r="G82" s="40">
        <f t="shared" si="0"/>
        <v>0</v>
      </c>
      <c r="H82" s="41">
        <f t="shared" si="1"/>
        <v>0</v>
      </c>
      <c r="I82" s="42">
        <f t="shared" si="2"/>
        <v>0</v>
      </c>
      <c r="J82" s="39">
        <v>28</v>
      </c>
      <c r="K82" s="40">
        <f t="shared" si="3"/>
        <v>1</v>
      </c>
      <c r="L82" s="41">
        <f t="shared" si="4"/>
        <v>1</v>
      </c>
      <c r="M82" s="42">
        <f t="shared" si="5"/>
        <v>1</v>
      </c>
      <c r="N82" s="39">
        <v>23</v>
      </c>
      <c r="O82" s="40">
        <f t="shared" si="6"/>
        <v>1</v>
      </c>
      <c r="P82" s="41">
        <f t="shared" si="7"/>
        <v>1</v>
      </c>
      <c r="Q82" s="42">
        <f t="shared" si="8"/>
        <v>0</v>
      </c>
      <c r="R82" s="57">
        <v>57</v>
      </c>
      <c r="S82" s="58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</row>
    <row r="83" spans="1:35" ht="19.5" customHeight="1">
      <c r="A83" s="38">
        <v>77</v>
      </c>
      <c r="B83" s="16" t="s">
        <v>189</v>
      </c>
      <c r="C83" s="16" t="s">
        <v>190</v>
      </c>
      <c r="D83" s="41"/>
      <c r="E83" s="56"/>
      <c r="F83" s="39">
        <v>10</v>
      </c>
      <c r="G83" s="40">
        <f t="shared" si="0"/>
        <v>1</v>
      </c>
      <c r="H83" s="41">
        <f t="shared" si="1"/>
        <v>0</v>
      </c>
      <c r="I83" s="42">
        <f t="shared" si="2"/>
        <v>0</v>
      </c>
      <c r="J83" s="43">
        <v>25</v>
      </c>
      <c r="K83" s="40">
        <f t="shared" si="3"/>
        <v>1</v>
      </c>
      <c r="L83" s="41">
        <f t="shared" si="4"/>
        <v>1</v>
      </c>
      <c r="M83" s="42">
        <f t="shared" si="5"/>
        <v>0</v>
      </c>
      <c r="N83" s="39">
        <v>19</v>
      </c>
      <c r="O83" s="40">
        <f t="shared" si="6"/>
        <v>0</v>
      </c>
      <c r="P83" s="41">
        <f t="shared" si="7"/>
        <v>0</v>
      </c>
      <c r="Q83" s="42">
        <f t="shared" si="8"/>
        <v>0</v>
      </c>
      <c r="R83" s="57">
        <v>54</v>
      </c>
      <c r="S83" s="58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</row>
    <row r="84" spans="1:35" ht="19.5" customHeight="1">
      <c r="A84" s="47">
        <v>78</v>
      </c>
      <c r="B84" s="16" t="s">
        <v>191</v>
      </c>
      <c r="C84" s="16" t="s">
        <v>192</v>
      </c>
      <c r="D84" s="41"/>
      <c r="E84" s="56"/>
      <c r="F84" s="39">
        <v>14</v>
      </c>
      <c r="G84" s="40">
        <f t="shared" si="0"/>
        <v>1</v>
      </c>
      <c r="H84" s="41">
        <f t="shared" si="1"/>
        <v>1</v>
      </c>
      <c r="I84" s="42">
        <f t="shared" si="2"/>
        <v>1</v>
      </c>
      <c r="J84" s="39">
        <v>28</v>
      </c>
      <c r="K84" s="40">
        <f t="shared" si="3"/>
        <v>1</v>
      </c>
      <c r="L84" s="41">
        <f t="shared" si="4"/>
        <v>1</v>
      </c>
      <c r="M84" s="42">
        <f t="shared" si="5"/>
        <v>1</v>
      </c>
      <c r="N84" s="43">
        <v>26</v>
      </c>
      <c r="O84" s="40">
        <f t="shared" si="6"/>
        <v>1</v>
      </c>
      <c r="P84" s="41">
        <f t="shared" si="7"/>
        <v>1</v>
      </c>
      <c r="Q84" s="42">
        <f t="shared" si="8"/>
        <v>1</v>
      </c>
      <c r="R84" s="57">
        <v>68</v>
      </c>
      <c r="S84" s="58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</row>
    <row r="85" spans="1:35" ht="19.5" customHeight="1">
      <c r="A85" s="38">
        <v>79</v>
      </c>
      <c r="B85" s="16" t="s">
        <v>193</v>
      </c>
      <c r="C85" s="16" t="s">
        <v>194</v>
      </c>
      <c r="D85" s="41"/>
      <c r="E85" s="56"/>
      <c r="F85" s="39">
        <v>14</v>
      </c>
      <c r="G85" s="40">
        <f t="shared" si="0"/>
        <v>1</v>
      </c>
      <c r="H85" s="41">
        <f t="shared" si="1"/>
        <v>1</v>
      </c>
      <c r="I85" s="42">
        <f t="shared" si="2"/>
        <v>1</v>
      </c>
      <c r="J85" s="39">
        <v>23</v>
      </c>
      <c r="K85" s="40">
        <f t="shared" si="3"/>
        <v>1</v>
      </c>
      <c r="L85" s="41">
        <f t="shared" si="4"/>
        <v>1</v>
      </c>
      <c r="M85" s="42">
        <f t="shared" si="5"/>
        <v>0</v>
      </c>
      <c r="N85" s="43">
        <v>27</v>
      </c>
      <c r="O85" s="40">
        <f t="shared" si="6"/>
        <v>1</v>
      </c>
      <c r="P85" s="41">
        <f t="shared" si="7"/>
        <v>1</v>
      </c>
      <c r="Q85" s="42">
        <f t="shared" si="8"/>
        <v>1</v>
      </c>
      <c r="R85" s="57">
        <v>64</v>
      </c>
      <c r="S85" s="58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</row>
    <row r="86" spans="1:35" ht="19.5" customHeight="1">
      <c r="A86" s="47">
        <v>80</v>
      </c>
      <c r="B86" s="16" t="s">
        <v>195</v>
      </c>
      <c r="C86" s="16" t="s">
        <v>196</v>
      </c>
      <c r="D86" s="41"/>
      <c r="E86" s="56"/>
      <c r="F86" s="39">
        <v>12</v>
      </c>
      <c r="G86" s="40">
        <f t="shared" si="0"/>
        <v>1</v>
      </c>
      <c r="H86" s="41">
        <f t="shared" si="1"/>
        <v>1</v>
      </c>
      <c r="I86" s="42">
        <f t="shared" si="2"/>
        <v>0</v>
      </c>
      <c r="J86" s="39">
        <v>26</v>
      </c>
      <c r="K86" s="40">
        <f t="shared" si="3"/>
        <v>1</v>
      </c>
      <c r="L86" s="41">
        <f t="shared" si="4"/>
        <v>1</v>
      </c>
      <c r="M86" s="42">
        <f t="shared" si="5"/>
        <v>1</v>
      </c>
      <c r="N86" s="43">
        <v>24</v>
      </c>
      <c r="O86" s="40">
        <f t="shared" si="6"/>
        <v>1</v>
      </c>
      <c r="P86" s="41">
        <f t="shared" si="7"/>
        <v>1</v>
      </c>
      <c r="Q86" s="42">
        <f t="shared" si="8"/>
        <v>0</v>
      </c>
      <c r="R86" s="57">
        <v>62</v>
      </c>
      <c r="S86" s="58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</row>
    <row r="87" spans="1:35" ht="19.5" customHeight="1">
      <c r="A87" s="38">
        <v>81</v>
      </c>
      <c r="B87" s="16" t="s">
        <v>197</v>
      </c>
      <c r="C87" s="16" t="s">
        <v>198</v>
      </c>
      <c r="D87" s="41"/>
      <c r="E87" s="56"/>
      <c r="F87" s="39">
        <v>11</v>
      </c>
      <c r="G87" s="40">
        <f t="shared" si="0"/>
        <v>1</v>
      </c>
      <c r="H87" s="41">
        <f t="shared" si="1"/>
        <v>0</v>
      </c>
      <c r="I87" s="42">
        <f t="shared" si="2"/>
        <v>0</v>
      </c>
      <c r="J87" s="39">
        <v>27</v>
      </c>
      <c r="K87" s="40">
        <f t="shared" si="3"/>
        <v>1</v>
      </c>
      <c r="L87" s="41">
        <f t="shared" si="4"/>
        <v>1</v>
      </c>
      <c r="M87" s="42">
        <f t="shared" si="5"/>
        <v>1</v>
      </c>
      <c r="N87" s="43">
        <v>28</v>
      </c>
      <c r="O87" s="40">
        <f t="shared" si="6"/>
        <v>1</v>
      </c>
      <c r="P87" s="41">
        <f t="shared" si="7"/>
        <v>1</v>
      </c>
      <c r="Q87" s="42">
        <f t="shared" si="8"/>
        <v>1</v>
      </c>
      <c r="R87" s="57">
        <v>66</v>
      </c>
      <c r="S87" s="58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</row>
    <row r="88" spans="1:35" ht="19.5" customHeight="1">
      <c r="A88" s="47">
        <v>82</v>
      </c>
      <c r="B88" s="16" t="s">
        <v>199</v>
      </c>
      <c r="C88" s="16" t="s">
        <v>200</v>
      </c>
      <c r="D88" s="41"/>
      <c r="E88" s="56"/>
      <c r="F88" s="39">
        <v>14</v>
      </c>
      <c r="G88" s="40">
        <f t="shared" si="0"/>
        <v>1</v>
      </c>
      <c r="H88" s="41">
        <f t="shared" si="1"/>
        <v>1</v>
      </c>
      <c r="I88" s="42">
        <f t="shared" si="2"/>
        <v>1</v>
      </c>
      <c r="J88" s="39">
        <v>28</v>
      </c>
      <c r="K88" s="40">
        <f t="shared" si="3"/>
        <v>1</v>
      </c>
      <c r="L88" s="41">
        <f t="shared" si="4"/>
        <v>1</v>
      </c>
      <c r="M88" s="42">
        <f t="shared" si="5"/>
        <v>1</v>
      </c>
      <c r="N88" s="43">
        <v>28</v>
      </c>
      <c r="O88" s="40">
        <f t="shared" si="6"/>
        <v>1</v>
      </c>
      <c r="P88" s="41">
        <f t="shared" si="7"/>
        <v>1</v>
      </c>
      <c r="Q88" s="42">
        <f t="shared" si="8"/>
        <v>1</v>
      </c>
      <c r="R88" s="57">
        <v>70</v>
      </c>
      <c r="S88" s="58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</row>
    <row r="89" spans="1:35" ht="19.5" customHeight="1">
      <c r="A89" s="38">
        <v>83</v>
      </c>
      <c r="B89" s="16" t="s">
        <v>201</v>
      </c>
      <c r="C89" s="16" t="s">
        <v>202</v>
      </c>
      <c r="D89" s="41"/>
      <c r="E89" s="56"/>
      <c r="F89" s="39">
        <v>12</v>
      </c>
      <c r="G89" s="40">
        <f t="shared" si="0"/>
        <v>1</v>
      </c>
      <c r="H89" s="41">
        <f t="shared" si="1"/>
        <v>1</v>
      </c>
      <c r="I89" s="42">
        <f t="shared" si="2"/>
        <v>0</v>
      </c>
      <c r="J89" s="39">
        <v>27</v>
      </c>
      <c r="K89" s="40">
        <f t="shared" si="3"/>
        <v>1</v>
      </c>
      <c r="L89" s="41">
        <f t="shared" si="4"/>
        <v>1</v>
      </c>
      <c r="M89" s="42">
        <f t="shared" si="5"/>
        <v>1</v>
      </c>
      <c r="N89" s="43">
        <v>25</v>
      </c>
      <c r="O89" s="40">
        <f t="shared" si="6"/>
        <v>1</v>
      </c>
      <c r="P89" s="41">
        <f t="shared" si="7"/>
        <v>1</v>
      </c>
      <c r="Q89" s="42">
        <f t="shared" si="8"/>
        <v>0</v>
      </c>
      <c r="R89" s="57">
        <v>64</v>
      </c>
      <c r="S89" s="58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</row>
    <row r="90" spans="1:35" ht="19.5" customHeight="1">
      <c r="A90" s="47">
        <v>84</v>
      </c>
      <c r="B90" s="16" t="s">
        <v>203</v>
      </c>
      <c r="C90" s="16" t="s">
        <v>204</v>
      </c>
      <c r="D90" s="41"/>
      <c r="E90" s="56"/>
      <c r="F90" s="39">
        <v>8</v>
      </c>
      <c r="G90" s="40">
        <f t="shared" si="0"/>
        <v>0</v>
      </c>
      <c r="H90" s="41">
        <f t="shared" si="1"/>
        <v>0</v>
      </c>
      <c r="I90" s="42">
        <f t="shared" si="2"/>
        <v>0</v>
      </c>
      <c r="J90" s="43">
        <v>21</v>
      </c>
      <c r="K90" s="40">
        <f t="shared" si="3"/>
        <v>1</v>
      </c>
      <c r="L90" s="41">
        <f t="shared" si="4"/>
        <v>0</v>
      </c>
      <c r="M90" s="42">
        <f t="shared" si="5"/>
        <v>0</v>
      </c>
      <c r="N90" s="39">
        <v>23</v>
      </c>
      <c r="O90" s="40">
        <f t="shared" si="6"/>
        <v>1</v>
      </c>
      <c r="P90" s="41">
        <f t="shared" si="7"/>
        <v>1</v>
      </c>
      <c r="Q90" s="42">
        <f t="shared" si="8"/>
        <v>0</v>
      </c>
      <c r="R90" s="57">
        <v>52</v>
      </c>
      <c r="S90" s="58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</row>
    <row r="91" spans="1:35" ht="19.5" customHeight="1">
      <c r="A91" s="38">
        <v>85</v>
      </c>
      <c r="B91" s="16" t="s">
        <v>205</v>
      </c>
      <c r="C91" s="16" t="s">
        <v>206</v>
      </c>
      <c r="D91" s="41"/>
      <c r="E91" s="56"/>
      <c r="F91" s="39">
        <v>8</v>
      </c>
      <c r="G91" s="40">
        <f t="shared" si="0"/>
        <v>0</v>
      </c>
      <c r="H91" s="41">
        <f t="shared" si="1"/>
        <v>0</v>
      </c>
      <c r="I91" s="42">
        <f t="shared" si="2"/>
        <v>0</v>
      </c>
      <c r="J91" s="39">
        <v>25</v>
      </c>
      <c r="K91" s="40">
        <f t="shared" si="3"/>
        <v>1</v>
      </c>
      <c r="L91" s="41">
        <f t="shared" si="4"/>
        <v>1</v>
      </c>
      <c r="M91" s="42">
        <f t="shared" si="5"/>
        <v>0</v>
      </c>
      <c r="N91" s="43">
        <v>18</v>
      </c>
      <c r="O91" s="40">
        <f t="shared" si="6"/>
        <v>0</v>
      </c>
      <c r="P91" s="41">
        <f t="shared" si="7"/>
        <v>0</v>
      </c>
      <c r="Q91" s="42">
        <f t="shared" si="8"/>
        <v>0</v>
      </c>
      <c r="R91" s="57">
        <v>51</v>
      </c>
      <c r="S91" s="58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</row>
    <row r="92" spans="1:35" ht="19.5" customHeight="1">
      <c r="A92" s="47">
        <v>86</v>
      </c>
      <c r="B92" s="16" t="s">
        <v>207</v>
      </c>
      <c r="C92" s="16" t="s">
        <v>208</v>
      </c>
      <c r="D92" s="41"/>
      <c r="E92" s="56"/>
      <c r="F92" s="39">
        <v>14</v>
      </c>
      <c r="G92" s="40">
        <f t="shared" si="0"/>
        <v>1</v>
      </c>
      <c r="H92" s="41">
        <f t="shared" si="1"/>
        <v>1</v>
      </c>
      <c r="I92" s="42">
        <f t="shared" si="2"/>
        <v>1</v>
      </c>
      <c r="J92" s="39">
        <v>28</v>
      </c>
      <c r="K92" s="40">
        <f t="shared" si="3"/>
        <v>1</v>
      </c>
      <c r="L92" s="41">
        <f t="shared" si="4"/>
        <v>1</v>
      </c>
      <c r="M92" s="42">
        <f t="shared" si="5"/>
        <v>1</v>
      </c>
      <c r="N92" s="43">
        <v>26</v>
      </c>
      <c r="O92" s="40">
        <f t="shared" si="6"/>
        <v>1</v>
      </c>
      <c r="P92" s="41">
        <f t="shared" si="7"/>
        <v>1</v>
      </c>
      <c r="Q92" s="42">
        <f t="shared" si="8"/>
        <v>1</v>
      </c>
      <c r="R92" s="57">
        <v>68</v>
      </c>
      <c r="S92" s="58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</row>
    <row r="93" spans="1:35" ht="19.5" customHeight="1">
      <c r="A93" s="38">
        <v>87</v>
      </c>
      <c r="B93" s="16" t="s">
        <v>209</v>
      </c>
      <c r="C93" s="16" t="s">
        <v>210</v>
      </c>
      <c r="D93" s="41"/>
      <c r="E93" s="56"/>
      <c r="F93" s="39">
        <v>14</v>
      </c>
      <c r="G93" s="40">
        <f t="shared" si="0"/>
        <v>1</v>
      </c>
      <c r="H93" s="41">
        <f t="shared" si="1"/>
        <v>1</v>
      </c>
      <c r="I93" s="42">
        <f t="shared" si="2"/>
        <v>1</v>
      </c>
      <c r="J93" s="43">
        <v>22</v>
      </c>
      <c r="K93" s="40">
        <f t="shared" si="3"/>
        <v>1</v>
      </c>
      <c r="L93" s="41">
        <f t="shared" si="4"/>
        <v>0</v>
      </c>
      <c r="M93" s="42">
        <f t="shared" si="5"/>
        <v>0</v>
      </c>
      <c r="N93" s="39">
        <v>26</v>
      </c>
      <c r="O93" s="40">
        <f t="shared" si="6"/>
        <v>1</v>
      </c>
      <c r="P93" s="41">
        <f t="shared" si="7"/>
        <v>1</v>
      </c>
      <c r="Q93" s="42">
        <f t="shared" si="8"/>
        <v>1</v>
      </c>
      <c r="R93" s="57">
        <v>62</v>
      </c>
      <c r="S93" s="58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</row>
    <row r="94" spans="1:35" ht="19.5" customHeight="1">
      <c r="A94" s="47">
        <v>88</v>
      </c>
      <c r="B94" s="16" t="s">
        <v>211</v>
      </c>
      <c r="C94" s="16" t="s">
        <v>212</v>
      </c>
      <c r="D94" s="41"/>
      <c r="E94" s="56"/>
      <c r="F94" s="39">
        <v>13</v>
      </c>
      <c r="G94" s="40">
        <f t="shared" si="0"/>
        <v>1</v>
      </c>
      <c r="H94" s="41">
        <f t="shared" si="1"/>
        <v>1</v>
      </c>
      <c r="I94" s="42">
        <f t="shared" si="2"/>
        <v>1</v>
      </c>
      <c r="J94" s="43">
        <v>28</v>
      </c>
      <c r="K94" s="40">
        <f t="shared" si="3"/>
        <v>1</v>
      </c>
      <c r="L94" s="41">
        <f t="shared" si="4"/>
        <v>1</v>
      </c>
      <c r="M94" s="42">
        <f t="shared" si="5"/>
        <v>1</v>
      </c>
      <c r="N94" s="39">
        <v>26</v>
      </c>
      <c r="O94" s="40">
        <f t="shared" si="6"/>
        <v>1</v>
      </c>
      <c r="P94" s="41">
        <f t="shared" si="7"/>
        <v>1</v>
      </c>
      <c r="Q94" s="42">
        <f t="shared" si="8"/>
        <v>1</v>
      </c>
      <c r="R94" s="57">
        <v>67</v>
      </c>
      <c r="S94" s="58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</row>
    <row r="95" spans="1:35" ht="19.5" customHeight="1">
      <c r="A95" s="38">
        <v>89</v>
      </c>
      <c r="B95" s="16" t="s">
        <v>213</v>
      </c>
      <c r="C95" s="16" t="s">
        <v>214</v>
      </c>
      <c r="D95" s="41"/>
      <c r="E95" s="56"/>
      <c r="F95" s="39">
        <v>9</v>
      </c>
      <c r="G95" s="40">
        <f t="shared" si="0"/>
        <v>0</v>
      </c>
      <c r="H95" s="41">
        <f t="shared" si="1"/>
        <v>0</v>
      </c>
      <c r="I95" s="42">
        <f t="shared" si="2"/>
        <v>0</v>
      </c>
      <c r="J95" s="39">
        <v>27</v>
      </c>
      <c r="K95" s="40">
        <f t="shared" si="3"/>
        <v>1</v>
      </c>
      <c r="L95" s="41">
        <f t="shared" si="4"/>
        <v>1</v>
      </c>
      <c r="M95" s="42">
        <f t="shared" si="5"/>
        <v>1</v>
      </c>
      <c r="N95" s="43">
        <v>25</v>
      </c>
      <c r="O95" s="40">
        <f t="shared" si="6"/>
        <v>1</v>
      </c>
      <c r="P95" s="41">
        <f t="shared" si="7"/>
        <v>1</v>
      </c>
      <c r="Q95" s="42">
        <f t="shared" si="8"/>
        <v>0</v>
      </c>
      <c r="R95" s="57">
        <v>61</v>
      </c>
      <c r="S95" s="58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</row>
    <row r="96" spans="1:35" ht="19.5" customHeight="1">
      <c r="A96" s="47">
        <v>90</v>
      </c>
      <c r="B96" s="16" t="s">
        <v>215</v>
      </c>
      <c r="C96" s="16" t="s">
        <v>216</v>
      </c>
      <c r="D96" s="41"/>
      <c r="E96" s="56"/>
      <c r="F96" s="39">
        <v>13</v>
      </c>
      <c r="G96" s="40">
        <f t="shared" si="0"/>
        <v>1</v>
      </c>
      <c r="H96" s="41">
        <f t="shared" si="1"/>
        <v>1</v>
      </c>
      <c r="I96" s="42">
        <f t="shared" si="2"/>
        <v>1</v>
      </c>
      <c r="J96" s="43">
        <v>27</v>
      </c>
      <c r="K96" s="40">
        <f t="shared" si="3"/>
        <v>1</v>
      </c>
      <c r="L96" s="41">
        <f t="shared" si="4"/>
        <v>1</v>
      </c>
      <c r="M96" s="42">
        <f t="shared" si="5"/>
        <v>1</v>
      </c>
      <c r="N96" s="39">
        <v>23</v>
      </c>
      <c r="O96" s="40">
        <f t="shared" si="6"/>
        <v>1</v>
      </c>
      <c r="P96" s="41">
        <f t="shared" si="7"/>
        <v>1</v>
      </c>
      <c r="Q96" s="42">
        <f t="shared" si="8"/>
        <v>0</v>
      </c>
      <c r="R96" s="57">
        <v>63</v>
      </c>
      <c r="S96" s="58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</row>
    <row r="97" spans="1:35" ht="19.5" customHeight="1">
      <c r="A97" s="38">
        <v>91</v>
      </c>
      <c r="B97" s="16" t="s">
        <v>217</v>
      </c>
      <c r="C97" s="16" t="s">
        <v>218</v>
      </c>
      <c r="D97" s="41"/>
      <c r="E97" s="56"/>
      <c r="F97" s="39">
        <v>9</v>
      </c>
      <c r="G97" s="40">
        <f t="shared" si="0"/>
        <v>0</v>
      </c>
      <c r="H97" s="41">
        <f t="shared" si="1"/>
        <v>0</v>
      </c>
      <c r="I97" s="42">
        <f t="shared" si="2"/>
        <v>0</v>
      </c>
      <c r="J97" s="39">
        <v>26</v>
      </c>
      <c r="K97" s="40">
        <f t="shared" si="3"/>
        <v>1</v>
      </c>
      <c r="L97" s="41">
        <f t="shared" si="4"/>
        <v>1</v>
      </c>
      <c r="M97" s="42">
        <f t="shared" si="5"/>
        <v>1</v>
      </c>
      <c r="N97" s="43">
        <v>26</v>
      </c>
      <c r="O97" s="40">
        <f t="shared" si="6"/>
        <v>1</v>
      </c>
      <c r="P97" s="41">
        <f t="shared" si="7"/>
        <v>1</v>
      </c>
      <c r="Q97" s="42">
        <f t="shared" si="8"/>
        <v>1</v>
      </c>
      <c r="R97" s="57">
        <v>61</v>
      </c>
      <c r="S97" s="58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</row>
    <row r="98" spans="1:35" ht="19.5" customHeight="1">
      <c r="A98" s="47">
        <v>92</v>
      </c>
      <c r="B98" s="16" t="s">
        <v>219</v>
      </c>
      <c r="C98" s="16" t="s">
        <v>220</v>
      </c>
      <c r="D98" s="41"/>
      <c r="E98" s="56"/>
      <c r="F98" s="39">
        <v>12</v>
      </c>
      <c r="G98" s="40">
        <f t="shared" si="0"/>
        <v>1</v>
      </c>
      <c r="H98" s="41">
        <f t="shared" si="1"/>
        <v>1</v>
      </c>
      <c r="I98" s="42">
        <f t="shared" si="2"/>
        <v>0</v>
      </c>
      <c r="J98" s="39">
        <v>25</v>
      </c>
      <c r="K98" s="40">
        <f t="shared" si="3"/>
        <v>1</v>
      </c>
      <c r="L98" s="41">
        <f t="shared" si="4"/>
        <v>1</v>
      </c>
      <c r="M98" s="42">
        <f t="shared" si="5"/>
        <v>0</v>
      </c>
      <c r="N98" s="43">
        <v>27</v>
      </c>
      <c r="O98" s="40">
        <f t="shared" si="6"/>
        <v>1</v>
      </c>
      <c r="P98" s="41">
        <f t="shared" si="7"/>
        <v>1</v>
      </c>
      <c r="Q98" s="42">
        <f t="shared" si="8"/>
        <v>1</v>
      </c>
      <c r="R98" s="57">
        <v>64</v>
      </c>
      <c r="S98" s="58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</row>
    <row r="99" spans="1:35" ht="19.5" customHeight="1">
      <c r="A99" s="38">
        <v>93</v>
      </c>
      <c r="B99" s="16" t="s">
        <v>221</v>
      </c>
      <c r="C99" s="16" t="s">
        <v>222</v>
      </c>
      <c r="D99" s="41"/>
      <c r="E99" s="56"/>
      <c r="F99" s="39">
        <v>12</v>
      </c>
      <c r="G99" s="40">
        <f t="shared" si="0"/>
        <v>1</v>
      </c>
      <c r="H99" s="41">
        <f t="shared" si="1"/>
        <v>1</v>
      </c>
      <c r="I99" s="42">
        <f t="shared" si="2"/>
        <v>0</v>
      </c>
      <c r="J99" s="43">
        <v>21</v>
      </c>
      <c r="K99" s="40">
        <f t="shared" si="3"/>
        <v>1</v>
      </c>
      <c r="L99" s="41">
        <f t="shared" si="4"/>
        <v>0</v>
      </c>
      <c r="M99" s="42">
        <f t="shared" si="5"/>
        <v>0</v>
      </c>
      <c r="N99" s="39">
        <v>24</v>
      </c>
      <c r="O99" s="40">
        <f t="shared" si="6"/>
        <v>1</v>
      </c>
      <c r="P99" s="41">
        <f t="shared" si="7"/>
        <v>1</v>
      </c>
      <c r="Q99" s="42">
        <f t="shared" si="8"/>
        <v>0</v>
      </c>
      <c r="R99" s="57">
        <v>57</v>
      </c>
      <c r="S99" s="58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</row>
    <row r="100" spans="1:35" ht="19.5" customHeight="1">
      <c r="A100" s="47">
        <v>94</v>
      </c>
      <c r="B100" s="16" t="s">
        <v>223</v>
      </c>
      <c r="C100" s="16" t="s">
        <v>224</v>
      </c>
      <c r="D100" s="41"/>
      <c r="E100" s="56"/>
      <c r="F100" s="39">
        <v>13</v>
      </c>
      <c r="G100" s="40">
        <f t="shared" si="0"/>
        <v>1</v>
      </c>
      <c r="H100" s="41">
        <f t="shared" si="1"/>
        <v>1</v>
      </c>
      <c r="I100" s="42">
        <f t="shared" si="2"/>
        <v>1</v>
      </c>
      <c r="J100" s="43">
        <v>24</v>
      </c>
      <c r="K100" s="40">
        <f t="shared" si="3"/>
        <v>1</v>
      </c>
      <c r="L100" s="41">
        <f t="shared" si="4"/>
        <v>1</v>
      </c>
      <c r="M100" s="42">
        <f t="shared" si="5"/>
        <v>0</v>
      </c>
      <c r="N100" s="39">
        <v>26</v>
      </c>
      <c r="O100" s="40">
        <f t="shared" si="6"/>
        <v>1</v>
      </c>
      <c r="P100" s="41">
        <f t="shared" si="7"/>
        <v>1</v>
      </c>
      <c r="Q100" s="42">
        <f t="shared" si="8"/>
        <v>1</v>
      </c>
      <c r="R100" s="57">
        <v>63</v>
      </c>
      <c r="S100" s="58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</row>
    <row r="101" spans="1:35" ht="19.5" customHeight="1">
      <c r="A101" s="38">
        <v>95</v>
      </c>
      <c r="B101" s="16" t="s">
        <v>225</v>
      </c>
      <c r="C101" s="16" t="s">
        <v>226</v>
      </c>
      <c r="D101" s="41"/>
      <c r="E101" s="56"/>
      <c r="F101" s="39">
        <v>14</v>
      </c>
      <c r="G101" s="40">
        <f t="shared" si="0"/>
        <v>1</v>
      </c>
      <c r="H101" s="41">
        <f t="shared" si="1"/>
        <v>1</v>
      </c>
      <c r="I101" s="42">
        <f t="shared" si="2"/>
        <v>1</v>
      </c>
      <c r="J101" s="39">
        <v>24</v>
      </c>
      <c r="K101" s="40">
        <f t="shared" si="3"/>
        <v>1</v>
      </c>
      <c r="L101" s="41">
        <f t="shared" si="4"/>
        <v>1</v>
      </c>
      <c r="M101" s="42">
        <f t="shared" si="5"/>
        <v>0</v>
      </c>
      <c r="N101" s="43">
        <v>28</v>
      </c>
      <c r="O101" s="40">
        <f t="shared" si="6"/>
        <v>1</v>
      </c>
      <c r="P101" s="41">
        <f t="shared" si="7"/>
        <v>1</v>
      </c>
      <c r="Q101" s="42">
        <f t="shared" si="8"/>
        <v>1</v>
      </c>
      <c r="R101" s="57">
        <v>66</v>
      </c>
      <c r="S101" s="58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</row>
    <row r="102" spans="1:35" ht="19.5" customHeight="1">
      <c r="A102" s="47">
        <v>96</v>
      </c>
      <c r="B102" s="16" t="s">
        <v>227</v>
      </c>
      <c r="C102" s="16" t="s">
        <v>228</v>
      </c>
      <c r="D102" s="41"/>
      <c r="E102" s="56"/>
      <c r="F102" s="39">
        <v>5</v>
      </c>
      <c r="G102" s="40">
        <f t="shared" si="0"/>
        <v>0</v>
      </c>
      <c r="H102" s="41">
        <f t="shared" si="1"/>
        <v>0</v>
      </c>
      <c r="I102" s="42">
        <f t="shared" si="2"/>
        <v>0</v>
      </c>
      <c r="J102" s="39">
        <v>27</v>
      </c>
      <c r="K102" s="40">
        <f t="shared" si="3"/>
        <v>1</v>
      </c>
      <c r="L102" s="41">
        <f t="shared" si="4"/>
        <v>1</v>
      </c>
      <c r="M102" s="42">
        <f t="shared" si="5"/>
        <v>1</v>
      </c>
      <c r="N102" s="43">
        <v>23</v>
      </c>
      <c r="O102" s="40">
        <f t="shared" si="6"/>
        <v>1</v>
      </c>
      <c r="P102" s="41">
        <f t="shared" si="7"/>
        <v>1</v>
      </c>
      <c r="Q102" s="42">
        <f t="shared" si="8"/>
        <v>0</v>
      </c>
      <c r="R102" s="57">
        <v>55</v>
      </c>
      <c r="S102" s="58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</row>
    <row r="103" spans="1:35" ht="19.5" customHeight="1">
      <c r="A103" s="38">
        <v>97</v>
      </c>
      <c r="B103" s="16" t="s">
        <v>229</v>
      </c>
      <c r="C103" s="16" t="s">
        <v>230</v>
      </c>
      <c r="D103" s="41"/>
      <c r="E103" s="56"/>
      <c r="F103" s="39">
        <v>13</v>
      </c>
      <c r="G103" s="40">
        <f t="shared" si="0"/>
        <v>1</v>
      </c>
      <c r="H103" s="41">
        <f t="shared" si="1"/>
        <v>1</v>
      </c>
      <c r="I103" s="42">
        <f t="shared" si="2"/>
        <v>1</v>
      </c>
      <c r="J103" s="39">
        <v>26</v>
      </c>
      <c r="K103" s="40">
        <f t="shared" si="3"/>
        <v>1</v>
      </c>
      <c r="L103" s="41">
        <f t="shared" si="4"/>
        <v>1</v>
      </c>
      <c r="M103" s="42">
        <f t="shared" si="5"/>
        <v>1</v>
      </c>
      <c r="N103" s="43">
        <v>21</v>
      </c>
      <c r="O103" s="40">
        <f t="shared" si="6"/>
        <v>1</v>
      </c>
      <c r="P103" s="41">
        <f t="shared" si="7"/>
        <v>0</v>
      </c>
      <c r="Q103" s="42">
        <f t="shared" si="8"/>
        <v>0</v>
      </c>
      <c r="R103" s="57">
        <v>60</v>
      </c>
      <c r="S103" s="58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</row>
    <row r="104" spans="1:35" ht="19.5" customHeight="1">
      <c r="A104" s="47">
        <v>98</v>
      </c>
      <c r="B104" s="16" t="s">
        <v>231</v>
      </c>
      <c r="C104" s="16" t="s">
        <v>232</v>
      </c>
      <c r="D104" s="41"/>
      <c r="E104" s="56"/>
      <c r="F104" s="39">
        <v>11</v>
      </c>
      <c r="G104" s="40">
        <f t="shared" si="0"/>
        <v>1</v>
      </c>
      <c r="H104" s="41">
        <f t="shared" si="1"/>
        <v>0</v>
      </c>
      <c r="I104" s="42">
        <f t="shared" si="2"/>
        <v>0</v>
      </c>
      <c r="J104" s="39">
        <v>27</v>
      </c>
      <c r="K104" s="40">
        <f t="shared" si="3"/>
        <v>1</v>
      </c>
      <c r="L104" s="41">
        <f t="shared" si="4"/>
        <v>1</v>
      </c>
      <c r="M104" s="42">
        <f t="shared" si="5"/>
        <v>1</v>
      </c>
      <c r="N104" s="43">
        <v>25</v>
      </c>
      <c r="O104" s="40">
        <f t="shared" si="6"/>
        <v>1</v>
      </c>
      <c r="P104" s="41">
        <f t="shared" si="7"/>
        <v>1</v>
      </c>
      <c r="Q104" s="42">
        <f t="shared" si="8"/>
        <v>0</v>
      </c>
      <c r="R104" s="57">
        <v>63</v>
      </c>
      <c r="S104" s="58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</row>
    <row r="105" spans="1:35" ht="19.5" customHeight="1">
      <c r="A105" s="38">
        <v>99</v>
      </c>
      <c r="B105" s="16" t="s">
        <v>233</v>
      </c>
      <c r="C105" s="16" t="s">
        <v>234</v>
      </c>
      <c r="D105" s="41"/>
      <c r="E105" s="56"/>
      <c r="F105" s="39">
        <v>14</v>
      </c>
      <c r="G105" s="40">
        <f t="shared" si="0"/>
        <v>1</v>
      </c>
      <c r="H105" s="41">
        <f t="shared" si="1"/>
        <v>1</v>
      </c>
      <c r="I105" s="42">
        <f t="shared" si="2"/>
        <v>1</v>
      </c>
      <c r="J105" s="39">
        <v>28</v>
      </c>
      <c r="K105" s="40">
        <f t="shared" si="3"/>
        <v>1</v>
      </c>
      <c r="L105" s="41">
        <f t="shared" si="4"/>
        <v>1</v>
      </c>
      <c r="M105" s="42">
        <f t="shared" si="5"/>
        <v>1</v>
      </c>
      <c r="N105" s="43">
        <v>28</v>
      </c>
      <c r="O105" s="40">
        <f t="shared" si="6"/>
        <v>1</v>
      </c>
      <c r="P105" s="41">
        <f t="shared" si="7"/>
        <v>1</v>
      </c>
      <c r="Q105" s="42">
        <f t="shared" si="8"/>
        <v>1</v>
      </c>
      <c r="R105" s="57">
        <v>70</v>
      </c>
      <c r="S105" s="58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</row>
    <row r="106" spans="1:35" ht="19.5" customHeight="1">
      <c r="A106" s="47">
        <v>100</v>
      </c>
      <c r="B106" s="16" t="s">
        <v>235</v>
      </c>
      <c r="C106" s="16" t="s">
        <v>236</v>
      </c>
      <c r="D106" s="41"/>
      <c r="E106" s="56"/>
      <c r="F106" s="39">
        <v>14</v>
      </c>
      <c r="G106" s="40">
        <f t="shared" si="0"/>
        <v>1</v>
      </c>
      <c r="H106" s="41">
        <f t="shared" si="1"/>
        <v>1</v>
      </c>
      <c r="I106" s="42">
        <f t="shared" si="2"/>
        <v>1</v>
      </c>
      <c r="J106" s="39">
        <v>26</v>
      </c>
      <c r="K106" s="40">
        <f t="shared" si="3"/>
        <v>1</v>
      </c>
      <c r="L106" s="41">
        <f t="shared" si="4"/>
        <v>1</v>
      </c>
      <c r="M106" s="42">
        <f t="shared" si="5"/>
        <v>1</v>
      </c>
      <c r="N106" s="43">
        <v>25</v>
      </c>
      <c r="O106" s="40">
        <f t="shared" si="6"/>
        <v>1</v>
      </c>
      <c r="P106" s="41">
        <f t="shared" si="7"/>
        <v>1</v>
      </c>
      <c r="Q106" s="42">
        <f t="shared" si="8"/>
        <v>0</v>
      </c>
      <c r="R106" s="57">
        <v>65</v>
      </c>
      <c r="S106" s="58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</row>
    <row r="107" spans="1:35" ht="19.5" customHeight="1">
      <c r="A107" s="38">
        <v>101</v>
      </c>
      <c r="B107" s="16" t="s">
        <v>237</v>
      </c>
      <c r="C107" s="16" t="s">
        <v>238</v>
      </c>
      <c r="D107" s="41"/>
      <c r="E107" s="56"/>
      <c r="F107" s="39">
        <v>14</v>
      </c>
      <c r="G107" s="40">
        <f t="shared" si="0"/>
        <v>1</v>
      </c>
      <c r="H107" s="41">
        <f t="shared" si="1"/>
        <v>1</v>
      </c>
      <c r="I107" s="42">
        <f t="shared" si="2"/>
        <v>1</v>
      </c>
      <c r="J107" s="39">
        <v>22</v>
      </c>
      <c r="K107" s="40">
        <f t="shared" si="3"/>
        <v>1</v>
      </c>
      <c r="L107" s="41">
        <f t="shared" si="4"/>
        <v>0</v>
      </c>
      <c r="M107" s="42">
        <f t="shared" si="5"/>
        <v>0</v>
      </c>
      <c r="N107" s="43">
        <v>26</v>
      </c>
      <c r="O107" s="40">
        <f t="shared" si="6"/>
        <v>1</v>
      </c>
      <c r="P107" s="41">
        <f t="shared" si="7"/>
        <v>1</v>
      </c>
      <c r="Q107" s="42">
        <f t="shared" si="8"/>
        <v>1</v>
      </c>
      <c r="R107" s="57">
        <v>62</v>
      </c>
      <c r="S107" s="58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</row>
    <row r="108" spans="1:35" ht="19.5" customHeight="1">
      <c r="A108" s="47">
        <v>102</v>
      </c>
      <c r="B108" s="16" t="s">
        <v>239</v>
      </c>
      <c r="C108" s="16" t="s">
        <v>240</v>
      </c>
      <c r="D108" s="41"/>
      <c r="E108" s="56"/>
      <c r="F108" s="39">
        <v>11</v>
      </c>
      <c r="G108" s="40">
        <f t="shared" si="0"/>
        <v>1</v>
      </c>
      <c r="H108" s="41">
        <f t="shared" si="1"/>
        <v>0</v>
      </c>
      <c r="I108" s="42">
        <f t="shared" si="2"/>
        <v>0</v>
      </c>
      <c r="J108" s="39">
        <v>23</v>
      </c>
      <c r="K108" s="40">
        <f t="shared" si="3"/>
        <v>1</v>
      </c>
      <c r="L108" s="41">
        <f t="shared" si="4"/>
        <v>1</v>
      </c>
      <c r="M108" s="42">
        <f t="shared" si="5"/>
        <v>0</v>
      </c>
      <c r="N108" s="43">
        <v>26</v>
      </c>
      <c r="O108" s="40">
        <f t="shared" si="6"/>
        <v>1</v>
      </c>
      <c r="P108" s="41">
        <f t="shared" si="7"/>
        <v>1</v>
      </c>
      <c r="Q108" s="42">
        <f t="shared" si="8"/>
        <v>1</v>
      </c>
      <c r="R108" s="57">
        <v>60</v>
      </c>
      <c r="S108" s="58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</row>
    <row r="109" spans="1:35" ht="19.5" customHeight="1">
      <c r="A109" s="38">
        <v>103</v>
      </c>
      <c r="B109" s="16" t="s">
        <v>241</v>
      </c>
      <c r="C109" s="16" t="s">
        <v>242</v>
      </c>
      <c r="D109" s="41"/>
      <c r="E109" s="56"/>
      <c r="F109" s="39">
        <v>9</v>
      </c>
      <c r="G109" s="40">
        <f t="shared" si="0"/>
        <v>0</v>
      </c>
      <c r="H109" s="41">
        <f t="shared" si="1"/>
        <v>0</v>
      </c>
      <c r="I109" s="42">
        <f t="shared" si="2"/>
        <v>0</v>
      </c>
      <c r="J109" s="43">
        <v>26</v>
      </c>
      <c r="K109" s="40">
        <f t="shared" si="3"/>
        <v>1</v>
      </c>
      <c r="L109" s="41">
        <f t="shared" si="4"/>
        <v>1</v>
      </c>
      <c r="M109" s="42">
        <f t="shared" si="5"/>
        <v>1</v>
      </c>
      <c r="N109" s="39">
        <v>26</v>
      </c>
      <c r="O109" s="40">
        <f t="shared" si="6"/>
        <v>1</v>
      </c>
      <c r="P109" s="41">
        <f t="shared" si="7"/>
        <v>1</v>
      </c>
      <c r="Q109" s="42">
        <f t="shared" si="8"/>
        <v>1</v>
      </c>
      <c r="R109" s="57">
        <v>61</v>
      </c>
      <c r="S109" s="58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</row>
    <row r="110" spans="1:35" ht="19.5" customHeight="1">
      <c r="A110" s="47">
        <v>104</v>
      </c>
      <c r="B110" s="16" t="s">
        <v>243</v>
      </c>
      <c r="C110" s="16" t="s">
        <v>244</v>
      </c>
      <c r="D110" s="41"/>
      <c r="E110" s="56"/>
      <c r="F110" s="39">
        <v>12</v>
      </c>
      <c r="G110" s="40">
        <f t="shared" si="0"/>
        <v>1</v>
      </c>
      <c r="H110" s="41">
        <f t="shared" si="1"/>
        <v>1</v>
      </c>
      <c r="I110" s="42">
        <f t="shared" si="2"/>
        <v>0</v>
      </c>
      <c r="J110" s="43">
        <v>28</v>
      </c>
      <c r="K110" s="40">
        <f t="shared" si="3"/>
        <v>1</v>
      </c>
      <c r="L110" s="41">
        <f t="shared" si="4"/>
        <v>1</v>
      </c>
      <c r="M110" s="42">
        <f t="shared" si="5"/>
        <v>1</v>
      </c>
      <c r="N110" s="39">
        <v>19</v>
      </c>
      <c r="O110" s="40">
        <f t="shared" si="6"/>
        <v>0</v>
      </c>
      <c r="P110" s="41">
        <f t="shared" si="7"/>
        <v>0</v>
      </c>
      <c r="Q110" s="42">
        <f t="shared" si="8"/>
        <v>0</v>
      </c>
      <c r="R110" s="57">
        <v>59</v>
      </c>
      <c r="S110" s="58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</row>
    <row r="111" spans="1:35" ht="19.5" customHeight="1">
      <c r="A111" s="38">
        <v>105</v>
      </c>
      <c r="B111" s="16" t="s">
        <v>245</v>
      </c>
      <c r="C111" s="16" t="s">
        <v>246</v>
      </c>
      <c r="D111" s="41"/>
      <c r="E111" s="56"/>
      <c r="F111" s="39">
        <v>6</v>
      </c>
      <c r="G111" s="40">
        <f t="shared" si="0"/>
        <v>0</v>
      </c>
      <c r="H111" s="41">
        <f t="shared" si="1"/>
        <v>0</v>
      </c>
      <c r="I111" s="42">
        <f t="shared" si="2"/>
        <v>0</v>
      </c>
      <c r="J111" s="39">
        <v>22</v>
      </c>
      <c r="K111" s="40">
        <f t="shared" si="3"/>
        <v>1</v>
      </c>
      <c r="L111" s="41">
        <f t="shared" si="4"/>
        <v>0</v>
      </c>
      <c r="M111" s="42">
        <f t="shared" si="5"/>
        <v>0</v>
      </c>
      <c r="N111" s="39">
        <v>26</v>
      </c>
      <c r="O111" s="40">
        <f t="shared" si="6"/>
        <v>1</v>
      </c>
      <c r="P111" s="41">
        <f t="shared" si="7"/>
        <v>1</v>
      </c>
      <c r="Q111" s="42">
        <f t="shared" si="8"/>
        <v>1</v>
      </c>
      <c r="R111" s="57">
        <v>54</v>
      </c>
      <c r="S111" s="58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</row>
    <row r="112" spans="1:35" ht="19.5" customHeight="1">
      <c r="A112" s="47">
        <v>106</v>
      </c>
      <c r="B112" s="16" t="s">
        <v>247</v>
      </c>
      <c r="C112" s="16" t="s">
        <v>248</v>
      </c>
      <c r="D112" s="41"/>
      <c r="E112" s="56"/>
      <c r="F112" s="39">
        <v>10</v>
      </c>
      <c r="G112" s="40">
        <f t="shared" si="0"/>
        <v>1</v>
      </c>
      <c r="H112" s="41">
        <f t="shared" si="1"/>
        <v>0</v>
      </c>
      <c r="I112" s="42">
        <f t="shared" si="2"/>
        <v>0</v>
      </c>
      <c r="J112" s="39">
        <v>26</v>
      </c>
      <c r="K112" s="40">
        <f t="shared" si="3"/>
        <v>1</v>
      </c>
      <c r="L112" s="41">
        <f t="shared" si="4"/>
        <v>1</v>
      </c>
      <c r="M112" s="42">
        <f t="shared" si="5"/>
        <v>1</v>
      </c>
      <c r="N112" s="43">
        <v>22</v>
      </c>
      <c r="O112" s="40">
        <f t="shared" si="6"/>
        <v>1</v>
      </c>
      <c r="P112" s="41">
        <f t="shared" si="7"/>
        <v>0</v>
      </c>
      <c r="Q112" s="42">
        <f t="shared" si="8"/>
        <v>0</v>
      </c>
      <c r="R112" s="57">
        <v>58</v>
      </c>
      <c r="S112" s="58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</row>
    <row r="113" spans="1:35" ht="19.5" customHeight="1">
      <c r="A113" s="38">
        <v>107</v>
      </c>
      <c r="B113" s="16" t="s">
        <v>249</v>
      </c>
      <c r="C113" s="16" t="s">
        <v>250</v>
      </c>
      <c r="D113" s="41"/>
      <c r="E113" s="56"/>
      <c r="F113" s="39">
        <v>10</v>
      </c>
      <c r="G113" s="40">
        <f t="shared" si="0"/>
        <v>1</v>
      </c>
      <c r="H113" s="41">
        <f t="shared" si="1"/>
        <v>0</v>
      </c>
      <c r="I113" s="42">
        <f t="shared" si="2"/>
        <v>0</v>
      </c>
      <c r="J113" s="39">
        <v>25</v>
      </c>
      <c r="K113" s="40">
        <f t="shared" si="3"/>
        <v>1</v>
      </c>
      <c r="L113" s="41">
        <f t="shared" si="4"/>
        <v>1</v>
      </c>
      <c r="M113" s="42">
        <f t="shared" si="5"/>
        <v>0</v>
      </c>
      <c r="N113" s="43">
        <v>19</v>
      </c>
      <c r="O113" s="40">
        <f t="shared" si="6"/>
        <v>0</v>
      </c>
      <c r="P113" s="41">
        <f t="shared" si="7"/>
        <v>0</v>
      </c>
      <c r="Q113" s="42">
        <f t="shared" si="8"/>
        <v>0</v>
      </c>
      <c r="R113" s="57">
        <v>54</v>
      </c>
      <c r="S113" s="58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</row>
    <row r="114" spans="1:35" ht="19.5" customHeight="1">
      <c r="A114" s="47">
        <v>108</v>
      </c>
      <c r="B114" s="16" t="s">
        <v>251</v>
      </c>
      <c r="C114" s="16" t="s">
        <v>252</v>
      </c>
      <c r="D114" s="41"/>
      <c r="E114" s="56"/>
      <c r="F114" s="39">
        <v>11</v>
      </c>
      <c r="G114" s="40">
        <f t="shared" si="0"/>
        <v>1</v>
      </c>
      <c r="H114" s="41">
        <f t="shared" si="1"/>
        <v>0</v>
      </c>
      <c r="I114" s="42">
        <f t="shared" si="2"/>
        <v>0</v>
      </c>
      <c r="J114" s="39">
        <v>27</v>
      </c>
      <c r="K114" s="40">
        <f t="shared" si="3"/>
        <v>1</v>
      </c>
      <c r="L114" s="41">
        <f t="shared" si="4"/>
        <v>1</v>
      </c>
      <c r="M114" s="42">
        <f t="shared" si="5"/>
        <v>1</v>
      </c>
      <c r="N114" s="43">
        <v>21</v>
      </c>
      <c r="O114" s="40">
        <f t="shared" si="6"/>
        <v>1</v>
      </c>
      <c r="P114" s="41">
        <f t="shared" si="7"/>
        <v>0</v>
      </c>
      <c r="Q114" s="42">
        <f t="shared" si="8"/>
        <v>0</v>
      </c>
      <c r="R114" s="57">
        <v>59</v>
      </c>
      <c r="S114" s="58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</row>
    <row r="115" spans="1:35" ht="19.5" customHeight="1">
      <c r="A115" s="38">
        <v>109</v>
      </c>
      <c r="B115" s="16" t="s">
        <v>253</v>
      </c>
      <c r="C115" s="16" t="s">
        <v>254</v>
      </c>
      <c r="D115" s="41"/>
      <c r="E115" s="56"/>
      <c r="F115" s="39">
        <v>12</v>
      </c>
      <c r="G115" s="40">
        <f t="shared" si="0"/>
        <v>1</v>
      </c>
      <c r="H115" s="41">
        <f t="shared" si="1"/>
        <v>1</v>
      </c>
      <c r="I115" s="42">
        <f t="shared" si="2"/>
        <v>0</v>
      </c>
      <c r="J115" s="43">
        <v>19</v>
      </c>
      <c r="K115" s="40">
        <f t="shared" si="3"/>
        <v>0</v>
      </c>
      <c r="L115" s="41">
        <f t="shared" si="4"/>
        <v>0</v>
      </c>
      <c r="M115" s="42">
        <f t="shared" si="5"/>
        <v>0</v>
      </c>
      <c r="N115" s="39">
        <v>26</v>
      </c>
      <c r="O115" s="40">
        <f t="shared" si="6"/>
        <v>1</v>
      </c>
      <c r="P115" s="41">
        <f t="shared" si="7"/>
        <v>1</v>
      </c>
      <c r="Q115" s="42">
        <f t="shared" si="8"/>
        <v>1</v>
      </c>
      <c r="R115" s="57">
        <v>57</v>
      </c>
      <c r="S115" s="58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</row>
    <row r="116" spans="1:35" ht="19.5" customHeight="1">
      <c r="A116" s="47">
        <v>110</v>
      </c>
      <c r="B116" s="16" t="s">
        <v>255</v>
      </c>
      <c r="C116" s="16" t="s">
        <v>256</v>
      </c>
      <c r="D116" s="41"/>
      <c r="E116" s="56"/>
      <c r="F116" s="39">
        <v>6</v>
      </c>
      <c r="G116" s="40">
        <f t="shared" si="0"/>
        <v>0</v>
      </c>
      <c r="H116" s="41">
        <f t="shared" si="1"/>
        <v>0</v>
      </c>
      <c r="I116" s="42">
        <f t="shared" si="2"/>
        <v>0</v>
      </c>
      <c r="J116" s="39">
        <v>27</v>
      </c>
      <c r="K116" s="40">
        <f t="shared" si="3"/>
        <v>1</v>
      </c>
      <c r="L116" s="41">
        <f t="shared" si="4"/>
        <v>1</v>
      </c>
      <c r="M116" s="42">
        <f t="shared" si="5"/>
        <v>1</v>
      </c>
      <c r="N116" s="43">
        <v>24</v>
      </c>
      <c r="O116" s="40">
        <f t="shared" si="6"/>
        <v>1</v>
      </c>
      <c r="P116" s="41">
        <f t="shared" si="7"/>
        <v>1</v>
      </c>
      <c r="Q116" s="42">
        <f t="shared" si="8"/>
        <v>0</v>
      </c>
      <c r="R116" s="57">
        <v>57</v>
      </c>
      <c r="S116" s="58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</row>
    <row r="117" spans="1:35" ht="19.5" customHeight="1">
      <c r="A117" s="38">
        <v>111</v>
      </c>
      <c r="B117" s="16" t="s">
        <v>257</v>
      </c>
      <c r="C117" s="16" t="s">
        <v>258</v>
      </c>
      <c r="D117" s="41"/>
      <c r="E117" s="56"/>
      <c r="F117" s="39">
        <v>11</v>
      </c>
      <c r="G117" s="40">
        <f t="shared" si="0"/>
        <v>1</v>
      </c>
      <c r="H117" s="41">
        <f t="shared" si="1"/>
        <v>0</v>
      </c>
      <c r="I117" s="42">
        <f t="shared" si="2"/>
        <v>0</v>
      </c>
      <c r="J117" s="39">
        <v>24</v>
      </c>
      <c r="K117" s="40">
        <f t="shared" si="3"/>
        <v>1</v>
      </c>
      <c r="L117" s="41">
        <f t="shared" si="4"/>
        <v>1</v>
      </c>
      <c r="M117" s="42">
        <f t="shared" si="5"/>
        <v>0</v>
      </c>
      <c r="N117" s="43">
        <v>24</v>
      </c>
      <c r="O117" s="40">
        <f t="shared" si="6"/>
        <v>1</v>
      </c>
      <c r="P117" s="41">
        <f t="shared" si="7"/>
        <v>1</v>
      </c>
      <c r="Q117" s="42">
        <f t="shared" si="8"/>
        <v>0</v>
      </c>
      <c r="R117" s="57">
        <v>59</v>
      </c>
      <c r="S117" s="58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</row>
    <row r="118" spans="1:35" ht="19.5" customHeight="1">
      <c r="A118" s="47">
        <v>112</v>
      </c>
      <c r="B118" s="16" t="s">
        <v>259</v>
      </c>
      <c r="C118" s="16" t="s">
        <v>260</v>
      </c>
      <c r="D118" s="41"/>
      <c r="E118" s="56"/>
      <c r="F118" s="39">
        <v>10</v>
      </c>
      <c r="G118" s="40">
        <f t="shared" si="0"/>
        <v>1</v>
      </c>
      <c r="H118" s="41">
        <f t="shared" si="1"/>
        <v>0</v>
      </c>
      <c r="I118" s="42">
        <f t="shared" si="2"/>
        <v>0</v>
      </c>
      <c r="J118" s="39">
        <v>28</v>
      </c>
      <c r="K118" s="40">
        <f t="shared" si="3"/>
        <v>1</v>
      </c>
      <c r="L118" s="41">
        <f t="shared" si="4"/>
        <v>1</v>
      </c>
      <c r="M118" s="42">
        <f t="shared" si="5"/>
        <v>1</v>
      </c>
      <c r="N118" s="43">
        <v>20</v>
      </c>
      <c r="O118" s="40">
        <f t="shared" si="6"/>
        <v>1</v>
      </c>
      <c r="P118" s="41">
        <f t="shared" si="7"/>
        <v>0</v>
      </c>
      <c r="Q118" s="42">
        <f t="shared" si="8"/>
        <v>0</v>
      </c>
      <c r="R118" s="57">
        <v>58</v>
      </c>
      <c r="S118" s="58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</row>
    <row r="119" spans="1:35" ht="19.5" customHeight="1">
      <c r="A119" s="38">
        <v>113</v>
      </c>
      <c r="B119" s="16" t="s">
        <v>261</v>
      </c>
      <c r="C119" s="16" t="s">
        <v>262</v>
      </c>
      <c r="D119" s="41"/>
      <c r="E119" s="56"/>
      <c r="F119" s="39">
        <v>12</v>
      </c>
      <c r="G119" s="40">
        <f t="shared" si="0"/>
        <v>1</v>
      </c>
      <c r="H119" s="41">
        <f t="shared" si="1"/>
        <v>1</v>
      </c>
      <c r="I119" s="42">
        <f t="shared" si="2"/>
        <v>0</v>
      </c>
      <c r="J119" s="39">
        <v>28</v>
      </c>
      <c r="K119" s="40">
        <f t="shared" si="3"/>
        <v>1</v>
      </c>
      <c r="L119" s="41">
        <f t="shared" si="4"/>
        <v>1</v>
      </c>
      <c r="M119" s="42">
        <f t="shared" si="5"/>
        <v>1</v>
      </c>
      <c r="N119" s="43">
        <v>28</v>
      </c>
      <c r="O119" s="40">
        <f t="shared" si="6"/>
        <v>1</v>
      </c>
      <c r="P119" s="41">
        <f t="shared" si="7"/>
        <v>1</v>
      </c>
      <c r="Q119" s="42">
        <f t="shared" si="8"/>
        <v>1</v>
      </c>
      <c r="R119" s="57">
        <v>68</v>
      </c>
      <c r="S119" s="58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</row>
    <row r="120" spans="1:35" ht="19.5" customHeight="1">
      <c r="A120" s="47">
        <v>114</v>
      </c>
      <c r="B120" s="16" t="s">
        <v>263</v>
      </c>
      <c r="C120" s="16" t="s">
        <v>264</v>
      </c>
      <c r="D120" s="41"/>
      <c r="E120" s="56"/>
      <c r="F120" s="39">
        <v>12</v>
      </c>
      <c r="G120" s="40">
        <f t="shared" si="0"/>
        <v>1</v>
      </c>
      <c r="H120" s="41">
        <f t="shared" si="1"/>
        <v>1</v>
      </c>
      <c r="I120" s="42">
        <f t="shared" si="2"/>
        <v>0</v>
      </c>
      <c r="J120" s="39">
        <v>27</v>
      </c>
      <c r="K120" s="40">
        <f t="shared" si="3"/>
        <v>1</v>
      </c>
      <c r="L120" s="41">
        <f t="shared" si="4"/>
        <v>1</v>
      </c>
      <c r="M120" s="42">
        <f t="shared" si="5"/>
        <v>1</v>
      </c>
      <c r="N120" s="43">
        <v>28</v>
      </c>
      <c r="O120" s="40">
        <f t="shared" si="6"/>
        <v>1</v>
      </c>
      <c r="P120" s="41">
        <f t="shared" si="7"/>
        <v>1</v>
      </c>
      <c r="Q120" s="42">
        <f t="shared" si="8"/>
        <v>1</v>
      </c>
      <c r="R120" s="57">
        <v>67</v>
      </c>
      <c r="S120" s="58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</row>
    <row r="121" spans="1:35" ht="19.5" customHeight="1">
      <c r="A121" s="38">
        <v>115</v>
      </c>
      <c r="B121" s="16" t="s">
        <v>265</v>
      </c>
      <c r="C121" s="16" t="s">
        <v>266</v>
      </c>
      <c r="D121" s="41"/>
      <c r="E121" s="56"/>
      <c r="F121" s="39">
        <v>6</v>
      </c>
      <c r="G121" s="40">
        <f t="shared" si="0"/>
        <v>0</v>
      </c>
      <c r="H121" s="41">
        <f t="shared" si="1"/>
        <v>0</v>
      </c>
      <c r="I121" s="42">
        <f t="shared" si="2"/>
        <v>0</v>
      </c>
      <c r="J121" s="39">
        <v>24</v>
      </c>
      <c r="K121" s="40">
        <f t="shared" si="3"/>
        <v>1</v>
      </c>
      <c r="L121" s="41">
        <f t="shared" si="4"/>
        <v>1</v>
      </c>
      <c r="M121" s="42">
        <f t="shared" si="5"/>
        <v>0</v>
      </c>
      <c r="N121" s="43">
        <v>23</v>
      </c>
      <c r="O121" s="40">
        <f t="shared" si="6"/>
        <v>1</v>
      </c>
      <c r="P121" s="41">
        <f t="shared" si="7"/>
        <v>1</v>
      </c>
      <c r="Q121" s="42">
        <f t="shared" si="8"/>
        <v>0</v>
      </c>
      <c r="R121" s="57">
        <v>53</v>
      </c>
      <c r="S121" s="58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</row>
    <row r="122" spans="1:35" ht="19.5" customHeight="1">
      <c r="A122" s="47">
        <v>116</v>
      </c>
      <c r="B122" s="16" t="s">
        <v>267</v>
      </c>
      <c r="C122" s="16" t="s">
        <v>268</v>
      </c>
      <c r="D122" s="41"/>
      <c r="E122" s="56"/>
      <c r="F122" s="39">
        <v>14</v>
      </c>
      <c r="G122" s="40">
        <f t="shared" si="0"/>
        <v>1</v>
      </c>
      <c r="H122" s="41">
        <f t="shared" si="1"/>
        <v>1</v>
      </c>
      <c r="I122" s="42">
        <f t="shared" si="2"/>
        <v>1</v>
      </c>
      <c r="J122" s="43">
        <v>28</v>
      </c>
      <c r="K122" s="40">
        <f t="shared" si="3"/>
        <v>1</v>
      </c>
      <c r="L122" s="41">
        <f t="shared" si="4"/>
        <v>1</v>
      </c>
      <c r="M122" s="42">
        <f t="shared" si="5"/>
        <v>1</v>
      </c>
      <c r="N122" s="39">
        <v>24</v>
      </c>
      <c r="O122" s="40">
        <f t="shared" si="6"/>
        <v>1</v>
      </c>
      <c r="P122" s="41">
        <f t="shared" si="7"/>
        <v>1</v>
      </c>
      <c r="Q122" s="42">
        <f t="shared" si="8"/>
        <v>0</v>
      </c>
      <c r="R122" s="57">
        <v>66</v>
      </c>
      <c r="S122" s="58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</row>
    <row r="123" spans="1:35" ht="19.5" customHeight="1">
      <c r="A123" s="38">
        <v>117</v>
      </c>
      <c r="B123" s="16" t="s">
        <v>269</v>
      </c>
      <c r="C123" s="16" t="s">
        <v>270</v>
      </c>
      <c r="D123" s="41"/>
      <c r="E123" s="56"/>
      <c r="F123" s="39">
        <v>9</v>
      </c>
      <c r="G123" s="40">
        <f t="shared" si="0"/>
        <v>0</v>
      </c>
      <c r="H123" s="41">
        <f t="shared" si="1"/>
        <v>0</v>
      </c>
      <c r="I123" s="42">
        <f t="shared" si="2"/>
        <v>0</v>
      </c>
      <c r="J123" s="43">
        <v>23</v>
      </c>
      <c r="K123" s="40">
        <f t="shared" si="3"/>
        <v>1</v>
      </c>
      <c r="L123" s="41">
        <f t="shared" si="4"/>
        <v>1</v>
      </c>
      <c r="M123" s="42">
        <f t="shared" si="5"/>
        <v>0</v>
      </c>
      <c r="N123" s="39">
        <v>28</v>
      </c>
      <c r="O123" s="40">
        <f t="shared" si="6"/>
        <v>1</v>
      </c>
      <c r="P123" s="41">
        <f t="shared" si="7"/>
        <v>1</v>
      </c>
      <c r="Q123" s="42">
        <f t="shared" si="8"/>
        <v>1</v>
      </c>
      <c r="R123" s="57">
        <v>60</v>
      </c>
      <c r="S123" s="58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</row>
    <row r="124" spans="1:35" ht="19.5" customHeight="1">
      <c r="A124" s="47">
        <v>118</v>
      </c>
      <c r="B124" s="16" t="s">
        <v>271</v>
      </c>
      <c r="C124" s="16" t="s">
        <v>272</v>
      </c>
      <c r="D124" s="41"/>
      <c r="E124" s="56"/>
      <c r="F124" s="39">
        <v>6</v>
      </c>
      <c r="G124" s="40">
        <f t="shared" si="0"/>
        <v>0</v>
      </c>
      <c r="H124" s="41">
        <f t="shared" si="1"/>
        <v>0</v>
      </c>
      <c r="I124" s="42">
        <f t="shared" si="2"/>
        <v>0</v>
      </c>
      <c r="J124" s="39">
        <v>22</v>
      </c>
      <c r="K124" s="40">
        <f t="shared" si="3"/>
        <v>1</v>
      </c>
      <c r="L124" s="41">
        <f t="shared" si="4"/>
        <v>0</v>
      </c>
      <c r="M124" s="42">
        <f t="shared" si="5"/>
        <v>0</v>
      </c>
      <c r="N124" s="43">
        <v>26</v>
      </c>
      <c r="O124" s="40">
        <f t="shared" si="6"/>
        <v>1</v>
      </c>
      <c r="P124" s="41">
        <f t="shared" si="7"/>
        <v>1</v>
      </c>
      <c r="Q124" s="42">
        <f t="shared" si="8"/>
        <v>1</v>
      </c>
      <c r="R124" s="57">
        <v>54</v>
      </c>
      <c r="S124" s="58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</row>
    <row r="125" spans="1:35" ht="19.5" customHeight="1">
      <c r="A125" s="38">
        <v>119</v>
      </c>
      <c r="B125" s="16" t="s">
        <v>273</v>
      </c>
      <c r="C125" s="16" t="s">
        <v>274</v>
      </c>
      <c r="D125" s="41"/>
      <c r="E125" s="56"/>
      <c r="F125" s="39">
        <v>14</v>
      </c>
      <c r="G125" s="40">
        <f t="shared" si="0"/>
        <v>1</v>
      </c>
      <c r="H125" s="41">
        <f t="shared" si="1"/>
        <v>1</v>
      </c>
      <c r="I125" s="42">
        <f t="shared" si="2"/>
        <v>1</v>
      </c>
      <c r="J125" s="39">
        <v>28</v>
      </c>
      <c r="K125" s="40">
        <f t="shared" si="3"/>
        <v>1</v>
      </c>
      <c r="L125" s="41">
        <f t="shared" si="4"/>
        <v>1</v>
      </c>
      <c r="M125" s="42">
        <f t="shared" si="5"/>
        <v>1</v>
      </c>
      <c r="N125" s="43">
        <v>24</v>
      </c>
      <c r="O125" s="40">
        <f t="shared" si="6"/>
        <v>1</v>
      </c>
      <c r="P125" s="41">
        <f t="shared" si="7"/>
        <v>1</v>
      </c>
      <c r="Q125" s="42">
        <f t="shared" si="8"/>
        <v>0</v>
      </c>
      <c r="R125" s="57">
        <v>66</v>
      </c>
      <c r="S125" s="58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</row>
    <row r="126" spans="1:35" ht="19.5" customHeight="1">
      <c r="A126" s="47">
        <v>120</v>
      </c>
      <c r="B126" s="16" t="s">
        <v>275</v>
      </c>
      <c r="C126" s="16" t="s">
        <v>276</v>
      </c>
      <c r="D126" s="41"/>
      <c r="E126" s="56"/>
      <c r="F126" s="39">
        <v>11</v>
      </c>
      <c r="G126" s="40">
        <f t="shared" si="0"/>
        <v>1</v>
      </c>
      <c r="H126" s="41">
        <f t="shared" si="1"/>
        <v>0</v>
      </c>
      <c r="I126" s="42">
        <f t="shared" si="2"/>
        <v>0</v>
      </c>
      <c r="J126" s="43">
        <v>14</v>
      </c>
      <c r="K126" s="40">
        <f t="shared" si="3"/>
        <v>0</v>
      </c>
      <c r="L126" s="41">
        <f t="shared" si="4"/>
        <v>0</v>
      </c>
      <c r="M126" s="42">
        <f t="shared" si="5"/>
        <v>0</v>
      </c>
      <c r="N126" s="39">
        <v>27</v>
      </c>
      <c r="O126" s="40">
        <f t="shared" si="6"/>
        <v>1</v>
      </c>
      <c r="P126" s="41">
        <f t="shared" si="7"/>
        <v>1</v>
      </c>
      <c r="Q126" s="42">
        <f t="shared" si="8"/>
        <v>1</v>
      </c>
      <c r="R126" s="57">
        <v>52</v>
      </c>
      <c r="S126" s="58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</row>
    <row r="127" spans="1:35" ht="19.5" customHeight="1">
      <c r="A127" s="38">
        <v>121</v>
      </c>
      <c r="B127" s="16" t="s">
        <v>277</v>
      </c>
      <c r="C127" s="16" t="s">
        <v>278</v>
      </c>
      <c r="D127" s="41"/>
      <c r="E127" s="56"/>
      <c r="F127" s="39">
        <v>11</v>
      </c>
      <c r="G127" s="40">
        <f t="shared" si="0"/>
        <v>1</v>
      </c>
      <c r="H127" s="41">
        <f t="shared" si="1"/>
        <v>0</v>
      </c>
      <c r="I127" s="42">
        <f t="shared" si="2"/>
        <v>0</v>
      </c>
      <c r="J127" s="39">
        <v>27</v>
      </c>
      <c r="K127" s="40">
        <f t="shared" si="3"/>
        <v>1</v>
      </c>
      <c r="L127" s="41">
        <f t="shared" si="4"/>
        <v>1</v>
      </c>
      <c r="M127" s="42">
        <f t="shared" si="5"/>
        <v>1</v>
      </c>
      <c r="N127" s="43">
        <v>28</v>
      </c>
      <c r="O127" s="40">
        <f t="shared" si="6"/>
        <v>1</v>
      </c>
      <c r="P127" s="41">
        <f t="shared" si="7"/>
        <v>1</v>
      </c>
      <c r="Q127" s="42">
        <f t="shared" si="8"/>
        <v>1</v>
      </c>
      <c r="R127" s="57">
        <v>66</v>
      </c>
      <c r="S127" s="58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</row>
    <row r="128" spans="1:35" ht="19.5" customHeight="1">
      <c r="A128" s="47">
        <v>122</v>
      </c>
      <c r="B128" s="16" t="s">
        <v>279</v>
      </c>
      <c r="C128" s="16" t="s">
        <v>280</v>
      </c>
      <c r="D128" s="41"/>
      <c r="E128" s="56"/>
      <c r="F128" s="39">
        <v>14</v>
      </c>
      <c r="G128" s="40">
        <f t="shared" si="0"/>
        <v>1</v>
      </c>
      <c r="H128" s="41">
        <f t="shared" si="1"/>
        <v>1</v>
      </c>
      <c r="I128" s="42">
        <f t="shared" si="2"/>
        <v>1</v>
      </c>
      <c r="J128" s="43">
        <v>26</v>
      </c>
      <c r="K128" s="40">
        <f t="shared" si="3"/>
        <v>1</v>
      </c>
      <c r="L128" s="41">
        <f t="shared" si="4"/>
        <v>1</v>
      </c>
      <c r="M128" s="42">
        <f t="shared" si="5"/>
        <v>1</v>
      </c>
      <c r="N128" s="39">
        <v>28</v>
      </c>
      <c r="O128" s="40">
        <f t="shared" si="6"/>
        <v>1</v>
      </c>
      <c r="P128" s="41">
        <f t="shared" si="7"/>
        <v>1</v>
      </c>
      <c r="Q128" s="42">
        <f t="shared" si="8"/>
        <v>1</v>
      </c>
      <c r="R128" s="57">
        <v>68</v>
      </c>
      <c r="S128" s="58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</row>
    <row r="129" spans="1:35" ht="19.5" customHeight="1">
      <c r="A129" s="38">
        <v>123</v>
      </c>
      <c r="B129" s="16" t="s">
        <v>281</v>
      </c>
      <c r="C129" s="16" t="s">
        <v>282</v>
      </c>
      <c r="D129" s="41"/>
      <c r="E129" s="56"/>
      <c r="F129" s="39">
        <v>12</v>
      </c>
      <c r="G129" s="40">
        <f t="shared" si="0"/>
        <v>1</v>
      </c>
      <c r="H129" s="41">
        <f t="shared" si="1"/>
        <v>1</v>
      </c>
      <c r="I129" s="42">
        <f t="shared" si="2"/>
        <v>0</v>
      </c>
      <c r="J129" s="39">
        <v>23</v>
      </c>
      <c r="K129" s="40">
        <f t="shared" si="3"/>
        <v>1</v>
      </c>
      <c r="L129" s="41">
        <f t="shared" si="4"/>
        <v>1</v>
      </c>
      <c r="M129" s="42">
        <f t="shared" si="5"/>
        <v>0</v>
      </c>
      <c r="N129" s="43">
        <v>16</v>
      </c>
      <c r="O129" s="40">
        <f t="shared" si="6"/>
        <v>0</v>
      </c>
      <c r="P129" s="41">
        <f t="shared" si="7"/>
        <v>0</v>
      </c>
      <c r="Q129" s="42">
        <f t="shared" si="8"/>
        <v>0</v>
      </c>
      <c r="R129" s="57">
        <v>51</v>
      </c>
      <c r="S129" s="58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</row>
    <row r="130" spans="1:35" ht="19.5" customHeight="1">
      <c r="A130" s="47">
        <v>124</v>
      </c>
      <c r="B130" s="16" t="s">
        <v>283</v>
      </c>
      <c r="C130" s="16" t="s">
        <v>284</v>
      </c>
      <c r="D130" s="41"/>
      <c r="E130" s="56"/>
      <c r="F130" s="39">
        <v>13</v>
      </c>
      <c r="G130" s="40">
        <f t="shared" si="0"/>
        <v>1</v>
      </c>
      <c r="H130" s="41">
        <f t="shared" si="1"/>
        <v>1</v>
      </c>
      <c r="I130" s="42">
        <f t="shared" si="2"/>
        <v>1</v>
      </c>
      <c r="J130" s="39">
        <v>27</v>
      </c>
      <c r="K130" s="40">
        <f t="shared" si="3"/>
        <v>1</v>
      </c>
      <c r="L130" s="41">
        <f t="shared" si="4"/>
        <v>1</v>
      </c>
      <c r="M130" s="42">
        <f t="shared" si="5"/>
        <v>1</v>
      </c>
      <c r="N130" s="43">
        <v>25</v>
      </c>
      <c r="O130" s="40">
        <f t="shared" si="6"/>
        <v>1</v>
      </c>
      <c r="P130" s="41">
        <f t="shared" si="7"/>
        <v>1</v>
      </c>
      <c r="Q130" s="42">
        <f t="shared" si="8"/>
        <v>0</v>
      </c>
      <c r="R130" s="57">
        <v>65</v>
      </c>
      <c r="S130" s="58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</row>
    <row r="131" spans="1:35" ht="19.5" customHeight="1">
      <c r="A131" s="38">
        <v>125</v>
      </c>
      <c r="B131" s="16" t="s">
        <v>285</v>
      </c>
      <c r="C131" s="16" t="s">
        <v>286</v>
      </c>
      <c r="D131" s="41"/>
      <c r="E131" s="56"/>
      <c r="F131" s="39">
        <v>14</v>
      </c>
      <c r="G131" s="40">
        <f t="shared" si="0"/>
        <v>1</v>
      </c>
      <c r="H131" s="41">
        <f t="shared" si="1"/>
        <v>1</v>
      </c>
      <c r="I131" s="42">
        <f t="shared" si="2"/>
        <v>1</v>
      </c>
      <c r="J131" s="43">
        <v>26</v>
      </c>
      <c r="K131" s="40">
        <f t="shared" si="3"/>
        <v>1</v>
      </c>
      <c r="L131" s="41">
        <f t="shared" si="4"/>
        <v>1</v>
      </c>
      <c r="M131" s="42">
        <f t="shared" si="5"/>
        <v>1</v>
      </c>
      <c r="N131" s="39">
        <v>25</v>
      </c>
      <c r="O131" s="40">
        <f t="shared" si="6"/>
        <v>1</v>
      </c>
      <c r="P131" s="41">
        <f t="shared" si="7"/>
        <v>1</v>
      </c>
      <c r="Q131" s="42">
        <f t="shared" si="8"/>
        <v>0</v>
      </c>
      <c r="R131" s="57">
        <v>65</v>
      </c>
      <c r="S131" s="58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</row>
    <row r="132" spans="1:35" ht="19.5" customHeight="1">
      <c r="A132" s="47">
        <v>126</v>
      </c>
      <c r="B132" s="16" t="s">
        <v>287</v>
      </c>
      <c r="C132" s="16" t="s">
        <v>288</v>
      </c>
      <c r="D132" s="41"/>
      <c r="E132" s="56"/>
      <c r="F132" s="39">
        <v>12</v>
      </c>
      <c r="G132" s="40">
        <f t="shared" si="0"/>
        <v>1</v>
      </c>
      <c r="H132" s="41">
        <f t="shared" si="1"/>
        <v>1</v>
      </c>
      <c r="I132" s="42">
        <f t="shared" si="2"/>
        <v>0</v>
      </c>
      <c r="J132" s="39">
        <v>28</v>
      </c>
      <c r="K132" s="40">
        <f t="shared" si="3"/>
        <v>1</v>
      </c>
      <c r="L132" s="41">
        <f t="shared" si="4"/>
        <v>1</v>
      </c>
      <c r="M132" s="42">
        <f t="shared" si="5"/>
        <v>1</v>
      </c>
      <c r="N132" s="43">
        <v>28</v>
      </c>
      <c r="O132" s="40">
        <f t="shared" si="6"/>
        <v>1</v>
      </c>
      <c r="P132" s="41">
        <f t="shared" si="7"/>
        <v>1</v>
      </c>
      <c r="Q132" s="42">
        <f t="shared" si="8"/>
        <v>1</v>
      </c>
      <c r="R132" s="57">
        <v>68</v>
      </c>
      <c r="S132" s="58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</row>
    <row r="133" spans="1:35" ht="19.5" customHeight="1">
      <c r="A133" s="38">
        <v>127</v>
      </c>
      <c r="B133" s="16" t="s">
        <v>289</v>
      </c>
      <c r="C133" s="16" t="s">
        <v>290</v>
      </c>
      <c r="D133" s="41"/>
      <c r="E133" s="56"/>
      <c r="F133" s="39">
        <v>9</v>
      </c>
      <c r="G133" s="40">
        <f t="shared" si="0"/>
        <v>0</v>
      </c>
      <c r="H133" s="41">
        <f t="shared" si="1"/>
        <v>0</v>
      </c>
      <c r="I133" s="42">
        <f t="shared" si="2"/>
        <v>0</v>
      </c>
      <c r="J133" s="43">
        <v>28</v>
      </c>
      <c r="K133" s="40">
        <f t="shared" si="3"/>
        <v>1</v>
      </c>
      <c r="L133" s="41">
        <f t="shared" si="4"/>
        <v>1</v>
      </c>
      <c r="M133" s="42">
        <f t="shared" si="5"/>
        <v>1</v>
      </c>
      <c r="N133" s="39">
        <v>26</v>
      </c>
      <c r="O133" s="40">
        <f t="shared" si="6"/>
        <v>1</v>
      </c>
      <c r="P133" s="41">
        <f t="shared" si="7"/>
        <v>1</v>
      </c>
      <c r="Q133" s="42">
        <f t="shared" si="8"/>
        <v>1</v>
      </c>
      <c r="R133" s="57">
        <v>63</v>
      </c>
      <c r="S133" s="58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</row>
    <row r="134" spans="1:35" ht="19.5" customHeight="1">
      <c r="A134" s="47">
        <v>128</v>
      </c>
      <c r="B134" s="16" t="s">
        <v>291</v>
      </c>
      <c r="C134" s="16" t="s">
        <v>292</v>
      </c>
      <c r="D134" s="41"/>
      <c r="E134" s="56"/>
      <c r="F134" s="39">
        <v>8</v>
      </c>
      <c r="G134" s="40">
        <f t="shared" si="0"/>
        <v>0</v>
      </c>
      <c r="H134" s="41">
        <f t="shared" si="1"/>
        <v>0</v>
      </c>
      <c r="I134" s="42">
        <f t="shared" si="2"/>
        <v>0</v>
      </c>
      <c r="J134" s="39">
        <v>25</v>
      </c>
      <c r="K134" s="40">
        <f t="shared" si="3"/>
        <v>1</v>
      </c>
      <c r="L134" s="41">
        <f t="shared" si="4"/>
        <v>1</v>
      </c>
      <c r="M134" s="42">
        <f t="shared" si="5"/>
        <v>0</v>
      </c>
      <c r="N134" s="43">
        <v>18</v>
      </c>
      <c r="O134" s="40">
        <f t="shared" si="6"/>
        <v>0</v>
      </c>
      <c r="P134" s="41">
        <f t="shared" si="7"/>
        <v>0</v>
      </c>
      <c r="Q134" s="42">
        <f t="shared" si="8"/>
        <v>0</v>
      </c>
      <c r="R134" s="57">
        <v>51</v>
      </c>
      <c r="S134" s="58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</row>
    <row r="135" spans="1:35" ht="19.5" customHeight="1">
      <c r="A135" s="38">
        <v>129</v>
      </c>
      <c r="B135" s="16" t="s">
        <v>293</v>
      </c>
      <c r="C135" s="16" t="s">
        <v>294</v>
      </c>
      <c r="D135" s="41"/>
      <c r="E135" s="56"/>
      <c r="F135" s="39">
        <v>12</v>
      </c>
      <c r="G135" s="40">
        <f t="shared" si="0"/>
        <v>1</v>
      </c>
      <c r="H135" s="41">
        <f t="shared" si="1"/>
        <v>1</v>
      </c>
      <c r="I135" s="42">
        <f t="shared" si="2"/>
        <v>0</v>
      </c>
      <c r="J135" s="39">
        <v>27</v>
      </c>
      <c r="K135" s="40">
        <f t="shared" si="3"/>
        <v>1</v>
      </c>
      <c r="L135" s="41">
        <f t="shared" si="4"/>
        <v>1</v>
      </c>
      <c r="M135" s="42">
        <f t="shared" si="5"/>
        <v>1</v>
      </c>
      <c r="N135" s="43">
        <v>28</v>
      </c>
      <c r="O135" s="40">
        <f t="shared" si="6"/>
        <v>1</v>
      </c>
      <c r="P135" s="41">
        <f t="shared" si="7"/>
        <v>1</v>
      </c>
      <c r="Q135" s="42">
        <f t="shared" si="8"/>
        <v>1</v>
      </c>
      <c r="R135" s="57">
        <v>67</v>
      </c>
      <c r="S135" s="58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</row>
    <row r="136" spans="1:35" ht="19.5" customHeight="1">
      <c r="A136" s="47">
        <v>130</v>
      </c>
      <c r="B136" s="16" t="s">
        <v>295</v>
      </c>
      <c r="C136" s="16" t="s">
        <v>296</v>
      </c>
      <c r="D136" s="41"/>
      <c r="E136" s="56"/>
      <c r="F136" s="39">
        <v>14</v>
      </c>
      <c r="G136" s="40">
        <f t="shared" si="0"/>
        <v>1</v>
      </c>
      <c r="H136" s="41">
        <f t="shared" si="1"/>
        <v>1</v>
      </c>
      <c r="I136" s="42">
        <f t="shared" si="2"/>
        <v>1</v>
      </c>
      <c r="J136" s="39">
        <v>24</v>
      </c>
      <c r="K136" s="40">
        <f t="shared" si="3"/>
        <v>1</v>
      </c>
      <c r="L136" s="41">
        <f t="shared" si="4"/>
        <v>1</v>
      </c>
      <c r="M136" s="42">
        <f t="shared" si="5"/>
        <v>0</v>
      </c>
      <c r="N136" s="43">
        <v>28</v>
      </c>
      <c r="O136" s="40">
        <f t="shared" si="6"/>
        <v>1</v>
      </c>
      <c r="P136" s="41">
        <f t="shared" si="7"/>
        <v>1</v>
      </c>
      <c r="Q136" s="42">
        <f t="shared" si="8"/>
        <v>1</v>
      </c>
      <c r="R136" s="57">
        <v>66</v>
      </c>
      <c r="S136" s="58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</row>
    <row r="137" spans="1:35" ht="19.5" customHeight="1">
      <c r="A137" s="38">
        <v>131</v>
      </c>
      <c r="B137" s="16" t="s">
        <v>297</v>
      </c>
      <c r="C137" s="16" t="s">
        <v>298</v>
      </c>
      <c r="D137" s="41"/>
      <c r="E137" s="56"/>
      <c r="F137" s="39">
        <v>13</v>
      </c>
      <c r="G137" s="40">
        <f t="shared" si="0"/>
        <v>1</v>
      </c>
      <c r="H137" s="41">
        <f t="shared" si="1"/>
        <v>1</v>
      </c>
      <c r="I137" s="42">
        <f t="shared" si="2"/>
        <v>1</v>
      </c>
      <c r="J137" s="39">
        <v>26</v>
      </c>
      <c r="K137" s="40">
        <f t="shared" si="3"/>
        <v>1</v>
      </c>
      <c r="L137" s="41">
        <f t="shared" si="4"/>
        <v>1</v>
      </c>
      <c r="M137" s="42">
        <f t="shared" si="5"/>
        <v>1</v>
      </c>
      <c r="N137" s="43">
        <v>28</v>
      </c>
      <c r="O137" s="40">
        <f t="shared" si="6"/>
        <v>1</v>
      </c>
      <c r="P137" s="41">
        <f t="shared" si="7"/>
        <v>1</v>
      </c>
      <c r="Q137" s="42">
        <f t="shared" si="8"/>
        <v>1</v>
      </c>
      <c r="R137" s="57">
        <v>65</v>
      </c>
      <c r="S137" s="58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</row>
    <row r="138" spans="1:35" ht="19.5" customHeight="1">
      <c r="A138" s="47">
        <v>132</v>
      </c>
      <c r="B138" s="16" t="s">
        <v>299</v>
      </c>
      <c r="C138" s="16" t="s">
        <v>300</v>
      </c>
      <c r="D138" s="41"/>
      <c r="E138" s="56"/>
      <c r="F138" s="39">
        <v>10</v>
      </c>
      <c r="G138" s="40">
        <f t="shared" si="0"/>
        <v>1</v>
      </c>
      <c r="H138" s="41">
        <f t="shared" si="1"/>
        <v>0</v>
      </c>
      <c r="I138" s="42">
        <f t="shared" si="2"/>
        <v>0</v>
      </c>
      <c r="J138" s="39">
        <v>26</v>
      </c>
      <c r="K138" s="40">
        <f t="shared" si="3"/>
        <v>1</v>
      </c>
      <c r="L138" s="41">
        <f t="shared" si="4"/>
        <v>1</v>
      </c>
      <c r="M138" s="42">
        <f t="shared" si="5"/>
        <v>1</v>
      </c>
      <c r="N138" s="43">
        <v>27</v>
      </c>
      <c r="O138" s="40">
        <f t="shared" si="6"/>
        <v>1</v>
      </c>
      <c r="P138" s="41">
        <f t="shared" si="7"/>
        <v>1</v>
      </c>
      <c r="Q138" s="42">
        <f t="shared" si="8"/>
        <v>1</v>
      </c>
      <c r="R138" s="57">
        <v>63</v>
      </c>
      <c r="S138" s="58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</row>
    <row r="139" spans="1:35" ht="19.5" customHeight="1">
      <c r="A139" s="38">
        <v>133</v>
      </c>
      <c r="B139" s="16" t="s">
        <v>301</v>
      </c>
      <c r="C139" s="16" t="s">
        <v>302</v>
      </c>
      <c r="D139" s="41"/>
      <c r="E139" s="56"/>
      <c r="F139" s="39">
        <v>12</v>
      </c>
      <c r="G139" s="40">
        <f t="shared" si="0"/>
        <v>1</v>
      </c>
      <c r="H139" s="41">
        <f t="shared" si="1"/>
        <v>1</v>
      </c>
      <c r="I139" s="42">
        <f t="shared" si="2"/>
        <v>0</v>
      </c>
      <c r="J139" s="39">
        <v>25</v>
      </c>
      <c r="K139" s="40">
        <f t="shared" si="3"/>
        <v>1</v>
      </c>
      <c r="L139" s="41">
        <f t="shared" si="4"/>
        <v>1</v>
      </c>
      <c r="M139" s="42">
        <f t="shared" si="5"/>
        <v>0</v>
      </c>
      <c r="N139" s="43">
        <v>26</v>
      </c>
      <c r="O139" s="40">
        <f t="shared" si="6"/>
        <v>1</v>
      </c>
      <c r="P139" s="41">
        <f t="shared" si="7"/>
        <v>1</v>
      </c>
      <c r="Q139" s="42">
        <f t="shared" si="8"/>
        <v>1</v>
      </c>
      <c r="R139" s="57">
        <v>63</v>
      </c>
      <c r="S139" s="58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</row>
    <row r="140" spans="1:35" ht="19.5" customHeight="1">
      <c r="A140" s="47">
        <v>134</v>
      </c>
      <c r="B140" s="16" t="s">
        <v>303</v>
      </c>
      <c r="C140" s="16" t="s">
        <v>304</v>
      </c>
      <c r="D140" s="41"/>
      <c r="E140" s="56"/>
      <c r="F140" s="39">
        <v>11</v>
      </c>
      <c r="G140" s="40">
        <f t="shared" si="0"/>
        <v>1</v>
      </c>
      <c r="H140" s="41">
        <f t="shared" si="1"/>
        <v>0</v>
      </c>
      <c r="I140" s="42">
        <f t="shared" si="2"/>
        <v>0</v>
      </c>
      <c r="J140" s="39">
        <v>27</v>
      </c>
      <c r="K140" s="40">
        <f t="shared" si="3"/>
        <v>1</v>
      </c>
      <c r="L140" s="41">
        <f t="shared" si="4"/>
        <v>1</v>
      </c>
      <c r="M140" s="42">
        <f t="shared" si="5"/>
        <v>1</v>
      </c>
      <c r="N140" s="43">
        <v>21</v>
      </c>
      <c r="O140" s="40">
        <f t="shared" si="6"/>
        <v>1</v>
      </c>
      <c r="P140" s="41">
        <f t="shared" si="7"/>
        <v>0</v>
      </c>
      <c r="Q140" s="42">
        <f t="shared" si="8"/>
        <v>0</v>
      </c>
      <c r="R140" s="57">
        <v>59</v>
      </c>
      <c r="S140" s="58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</row>
    <row r="141" spans="1:35" ht="19.5" customHeight="1">
      <c r="A141" s="38">
        <v>135</v>
      </c>
      <c r="B141" s="16" t="s">
        <v>305</v>
      </c>
      <c r="C141" s="16" t="s">
        <v>306</v>
      </c>
      <c r="D141" s="41"/>
      <c r="E141" s="56"/>
      <c r="F141" s="39">
        <v>12</v>
      </c>
      <c r="G141" s="40">
        <f t="shared" si="0"/>
        <v>1</v>
      </c>
      <c r="H141" s="41">
        <f t="shared" si="1"/>
        <v>1</v>
      </c>
      <c r="I141" s="42">
        <f t="shared" si="2"/>
        <v>0</v>
      </c>
      <c r="J141" s="39">
        <v>27</v>
      </c>
      <c r="K141" s="40">
        <f t="shared" si="3"/>
        <v>1</v>
      </c>
      <c r="L141" s="41">
        <f t="shared" si="4"/>
        <v>1</v>
      </c>
      <c r="M141" s="42">
        <f t="shared" si="5"/>
        <v>1</v>
      </c>
      <c r="N141" s="43">
        <v>25</v>
      </c>
      <c r="O141" s="40">
        <f t="shared" si="6"/>
        <v>1</v>
      </c>
      <c r="P141" s="41">
        <f t="shared" si="7"/>
        <v>1</v>
      </c>
      <c r="Q141" s="42">
        <f t="shared" si="8"/>
        <v>0</v>
      </c>
      <c r="R141" s="57">
        <v>64</v>
      </c>
      <c r="S141" s="58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</row>
    <row r="142" spans="1:35" ht="19.5" customHeight="1">
      <c r="A142" s="47">
        <v>136</v>
      </c>
      <c r="B142" s="16" t="s">
        <v>307</v>
      </c>
      <c r="C142" s="16" t="s">
        <v>308</v>
      </c>
      <c r="D142" s="41"/>
      <c r="E142" s="56"/>
      <c r="F142" s="39">
        <v>13</v>
      </c>
      <c r="G142" s="40">
        <f t="shared" si="0"/>
        <v>1</v>
      </c>
      <c r="H142" s="41">
        <f t="shared" si="1"/>
        <v>1</v>
      </c>
      <c r="I142" s="42">
        <f t="shared" si="2"/>
        <v>1</v>
      </c>
      <c r="J142" s="43">
        <v>25</v>
      </c>
      <c r="K142" s="40">
        <f t="shared" si="3"/>
        <v>1</v>
      </c>
      <c r="L142" s="41">
        <f t="shared" si="4"/>
        <v>1</v>
      </c>
      <c r="M142" s="42">
        <f t="shared" si="5"/>
        <v>0</v>
      </c>
      <c r="N142" s="39">
        <v>21</v>
      </c>
      <c r="O142" s="40">
        <f t="shared" si="6"/>
        <v>1</v>
      </c>
      <c r="P142" s="41">
        <f t="shared" si="7"/>
        <v>0</v>
      </c>
      <c r="Q142" s="42">
        <f t="shared" si="8"/>
        <v>0</v>
      </c>
      <c r="R142" s="57">
        <v>59</v>
      </c>
      <c r="S142" s="58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</row>
    <row r="143" spans="1:35" ht="19.5" customHeight="1">
      <c r="A143" s="38">
        <v>137</v>
      </c>
      <c r="B143" s="16" t="s">
        <v>309</v>
      </c>
      <c r="C143" s="16" t="s">
        <v>310</v>
      </c>
      <c r="D143" s="41"/>
      <c r="E143" s="56"/>
      <c r="F143" s="39">
        <v>11</v>
      </c>
      <c r="G143" s="40">
        <f t="shared" si="0"/>
        <v>1</v>
      </c>
      <c r="H143" s="41">
        <f t="shared" si="1"/>
        <v>0</v>
      </c>
      <c r="I143" s="42">
        <f t="shared" si="2"/>
        <v>0</v>
      </c>
      <c r="J143" s="43">
        <v>26</v>
      </c>
      <c r="K143" s="40">
        <f t="shared" si="3"/>
        <v>1</v>
      </c>
      <c r="L143" s="41">
        <f t="shared" si="4"/>
        <v>1</v>
      </c>
      <c r="M143" s="42">
        <f t="shared" si="5"/>
        <v>1</v>
      </c>
      <c r="N143" s="39">
        <v>25</v>
      </c>
      <c r="O143" s="40">
        <f t="shared" si="6"/>
        <v>1</v>
      </c>
      <c r="P143" s="41">
        <f t="shared" si="7"/>
        <v>1</v>
      </c>
      <c r="Q143" s="42">
        <f t="shared" si="8"/>
        <v>0</v>
      </c>
      <c r="R143" s="57">
        <v>62</v>
      </c>
      <c r="S143" s="58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</row>
    <row r="144" spans="1:35" ht="19.5" customHeight="1">
      <c r="A144" s="47">
        <v>138</v>
      </c>
      <c r="B144" s="16" t="s">
        <v>311</v>
      </c>
      <c r="C144" s="16" t="s">
        <v>312</v>
      </c>
      <c r="D144" s="41"/>
      <c r="E144" s="56"/>
      <c r="F144" s="39">
        <v>12</v>
      </c>
      <c r="G144" s="40">
        <f t="shared" si="0"/>
        <v>1</v>
      </c>
      <c r="H144" s="41">
        <f t="shared" si="1"/>
        <v>1</v>
      </c>
      <c r="I144" s="42">
        <f t="shared" si="2"/>
        <v>0</v>
      </c>
      <c r="J144" s="39">
        <v>23</v>
      </c>
      <c r="K144" s="40">
        <f t="shared" si="3"/>
        <v>1</v>
      </c>
      <c r="L144" s="41">
        <f t="shared" si="4"/>
        <v>1</v>
      </c>
      <c r="M144" s="42">
        <f t="shared" si="5"/>
        <v>0</v>
      </c>
      <c r="N144" s="43">
        <v>24</v>
      </c>
      <c r="O144" s="40">
        <f t="shared" si="6"/>
        <v>1</v>
      </c>
      <c r="P144" s="41">
        <f t="shared" si="7"/>
        <v>1</v>
      </c>
      <c r="Q144" s="42">
        <f t="shared" si="8"/>
        <v>0</v>
      </c>
      <c r="R144" s="57">
        <v>59</v>
      </c>
      <c r="S144" s="58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</row>
    <row r="145" spans="1:35" ht="19.5" customHeight="1">
      <c r="A145" s="38">
        <v>139</v>
      </c>
      <c r="B145" s="16" t="s">
        <v>313</v>
      </c>
      <c r="C145" s="16" t="s">
        <v>314</v>
      </c>
      <c r="D145" s="41"/>
      <c r="E145" s="56"/>
      <c r="F145" s="39">
        <v>12</v>
      </c>
      <c r="G145" s="40">
        <f t="shared" si="0"/>
        <v>1</v>
      </c>
      <c r="H145" s="41">
        <f t="shared" si="1"/>
        <v>1</v>
      </c>
      <c r="I145" s="42">
        <f t="shared" si="2"/>
        <v>0</v>
      </c>
      <c r="J145" s="39">
        <v>24</v>
      </c>
      <c r="K145" s="40">
        <f t="shared" si="3"/>
        <v>1</v>
      </c>
      <c r="L145" s="41">
        <f t="shared" si="4"/>
        <v>1</v>
      </c>
      <c r="M145" s="42">
        <f t="shared" si="5"/>
        <v>0</v>
      </c>
      <c r="N145" s="43">
        <v>22</v>
      </c>
      <c r="O145" s="40">
        <f t="shared" si="6"/>
        <v>1</v>
      </c>
      <c r="P145" s="41">
        <f t="shared" si="7"/>
        <v>0</v>
      </c>
      <c r="Q145" s="42">
        <f t="shared" si="8"/>
        <v>0</v>
      </c>
      <c r="R145" s="57">
        <v>58</v>
      </c>
      <c r="S145" s="58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</row>
    <row r="146" spans="1:35" ht="19.5" customHeight="1">
      <c r="A146" s="47">
        <v>140</v>
      </c>
      <c r="B146" s="16" t="s">
        <v>315</v>
      </c>
      <c r="C146" s="16" t="s">
        <v>316</v>
      </c>
      <c r="D146" s="41"/>
      <c r="E146" s="56"/>
      <c r="F146" s="39">
        <v>10</v>
      </c>
      <c r="G146" s="40">
        <f t="shared" si="0"/>
        <v>1</v>
      </c>
      <c r="H146" s="41">
        <f t="shared" si="1"/>
        <v>0</v>
      </c>
      <c r="I146" s="42">
        <f t="shared" si="2"/>
        <v>0</v>
      </c>
      <c r="J146" s="43">
        <v>27</v>
      </c>
      <c r="K146" s="40">
        <f t="shared" si="3"/>
        <v>1</v>
      </c>
      <c r="L146" s="41">
        <f t="shared" si="4"/>
        <v>1</v>
      </c>
      <c r="M146" s="42">
        <f t="shared" si="5"/>
        <v>1</v>
      </c>
      <c r="N146" s="39">
        <v>23</v>
      </c>
      <c r="O146" s="40">
        <f t="shared" si="6"/>
        <v>1</v>
      </c>
      <c r="P146" s="41">
        <f t="shared" si="7"/>
        <v>1</v>
      </c>
      <c r="Q146" s="42">
        <f t="shared" si="8"/>
        <v>0</v>
      </c>
      <c r="R146" s="57">
        <v>60</v>
      </c>
      <c r="S146" s="58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</row>
    <row r="147" spans="1:35" ht="19.5" customHeight="1">
      <c r="A147" s="38">
        <v>141</v>
      </c>
      <c r="B147" s="16" t="s">
        <v>317</v>
      </c>
      <c r="C147" s="16" t="s">
        <v>318</v>
      </c>
      <c r="D147" s="41"/>
      <c r="E147" s="56"/>
      <c r="F147" s="39">
        <v>14</v>
      </c>
      <c r="G147" s="40">
        <f t="shared" si="0"/>
        <v>1</v>
      </c>
      <c r="H147" s="41">
        <f t="shared" si="1"/>
        <v>1</v>
      </c>
      <c r="I147" s="42">
        <f t="shared" si="2"/>
        <v>1</v>
      </c>
      <c r="J147" s="43">
        <v>25</v>
      </c>
      <c r="K147" s="40">
        <f t="shared" si="3"/>
        <v>1</v>
      </c>
      <c r="L147" s="41">
        <f t="shared" si="4"/>
        <v>1</v>
      </c>
      <c r="M147" s="42">
        <f t="shared" si="5"/>
        <v>0</v>
      </c>
      <c r="N147" s="39">
        <v>27</v>
      </c>
      <c r="O147" s="40">
        <f t="shared" si="6"/>
        <v>1</v>
      </c>
      <c r="P147" s="41">
        <f t="shared" si="7"/>
        <v>1</v>
      </c>
      <c r="Q147" s="42">
        <f t="shared" si="8"/>
        <v>1</v>
      </c>
      <c r="R147" s="57">
        <v>66</v>
      </c>
      <c r="S147" s="58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</row>
    <row r="148" spans="1:35" ht="19.5" customHeight="1">
      <c r="A148" s="47">
        <v>142</v>
      </c>
      <c r="B148" s="16" t="s">
        <v>319</v>
      </c>
      <c r="C148" s="16" t="s">
        <v>320</v>
      </c>
      <c r="D148" s="41"/>
      <c r="E148" s="56"/>
      <c r="F148" s="39">
        <v>11</v>
      </c>
      <c r="G148" s="40">
        <f t="shared" si="0"/>
        <v>1</v>
      </c>
      <c r="H148" s="41">
        <f t="shared" si="1"/>
        <v>0</v>
      </c>
      <c r="I148" s="42">
        <f t="shared" si="2"/>
        <v>0</v>
      </c>
      <c r="J148" s="39">
        <v>28</v>
      </c>
      <c r="K148" s="40">
        <f t="shared" si="3"/>
        <v>1</v>
      </c>
      <c r="L148" s="41">
        <f t="shared" si="4"/>
        <v>1</v>
      </c>
      <c r="M148" s="42">
        <f t="shared" si="5"/>
        <v>1</v>
      </c>
      <c r="N148" s="43">
        <v>28</v>
      </c>
      <c r="O148" s="40">
        <f t="shared" si="6"/>
        <v>1</v>
      </c>
      <c r="P148" s="41">
        <f t="shared" si="7"/>
        <v>1</v>
      </c>
      <c r="Q148" s="42">
        <f t="shared" si="8"/>
        <v>1</v>
      </c>
      <c r="R148" s="57">
        <v>67</v>
      </c>
      <c r="S148" s="58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</row>
    <row r="149" spans="1:35" ht="19.5" customHeight="1">
      <c r="A149" s="38">
        <v>143</v>
      </c>
      <c r="B149" s="16" t="s">
        <v>321</v>
      </c>
      <c r="C149" s="16" t="s">
        <v>322</v>
      </c>
      <c r="D149" s="41"/>
      <c r="E149" s="56"/>
      <c r="F149" s="39">
        <v>13</v>
      </c>
      <c r="G149" s="40">
        <f t="shared" si="0"/>
        <v>1</v>
      </c>
      <c r="H149" s="41">
        <f t="shared" si="1"/>
        <v>1</v>
      </c>
      <c r="I149" s="42">
        <f t="shared" si="2"/>
        <v>1</v>
      </c>
      <c r="J149" s="43">
        <v>26</v>
      </c>
      <c r="K149" s="40">
        <f t="shared" si="3"/>
        <v>1</v>
      </c>
      <c r="L149" s="41">
        <f t="shared" si="4"/>
        <v>1</v>
      </c>
      <c r="M149" s="42">
        <f t="shared" si="5"/>
        <v>1</v>
      </c>
      <c r="N149" s="39">
        <v>23</v>
      </c>
      <c r="O149" s="40">
        <f t="shared" si="6"/>
        <v>1</v>
      </c>
      <c r="P149" s="41">
        <f t="shared" si="7"/>
        <v>1</v>
      </c>
      <c r="Q149" s="42">
        <f t="shared" si="8"/>
        <v>0</v>
      </c>
      <c r="R149" s="57">
        <v>62</v>
      </c>
      <c r="S149" s="58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</row>
    <row r="150" spans="1:35" ht="19.5" customHeight="1">
      <c r="A150" s="47">
        <v>144</v>
      </c>
      <c r="B150" s="16" t="s">
        <v>323</v>
      </c>
      <c r="C150" s="16" t="s">
        <v>324</v>
      </c>
      <c r="D150" s="41"/>
      <c r="E150" s="56"/>
      <c r="F150" s="39">
        <v>13</v>
      </c>
      <c r="G150" s="40">
        <f t="shared" si="0"/>
        <v>1</v>
      </c>
      <c r="H150" s="41">
        <f t="shared" si="1"/>
        <v>1</v>
      </c>
      <c r="I150" s="42">
        <f t="shared" si="2"/>
        <v>1</v>
      </c>
      <c r="J150" s="39">
        <v>27</v>
      </c>
      <c r="K150" s="40">
        <f t="shared" si="3"/>
        <v>1</v>
      </c>
      <c r="L150" s="41">
        <f t="shared" si="4"/>
        <v>1</v>
      </c>
      <c r="M150" s="42">
        <f t="shared" si="5"/>
        <v>1</v>
      </c>
      <c r="N150" s="43">
        <v>25</v>
      </c>
      <c r="O150" s="40">
        <f t="shared" si="6"/>
        <v>1</v>
      </c>
      <c r="P150" s="41">
        <f t="shared" si="7"/>
        <v>1</v>
      </c>
      <c r="Q150" s="42">
        <f t="shared" si="8"/>
        <v>0</v>
      </c>
      <c r="R150" s="57">
        <v>65</v>
      </c>
      <c r="S150" s="58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</row>
    <row r="151" spans="1:35" ht="19.5" customHeight="1">
      <c r="A151" s="38">
        <v>145</v>
      </c>
      <c r="B151" s="16" t="s">
        <v>325</v>
      </c>
      <c r="C151" s="16" t="s">
        <v>326</v>
      </c>
      <c r="D151" s="41"/>
      <c r="E151" s="56"/>
      <c r="F151" s="39">
        <v>13</v>
      </c>
      <c r="G151" s="40">
        <f t="shared" si="0"/>
        <v>1</v>
      </c>
      <c r="H151" s="41">
        <f t="shared" si="1"/>
        <v>1</v>
      </c>
      <c r="I151" s="42">
        <f t="shared" si="2"/>
        <v>1</v>
      </c>
      <c r="J151" s="39">
        <v>24</v>
      </c>
      <c r="K151" s="40">
        <f t="shared" si="3"/>
        <v>1</v>
      </c>
      <c r="L151" s="41">
        <f t="shared" si="4"/>
        <v>1</v>
      </c>
      <c r="M151" s="42">
        <f t="shared" si="5"/>
        <v>0</v>
      </c>
      <c r="N151" s="43">
        <v>24</v>
      </c>
      <c r="O151" s="40">
        <f t="shared" si="6"/>
        <v>1</v>
      </c>
      <c r="P151" s="41">
        <f t="shared" si="7"/>
        <v>1</v>
      </c>
      <c r="Q151" s="42">
        <f t="shared" si="8"/>
        <v>0</v>
      </c>
      <c r="R151" s="57">
        <v>61</v>
      </c>
      <c r="S151" s="58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</row>
    <row r="152" spans="1:35" ht="19.5" customHeight="1">
      <c r="A152" s="47">
        <v>146</v>
      </c>
      <c r="B152" s="16" t="s">
        <v>327</v>
      </c>
      <c r="C152" s="16" t="s">
        <v>328</v>
      </c>
      <c r="D152" s="41"/>
      <c r="E152" s="56"/>
      <c r="F152" s="39">
        <v>13</v>
      </c>
      <c r="G152" s="40">
        <f t="shared" si="0"/>
        <v>1</v>
      </c>
      <c r="H152" s="41">
        <f t="shared" si="1"/>
        <v>1</v>
      </c>
      <c r="I152" s="42">
        <f t="shared" si="2"/>
        <v>1</v>
      </c>
      <c r="J152" s="43">
        <v>27</v>
      </c>
      <c r="K152" s="40">
        <f t="shared" si="3"/>
        <v>1</v>
      </c>
      <c r="L152" s="41">
        <f t="shared" si="4"/>
        <v>1</v>
      </c>
      <c r="M152" s="42">
        <f t="shared" si="5"/>
        <v>1</v>
      </c>
      <c r="N152" s="39">
        <v>21</v>
      </c>
      <c r="O152" s="40">
        <f t="shared" si="6"/>
        <v>1</v>
      </c>
      <c r="P152" s="41">
        <f t="shared" si="7"/>
        <v>0</v>
      </c>
      <c r="Q152" s="42">
        <f t="shared" si="8"/>
        <v>0</v>
      </c>
      <c r="R152" s="57">
        <v>61</v>
      </c>
      <c r="S152" s="58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</row>
    <row r="153" spans="1:35" ht="19.5" customHeight="1">
      <c r="A153" s="38">
        <v>147</v>
      </c>
      <c r="B153" s="16" t="s">
        <v>329</v>
      </c>
      <c r="C153" s="16" t="s">
        <v>330</v>
      </c>
      <c r="D153" s="41"/>
      <c r="E153" s="56"/>
      <c r="F153" s="39">
        <v>14</v>
      </c>
      <c r="G153" s="40">
        <f t="shared" si="0"/>
        <v>1</v>
      </c>
      <c r="H153" s="41">
        <f t="shared" si="1"/>
        <v>1</v>
      </c>
      <c r="I153" s="42">
        <f t="shared" si="2"/>
        <v>1</v>
      </c>
      <c r="J153" s="39">
        <v>24</v>
      </c>
      <c r="K153" s="40">
        <f t="shared" si="3"/>
        <v>1</v>
      </c>
      <c r="L153" s="41">
        <f t="shared" si="4"/>
        <v>1</v>
      </c>
      <c r="M153" s="42">
        <f t="shared" si="5"/>
        <v>0</v>
      </c>
      <c r="N153" s="43">
        <v>28</v>
      </c>
      <c r="O153" s="40">
        <f t="shared" si="6"/>
        <v>1</v>
      </c>
      <c r="P153" s="41">
        <f t="shared" si="7"/>
        <v>1</v>
      </c>
      <c r="Q153" s="42">
        <f t="shared" si="8"/>
        <v>1</v>
      </c>
      <c r="R153" s="57">
        <v>66</v>
      </c>
      <c r="S153" s="58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</row>
    <row r="154" spans="1:35" ht="19.5" customHeight="1">
      <c r="A154" s="47">
        <v>148</v>
      </c>
      <c r="B154" s="16" t="s">
        <v>331</v>
      </c>
      <c r="C154" s="16" t="s">
        <v>332</v>
      </c>
      <c r="D154" s="41"/>
      <c r="E154" s="56"/>
      <c r="F154" s="39">
        <v>11</v>
      </c>
      <c r="G154" s="40">
        <f t="shared" si="0"/>
        <v>1</v>
      </c>
      <c r="H154" s="41">
        <f t="shared" si="1"/>
        <v>0</v>
      </c>
      <c r="I154" s="42">
        <f t="shared" si="2"/>
        <v>0</v>
      </c>
      <c r="J154" s="43">
        <v>26</v>
      </c>
      <c r="K154" s="40">
        <f t="shared" si="3"/>
        <v>1</v>
      </c>
      <c r="L154" s="41">
        <f t="shared" si="4"/>
        <v>1</v>
      </c>
      <c r="M154" s="42">
        <f t="shared" si="5"/>
        <v>1</v>
      </c>
      <c r="N154" s="39">
        <v>25</v>
      </c>
      <c r="O154" s="40">
        <f t="shared" si="6"/>
        <v>1</v>
      </c>
      <c r="P154" s="41">
        <f t="shared" si="7"/>
        <v>1</v>
      </c>
      <c r="Q154" s="42">
        <f t="shared" si="8"/>
        <v>0</v>
      </c>
      <c r="R154" s="57">
        <v>62</v>
      </c>
      <c r="S154" s="58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</row>
    <row r="155" spans="1:35" ht="19.5" customHeight="1">
      <c r="A155" s="38">
        <v>149</v>
      </c>
      <c r="B155" s="16" t="s">
        <v>333</v>
      </c>
      <c r="C155" s="16" t="s">
        <v>334</v>
      </c>
      <c r="D155" s="41"/>
      <c r="E155" s="56"/>
      <c r="F155" s="39">
        <v>14</v>
      </c>
      <c r="G155" s="40">
        <f t="shared" si="0"/>
        <v>1</v>
      </c>
      <c r="H155" s="41">
        <f t="shared" si="1"/>
        <v>1</v>
      </c>
      <c r="I155" s="42">
        <f t="shared" si="2"/>
        <v>1</v>
      </c>
      <c r="J155" s="39">
        <v>25</v>
      </c>
      <c r="K155" s="40">
        <f t="shared" si="3"/>
        <v>1</v>
      </c>
      <c r="L155" s="41">
        <f t="shared" si="4"/>
        <v>1</v>
      </c>
      <c r="M155" s="42">
        <f t="shared" si="5"/>
        <v>0</v>
      </c>
      <c r="N155" s="43">
        <v>27</v>
      </c>
      <c r="O155" s="40">
        <f t="shared" si="6"/>
        <v>1</v>
      </c>
      <c r="P155" s="41">
        <f t="shared" si="7"/>
        <v>1</v>
      </c>
      <c r="Q155" s="42">
        <f t="shared" si="8"/>
        <v>1</v>
      </c>
      <c r="R155" s="57">
        <v>66</v>
      </c>
      <c r="S155" s="58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</row>
    <row r="156" spans="1:35" ht="19.5" customHeight="1">
      <c r="A156" s="47">
        <v>150</v>
      </c>
      <c r="B156" s="16" t="s">
        <v>335</v>
      </c>
      <c r="C156" s="16" t="s">
        <v>336</v>
      </c>
      <c r="D156" s="41"/>
      <c r="E156" s="56"/>
      <c r="F156" s="39">
        <v>12</v>
      </c>
      <c r="G156" s="40">
        <f t="shared" si="0"/>
        <v>1</v>
      </c>
      <c r="H156" s="41">
        <f t="shared" si="1"/>
        <v>1</v>
      </c>
      <c r="I156" s="42">
        <f t="shared" si="2"/>
        <v>0</v>
      </c>
      <c r="J156" s="39">
        <v>28</v>
      </c>
      <c r="K156" s="40">
        <f t="shared" si="3"/>
        <v>1</v>
      </c>
      <c r="L156" s="41">
        <f t="shared" si="4"/>
        <v>1</v>
      </c>
      <c r="M156" s="42">
        <f t="shared" si="5"/>
        <v>1</v>
      </c>
      <c r="N156" s="43">
        <v>26</v>
      </c>
      <c r="O156" s="40">
        <f t="shared" si="6"/>
        <v>1</v>
      </c>
      <c r="P156" s="41">
        <f t="shared" si="7"/>
        <v>1</v>
      </c>
      <c r="Q156" s="42">
        <f t="shared" si="8"/>
        <v>1</v>
      </c>
      <c r="R156" s="57">
        <v>66</v>
      </c>
      <c r="S156" s="58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</row>
    <row r="157" spans="1:35" ht="19.5" customHeight="1">
      <c r="A157" s="38">
        <v>151</v>
      </c>
      <c r="B157" s="16" t="s">
        <v>337</v>
      </c>
      <c r="C157" s="16" t="s">
        <v>338</v>
      </c>
      <c r="D157" s="41"/>
      <c r="E157" s="56"/>
      <c r="F157" s="39">
        <v>14</v>
      </c>
      <c r="G157" s="40">
        <f t="shared" si="0"/>
        <v>1</v>
      </c>
      <c r="H157" s="41">
        <f t="shared" si="1"/>
        <v>1</v>
      </c>
      <c r="I157" s="42">
        <f t="shared" si="2"/>
        <v>1</v>
      </c>
      <c r="J157" s="39">
        <v>26</v>
      </c>
      <c r="K157" s="40">
        <f t="shared" si="3"/>
        <v>1</v>
      </c>
      <c r="L157" s="41">
        <f t="shared" si="4"/>
        <v>1</v>
      </c>
      <c r="M157" s="42">
        <f t="shared" si="5"/>
        <v>1</v>
      </c>
      <c r="N157" s="43">
        <v>25</v>
      </c>
      <c r="O157" s="40">
        <f t="shared" si="6"/>
        <v>1</v>
      </c>
      <c r="P157" s="41">
        <f t="shared" si="7"/>
        <v>1</v>
      </c>
      <c r="Q157" s="42">
        <f t="shared" si="8"/>
        <v>0</v>
      </c>
      <c r="R157" s="57">
        <v>65</v>
      </c>
      <c r="S157" s="58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</row>
    <row r="158" spans="1:35" ht="19.5" customHeight="1">
      <c r="A158" s="47">
        <v>152</v>
      </c>
      <c r="B158" s="16" t="s">
        <v>339</v>
      </c>
      <c r="C158" s="16" t="s">
        <v>340</v>
      </c>
      <c r="D158" s="41"/>
      <c r="E158" s="56"/>
      <c r="F158" s="39">
        <v>12</v>
      </c>
      <c r="G158" s="40">
        <f t="shared" si="0"/>
        <v>1</v>
      </c>
      <c r="H158" s="41">
        <f t="shared" si="1"/>
        <v>1</v>
      </c>
      <c r="I158" s="42">
        <f t="shared" si="2"/>
        <v>0</v>
      </c>
      <c r="J158" s="39">
        <v>19</v>
      </c>
      <c r="K158" s="40">
        <f t="shared" si="3"/>
        <v>0</v>
      </c>
      <c r="L158" s="41">
        <f t="shared" si="4"/>
        <v>0</v>
      </c>
      <c r="M158" s="42">
        <f t="shared" si="5"/>
        <v>0</v>
      </c>
      <c r="N158" s="43">
        <v>26</v>
      </c>
      <c r="O158" s="40">
        <f t="shared" si="6"/>
        <v>1</v>
      </c>
      <c r="P158" s="41">
        <f t="shared" si="7"/>
        <v>1</v>
      </c>
      <c r="Q158" s="42">
        <f t="shared" si="8"/>
        <v>1</v>
      </c>
      <c r="R158" s="57">
        <v>57</v>
      </c>
      <c r="S158" s="58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</row>
    <row r="159" spans="1:35" ht="15.75" customHeight="1">
      <c r="A159" s="38">
        <v>153</v>
      </c>
      <c r="B159" s="16" t="s">
        <v>341</v>
      </c>
      <c r="C159" s="16" t="s">
        <v>342</v>
      </c>
      <c r="D159" s="20"/>
      <c r="E159" s="26"/>
      <c r="F159" s="39">
        <v>14</v>
      </c>
      <c r="G159" s="40">
        <f t="shared" si="0"/>
        <v>1</v>
      </c>
      <c r="H159" s="41">
        <f t="shared" si="1"/>
        <v>1</v>
      </c>
      <c r="I159" s="42">
        <f t="shared" si="2"/>
        <v>1</v>
      </c>
      <c r="J159" s="39">
        <v>23</v>
      </c>
      <c r="K159" s="40">
        <f t="shared" si="3"/>
        <v>1</v>
      </c>
      <c r="L159" s="41">
        <f t="shared" si="4"/>
        <v>1</v>
      </c>
      <c r="M159" s="42">
        <f t="shared" si="5"/>
        <v>0</v>
      </c>
      <c r="N159" s="43">
        <v>18</v>
      </c>
      <c r="O159" s="40">
        <f t="shared" si="6"/>
        <v>0</v>
      </c>
      <c r="P159" s="41">
        <f t="shared" si="7"/>
        <v>0</v>
      </c>
      <c r="Q159" s="42">
        <f t="shared" si="8"/>
        <v>0</v>
      </c>
      <c r="R159" s="57">
        <v>55</v>
      </c>
      <c r="S159" s="58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</row>
    <row r="160" spans="1:35" ht="20.25" customHeight="1">
      <c r="A160" s="47">
        <v>154</v>
      </c>
      <c r="B160" s="16" t="s">
        <v>343</v>
      </c>
      <c r="C160" s="16" t="s">
        <v>344</v>
      </c>
      <c r="D160" s="20"/>
      <c r="E160" s="26"/>
      <c r="F160" s="39">
        <v>5</v>
      </c>
      <c r="G160" s="40">
        <f t="shared" si="0"/>
        <v>0</v>
      </c>
      <c r="H160" s="41">
        <f t="shared" si="1"/>
        <v>0</v>
      </c>
      <c r="I160" s="42">
        <f t="shared" si="2"/>
        <v>0</v>
      </c>
      <c r="J160" s="39">
        <v>24</v>
      </c>
      <c r="K160" s="40">
        <f t="shared" si="3"/>
        <v>1</v>
      </c>
      <c r="L160" s="41">
        <f t="shared" si="4"/>
        <v>1</v>
      </c>
      <c r="M160" s="42">
        <f t="shared" si="5"/>
        <v>0</v>
      </c>
      <c r="N160" s="43">
        <v>25</v>
      </c>
      <c r="O160" s="40">
        <f t="shared" si="6"/>
        <v>1</v>
      </c>
      <c r="P160" s="41">
        <f t="shared" si="7"/>
        <v>1</v>
      </c>
      <c r="Q160" s="42">
        <f t="shared" si="8"/>
        <v>0</v>
      </c>
      <c r="R160" s="57">
        <v>54</v>
      </c>
      <c r="S160" s="58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</row>
    <row r="161" spans="1:35" ht="18" customHeight="1">
      <c r="A161" s="38">
        <v>155</v>
      </c>
      <c r="B161" s="16" t="s">
        <v>345</v>
      </c>
      <c r="C161" s="16" t="s">
        <v>346</v>
      </c>
      <c r="D161" s="20"/>
      <c r="E161" s="26"/>
      <c r="F161" s="39">
        <v>13</v>
      </c>
      <c r="G161" s="40">
        <f t="shared" si="0"/>
        <v>1</v>
      </c>
      <c r="H161" s="41">
        <f t="shared" si="1"/>
        <v>1</v>
      </c>
      <c r="I161" s="42">
        <f t="shared" si="2"/>
        <v>1</v>
      </c>
      <c r="J161" s="43">
        <v>24</v>
      </c>
      <c r="K161" s="40">
        <f t="shared" si="3"/>
        <v>1</v>
      </c>
      <c r="L161" s="41">
        <f t="shared" si="4"/>
        <v>1</v>
      </c>
      <c r="M161" s="42">
        <f t="shared" si="5"/>
        <v>0</v>
      </c>
      <c r="N161" s="39">
        <v>24</v>
      </c>
      <c r="O161" s="40">
        <f t="shared" si="6"/>
        <v>1</v>
      </c>
      <c r="P161" s="41">
        <f t="shared" si="7"/>
        <v>1</v>
      </c>
      <c r="Q161" s="42">
        <f t="shared" si="8"/>
        <v>0</v>
      </c>
      <c r="R161" s="57">
        <v>61</v>
      </c>
      <c r="S161" s="58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</row>
    <row r="162" spans="1:35" ht="18" customHeight="1">
      <c r="A162" s="47">
        <v>156</v>
      </c>
      <c r="B162" s="16" t="s">
        <v>347</v>
      </c>
      <c r="C162" s="16" t="s">
        <v>348</v>
      </c>
      <c r="D162" s="20"/>
      <c r="E162" s="26"/>
      <c r="F162" s="39">
        <v>10</v>
      </c>
      <c r="G162" s="40">
        <f t="shared" si="0"/>
        <v>1</v>
      </c>
      <c r="H162" s="41">
        <f t="shared" si="1"/>
        <v>0</v>
      </c>
      <c r="I162" s="42">
        <f t="shared" si="2"/>
        <v>0</v>
      </c>
      <c r="J162" s="39">
        <v>28</v>
      </c>
      <c r="K162" s="40">
        <f t="shared" si="3"/>
        <v>1</v>
      </c>
      <c r="L162" s="41">
        <f t="shared" si="4"/>
        <v>1</v>
      </c>
      <c r="M162" s="42">
        <f t="shared" si="5"/>
        <v>1</v>
      </c>
      <c r="N162" s="43">
        <v>20</v>
      </c>
      <c r="O162" s="40">
        <f t="shared" si="6"/>
        <v>1</v>
      </c>
      <c r="P162" s="41">
        <f t="shared" si="7"/>
        <v>0</v>
      </c>
      <c r="Q162" s="42">
        <f t="shared" si="8"/>
        <v>0</v>
      </c>
      <c r="R162" s="57">
        <v>58</v>
      </c>
      <c r="S162" s="58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</row>
    <row r="163" spans="1:35" ht="18" customHeight="1">
      <c r="A163" s="38">
        <v>157</v>
      </c>
      <c r="B163" s="16" t="s">
        <v>349</v>
      </c>
      <c r="C163" s="16" t="s">
        <v>350</v>
      </c>
      <c r="D163" s="20"/>
      <c r="E163" s="26"/>
      <c r="F163" s="39">
        <v>9</v>
      </c>
      <c r="G163" s="40">
        <f t="shared" si="0"/>
        <v>0</v>
      </c>
      <c r="H163" s="41">
        <f t="shared" si="1"/>
        <v>0</v>
      </c>
      <c r="I163" s="42">
        <f t="shared" si="2"/>
        <v>0</v>
      </c>
      <c r="J163" s="39">
        <v>26</v>
      </c>
      <c r="K163" s="40">
        <f t="shared" si="3"/>
        <v>1</v>
      </c>
      <c r="L163" s="41">
        <f t="shared" si="4"/>
        <v>1</v>
      </c>
      <c r="M163" s="42">
        <f t="shared" si="5"/>
        <v>1</v>
      </c>
      <c r="N163" s="43">
        <v>19</v>
      </c>
      <c r="O163" s="40">
        <f t="shared" si="6"/>
        <v>0</v>
      </c>
      <c r="P163" s="41">
        <f t="shared" si="7"/>
        <v>0</v>
      </c>
      <c r="Q163" s="42">
        <f t="shared" si="8"/>
        <v>0</v>
      </c>
      <c r="R163" s="57">
        <v>54</v>
      </c>
      <c r="S163" s="58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</row>
    <row r="164" spans="1:35" ht="18" customHeight="1">
      <c r="A164" s="47">
        <v>158</v>
      </c>
      <c r="B164" s="16" t="s">
        <v>351</v>
      </c>
      <c r="C164" s="16" t="s">
        <v>352</v>
      </c>
      <c r="D164" s="20"/>
      <c r="E164" s="26"/>
      <c r="F164" s="39">
        <v>13</v>
      </c>
      <c r="G164" s="40">
        <f t="shared" si="0"/>
        <v>1</v>
      </c>
      <c r="H164" s="41">
        <f t="shared" si="1"/>
        <v>1</v>
      </c>
      <c r="I164" s="42">
        <f t="shared" si="2"/>
        <v>1</v>
      </c>
      <c r="J164" s="39">
        <v>27</v>
      </c>
      <c r="K164" s="40">
        <f t="shared" si="3"/>
        <v>1</v>
      </c>
      <c r="L164" s="41">
        <f t="shared" si="4"/>
        <v>1</v>
      </c>
      <c r="M164" s="42">
        <f t="shared" si="5"/>
        <v>1</v>
      </c>
      <c r="N164" s="43">
        <v>25</v>
      </c>
      <c r="O164" s="40">
        <f t="shared" si="6"/>
        <v>1</v>
      </c>
      <c r="P164" s="41">
        <f t="shared" si="7"/>
        <v>1</v>
      </c>
      <c r="Q164" s="42">
        <f t="shared" si="8"/>
        <v>0</v>
      </c>
      <c r="R164" s="57">
        <v>65</v>
      </c>
      <c r="S164" s="58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</row>
    <row r="165" spans="1:35" ht="20.25" customHeight="1">
      <c r="A165" s="38">
        <v>159</v>
      </c>
      <c r="B165" s="16" t="s">
        <v>353</v>
      </c>
      <c r="C165" s="16" t="s">
        <v>354</v>
      </c>
      <c r="D165" s="49"/>
      <c r="E165" s="27"/>
      <c r="F165" s="39">
        <v>9</v>
      </c>
      <c r="G165" s="40">
        <f t="shared" si="0"/>
        <v>0</v>
      </c>
      <c r="H165" s="41">
        <f t="shared" si="1"/>
        <v>0</v>
      </c>
      <c r="I165" s="42">
        <f t="shared" si="2"/>
        <v>0</v>
      </c>
      <c r="J165" s="39">
        <v>26</v>
      </c>
      <c r="K165" s="40">
        <f t="shared" si="3"/>
        <v>1</v>
      </c>
      <c r="L165" s="41">
        <f t="shared" si="4"/>
        <v>1</v>
      </c>
      <c r="M165" s="42">
        <f t="shared" si="5"/>
        <v>1</v>
      </c>
      <c r="N165" s="39">
        <v>28</v>
      </c>
      <c r="O165" s="40">
        <f t="shared" si="6"/>
        <v>1</v>
      </c>
      <c r="P165" s="41">
        <f t="shared" si="7"/>
        <v>1</v>
      </c>
      <c r="Q165" s="42">
        <f t="shared" si="8"/>
        <v>1</v>
      </c>
      <c r="R165" s="57">
        <v>63</v>
      </c>
      <c r="S165" s="58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</row>
    <row r="166" spans="1:35" ht="18" customHeight="1">
      <c r="A166" s="47">
        <v>160</v>
      </c>
      <c r="B166" s="16" t="s">
        <v>355</v>
      </c>
      <c r="C166" s="16" t="s">
        <v>356</v>
      </c>
      <c r="D166" s="20"/>
      <c r="E166" s="26"/>
      <c r="F166" s="39">
        <v>13</v>
      </c>
      <c r="G166" s="40">
        <f t="shared" si="0"/>
        <v>1</v>
      </c>
      <c r="H166" s="41">
        <f t="shared" si="1"/>
        <v>1</v>
      </c>
      <c r="I166" s="42">
        <f t="shared" si="2"/>
        <v>1</v>
      </c>
      <c r="J166" s="43">
        <v>27</v>
      </c>
      <c r="K166" s="40">
        <f t="shared" si="3"/>
        <v>1</v>
      </c>
      <c r="L166" s="41">
        <f t="shared" si="4"/>
        <v>1</v>
      </c>
      <c r="M166" s="42">
        <f t="shared" si="5"/>
        <v>1</v>
      </c>
      <c r="N166" s="39">
        <v>23</v>
      </c>
      <c r="O166" s="40">
        <f t="shared" si="6"/>
        <v>1</v>
      </c>
      <c r="P166" s="41">
        <f t="shared" si="7"/>
        <v>1</v>
      </c>
      <c r="Q166" s="42">
        <f t="shared" si="8"/>
        <v>0</v>
      </c>
      <c r="R166" s="57">
        <v>63</v>
      </c>
      <c r="S166" s="58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</row>
    <row r="167" spans="1:35" ht="18" customHeight="1">
      <c r="A167" s="38">
        <v>161</v>
      </c>
      <c r="B167" s="16" t="s">
        <v>357</v>
      </c>
      <c r="C167" s="16" t="s">
        <v>358</v>
      </c>
      <c r="D167" s="20"/>
      <c r="E167" s="26"/>
      <c r="F167" s="39">
        <v>12</v>
      </c>
      <c r="G167" s="40">
        <f t="shared" si="0"/>
        <v>1</v>
      </c>
      <c r="H167" s="41">
        <f t="shared" si="1"/>
        <v>1</v>
      </c>
      <c r="I167" s="42">
        <f t="shared" si="2"/>
        <v>0</v>
      </c>
      <c r="J167" s="39">
        <v>29</v>
      </c>
      <c r="K167" s="40">
        <f t="shared" si="3"/>
        <v>1</v>
      </c>
      <c r="L167" s="41">
        <f t="shared" si="4"/>
        <v>1</v>
      </c>
      <c r="M167" s="42">
        <f t="shared" si="5"/>
        <v>1</v>
      </c>
      <c r="N167" s="43">
        <v>26</v>
      </c>
      <c r="O167" s="40">
        <f t="shared" si="6"/>
        <v>1</v>
      </c>
      <c r="P167" s="41">
        <f t="shared" si="7"/>
        <v>1</v>
      </c>
      <c r="Q167" s="42">
        <f t="shared" si="8"/>
        <v>1</v>
      </c>
      <c r="R167" s="57">
        <v>67</v>
      </c>
      <c r="S167" s="58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</row>
    <row r="168" spans="1:35" ht="18" customHeight="1">
      <c r="A168" s="47">
        <v>162</v>
      </c>
      <c r="B168" s="16" t="s">
        <v>359</v>
      </c>
      <c r="C168" s="16" t="s">
        <v>360</v>
      </c>
      <c r="D168" s="20"/>
      <c r="E168" s="26"/>
      <c r="F168" s="39">
        <v>13</v>
      </c>
      <c r="G168" s="40">
        <f t="shared" si="0"/>
        <v>1</v>
      </c>
      <c r="H168" s="41">
        <f t="shared" si="1"/>
        <v>1</v>
      </c>
      <c r="I168" s="42">
        <f t="shared" si="2"/>
        <v>1</v>
      </c>
      <c r="J168" s="39">
        <v>24</v>
      </c>
      <c r="K168" s="40">
        <f t="shared" si="3"/>
        <v>1</v>
      </c>
      <c r="L168" s="41">
        <f t="shared" si="4"/>
        <v>1</v>
      </c>
      <c r="M168" s="42">
        <f t="shared" si="5"/>
        <v>0</v>
      </c>
      <c r="N168" s="43">
        <v>26</v>
      </c>
      <c r="O168" s="40">
        <f t="shared" si="6"/>
        <v>1</v>
      </c>
      <c r="P168" s="41">
        <f t="shared" si="7"/>
        <v>1</v>
      </c>
      <c r="Q168" s="42">
        <f t="shared" si="8"/>
        <v>1</v>
      </c>
      <c r="R168" s="57">
        <v>63</v>
      </c>
      <c r="S168" s="58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</row>
    <row r="169" spans="1:35" ht="18" customHeight="1">
      <c r="A169" s="38">
        <v>163</v>
      </c>
      <c r="B169" s="16" t="s">
        <v>361</v>
      </c>
      <c r="C169" s="16" t="s">
        <v>362</v>
      </c>
      <c r="D169" s="20"/>
      <c r="E169" s="26"/>
      <c r="F169" s="39">
        <v>6</v>
      </c>
      <c r="G169" s="40">
        <f t="shared" si="0"/>
        <v>0</v>
      </c>
      <c r="H169" s="41">
        <f t="shared" si="1"/>
        <v>0</v>
      </c>
      <c r="I169" s="42">
        <f t="shared" si="2"/>
        <v>0</v>
      </c>
      <c r="J169" s="43">
        <v>21</v>
      </c>
      <c r="K169" s="40">
        <f t="shared" si="3"/>
        <v>1</v>
      </c>
      <c r="L169" s="41">
        <f t="shared" si="4"/>
        <v>0</v>
      </c>
      <c r="M169" s="42">
        <f t="shared" si="5"/>
        <v>0</v>
      </c>
      <c r="N169" s="39">
        <v>26</v>
      </c>
      <c r="O169" s="40">
        <f t="shared" si="6"/>
        <v>1</v>
      </c>
      <c r="P169" s="41">
        <f t="shared" si="7"/>
        <v>1</v>
      </c>
      <c r="Q169" s="42">
        <f t="shared" si="8"/>
        <v>1</v>
      </c>
      <c r="R169" s="57">
        <v>53</v>
      </c>
      <c r="S169" s="58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</row>
    <row r="170" spans="1:35" ht="18" customHeight="1">
      <c r="A170" s="47">
        <v>164</v>
      </c>
      <c r="B170" s="16" t="s">
        <v>363</v>
      </c>
      <c r="C170" s="16" t="s">
        <v>364</v>
      </c>
      <c r="D170" s="20"/>
      <c r="E170" s="26"/>
      <c r="F170" s="39">
        <v>14</v>
      </c>
      <c r="G170" s="40">
        <f t="shared" si="0"/>
        <v>1</v>
      </c>
      <c r="H170" s="41">
        <f t="shared" si="1"/>
        <v>1</v>
      </c>
      <c r="I170" s="42">
        <f t="shared" si="2"/>
        <v>1</v>
      </c>
      <c r="J170" s="39">
        <v>26</v>
      </c>
      <c r="K170" s="40">
        <f t="shared" si="3"/>
        <v>1</v>
      </c>
      <c r="L170" s="41">
        <f t="shared" si="4"/>
        <v>1</v>
      </c>
      <c r="M170" s="42">
        <f t="shared" si="5"/>
        <v>1</v>
      </c>
      <c r="N170" s="43">
        <v>28</v>
      </c>
      <c r="O170" s="40">
        <f t="shared" si="6"/>
        <v>1</v>
      </c>
      <c r="P170" s="41">
        <f t="shared" si="7"/>
        <v>1</v>
      </c>
      <c r="Q170" s="42">
        <f t="shared" si="8"/>
        <v>1</v>
      </c>
      <c r="R170" s="57">
        <v>68</v>
      </c>
      <c r="S170" s="58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</row>
    <row r="171" spans="1:35" ht="18" customHeight="1">
      <c r="A171" s="38">
        <v>165</v>
      </c>
      <c r="B171" s="16" t="s">
        <v>365</v>
      </c>
      <c r="C171" s="16" t="s">
        <v>366</v>
      </c>
      <c r="D171" s="20"/>
      <c r="E171" s="26"/>
      <c r="F171" s="39">
        <v>14</v>
      </c>
      <c r="G171" s="40">
        <f t="shared" si="0"/>
        <v>1</v>
      </c>
      <c r="H171" s="41">
        <f t="shared" si="1"/>
        <v>1</v>
      </c>
      <c r="I171" s="42">
        <f t="shared" si="2"/>
        <v>1</v>
      </c>
      <c r="J171" s="43">
        <v>28</v>
      </c>
      <c r="K171" s="40">
        <f t="shared" si="3"/>
        <v>1</v>
      </c>
      <c r="L171" s="41">
        <f t="shared" si="4"/>
        <v>1</v>
      </c>
      <c r="M171" s="42">
        <f t="shared" si="5"/>
        <v>1</v>
      </c>
      <c r="N171" s="39">
        <v>26</v>
      </c>
      <c r="O171" s="40">
        <f t="shared" si="6"/>
        <v>1</v>
      </c>
      <c r="P171" s="41">
        <f t="shared" si="7"/>
        <v>1</v>
      </c>
      <c r="Q171" s="42">
        <f t="shared" si="8"/>
        <v>1</v>
      </c>
      <c r="R171" s="57">
        <v>68</v>
      </c>
      <c r="S171" s="58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</row>
    <row r="172" spans="1:35" ht="18" customHeight="1">
      <c r="A172" s="47">
        <v>166</v>
      </c>
      <c r="B172" s="16" t="s">
        <v>367</v>
      </c>
      <c r="C172" s="16" t="s">
        <v>368</v>
      </c>
      <c r="D172" s="20"/>
      <c r="E172" s="26"/>
      <c r="F172" s="39">
        <v>12</v>
      </c>
      <c r="G172" s="40">
        <f t="shared" si="0"/>
        <v>1</v>
      </c>
      <c r="H172" s="41">
        <f t="shared" si="1"/>
        <v>1</v>
      </c>
      <c r="I172" s="42">
        <f t="shared" si="2"/>
        <v>0</v>
      </c>
      <c r="J172" s="39">
        <v>28</v>
      </c>
      <c r="K172" s="40">
        <f t="shared" si="3"/>
        <v>1</v>
      </c>
      <c r="L172" s="41">
        <f t="shared" si="4"/>
        <v>1</v>
      </c>
      <c r="M172" s="42">
        <f t="shared" si="5"/>
        <v>1</v>
      </c>
      <c r="N172" s="43">
        <v>19</v>
      </c>
      <c r="O172" s="40">
        <f t="shared" si="6"/>
        <v>0</v>
      </c>
      <c r="P172" s="41">
        <f t="shared" si="7"/>
        <v>0</v>
      </c>
      <c r="Q172" s="42">
        <f t="shared" si="8"/>
        <v>0</v>
      </c>
      <c r="R172" s="57">
        <v>59</v>
      </c>
      <c r="S172" s="58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</row>
    <row r="173" spans="1:35" ht="18" customHeight="1">
      <c r="A173" s="38">
        <v>167</v>
      </c>
      <c r="B173" s="16" t="s">
        <v>369</v>
      </c>
      <c r="C173" s="16" t="s">
        <v>370</v>
      </c>
      <c r="D173" s="20"/>
      <c r="E173" s="26"/>
      <c r="F173" s="39">
        <v>12</v>
      </c>
      <c r="G173" s="40">
        <f t="shared" si="0"/>
        <v>1</v>
      </c>
      <c r="H173" s="41">
        <f t="shared" si="1"/>
        <v>1</v>
      </c>
      <c r="I173" s="42">
        <f t="shared" si="2"/>
        <v>0</v>
      </c>
      <c r="J173" s="39">
        <v>25</v>
      </c>
      <c r="K173" s="40">
        <f t="shared" si="3"/>
        <v>1</v>
      </c>
      <c r="L173" s="41">
        <f t="shared" si="4"/>
        <v>1</v>
      </c>
      <c r="M173" s="42">
        <f t="shared" si="5"/>
        <v>0</v>
      </c>
      <c r="N173" s="43">
        <v>27</v>
      </c>
      <c r="O173" s="40">
        <f t="shared" si="6"/>
        <v>1</v>
      </c>
      <c r="P173" s="41">
        <f t="shared" si="7"/>
        <v>1</v>
      </c>
      <c r="Q173" s="42">
        <f t="shared" si="8"/>
        <v>1</v>
      </c>
      <c r="R173" s="57">
        <v>64</v>
      </c>
      <c r="S173" s="58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</row>
    <row r="174" spans="1:35" ht="18" customHeight="1">
      <c r="A174" s="47">
        <v>168</v>
      </c>
      <c r="B174" s="16" t="s">
        <v>371</v>
      </c>
      <c r="C174" s="16" t="s">
        <v>372</v>
      </c>
      <c r="D174" s="20"/>
      <c r="E174" s="26"/>
      <c r="F174" s="39">
        <v>12</v>
      </c>
      <c r="G174" s="40">
        <f t="shared" si="0"/>
        <v>1</v>
      </c>
      <c r="H174" s="41">
        <f t="shared" si="1"/>
        <v>1</v>
      </c>
      <c r="I174" s="42">
        <f t="shared" si="2"/>
        <v>0</v>
      </c>
      <c r="J174" s="39">
        <v>23</v>
      </c>
      <c r="K174" s="40">
        <f t="shared" si="3"/>
        <v>1</v>
      </c>
      <c r="L174" s="41">
        <f t="shared" si="4"/>
        <v>1</v>
      </c>
      <c r="M174" s="42">
        <f t="shared" si="5"/>
        <v>0</v>
      </c>
      <c r="N174" s="43">
        <v>16</v>
      </c>
      <c r="O174" s="40">
        <f t="shared" si="6"/>
        <v>0</v>
      </c>
      <c r="P174" s="41">
        <f t="shared" si="7"/>
        <v>0</v>
      </c>
      <c r="Q174" s="42">
        <f t="shared" si="8"/>
        <v>0</v>
      </c>
      <c r="R174" s="57">
        <v>51</v>
      </c>
      <c r="S174" s="58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</row>
    <row r="175" spans="1:35" ht="18" customHeight="1">
      <c r="A175" s="38">
        <v>169</v>
      </c>
      <c r="B175" s="16" t="s">
        <v>373</v>
      </c>
      <c r="C175" s="16" t="s">
        <v>374</v>
      </c>
      <c r="D175" s="20"/>
      <c r="E175" s="26"/>
      <c r="F175" s="39">
        <v>11</v>
      </c>
      <c r="G175" s="40">
        <f t="shared" si="0"/>
        <v>1</v>
      </c>
      <c r="H175" s="41">
        <f t="shared" si="1"/>
        <v>0</v>
      </c>
      <c r="I175" s="42">
        <f t="shared" si="2"/>
        <v>0</v>
      </c>
      <c r="J175" s="39">
        <v>24</v>
      </c>
      <c r="K175" s="40">
        <f t="shared" si="3"/>
        <v>1</v>
      </c>
      <c r="L175" s="41">
        <f t="shared" si="4"/>
        <v>1</v>
      </c>
      <c r="M175" s="42">
        <f t="shared" si="5"/>
        <v>0</v>
      </c>
      <c r="N175" s="43">
        <v>24</v>
      </c>
      <c r="O175" s="40">
        <f t="shared" si="6"/>
        <v>1</v>
      </c>
      <c r="P175" s="41">
        <f t="shared" si="7"/>
        <v>1</v>
      </c>
      <c r="Q175" s="42">
        <f t="shared" si="8"/>
        <v>0</v>
      </c>
      <c r="R175" s="57">
        <v>59</v>
      </c>
      <c r="S175" s="58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</row>
    <row r="176" spans="1:35" ht="18" customHeight="1">
      <c r="A176" s="47">
        <v>170</v>
      </c>
      <c r="B176" s="16" t="s">
        <v>375</v>
      </c>
      <c r="C176" s="16" t="s">
        <v>376</v>
      </c>
      <c r="D176" s="20"/>
      <c r="E176" s="26"/>
      <c r="F176" s="39">
        <v>14</v>
      </c>
      <c r="G176" s="40">
        <f t="shared" si="0"/>
        <v>1</v>
      </c>
      <c r="H176" s="41">
        <f t="shared" si="1"/>
        <v>1</v>
      </c>
      <c r="I176" s="42">
        <f t="shared" si="2"/>
        <v>1</v>
      </c>
      <c r="J176" s="39">
        <v>28</v>
      </c>
      <c r="K176" s="40">
        <f t="shared" si="3"/>
        <v>1</v>
      </c>
      <c r="L176" s="41">
        <f t="shared" si="4"/>
        <v>1</v>
      </c>
      <c r="M176" s="42">
        <f t="shared" si="5"/>
        <v>1</v>
      </c>
      <c r="N176" s="43">
        <v>24</v>
      </c>
      <c r="O176" s="40">
        <f t="shared" si="6"/>
        <v>1</v>
      </c>
      <c r="P176" s="41">
        <f t="shared" si="7"/>
        <v>1</v>
      </c>
      <c r="Q176" s="42">
        <f t="shared" si="8"/>
        <v>0</v>
      </c>
      <c r="R176" s="57">
        <v>66</v>
      </c>
      <c r="S176" s="58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</row>
    <row r="177" spans="1:35" ht="18" customHeight="1">
      <c r="A177" s="38">
        <v>171</v>
      </c>
      <c r="B177" s="16" t="s">
        <v>377</v>
      </c>
      <c r="C177" s="16" t="s">
        <v>378</v>
      </c>
      <c r="D177" s="20"/>
      <c r="E177" s="26"/>
      <c r="F177" s="39">
        <v>14</v>
      </c>
      <c r="G177" s="40">
        <f t="shared" si="0"/>
        <v>1</v>
      </c>
      <c r="H177" s="41">
        <f t="shared" si="1"/>
        <v>1</v>
      </c>
      <c r="I177" s="42">
        <f t="shared" si="2"/>
        <v>1</v>
      </c>
      <c r="J177" s="39">
        <v>26</v>
      </c>
      <c r="K177" s="40">
        <f t="shared" si="3"/>
        <v>1</v>
      </c>
      <c r="L177" s="41">
        <f t="shared" si="4"/>
        <v>1</v>
      </c>
      <c r="M177" s="42">
        <f t="shared" si="5"/>
        <v>1</v>
      </c>
      <c r="N177" s="43">
        <v>28</v>
      </c>
      <c r="O177" s="40">
        <f t="shared" si="6"/>
        <v>1</v>
      </c>
      <c r="P177" s="41">
        <f t="shared" si="7"/>
        <v>1</v>
      </c>
      <c r="Q177" s="42">
        <f t="shared" si="8"/>
        <v>1</v>
      </c>
      <c r="R177" s="57">
        <v>68</v>
      </c>
      <c r="S177" s="58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</row>
    <row r="178" spans="1:35" ht="18" customHeight="1">
      <c r="A178" s="47">
        <v>172</v>
      </c>
      <c r="B178" s="16" t="s">
        <v>379</v>
      </c>
      <c r="C178" s="16" t="s">
        <v>380</v>
      </c>
      <c r="D178" s="20"/>
      <c r="E178" s="26"/>
      <c r="F178" s="39">
        <v>12</v>
      </c>
      <c r="G178" s="40">
        <f t="shared" si="0"/>
        <v>1</v>
      </c>
      <c r="H178" s="41">
        <f t="shared" si="1"/>
        <v>1</v>
      </c>
      <c r="I178" s="42">
        <f t="shared" si="2"/>
        <v>0</v>
      </c>
      <c r="J178" s="39">
        <v>21</v>
      </c>
      <c r="K178" s="40">
        <f t="shared" si="3"/>
        <v>1</v>
      </c>
      <c r="L178" s="41">
        <f t="shared" si="4"/>
        <v>0</v>
      </c>
      <c r="M178" s="42">
        <f t="shared" si="5"/>
        <v>0</v>
      </c>
      <c r="N178" s="43">
        <v>24</v>
      </c>
      <c r="O178" s="40">
        <f t="shared" si="6"/>
        <v>1</v>
      </c>
      <c r="P178" s="41">
        <f t="shared" si="7"/>
        <v>1</v>
      </c>
      <c r="Q178" s="42">
        <f t="shared" si="8"/>
        <v>0</v>
      </c>
      <c r="R178" s="57">
        <v>57</v>
      </c>
      <c r="S178" s="58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</row>
    <row r="179" spans="1:35" ht="18" customHeight="1">
      <c r="A179" s="38">
        <v>173</v>
      </c>
      <c r="B179" s="16" t="s">
        <v>381</v>
      </c>
      <c r="C179" s="16" t="s">
        <v>382</v>
      </c>
      <c r="D179" s="20"/>
      <c r="E179" s="26"/>
      <c r="F179" s="39">
        <v>14</v>
      </c>
      <c r="G179" s="40">
        <f t="shared" si="0"/>
        <v>1</v>
      </c>
      <c r="H179" s="41">
        <f t="shared" si="1"/>
        <v>1</v>
      </c>
      <c r="I179" s="42">
        <f t="shared" si="2"/>
        <v>1</v>
      </c>
      <c r="J179" s="43">
        <v>26</v>
      </c>
      <c r="K179" s="40">
        <f t="shared" si="3"/>
        <v>1</v>
      </c>
      <c r="L179" s="41">
        <f t="shared" si="4"/>
        <v>1</v>
      </c>
      <c r="M179" s="42">
        <f t="shared" si="5"/>
        <v>1</v>
      </c>
      <c r="N179" s="39">
        <v>25</v>
      </c>
      <c r="O179" s="40">
        <f t="shared" si="6"/>
        <v>1</v>
      </c>
      <c r="P179" s="41">
        <f t="shared" si="7"/>
        <v>1</v>
      </c>
      <c r="Q179" s="42">
        <f t="shared" si="8"/>
        <v>0</v>
      </c>
      <c r="R179" s="57">
        <v>65</v>
      </c>
      <c r="S179" s="58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</row>
    <row r="180" spans="1:35" ht="18" customHeight="1">
      <c r="A180" s="47">
        <v>174</v>
      </c>
      <c r="B180" s="16" t="s">
        <v>383</v>
      </c>
      <c r="C180" s="16" t="s">
        <v>384</v>
      </c>
      <c r="D180" s="20"/>
      <c r="E180" s="26"/>
      <c r="F180" s="39">
        <v>12</v>
      </c>
      <c r="G180" s="40">
        <f t="shared" si="0"/>
        <v>1</v>
      </c>
      <c r="H180" s="41">
        <f t="shared" si="1"/>
        <v>1</v>
      </c>
      <c r="I180" s="42">
        <f t="shared" si="2"/>
        <v>0</v>
      </c>
      <c r="J180" s="39">
        <v>25</v>
      </c>
      <c r="K180" s="40">
        <f t="shared" si="3"/>
        <v>1</v>
      </c>
      <c r="L180" s="41">
        <f t="shared" si="4"/>
        <v>1</v>
      </c>
      <c r="M180" s="42">
        <f t="shared" si="5"/>
        <v>0</v>
      </c>
      <c r="N180" s="39">
        <v>27</v>
      </c>
      <c r="O180" s="40">
        <f t="shared" si="6"/>
        <v>1</v>
      </c>
      <c r="P180" s="41">
        <f t="shared" si="7"/>
        <v>1</v>
      </c>
      <c r="Q180" s="42">
        <f t="shared" si="8"/>
        <v>1</v>
      </c>
      <c r="R180" s="57">
        <v>64</v>
      </c>
      <c r="S180" s="58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</row>
    <row r="181" spans="1:35" ht="18" customHeight="1">
      <c r="A181" s="38">
        <v>175</v>
      </c>
      <c r="B181" s="16" t="s">
        <v>385</v>
      </c>
      <c r="C181" s="16" t="s">
        <v>386</v>
      </c>
      <c r="D181" s="20"/>
      <c r="E181" s="26"/>
      <c r="F181" s="39">
        <v>12</v>
      </c>
      <c r="G181" s="40">
        <f t="shared" si="0"/>
        <v>1</v>
      </c>
      <c r="H181" s="41">
        <f t="shared" si="1"/>
        <v>1</v>
      </c>
      <c r="I181" s="42">
        <f t="shared" si="2"/>
        <v>0</v>
      </c>
      <c r="J181" s="39">
        <v>19</v>
      </c>
      <c r="K181" s="40">
        <f t="shared" si="3"/>
        <v>0</v>
      </c>
      <c r="L181" s="41">
        <f t="shared" si="4"/>
        <v>0</v>
      </c>
      <c r="M181" s="42">
        <f t="shared" si="5"/>
        <v>0</v>
      </c>
      <c r="N181" s="43">
        <v>26</v>
      </c>
      <c r="O181" s="40">
        <f t="shared" si="6"/>
        <v>1</v>
      </c>
      <c r="P181" s="41">
        <f t="shared" si="7"/>
        <v>1</v>
      </c>
      <c r="Q181" s="42">
        <f t="shared" si="8"/>
        <v>1</v>
      </c>
      <c r="R181" s="57">
        <v>57</v>
      </c>
      <c r="S181" s="58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</row>
    <row r="182" spans="1:35" ht="18" customHeight="1">
      <c r="A182" s="47">
        <v>176</v>
      </c>
      <c r="B182" s="16" t="s">
        <v>387</v>
      </c>
      <c r="C182" s="16" t="s">
        <v>388</v>
      </c>
      <c r="D182" s="20"/>
      <c r="E182" s="26"/>
      <c r="F182" s="39">
        <v>13</v>
      </c>
      <c r="G182" s="40">
        <f t="shared" si="0"/>
        <v>1</v>
      </c>
      <c r="H182" s="41">
        <f t="shared" si="1"/>
        <v>1</v>
      </c>
      <c r="I182" s="42">
        <f t="shared" si="2"/>
        <v>1</v>
      </c>
      <c r="J182" s="39">
        <v>28</v>
      </c>
      <c r="K182" s="40">
        <f t="shared" si="3"/>
        <v>1</v>
      </c>
      <c r="L182" s="41">
        <f t="shared" si="4"/>
        <v>1</v>
      </c>
      <c r="M182" s="42">
        <f t="shared" si="5"/>
        <v>1</v>
      </c>
      <c r="N182" s="43">
        <v>21</v>
      </c>
      <c r="O182" s="40">
        <f t="shared" si="6"/>
        <v>1</v>
      </c>
      <c r="P182" s="41">
        <f t="shared" si="7"/>
        <v>0</v>
      </c>
      <c r="Q182" s="42">
        <f t="shared" si="8"/>
        <v>0</v>
      </c>
      <c r="R182" s="57">
        <v>62</v>
      </c>
      <c r="S182" s="58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</row>
    <row r="183" spans="1:35" ht="18" customHeight="1">
      <c r="A183" s="38">
        <v>177</v>
      </c>
      <c r="B183" s="16" t="s">
        <v>389</v>
      </c>
      <c r="C183" s="16" t="s">
        <v>390</v>
      </c>
      <c r="D183" s="20"/>
      <c r="E183" s="26"/>
      <c r="F183" s="39">
        <v>11</v>
      </c>
      <c r="G183" s="40">
        <f t="shared" si="0"/>
        <v>1</v>
      </c>
      <c r="H183" s="41">
        <f t="shared" si="1"/>
        <v>0</v>
      </c>
      <c r="I183" s="42">
        <f t="shared" si="2"/>
        <v>0</v>
      </c>
      <c r="J183" s="39">
        <v>27</v>
      </c>
      <c r="K183" s="40">
        <f t="shared" si="3"/>
        <v>1</v>
      </c>
      <c r="L183" s="41">
        <f t="shared" si="4"/>
        <v>1</v>
      </c>
      <c r="M183" s="42">
        <f t="shared" si="5"/>
        <v>1</v>
      </c>
      <c r="N183" s="43">
        <v>21</v>
      </c>
      <c r="O183" s="40">
        <f t="shared" si="6"/>
        <v>1</v>
      </c>
      <c r="P183" s="41">
        <f t="shared" si="7"/>
        <v>0</v>
      </c>
      <c r="Q183" s="42">
        <f t="shared" si="8"/>
        <v>0</v>
      </c>
      <c r="R183" s="57">
        <v>59</v>
      </c>
      <c r="S183" s="58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</row>
    <row r="184" spans="1:35" ht="18" customHeight="1">
      <c r="A184" s="47">
        <v>178</v>
      </c>
      <c r="B184" s="16" t="s">
        <v>391</v>
      </c>
      <c r="C184" s="16" t="s">
        <v>392</v>
      </c>
      <c r="D184" s="20"/>
      <c r="E184" s="26"/>
      <c r="F184" s="39">
        <v>10</v>
      </c>
      <c r="G184" s="40">
        <f t="shared" si="0"/>
        <v>1</v>
      </c>
      <c r="H184" s="41">
        <f t="shared" si="1"/>
        <v>0</v>
      </c>
      <c r="I184" s="42">
        <f t="shared" si="2"/>
        <v>0</v>
      </c>
      <c r="J184" s="39">
        <v>25</v>
      </c>
      <c r="K184" s="40">
        <f t="shared" si="3"/>
        <v>1</v>
      </c>
      <c r="L184" s="41">
        <f t="shared" si="4"/>
        <v>1</v>
      </c>
      <c r="M184" s="42">
        <f t="shared" si="5"/>
        <v>0</v>
      </c>
      <c r="N184" s="43">
        <v>19</v>
      </c>
      <c r="O184" s="40">
        <f t="shared" si="6"/>
        <v>0</v>
      </c>
      <c r="P184" s="41">
        <f t="shared" si="7"/>
        <v>0</v>
      </c>
      <c r="Q184" s="42">
        <f t="shared" si="8"/>
        <v>0</v>
      </c>
      <c r="R184" s="57">
        <v>54</v>
      </c>
      <c r="S184" s="58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</row>
    <row r="185" spans="1:35" ht="15.75" customHeight="1">
      <c r="A185" s="104">
        <v>179</v>
      </c>
      <c r="B185" s="105" t="s">
        <v>438</v>
      </c>
      <c r="C185" s="35" t="s">
        <v>439</v>
      </c>
      <c r="D185" s="35"/>
      <c r="E185" s="35"/>
      <c r="F185" s="35">
        <v>11</v>
      </c>
      <c r="G185" s="40">
        <f t="shared" ref="G185" si="9">IF(F185&gt;=($F$6*0.7),1,0)</f>
        <v>1</v>
      </c>
      <c r="H185" s="41">
        <f t="shared" ref="H185" si="10">IF(F185&gt;=($F$6*0.8),1,0)</f>
        <v>0</v>
      </c>
      <c r="I185" s="42">
        <f t="shared" ref="I185" si="11">IF(F185&gt;=($F$6*0.9),1,0)</f>
        <v>0</v>
      </c>
      <c r="J185" s="35">
        <v>27</v>
      </c>
      <c r="K185" s="40">
        <f t="shared" ref="K185" si="12">IF(J185&gt;=($J$6*0.7),1,0)</f>
        <v>1</v>
      </c>
      <c r="L185" s="41">
        <f t="shared" ref="L185" si="13">IF(J185&gt;=($J$6*0.8),1,0)</f>
        <v>1</v>
      </c>
      <c r="M185" s="42">
        <f t="shared" ref="M185" si="14">IF(J185&gt;=($J$6*0.9),1,0)</f>
        <v>1</v>
      </c>
      <c r="N185" s="35">
        <v>21</v>
      </c>
      <c r="O185" s="40">
        <f t="shared" ref="O185" si="15">IF(N185&gt;=($N$6*0.7),1,0)</f>
        <v>1</v>
      </c>
      <c r="P185" s="41">
        <f t="shared" ref="P185" si="16">IF(N185&gt;=($N$6*0.8),1,0)</f>
        <v>0</v>
      </c>
      <c r="Q185" s="42">
        <f t="shared" ref="Q185" si="17">IF(N185&gt;=($N$6*0.9),1,0)</f>
        <v>0</v>
      </c>
      <c r="R185" s="35">
        <v>59</v>
      </c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</row>
    <row r="186" spans="1:35" ht="15.75" customHeight="1">
      <c r="A186" s="35"/>
      <c r="B186" s="35"/>
      <c r="C186" s="35"/>
      <c r="D186" s="35"/>
      <c r="E186" s="35"/>
      <c r="F186" s="35"/>
      <c r="G186" s="35">
        <f t="shared" ref="G186:I186" si="18">IF(G185/111&gt;=0.7,1,0)</f>
        <v>0</v>
      </c>
      <c r="H186" s="35">
        <f t="shared" si="18"/>
        <v>0</v>
      </c>
      <c r="I186" s="35">
        <f t="shared" si="18"/>
        <v>0</v>
      </c>
      <c r="J186" s="35"/>
      <c r="K186" s="35">
        <f t="shared" ref="K186:M186" si="19">IF(K185/111&gt;=0.7,1,0)</f>
        <v>0</v>
      </c>
      <c r="L186" s="35">
        <f t="shared" si="19"/>
        <v>0</v>
      </c>
      <c r="M186" s="35">
        <f t="shared" si="19"/>
        <v>0</v>
      </c>
      <c r="N186" s="35"/>
      <c r="O186" s="35">
        <f t="shared" ref="O186:Q186" si="20">IF(O185/111&gt;=0.7,1,0)</f>
        <v>0</v>
      </c>
      <c r="P186" s="35">
        <f t="shared" si="20"/>
        <v>0</v>
      </c>
      <c r="Q186" s="35">
        <f t="shared" si="20"/>
        <v>0</v>
      </c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</row>
    <row r="187" spans="1:35" ht="15.75" customHeigh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</row>
    <row r="188" spans="1:35" ht="15.75" customHeigh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</row>
    <row r="189" spans="1:35" ht="15.75" customHeigh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</row>
    <row r="190" spans="1:35" ht="15.75" customHeigh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</row>
    <row r="191" spans="1:35" ht="15.75" customHeigh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</row>
    <row r="192" spans="1:35" ht="15.75" customHeigh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</row>
    <row r="193" spans="1:35" ht="15.75" customHeigh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</row>
    <row r="194" spans="1:35" ht="15.75" customHeigh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</row>
    <row r="195" spans="1:35" ht="15.75" customHeigh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</row>
    <row r="196" spans="1:35" ht="15.75" customHeigh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</row>
    <row r="197" spans="1:35" ht="15.75" customHeigh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</row>
    <row r="198" spans="1:35" ht="15.75" customHeigh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</row>
    <row r="199" spans="1:35" ht="15.75" customHeigh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</row>
    <row r="200" spans="1:35" ht="15.75" customHeigh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</row>
    <row r="201" spans="1:35" ht="15.75" customHeigh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</row>
    <row r="202" spans="1:35" ht="15.75" customHeigh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</row>
    <row r="203" spans="1:35" ht="15.75" customHeigh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</row>
    <row r="204" spans="1:35" ht="15.75" customHeigh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</row>
    <row r="205" spans="1:35" ht="15.75" customHeigh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</row>
    <row r="206" spans="1:35" ht="15.75" customHeigh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</row>
    <row r="207" spans="1:35" ht="15.75" customHeigh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</row>
    <row r="208" spans="1:35" ht="15.75" customHeigh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</row>
    <row r="209" spans="1:35" ht="15.75" customHeigh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</row>
    <row r="210" spans="1:35" ht="15.75" customHeigh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</row>
    <row r="211" spans="1:35" ht="15.75" customHeigh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</row>
    <row r="212" spans="1:35" ht="15.75" customHeigh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</row>
    <row r="213" spans="1:35" ht="15.75" customHeigh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</row>
    <row r="214" spans="1:35" ht="15.75" customHeigh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</row>
    <row r="215" spans="1:35" ht="15.75" customHeight="1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</row>
    <row r="216" spans="1:35" ht="15.75" customHeight="1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</row>
    <row r="217" spans="1:35" ht="15.75" customHeight="1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</row>
    <row r="218" spans="1:35" ht="15.75" customHeight="1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</row>
    <row r="219" spans="1:35" ht="15.75" customHeight="1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</row>
    <row r="220" spans="1:35" ht="15.75" customHeight="1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</row>
    <row r="221" spans="1:35" ht="15.75" customHeight="1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</row>
    <row r="222" spans="1:35" ht="15.75" customHeight="1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</row>
    <row r="223" spans="1:35" ht="15.75" customHeight="1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</row>
    <row r="224" spans="1:35" ht="15.75" customHeight="1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</row>
    <row r="225" spans="1:35" ht="15.75" customHeight="1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</row>
    <row r="226" spans="1:35" ht="15.75" customHeight="1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</row>
    <row r="227" spans="1:35" ht="15.75" customHeight="1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</row>
    <row r="228" spans="1:35" ht="15.75" customHeight="1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</row>
    <row r="229" spans="1:35" ht="15.75" customHeight="1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</row>
    <row r="230" spans="1:35" ht="15.75" customHeight="1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</row>
    <row r="231" spans="1:35" ht="15.75" customHeight="1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</row>
    <row r="232" spans="1:35" ht="15.75" customHeight="1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</row>
    <row r="233" spans="1:35" ht="15.75" customHeight="1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</row>
    <row r="234" spans="1:35" ht="15.75" customHeight="1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</row>
    <row r="235" spans="1:35" ht="15.75" customHeight="1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</row>
    <row r="236" spans="1:35" ht="15.75" customHeight="1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</row>
    <row r="237" spans="1:35" ht="15.75" customHeight="1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</row>
    <row r="238" spans="1:35" ht="15.75" customHeight="1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</row>
    <row r="239" spans="1:35" ht="15.75" customHeight="1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</row>
    <row r="240" spans="1:35" ht="15.75" customHeight="1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</row>
    <row r="241" spans="1:35" ht="15.75" customHeight="1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</row>
    <row r="242" spans="1:35" ht="15.75" customHeight="1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</row>
    <row r="243" spans="1:35" ht="15.75" customHeight="1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</row>
    <row r="244" spans="1:35" ht="15.75" customHeight="1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</row>
    <row r="245" spans="1:35" ht="15.75" customHeight="1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</row>
    <row r="246" spans="1:35" ht="15.75" customHeight="1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</row>
    <row r="247" spans="1:35" ht="15.75" customHeight="1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</row>
    <row r="248" spans="1:35" ht="15.75" customHeight="1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</row>
    <row r="249" spans="1:35" ht="15.75" customHeight="1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</row>
    <row r="250" spans="1:35" ht="15.75" customHeight="1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</row>
    <row r="251" spans="1:35" ht="15.75" customHeight="1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</row>
    <row r="252" spans="1:35" ht="15.75" customHeight="1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</row>
    <row r="253" spans="1:35" ht="15.75" customHeight="1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</row>
    <row r="254" spans="1:35" ht="15.75" customHeight="1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</row>
    <row r="255" spans="1:35" ht="15.75" customHeight="1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</row>
    <row r="256" spans="1:35" ht="15.75" customHeight="1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</row>
    <row r="257" spans="1:35" ht="15.75" customHeight="1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</row>
    <row r="258" spans="1:35" ht="15.75" customHeight="1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</row>
    <row r="259" spans="1:35" ht="15.75" customHeight="1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</row>
    <row r="260" spans="1:35" ht="15.75" customHeight="1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</row>
    <row r="261" spans="1:35" ht="15.75" customHeight="1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</row>
    <row r="262" spans="1:35" ht="15.75" customHeight="1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</row>
    <row r="263" spans="1:35" ht="15.75" customHeight="1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</row>
    <row r="264" spans="1:35" ht="15.75" customHeight="1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</row>
    <row r="265" spans="1:35" ht="15.75" customHeight="1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</row>
    <row r="266" spans="1:35" ht="15.75" customHeight="1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</row>
    <row r="267" spans="1:35" ht="15.75" customHeight="1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</row>
    <row r="268" spans="1:35" ht="15.75" customHeight="1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</row>
    <row r="269" spans="1:35" ht="15.75" customHeight="1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</row>
    <row r="270" spans="1:35" ht="15.75" customHeight="1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</row>
    <row r="271" spans="1:35" ht="15.75" customHeight="1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</row>
    <row r="272" spans="1:35" ht="15.75" customHeight="1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</row>
    <row r="273" spans="1:35" ht="15.75" customHeight="1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</row>
    <row r="274" spans="1:35" ht="15.75" customHeight="1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</row>
    <row r="275" spans="1:35" ht="15.75" customHeight="1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</row>
    <row r="276" spans="1:35" ht="15.75" customHeight="1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</row>
    <row r="277" spans="1:35" ht="15.75" customHeight="1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</row>
    <row r="278" spans="1:35" ht="15.75" customHeight="1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</row>
    <row r="279" spans="1:35" ht="15.75" customHeight="1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</row>
    <row r="280" spans="1:35" ht="15.75" customHeight="1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</row>
    <row r="281" spans="1:35" ht="15.75" customHeight="1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</row>
    <row r="282" spans="1:35" ht="15.75" customHeight="1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</row>
    <row r="283" spans="1:35" ht="15.75" customHeight="1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</row>
    <row r="284" spans="1:35" ht="15.75" customHeight="1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</row>
    <row r="285" spans="1:35" ht="15.75" customHeight="1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</row>
    <row r="286" spans="1:35" ht="15.75" customHeight="1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</row>
    <row r="287" spans="1:35" ht="15.75" customHeight="1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</row>
    <row r="288" spans="1:35" ht="15.75" customHeight="1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</row>
    <row r="289" spans="1:35" ht="15.75" customHeight="1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</row>
    <row r="290" spans="1:35" ht="15.75" customHeight="1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</row>
    <row r="291" spans="1:35" ht="15.75" customHeight="1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</row>
    <row r="292" spans="1:35" ht="15.75" customHeight="1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</row>
    <row r="293" spans="1:35" ht="15.75" customHeight="1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</row>
    <row r="294" spans="1:35" ht="15.75" customHeight="1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</row>
    <row r="295" spans="1:35" ht="15.75" customHeight="1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</row>
    <row r="296" spans="1:35" ht="15.75" customHeight="1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</row>
    <row r="297" spans="1:35" ht="15.75" customHeight="1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</row>
    <row r="298" spans="1:35" ht="15.75" customHeight="1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</row>
    <row r="299" spans="1:35" ht="15.75" customHeight="1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</row>
    <row r="300" spans="1:35" ht="15.75" customHeight="1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</row>
    <row r="301" spans="1:35" ht="15.75" customHeight="1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</row>
    <row r="302" spans="1:35" ht="15.75" customHeight="1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</row>
    <row r="303" spans="1:35" ht="15.75" customHeight="1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</row>
    <row r="304" spans="1:35" ht="15.75" customHeight="1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</row>
    <row r="305" spans="1:35" ht="15.75" customHeight="1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</row>
    <row r="306" spans="1:35" ht="15.75" customHeight="1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</row>
    <row r="307" spans="1:35" ht="15.75" customHeight="1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</row>
    <row r="308" spans="1:35" ht="15.75" customHeight="1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</row>
    <row r="309" spans="1:35" ht="15.75" customHeight="1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</row>
    <row r="310" spans="1:35" ht="15.75" customHeight="1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</row>
    <row r="311" spans="1:35" ht="15.75" customHeight="1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</row>
    <row r="312" spans="1:35" ht="15.75" customHeight="1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</row>
    <row r="313" spans="1:35" ht="15.75" customHeight="1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</row>
    <row r="314" spans="1:35" ht="15.75" customHeight="1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</row>
    <row r="315" spans="1:35" ht="15.75" customHeight="1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</row>
    <row r="316" spans="1:35" ht="15.75" customHeight="1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</row>
    <row r="317" spans="1:35" ht="15.75" customHeight="1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</row>
    <row r="318" spans="1:35" ht="15.75" customHeight="1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</row>
    <row r="319" spans="1:35" ht="15.75" customHeight="1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</row>
    <row r="320" spans="1:35" ht="15.75" customHeight="1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</row>
    <row r="321" spans="1:35" ht="15.75" customHeight="1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</row>
    <row r="322" spans="1:35" ht="15.75" customHeight="1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</row>
    <row r="323" spans="1:35" ht="15.75" customHeight="1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</row>
    <row r="324" spans="1:35" ht="15.75" customHeight="1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</row>
    <row r="325" spans="1:35" ht="15.75" customHeight="1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</row>
    <row r="326" spans="1:35" ht="15.75" customHeight="1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</row>
    <row r="327" spans="1:35" ht="15.75" customHeight="1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</row>
    <row r="328" spans="1:35" ht="15.75" customHeight="1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</row>
    <row r="329" spans="1:35" ht="15.75" customHeight="1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</row>
    <row r="330" spans="1:35" ht="15.75" customHeight="1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</row>
    <row r="331" spans="1:35" ht="15.75" customHeight="1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</row>
    <row r="332" spans="1:35" ht="15.75" customHeight="1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</row>
    <row r="333" spans="1:35" ht="15.75" customHeight="1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</row>
    <row r="334" spans="1:35" ht="15.75" customHeight="1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</row>
    <row r="335" spans="1:35" ht="15.75" customHeight="1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</row>
    <row r="336" spans="1:35" ht="15.75" customHeight="1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</row>
    <row r="337" spans="1:35" ht="15.75" customHeight="1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</row>
    <row r="338" spans="1:35" ht="15.75" customHeight="1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</row>
    <row r="339" spans="1:35" ht="15.75" customHeight="1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</row>
    <row r="340" spans="1:35" ht="15.75" customHeight="1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</row>
    <row r="341" spans="1:35" ht="15.75" customHeight="1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</row>
    <row r="342" spans="1:35" ht="15.75" customHeight="1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</row>
    <row r="343" spans="1:35" ht="15.75" customHeight="1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</row>
    <row r="344" spans="1:35" ht="15.75" customHeight="1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</row>
    <row r="345" spans="1:35" ht="15.75" customHeight="1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</row>
    <row r="346" spans="1:35" ht="15.75" customHeight="1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</row>
    <row r="347" spans="1:35" ht="15.75" customHeight="1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</row>
    <row r="348" spans="1:35" ht="15.75" customHeight="1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</row>
    <row r="349" spans="1:35" ht="15.75" customHeight="1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</row>
    <row r="350" spans="1:35" ht="15.75" customHeight="1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</row>
    <row r="351" spans="1:35" ht="15.75" customHeight="1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</row>
    <row r="352" spans="1:35" ht="15.75" customHeight="1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</row>
    <row r="353" spans="1:35" ht="15.75" customHeight="1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</row>
    <row r="354" spans="1:35" ht="15.75" customHeight="1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</row>
    <row r="355" spans="1:35" ht="15.75" customHeight="1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</row>
    <row r="356" spans="1:35" ht="15.75" customHeight="1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</row>
    <row r="357" spans="1:35" ht="15.75" customHeight="1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</row>
    <row r="358" spans="1:35" ht="15.75" customHeight="1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</row>
    <row r="359" spans="1:35" ht="15.75" customHeight="1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</row>
    <row r="360" spans="1:35" ht="15.75" customHeight="1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</row>
    <row r="361" spans="1:35" ht="15.75" customHeight="1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</row>
    <row r="362" spans="1:35" ht="15.75" customHeight="1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</row>
    <row r="363" spans="1:35" ht="15.75" customHeight="1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</row>
    <row r="364" spans="1:35" ht="15.75" customHeight="1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</row>
    <row r="365" spans="1:35" ht="15.75" customHeight="1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</row>
    <row r="366" spans="1:35" ht="15.75" customHeight="1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</row>
    <row r="367" spans="1:35" ht="15.75" customHeight="1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</row>
    <row r="368" spans="1:35" ht="15.75" customHeight="1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</row>
    <row r="369" spans="1:35" ht="15.75" customHeight="1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</row>
    <row r="370" spans="1:35" ht="15.75" customHeight="1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</row>
    <row r="371" spans="1:35" ht="15.75" customHeight="1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</row>
    <row r="372" spans="1:35" ht="15.75" customHeight="1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</row>
    <row r="373" spans="1:35" ht="15.75" customHeight="1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</row>
    <row r="374" spans="1:35" ht="15.75" customHeight="1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</row>
    <row r="375" spans="1:35" ht="15.75" customHeight="1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</row>
    <row r="376" spans="1:35" ht="15.75" customHeight="1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</row>
    <row r="377" spans="1:35" ht="15.75" customHeight="1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</row>
    <row r="378" spans="1:35" ht="15.75" customHeight="1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</row>
    <row r="379" spans="1:35" ht="15.75" customHeight="1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</row>
    <row r="380" spans="1:35" ht="15.75" customHeight="1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</row>
    <row r="381" spans="1:35" ht="15.75" customHeight="1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</row>
    <row r="382" spans="1:35" ht="15.75" customHeight="1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</row>
    <row r="383" spans="1:35" ht="15.75" customHeight="1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</row>
    <row r="384" spans="1:35" ht="15.75" customHeight="1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</row>
    <row r="385" spans="1:35" ht="15.75" customHeight="1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</row>
    <row r="386" spans="1:35" ht="15.75" customHeight="1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</row>
    <row r="387" spans="1:35" ht="15.75" customHeight="1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</row>
    <row r="388" spans="1:35" ht="15.75" customHeight="1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</row>
    <row r="389" spans="1:35" ht="15.75" customHeight="1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</row>
    <row r="390" spans="1:35" ht="15.75" customHeight="1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</row>
    <row r="391" spans="1:35" ht="15.75" customHeight="1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</row>
    <row r="392" spans="1:35" ht="15.75" customHeight="1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</row>
    <row r="393" spans="1:35" ht="15.75" customHeight="1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</row>
    <row r="394" spans="1:35" ht="15.75" customHeight="1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</row>
    <row r="395" spans="1:35" ht="15.75" customHeight="1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</row>
    <row r="396" spans="1:35" ht="15.75" customHeight="1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</row>
    <row r="397" spans="1:35" ht="15.75" customHeight="1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</row>
    <row r="398" spans="1:35" ht="15.75" customHeight="1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</row>
    <row r="399" spans="1:35" ht="15.75" customHeight="1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</row>
    <row r="400" spans="1:35" ht="15.75" customHeight="1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</row>
    <row r="401" spans="1:35" ht="15.75" customHeight="1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</row>
    <row r="402" spans="1:35" ht="15.75" customHeight="1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</row>
    <row r="403" spans="1:35" ht="15.75" customHeight="1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</row>
    <row r="404" spans="1:35" ht="15.75" customHeight="1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</row>
    <row r="405" spans="1:35" ht="15.75" customHeight="1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</row>
    <row r="406" spans="1:35" ht="15.75" customHeight="1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</row>
    <row r="407" spans="1:35" ht="15.75" customHeight="1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</row>
    <row r="408" spans="1:35" ht="15.75" customHeight="1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</row>
    <row r="409" spans="1:35" ht="15.75" customHeight="1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</row>
    <row r="410" spans="1:35" ht="15.75" customHeight="1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</row>
    <row r="411" spans="1:35" ht="15.75" customHeight="1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</row>
    <row r="412" spans="1:35" ht="15.75" customHeight="1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</row>
    <row r="413" spans="1:35" ht="15.75" customHeight="1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</row>
    <row r="414" spans="1:35" ht="15.75" customHeight="1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</row>
    <row r="415" spans="1:35" ht="15.75" customHeight="1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</row>
    <row r="416" spans="1:35" ht="15.75" customHeight="1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</row>
    <row r="417" spans="1:35" ht="15.75" customHeight="1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</row>
    <row r="418" spans="1:35" ht="15.75" customHeight="1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</row>
    <row r="419" spans="1:35" ht="15.75" customHeight="1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</row>
    <row r="420" spans="1:35" ht="15.75" customHeight="1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</row>
    <row r="421" spans="1:35" ht="15.75" customHeight="1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</row>
    <row r="422" spans="1:35" ht="15.75" customHeight="1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</row>
    <row r="423" spans="1:35" ht="15.75" customHeight="1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</row>
    <row r="424" spans="1:35" ht="15.75" customHeight="1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</row>
    <row r="425" spans="1:35" ht="15.75" customHeight="1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</row>
    <row r="426" spans="1:35" ht="15.75" customHeight="1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</row>
    <row r="427" spans="1:35" ht="15.75" customHeight="1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</row>
    <row r="428" spans="1:35" ht="15.75" customHeight="1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</row>
    <row r="429" spans="1:35" ht="15.75" customHeight="1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</row>
    <row r="430" spans="1:35" ht="15.75" customHeight="1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</row>
    <row r="431" spans="1:35" ht="15.75" customHeight="1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</row>
    <row r="432" spans="1:35" ht="15.75" customHeight="1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</row>
    <row r="433" spans="1:35" ht="15.75" customHeight="1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</row>
    <row r="434" spans="1:35" ht="15.75" customHeight="1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</row>
    <row r="435" spans="1:35" ht="15.75" customHeight="1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</row>
    <row r="436" spans="1:35" ht="15.75" customHeight="1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</row>
    <row r="437" spans="1:35" ht="15.75" customHeight="1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</row>
    <row r="438" spans="1:35" ht="15.75" customHeight="1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</row>
    <row r="439" spans="1:35" ht="15.75" customHeight="1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  <c r="AC439" s="51"/>
      <c r="AD439" s="51"/>
      <c r="AE439" s="51"/>
      <c r="AF439" s="51"/>
      <c r="AG439" s="51"/>
      <c r="AH439" s="51"/>
      <c r="AI439" s="51"/>
    </row>
    <row r="440" spans="1:35" ht="15.75" customHeight="1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</row>
    <row r="441" spans="1:35" ht="15.75" customHeight="1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</row>
    <row r="442" spans="1:35" ht="15.75" customHeight="1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</row>
    <row r="443" spans="1:35" ht="15.75" customHeight="1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</row>
    <row r="444" spans="1:35" ht="15.75" customHeight="1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</row>
    <row r="445" spans="1:35" ht="15.75" customHeight="1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</row>
    <row r="446" spans="1:35" ht="15.75" customHeight="1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</row>
    <row r="447" spans="1:35" ht="15.75" customHeight="1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</row>
    <row r="448" spans="1:35" ht="15.75" customHeight="1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</row>
    <row r="449" spans="1:35" ht="15.75" customHeight="1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</row>
    <row r="450" spans="1:35" ht="15.75" customHeight="1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</row>
    <row r="451" spans="1:35" ht="15.75" customHeight="1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  <c r="AC451" s="51"/>
      <c r="AD451" s="51"/>
      <c r="AE451" s="51"/>
      <c r="AF451" s="51"/>
      <c r="AG451" s="51"/>
      <c r="AH451" s="51"/>
      <c r="AI451" s="51"/>
    </row>
    <row r="452" spans="1:35" ht="15.75" customHeight="1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</row>
    <row r="453" spans="1:35" ht="15.75" customHeight="1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</row>
    <row r="454" spans="1:35" ht="15.75" customHeight="1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  <c r="AC454" s="51"/>
      <c r="AD454" s="51"/>
      <c r="AE454" s="51"/>
      <c r="AF454" s="51"/>
      <c r="AG454" s="51"/>
      <c r="AH454" s="51"/>
      <c r="AI454" s="51"/>
    </row>
    <row r="455" spans="1:35" ht="15.75" customHeight="1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  <c r="AH455" s="51"/>
      <c r="AI455" s="51"/>
    </row>
    <row r="456" spans="1:35" ht="15.75" customHeight="1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</row>
    <row r="457" spans="1:35" ht="15.75" customHeight="1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</row>
    <row r="458" spans="1:35" ht="15.75" customHeight="1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</row>
    <row r="459" spans="1:35" ht="15.75" customHeight="1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</row>
    <row r="460" spans="1:35" ht="15.75" customHeight="1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</row>
    <row r="461" spans="1:35" ht="15.75" customHeight="1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  <c r="AC461" s="51"/>
      <c r="AD461" s="51"/>
      <c r="AE461" s="51"/>
      <c r="AF461" s="51"/>
      <c r="AG461" s="51"/>
      <c r="AH461" s="51"/>
      <c r="AI461" s="51"/>
    </row>
    <row r="462" spans="1:35" ht="15.75" customHeight="1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  <c r="AC462" s="51"/>
      <c r="AD462" s="51"/>
      <c r="AE462" s="51"/>
      <c r="AF462" s="51"/>
      <c r="AG462" s="51"/>
      <c r="AH462" s="51"/>
      <c r="AI462" s="51"/>
    </row>
    <row r="463" spans="1:35" ht="15.75" customHeight="1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  <c r="AC463" s="51"/>
      <c r="AD463" s="51"/>
      <c r="AE463" s="51"/>
      <c r="AF463" s="51"/>
      <c r="AG463" s="51"/>
      <c r="AH463" s="51"/>
      <c r="AI463" s="51"/>
    </row>
    <row r="464" spans="1:35" ht="15.75" customHeight="1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</row>
    <row r="465" spans="1:35" ht="15.75" customHeight="1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</row>
    <row r="466" spans="1:35" ht="15.75" customHeight="1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</row>
    <row r="467" spans="1:35" ht="15.75" customHeight="1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</row>
    <row r="468" spans="1:35" ht="15.75" customHeight="1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</row>
    <row r="469" spans="1:35" ht="15.75" customHeight="1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  <c r="AC469" s="51"/>
      <c r="AD469" s="51"/>
      <c r="AE469" s="51"/>
      <c r="AF469" s="51"/>
      <c r="AG469" s="51"/>
      <c r="AH469" s="51"/>
      <c r="AI469" s="51"/>
    </row>
    <row r="470" spans="1:35" ht="15.75" customHeight="1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</row>
    <row r="471" spans="1:35" ht="15.75" customHeight="1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</row>
    <row r="472" spans="1:35" ht="15.75" customHeight="1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  <c r="AC472" s="51"/>
      <c r="AD472" s="51"/>
      <c r="AE472" s="51"/>
      <c r="AF472" s="51"/>
      <c r="AG472" s="51"/>
      <c r="AH472" s="51"/>
      <c r="AI472" s="51"/>
    </row>
    <row r="473" spans="1:35" ht="15.75" customHeight="1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51"/>
      <c r="AC473" s="51"/>
      <c r="AD473" s="51"/>
      <c r="AE473" s="51"/>
      <c r="AF473" s="51"/>
      <c r="AG473" s="51"/>
      <c r="AH473" s="51"/>
      <c r="AI473" s="51"/>
    </row>
    <row r="474" spans="1:35" ht="15.75" customHeight="1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  <c r="AC474" s="51"/>
      <c r="AD474" s="51"/>
      <c r="AE474" s="51"/>
      <c r="AF474" s="51"/>
      <c r="AG474" s="51"/>
      <c r="AH474" s="51"/>
      <c r="AI474" s="51"/>
    </row>
    <row r="475" spans="1:35" ht="15.75" customHeight="1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  <c r="AC475" s="51"/>
      <c r="AD475" s="51"/>
      <c r="AE475" s="51"/>
      <c r="AF475" s="51"/>
      <c r="AG475" s="51"/>
      <c r="AH475" s="51"/>
      <c r="AI475" s="51"/>
    </row>
    <row r="476" spans="1:35" ht="15.75" customHeight="1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  <c r="AC476" s="51"/>
      <c r="AD476" s="51"/>
      <c r="AE476" s="51"/>
      <c r="AF476" s="51"/>
      <c r="AG476" s="51"/>
      <c r="AH476" s="51"/>
      <c r="AI476" s="51"/>
    </row>
    <row r="477" spans="1:35" ht="15.75" customHeight="1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51"/>
      <c r="AC477" s="51"/>
      <c r="AD477" s="51"/>
      <c r="AE477" s="51"/>
      <c r="AF477" s="51"/>
      <c r="AG477" s="51"/>
      <c r="AH477" s="51"/>
      <c r="AI477" s="51"/>
    </row>
    <row r="478" spans="1:35" ht="15.75" customHeight="1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</row>
    <row r="479" spans="1:35" ht="15.75" customHeight="1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  <c r="AC479" s="51"/>
      <c r="AD479" s="51"/>
      <c r="AE479" s="51"/>
      <c r="AF479" s="51"/>
      <c r="AG479" s="51"/>
      <c r="AH479" s="51"/>
      <c r="AI479" s="51"/>
    </row>
    <row r="480" spans="1:35" ht="15.75" customHeight="1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  <c r="AC480" s="51"/>
      <c r="AD480" s="51"/>
      <c r="AE480" s="51"/>
      <c r="AF480" s="51"/>
      <c r="AG480" s="51"/>
      <c r="AH480" s="51"/>
      <c r="AI480" s="51"/>
    </row>
    <row r="481" spans="1:35" ht="15.75" customHeight="1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</row>
    <row r="482" spans="1:35" ht="15.75" customHeight="1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</row>
    <row r="483" spans="1:35" ht="15.75" customHeight="1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</row>
    <row r="484" spans="1:35" ht="15.75" customHeight="1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</row>
    <row r="485" spans="1:35" ht="15.75" customHeight="1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  <c r="AC485" s="51"/>
      <c r="AD485" s="51"/>
      <c r="AE485" s="51"/>
      <c r="AF485" s="51"/>
      <c r="AG485" s="51"/>
      <c r="AH485" s="51"/>
      <c r="AI485" s="51"/>
    </row>
    <row r="486" spans="1:35" ht="15.75" customHeight="1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</row>
    <row r="487" spans="1:35" ht="15.75" customHeight="1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  <c r="AC487" s="51"/>
      <c r="AD487" s="51"/>
      <c r="AE487" s="51"/>
      <c r="AF487" s="51"/>
      <c r="AG487" s="51"/>
      <c r="AH487" s="51"/>
      <c r="AI487" s="51"/>
    </row>
    <row r="488" spans="1:35" ht="15.75" customHeight="1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  <c r="AH488" s="51"/>
      <c r="AI488" s="51"/>
    </row>
    <row r="489" spans="1:35" ht="15.75" customHeight="1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</row>
    <row r="490" spans="1:35" ht="15.75" customHeight="1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</row>
    <row r="491" spans="1:35" ht="15.75" customHeight="1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</row>
    <row r="492" spans="1:35" ht="15.75" customHeight="1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  <c r="AC492" s="51"/>
      <c r="AD492" s="51"/>
      <c r="AE492" s="51"/>
      <c r="AF492" s="51"/>
      <c r="AG492" s="51"/>
      <c r="AH492" s="51"/>
      <c r="AI492" s="51"/>
    </row>
    <row r="493" spans="1:35" ht="15.75" customHeight="1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</row>
    <row r="494" spans="1:35" ht="15.75" customHeight="1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</row>
    <row r="495" spans="1:35" ht="15.75" customHeight="1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</row>
    <row r="496" spans="1:35" ht="15.75" customHeight="1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</row>
    <row r="497" spans="1:35" ht="15.75" customHeight="1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</row>
    <row r="498" spans="1:35" ht="15.75" customHeight="1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</row>
    <row r="499" spans="1:35" ht="15.75" customHeight="1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</row>
    <row r="500" spans="1:35" ht="15.75" customHeight="1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  <c r="AC500" s="51"/>
      <c r="AD500" s="51"/>
      <c r="AE500" s="51"/>
      <c r="AF500" s="51"/>
      <c r="AG500" s="51"/>
      <c r="AH500" s="51"/>
      <c r="AI500" s="51"/>
    </row>
    <row r="501" spans="1:35" ht="15.75" customHeight="1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</row>
    <row r="502" spans="1:35" ht="15.75" customHeight="1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  <c r="AC502" s="51"/>
      <c r="AD502" s="51"/>
      <c r="AE502" s="51"/>
      <c r="AF502" s="51"/>
      <c r="AG502" s="51"/>
      <c r="AH502" s="51"/>
      <c r="AI502" s="51"/>
    </row>
    <row r="503" spans="1:35" ht="15.75" customHeight="1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  <c r="AC503" s="51"/>
      <c r="AD503" s="51"/>
      <c r="AE503" s="51"/>
      <c r="AF503" s="51"/>
      <c r="AG503" s="51"/>
      <c r="AH503" s="51"/>
      <c r="AI503" s="51"/>
    </row>
    <row r="504" spans="1:35" ht="15.75" customHeight="1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</row>
    <row r="505" spans="1:35" ht="15.75" customHeight="1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</row>
    <row r="506" spans="1:35" ht="15.75" customHeight="1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</row>
    <row r="507" spans="1:35" ht="15.75" customHeight="1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</row>
    <row r="508" spans="1:35" ht="15.75" customHeight="1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</row>
    <row r="509" spans="1:35" ht="15.75" customHeight="1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</row>
    <row r="510" spans="1:35" ht="15.75" customHeight="1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</row>
    <row r="511" spans="1:35" ht="15.75" customHeight="1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  <c r="AD511" s="51"/>
      <c r="AE511" s="51"/>
      <c r="AF511" s="51"/>
      <c r="AG511" s="51"/>
      <c r="AH511" s="51"/>
      <c r="AI511" s="51"/>
    </row>
    <row r="512" spans="1:35" ht="15.75" customHeight="1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</row>
    <row r="513" spans="1:35" ht="15.75" customHeight="1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</row>
    <row r="514" spans="1:35" ht="15.75" customHeight="1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</row>
    <row r="515" spans="1:35" ht="15.75" customHeight="1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</row>
    <row r="516" spans="1:35" ht="15.75" customHeight="1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</row>
    <row r="517" spans="1:35" ht="15.75" customHeight="1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</row>
    <row r="518" spans="1:35" ht="15.75" customHeight="1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</row>
    <row r="519" spans="1:35" ht="15.75" customHeight="1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</row>
    <row r="520" spans="1:35" ht="15.75" customHeight="1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1"/>
      <c r="AF520" s="51"/>
      <c r="AG520" s="51"/>
      <c r="AH520" s="51"/>
      <c r="AI520" s="51"/>
    </row>
    <row r="521" spans="1:35" ht="15.75" customHeight="1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  <c r="AD521" s="51"/>
      <c r="AE521" s="51"/>
      <c r="AF521" s="51"/>
      <c r="AG521" s="51"/>
      <c r="AH521" s="51"/>
      <c r="AI521" s="51"/>
    </row>
    <row r="522" spans="1:35" ht="15.75" customHeight="1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1"/>
      <c r="AF522" s="51"/>
      <c r="AG522" s="51"/>
      <c r="AH522" s="51"/>
      <c r="AI522" s="51"/>
    </row>
    <row r="523" spans="1:35" ht="15.75" customHeight="1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  <c r="AC523" s="51"/>
      <c r="AD523" s="51"/>
      <c r="AE523" s="51"/>
      <c r="AF523" s="51"/>
      <c r="AG523" s="51"/>
      <c r="AH523" s="51"/>
      <c r="AI523" s="51"/>
    </row>
    <row r="524" spans="1:35" ht="15.75" customHeight="1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  <c r="AC524" s="51"/>
      <c r="AD524" s="51"/>
      <c r="AE524" s="51"/>
      <c r="AF524" s="51"/>
      <c r="AG524" s="51"/>
      <c r="AH524" s="51"/>
      <c r="AI524" s="51"/>
    </row>
    <row r="525" spans="1:35" ht="15.75" customHeight="1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  <c r="AC525" s="51"/>
      <c r="AD525" s="51"/>
      <c r="AE525" s="51"/>
      <c r="AF525" s="51"/>
      <c r="AG525" s="51"/>
      <c r="AH525" s="51"/>
      <c r="AI525" s="51"/>
    </row>
    <row r="526" spans="1:35" ht="15.75" customHeight="1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  <c r="AC526" s="51"/>
      <c r="AD526" s="51"/>
      <c r="AE526" s="51"/>
      <c r="AF526" s="51"/>
      <c r="AG526" s="51"/>
      <c r="AH526" s="51"/>
      <c r="AI526" s="51"/>
    </row>
    <row r="527" spans="1:35" ht="15.75" customHeight="1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  <c r="AC527" s="51"/>
      <c r="AD527" s="51"/>
      <c r="AE527" s="51"/>
      <c r="AF527" s="51"/>
      <c r="AG527" s="51"/>
      <c r="AH527" s="51"/>
      <c r="AI527" s="51"/>
    </row>
    <row r="528" spans="1:35" ht="15.75" customHeight="1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  <c r="AC528" s="51"/>
      <c r="AD528" s="51"/>
      <c r="AE528" s="51"/>
      <c r="AF528" s="51"/>
      <c r="AG528" s="51"/>
      <c r="AH528" s="51"/>
      <c r="AI528" s="51"/>
    </row>
    <row r="529" spans="1:35" ht="15.75" customHeight="1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51"/>
      <c r="AC529" s="51"/>
      <c r="AD529" s="51"/>
      <c r="AE529" s="51"/>
      <c r="AF529" s="51"/>
      <c r="AG529" s="51"/>
      <c r="AH529" s="51"/>
      <c r="AI529" s="51"/>
    </row>
    <row r="530" spans="1:35" ht="15.75" customHeight="1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  <c r="AC530" s="51"/>
      <c r="AD530" s="51"/>
      <c r="AE530" s="51"/>
      <c r="AF530" s="51"/>
      <c r="AG530" s="51"/>
      <c r="AH530" s="51"/>
      <c r="AI530" s="51"/>
    </row>
    <row r="531" spans="1:35" ht="15.75" customHeight="1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</row>
    <row r="532" spans="1:35" ht="15.75" customHeight="1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  <c r="AC532" s="51"/>
      <c r="AD532" s="51"/>
      <c r="AE532" s="51"/>
      <c r="AF532" s="51"/>
      <c r="AG532" s="51"/>
      <c r="AH532" s="51"/>
      <c r="AI532" s="51"/>
    </row>
    <row r="533" spans="1:35" ht="15.75" customHeight="1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  <c r="AC533" s="51"/>
      <c r="AD533" s="51"/>
      <c r="AE533" s="51"/>
      <c r="AF533" s="51"/>
      <c r="AG533" s="51"/>
      <c r="AH533" s="51"/>
      <c r="AI533" s="51"/>
    </row>
    <row r="534" spans="1:35" ht="15.75" customHeight="1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51"/>
      <c r="AC534" s="51"/>
      <c r="AD534" s="51"/>
      <c r="AE534" s="51"/>
      <c r="AF534" s="51"/>
      <c r="AG534" s="51"/>
      <c r="AH534" s="51"/>
      <c r="AI534" s="51"/>
    </row>
    <row r="535" spans="1:35" ht="15.75" customHeight="1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/>
      <c r="AC535" s="51"/>
      <c r="AD535" s="51"/>
      <c r="AE535" s="51"/>
      <c r="AF535" s="51"/>
      <c r="AG535" s="51"/>
      <c r="AH535" s="51"/>
      <c r="AI535" s="51"/>
    </row>
    <row r="536" spans="1:35" ht="15.75" customHeight="1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  <c r="AC536" s="51"/>
      <c r="AD536" s="51"/>
      <c r="AE536" s="51"/>
      <c r="AF536" s="51"/>
      <c r="AG536" s="51"/>
      <c r="AH536" s="51"/>
      <c r="AI536" s="51"/>
    </row>
    <row r="537" spans="1:35" ht="15.75" customHeight="1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</row>
    <row r="538" spans="1:35" ht="15.75" customHeight="1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  <c r="AC538" s="51"/>
      <c r="AD538" s="51"/>
      <c r="AE538" s="51"/>
      <c r="AF538" s="51"/>
      <c r="AG538" s="51"/>
      <c r="AH538" s="51"/>
      <c r="AI538" s="51"/>
    </row>
    <row r="539" spans="1:35" ht="15.75" customHeight="1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</row>
    <row r="540" spans="1:35" ht="15.75" customHeight="1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</row>
    <row r="541" spans="1:35" ht="15.75" customHeight="1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  <c r="AC541" s="51"/>
      <c r="AD541" s="51"/>
      <c r="AE541" s="51"/>
      <c r="AF541" s="51"/>
      <c r="AG541" s="51"/>
      <c r="AH541" s="51"/>
      <c r="AI541" s="51"/>
    </row>
    <row r="542" spans="1:35" ht="15.75" customHeight="1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</row>
    <row r="543" spans="1:35" ht="15.75" customHeight="1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</row>
    <row r="544" spans="1:35" ht="15.75" customHeight="1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</row>
    <row r="545" spans="1:35" ht="15.75" customHeight="1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</row>
    <row r="546" spans="1:35" ht="15.75" customHeight="1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</row>
    <row r="547" spans="1:35" ht="15.75" customHeight="1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</row>
    <row r="548" spans="1:35" ht="15.75" customHeight="1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</row>
    <row r="549" spans="1:35" ht="15.75" customHeight="1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</row>
    <row r="550" spans="1:35" ht="15.75" customHeight="1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</row>
    <row r="551" spans="1:35" ht="15.75" customHeight="1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</row>
    <row r="552" spans="1:35" ht="15.75" customHeight="1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</row>
    <row r="553" spans="1:35" ht="15.75" customHeight="1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</row>
    <row r="554" spans="1:35" ht="15.75" customHeight="1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</row>
    <row r="555" spans="1:35" ht="15.75" customHeight="1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</row>
    <row r="556" spans="1:35" ht="15.75" customHeight="1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</row>
    <row r="557" spans="1:35" ht="15.75" customHeight="1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</row>
    <row r="558" spans="1:35" ht="15.75" customHeight="1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</row>
    <row r="559" spans="1:35" ht="15.75" customHeight="1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</row>
    <row r="560" spans="1:35" ht="15.75" customHeight="1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</row>
    <row r="561" spans="1:35" ht="15.75" customHeight="1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</row>
    <row r="562" spans="1:35" ht="15.75" customHeight="1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</row>
    <row r="563" spans="1:35" ht="15.75" customHeight="1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</row>
    <row r="564" spans="1:35" ht="15.75" customHeight="1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</row>
    <row r="565" spans="1:35" ht="15.75" customHeight="1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</row>
    <row r="566" spans="1:35" ht="15.75" customHeight="1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</row>
    <row r="567" spans="1:35" ht="15.75" customHeight="1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  <c r="AC567" s="51"/>
      <c r="AD567" s="51"/>
      <c r="AE567" s="51"/>
      <c r="AF567" s="51"/>
      <c r="AG567" s="51"/>
      <c r="AH567" s="51"/>
      <c r="AI567" s="51"/>
    </row>
    <row r="568" spans="1:35" ht="15.75" customHeight="1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</row>
    <row r="569" spans="1:35" ht="15.75" customHeight="1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</row>
    <row r="570" spans="1:35" ht="15.75" customHeight="1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</row>
    <row r="571" spans="1:35" ht="15.75" customHeight="1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</row>
    <row r="572" spans="1:35" ht="15.75" customHeight="1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  <c r="AC572" s="51"/>
      <c r="AD572" s="51"/>
      <c r="AE572" s="51"/>
      <c r="AF572" s="51"/>
      <c r="AG572" s="51"/>
      <c r="AH572" s="51"/>
      <c r="AI572" s="51"/>
    </row>
    <row r="573" spans="1:35" ht="15.75" customHeight="1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  <c r="AC573" s="51"/>
      <c r="AD573" s="51"/>
      <c r="AE573" s="51"/>
      <c r="AF573" s="51"/>
      <c r="AG573" s="51"/>
      <c r="AH573" s="51"/>
      <c r="AI573" s="51"/>
    </row>
    <row r="574" spans="1:35" ht="15.75" customHeight="1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  <c r="AC574" s="51"/>
      <c r="AD574" s="51"/>
      <c r="AE574" s="51"/>
      <c r="AF574" s="51"/>
      <c r="AG574" s="51"/>
      <c r="AH574" s="51"/>
      <c r="AI574" s="51"/>
    </row>
    <row r="575" spans="1:35" ht="15.75" customHeight="1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  <c r="AC575" s="51"/>
      <c r="AD575" s="51"/>
      <c r="AE575" s="51"/>
      <c r="AF575" s="51"/>
      <c r="AG575" s="51"/>
      <c r="AH575" s="51"/>
      <c r="AI575" s="51"/>
    </row>
    <row r="576" spans="1:35" ht="15.75" customHeight="1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</row>
    <row r="577" spans="1:35" ht="15.75" customHeight="1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  <c r="AC577" s="51"/>
      <c r="AD577" s="51"/>
      <c r="AE577" s="51"/>
      <c r="AF577" s="51"/>
      <c r="AG577" s="51"/>
      <c r="AH577" s="51"/>
      <c r="AI577" s="51"/>
    </row>
    <row r="578" spans="1:35" ht="15.75" customHeight="1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</row>
    <row r="579" spans="1:35" ht="15.75" customHeight="1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  <c r="AC579" s="51"/>
      <c r="AD579" s="51"/>
      <c r="AE579" s="51"/>
      <c r="AF579" s="51"/>
      <c r="AG579" s="51"/>
      <c r="AH579" s="51"/>
      <c r="AI579" s="51"/>
    </row>
    <row r="580" spans="1:35" ht="15.75" customHeight="1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</row>
    <row r="581" spans="1:35" ht="15.75" customHeight="1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</row>
    <row r="582" spans="1:35" ht="15.75" customHeight="1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</row>
    <row r="583" spans="1:35" ht="15.75" customHeight="1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</row>
    <row r="584" spans="1:35" ht="15.75" customHeight="1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</row>
    <row r="585" spans="1:35" ht="15.75" customHeight="1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</row>
    <row r="586" spans="1:35" ht="15.75" customHeight="1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</row>
    <row r="587" spans="1:35" ht="15.75" customHeight="1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</row>
    <row r="588" spans="1:35" ht="15.75" customHeight="1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  <c r="AC588" s="51"/>
      <c r="AD588" s="51"/>
      <c r="AE588" s="51"/>
      <c r="AF588" s="51"/>
      <c r="AG588" s="51"/>
      <c r="AH588" s="51"/>
      <c r="AI588" s="51"/>
    </row>
    <row r="589" spans="1:35" ht="15.75" customHeight="1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  <c r="AG589" s="51"/>
      <c r="AH589" s="51"/>
      <c r="AI589" s="51"/>
    </row>
    <row r="590" spans="1:35" ht="15.75" customHeight="1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  <c r="AC590" s="51"/>
      <c r="AD590" s="51"/>
      <c r="AE590" s="51"/>
      <c r="AF590" s="51"/>
      <c r="AG590" s="51"/>
      <c r="AH590" s="51"/>
      <c r="AI590" s="51"/>
    </row>
    <row r="591" spans="1:35" ht="15.75" customHeight="1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</row>
    <row r="592" spans="1:35" ht="15.75" customHeight="1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</row>
    <row r="593" spans="1:35" ht="15.75" customHeight="1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</row>
    <row r="594" spans="1:35" ht="15.75" customHeight="1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</row>
    <row r="595" spans="1:35" ht="15.75" customHeight="1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</row>
    <row r="596" spans="1:35" ht="15.75" customHeight="1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</row>
    <row r="597" spans="1:35" ht="15.75" customHeight="1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</row>
    <row r="598" spans="1:35" ht="15.75" customHeight="1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</row>
    <row r="599" spans="1:35" ht="15.75" customHeight="1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</row>
    <row r="600" spans="1:35" ht="15.75" customHeight="1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</row>
    <row r="601" spans="1:35" ht="15.75" customHeight="1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  <c r="AC601" s="51"/>
      <c r="AD601" s="51"/>
      <c r="AE601" s="51"/>
      <c r="AF601" s="51"/>
      <c r="AG601" s="51"/>
      <c r="AH601" s="51"/>
      <c r="AI601" s="51"/>
    </row>
    <row r="602" spans="1:35" ht="15.75" customHeight="1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  <c r="AC602" s="51"/>
      <c r="AD602" s="51"/>
      <c r="AE602" s="51"/>
      <c r="AF602" s="51"/>
      <c r="AG602" s="51"/>
      <c r="AH602" s="51"/>
      <c r="AI602" s="51"/>
    </row>
    <row r="603" spans="1:35" ht="15.75" customHeight="1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  <c r="AC603" s="51"/>
      <c r="AD603" s="51"/>
      <c r="AE603" s="51"/>
      <c r="AF603" s="51"/>
      <c r="AG603" s="51"/>
      <c r="AH603" s="51"/>
      <c r="AI603" s="51"/>
    </row>
    <row r="604" spans="1:35" ht="15.75" customHeight="1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  <c r="AC604" s="51"/>
      <c r="AD604" s="51"/>
      <c r="AE604" s="51"/>
      <c r="AF604" s="51"/>
      <c r="AG604" s="51"/>
      <c r="AH604" s="51"/>
      <c r="AI604" s="51"/>
    </row>
    <row r="605" spans="1:35" ht="15.75" customHeight="1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  <c r="AC605" s="51"/>
      <c r="AD605" s="51"/>
      <c r="AE605" s="51"/>
      <c r="AF605" s="51"/>
      <c r="AG605" s="51"/>
      <c r="AH605" s="51"/>
      <c r="AI605" s="51"/>
    </row>
    <row r="606" spans="1:35" ht="15.75" customHeight="1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</row>
    <row r="607" spans="1:35" ht="15.75" customHeight="1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</row>
    <row r="608" spans="1:35" ht="15.75" customHeight="1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  <c r="AC608" s="51"/>
      <c r="AD608" s="51"/>
      <c r="AE608" s="51"/>
      <c r="AF608" s="51"/>
      <c r="AG608" s="51"/>
      <c r="AH608" s="51"/>
      <c r="AI608" s="51"/>
    </row>
    <row r="609" spans="1:35" ht="15.75" customHeight="1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  <c r="AC609" s="51"/>
      <c r="AD609" s="51"/>
      <c r="AE609" s="51"/>
      <c r="AF609" s="51"/>
      <c r="AG609" s="51"/>
      <c r="AH609" s="51"/>
      <c r="AI609" s="51"/>
    </row>
    <row r="610" spans="1:35" ht="15.75" customHeight="1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  <c r="AC610" s="51"/>
      <c r="AD610" s="51"/>
      <c r="AE610" s="51"/>
      <c r="AF610" s="51"/>
      <c r="AG610" s="51"/>
      <c r="AH610" s="51"/>
      <c r="AI610" s="51"/>
    </row>
    <row r="611" spans="1:35" ht="15.75" customHeight="1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  <c r="AC611" s="51"/>
      <c r="AD611" s="51"/>
      <c r="AE611" s="51"/>
      <c r="AF611" s="51"/>
      <c r="AG611" s="51"/>
      <c r="AH611" s="51"/>
      <c r="AI611" s="51"/>
    </row>
    <row r="612" spans="1:35" ht="15.75" customHeight="1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</row>
    <row r="613" spans="1:35" ht="15.75" customHeight="1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  <c r="AG613" s="51"/>
      <c r="AH613" s="51"/>
      <c r="AI613" s="51"/>
    </row>
    <row r="614" spans="1:35" ht="15.75" customHeight="1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  <c r="AC614" s="51"/>
      <c r="AD614" s="51"/>
      <c r="AE614" s="51"/>
      <c r="AF614" s="51"/>
      <c r="AG614" s="51"/>
      <c r="AH614" s="51"/>
      <c r="AI614" s="51"/>
    </row>
    <row r="615" spans="1:35" ht="15.75" customHeight="1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</row>
    <row r="616" spans="1:35" ht="15.75" customHeight="1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</row>
    <row r="617" spans="1:35" ht="15.75" customHeight="1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</row>
    <row r="618" spans="1:35" ht="15.75" customHeight="1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  <c r="AC618" s="51"/>
      <c r="AD618" s="51"/>
      <c r="AE618" s="51"/>
      <c r="AF618" s="51"/>
      <c r="AG618" s="51"/>
      <c r="AH618" s="51"/>
      <c r="AI618" s="51"/>
    </row>
    <row r="619" spans="1:35" ht="15.75" customHeight="1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</row>
    <row r="620" spans="1:35" ht="15.75" customHeight="1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  <c r="AC620" s="51"/>
      <c r="AD620" s="51"/>
      <c r="AE620" s="51"/>
      <c r="AF620" s="51"/>
      <c r="AG620" s="51"/>
      <c r="AH620" s="51"/>
      <c r="AI620" s="51"/>
    </row>
    <row r="621" spans="1:35" ht="15.75" customHeight="1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</row>
    <row r="622" spans="1:35" ht="15.75" customHeight="1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</row>
    <row r="623" spans="1:35" ht="15.75" customHeight="1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</row>
    <row r="624" spans="1:35" ht="15.75" customHeight="1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  <c r="AC624" s="51"/>
      <c r="AD624" s="51"/>
      <c r="AE624" s="51"/>
      <c r="AF624" s="51"/>
      <c r="AG624" s="51"/>
      <c r="AH624" s="51"/>
      <c r="AI624" s="51"/>
    </row>
    <row r="625" spans="1:35" ht="15.75" customHeight="1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  <c r="AC625" s="51"/>
      <c r="AD625" s="51"/>
      <c r="AE625" s="51"/>
      <c r="AF625" s="51"/>
      <c r="AG625" s="51"/>
      <c r="AH625" s="51"/>
      <c r="AI625" s="51"/>
    </row>
    <row r="626" spans="1:35" ht="15.75" customHeight="1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  <c r="AC626" s="51"/>
      <c r="AD626" s="51"/>
      <c r="AE626" s="51"/>
      <c r="AF626" s="51"/>
      <c r="AG626" s="51"/>
      <c r="AH626" s="51"/>
      <c r="AI626" s="51"/>
    </row>
    <row r="627" spans="1:35" ht="15.75" customHeight="1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  <c r="AC627" s="51"/>
      <c r="AD627" s="51"/>
      <c r="AE627" s="51"/>
      <c r="AF627" s="51"/>
      <c r="AG627" s="51"/>
      <c r="AH627" s="51"/>
      <c r="AI627" s="51"/>
    </row>
    <row r="628" spans="1:35" ht="15.75" customHeight="1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  <c r="AC628" s="51"/>
      <c r="AD628" s="51"/>
      <c r="AE628" s="51"/>
      <c r="AF628" s="51"/>
      <c r="AG628" s="51"/>
      <c r="AH628" s="51"/>
      <c r="AI628" s="51"/>
    </row>
    <row r="629" spans="1:35" ht="15.75" customHeight="1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  <c r="AC629" s="51"/>
      <c r="AD629" s="51"/>
      <c r="AE629" s="51"/>
      <c r="AF629" s="51"/>
      <c r="AG629" s="51"/>
      <c r="AH629" s="51"/>
      <c r="AI629" s="51"/>
    </row>
    <row r="630" spans="1:35" ht="15.75" customHeight="1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  <c r="AC630" s="51"/>
      <c r="AD630" s="51"/>
      <c r="AE630" s="51"/>
      <c r="AF630" s="51"/>
      <c r="AG630" s="51"/>
      <c r="AH630" s="51"/>
      <c r="AI630" s="51"/>
    </row>
    <row r="631" spans="1:35" ht="15.75" customHeight="1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  <c r="AC631" s="51"/>
      <c r="AD631" s="51"/>
      <c r="AE631" s="51"/>
      <c r="AF631" s="51"/>
      <c r="AG631" s="51"/>
      <c r="AH631" s="51"/>
      <c r="AI631" s="51"/>
    </row>
    <row r="632" spans="1:35" ht="15.75" customHeight="1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  <c r="AC632" s="51"/>
      <c r="AD632" s="51"/>
      <c r="AE632" s="51"/>
      <c r="AF632" s="51"/>
      <c r="AG632" s="51"/>
      <c r="AH632" s="51"/>
      <c r="AI632" s="51"/>
    </row>
    <row r="633" spans="1:35" ht="15.75" customHeight="1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  <c r="AC633" s="51"/>
      <c r="AD633" s="51"/>
      <c r="AE633" s="51"/>
      <c r="AF633" s="51"/>
      <c r="AG633" s="51"/>
      <c r="AH633" s="51"/>
      <c r="AI633" s="51"/>
    </row>
    <row r="634" spans="1:35" ht="15.75" customHeight="1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  <c r="AC634" s="51"/>
      <c r="AD634" s="51"/>
      <c r="AE634" s="51"/>
      <c r="AF634" s="51"/>
      <c r="AG634" s="51"/>
      <c r="AH634" s="51"/>
      <c r="AI634" s="51"/>
    </row>
    <row r="635" spans="1:35" ht="15.75" customHeight="1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51"/>
      <c r="AC635" s="51"/>
      <c r="AD635" s="51"/>
      <c r="AE635" s="51"/>
      <c r="AF635" s="51"/>
      <c r="AG635" s="51"/>
      <c r="AH635" s="51"/>
      <c r="AI635" s="51"/>
    </row>
    <row r="636" spans="1:35" ht="15.75" customHeight="1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</row>
    <row r="637" spans="1:35" ht="15.75" customHeight="1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  <c r="AC637" s="51"/>
      <c r="AD637" s="51"/>
      <c r="AE637" s="51"/>
      <c r="AF637" s="51"/>
      <c r="AG637" s="51"/>
      <c r="AH637" s="51"/>
      <c r="AI637" s="51"/>
    </row>
    <row r="638" spans="1:35" ht="15.75" customHeight="1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  <c r="AC638" s="51"/>
      <c r="AD638" s="51"/>
      <c r="AE638" s="51"/>
      <c r="AF638" s="51"/>
      <c r="AG638" s="51"/>
      <c r="AH638" s="51"/>
      <c r="AI638" s="51"/>
    </row>
    <row r="639" spans="1:35" ht="15.75" customHeight="1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  <c r="AC639" s="51"/>
      <c r="AD639" s="51"/>
      <c r="AE639" s="51"/>
      <c r="AF639" s="51"/>
      <c r="AG639" s="51"/>
      <c r="AH639" s="51"/>
      <c r="AI639" s="51"/>
    </row>
    <row r="640" spans="1:35" ht="15.75" customHeight="1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  <c r="AC640" s="51"/>
      <c r="AD640" s="51"/>
      <c r="AE640" s="51"/>
      <c r="AF640" s="51"/>
      <c r="AG640" s="51"/>
      <c r="AH640" s="51"/>
      <c r="AI640" s="51"/>
    </row>
    <row r="641" spans="1:35" ht="15.75" customHeight="1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  <c r="AC641" s="51"/>
      <c r="AD641" s="51"/>
      <c r="AE641" s="51"/>
      <c r="AF641" s="51"/>
      <c r="AG641" s="51"/>
      <c r="AH641" s="51"/>
      <c r="AI641" s="51"/>
    </row>
    <row r="642" spans="1:35" ht="15.75" customHeight="1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  <c r="AC642" s="51"/>
      <c r="AD642" s="51"/>
      <c r="AE642" s="51"/>
      <c r="AF642" s="51"/>
      <c r="AG642" s="51"/>
      <c r="AH642" s="51"/>
      <c r="AI642" s="51"/>
    </row>
    <row r="643" spans="1:35" ht="15.75" customHeight="1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1"/>
      <c r="AC643" s="51"/>
      <c r="AD643" s="51"/>
      <c r="AE643" s="51"/>
      <c r="AF643" s="51"/>
      <c r="AG643" s="51"/>
      <c r="AH643" s="51"/>
      <c r="AI643" s="51"/>
    </row>
    <row r="644" spans="1:35" ht="15.75" customHeight="1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  <c r="AC644" s="51"/>
      <c r="AD644" s="51"/>
      <c r="AE644" s="51"/>
      <c r="AF644" s="51"/>
      <c r="AG644" s="51"/>
      <c r="AH644" s="51"/>
      <c r="AI644" s="51"/>
    </row>
    <row r="645" spans="1:35" ht="15.75" customHeight="1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  <c r="AC645" s="51"/>
      <c r="AD645" s="51"/>
      <c r="AE645" s="51"/>
      <c r="AF645" s="51"/>
      <c r="AG645" s="51"/>
      <c r="AH645" s="51"/>
      <c r="AI645" s="51"/>
    </row>
    <row r="646" spans="1:35" ht="15.75" customHeight="1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  <c r="AC646" s="51"/>
      <c r="AD646" s="51"/>
      <c r="AE646" s="51"/>
      <c r="AF646" s="51"/>
      <c r="AG646" s="51"/>
      <c r="AH646" s="51"/>
      <c r="AI646" s="51"/>
    </row>
    <row r="647" spans="1:35" ht="15.75" customHeight="1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  <c r="AC647" s="51"/>
      <c r="AD647" s="51"/>
      <c r="AE647" s="51"/>
      <c r="AF647" s="51"/>
      <c r="AG647" s="51"/>
      <c r="AH647" s="51"/>
      <c r="AI647" s="51"/>
    </row>
    <row r="648" spans="1:35" ht="15.75" customHeight="1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  <c r="AC648" s="51"/>
      <c r="AD648" s="51"/>
      <c r="AE648" s="51"/>
      <c r="AF648" s="51"/>
      <c r="AG648" s="51"/>
      <c r="AH648" s="51"/>
      <c r="AI648" s="51"/>
    </row>
    <row r="649" spans="1:35" ht="15.75" customHeight="1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  <c r="AC649" s="51"/>
      <c r="AD649" s="51"/>
      <c r="AE649" s="51"/>
      <c r="AF649" s="51"/>
      <c r="AG649" s="51"/>
      <c r="AH649" s="51"/>
      <c r="AI649" s="51"/>
    </row>
    <row r="650" spans="1:35" ht="15.75" customHeight="1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  <c r="AC650" s="51"/>
      <c r="AD650" s="51"/>
      <c r="AE650" s="51"/>
      <c r="AF650" s="51"/>
      <c r="AG650" s="51"/>
      <c r="AH650" s="51"/>
      <c r="AI650" s="51"/>
    </row>
    <row r="651" spans="1:35" ht="15.75" customHeight="1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</row>
    <row r="652" spans="1:35" ht="15.75" customHeight="1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  <c r="AC652" s="51"/>
      <c r="AD652" s="51"/>
      <c r="AE652" s="51"/>
      <c r="AF652" s="51"/>
      <c r="AG652" s="51"/>
      <c r="AH652" s="51"/>
      <c r="AI652" s="51"/>
    </row>
    <row r="653" spans="1:35" ht="15.75" customHeight="1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  <c r="AC653" s="51"/>
      <c r="AD653" s="51"/>
      <c r="AE653" s="51"/>
      <c r="AF653" s="51"/>
      <c r="AG653" s="51"/>
      <c r="AH653" s="51"/>
      <c r="AI653" s="51"/>
    </row>
    <row r="654" spans="1:35" ht="15.75" customHeight="1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  <c r="AC654" s="51"/>
      <c r="AD654" s="51"/>
      <c r="AE654" s="51"/>
      <c r="AF654" s="51"/>
      <c r="AG654" s="51"/>
      <c r="AH654" s="51"/>
      <c r="AI654" s="51"/>
    </row>
    <row r="655" spans="1:35" ht="15.75" customHeight="1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  <c r="AC655" s="51"/>
      <c r="AD655" s="51"/>
      <c r="AE655" s="51"/>
      <c r="AF655" s="51"/>
      <c r="AG655" s="51"/>
      <c r="AH655" s="51"/>
      <c r="AI655" s="51"/>
    </row>
    <row r="656" spans="1:35" ht="15.75" customHeight="1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  <c r="AC656" s="51"/>
      <c r="AD656" s="51"/>
      <c r="AE656" s="51"/>
      <c r="AF656" s="51"/>
      <c r="AG656" s="51"/>
      <c r="AH656" s="51"/>
      <c r="AI656" s="51"/>
    </row>
    <row r="657" spans="1:35" ht="15.75" customHeight="1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</row>
    <row r="658" spans="1:35" ht="15.75" customHeight="1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  <c r="AC658" s="51"/>
      <c r="AD658" s="51"/>
      <c r="AE658" s="51"/>
      <c r="AF658" s="51"/>
      <c r="AG658" s="51"/>
      <c r="AH658" s="51"/>
      <c r="AI658" s="51"/>
    </row>
    <row r="659" spans="1:35" ht="15.75" customHeight="1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  <c r="AC659" s="51"/>
      <c r="AD659" s="51"/>
      <c r="AE659" s="51"/>
      <c r="AF659" s="51"/>
      <c r="AG659" s="51"/>
      <c r="AH659" s="51"/>
      <c r="AI659" s="51"/>
    </row>
    <row r="660" spans="1:35" ht="15.75" customHeight="1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</row>
    <row r="661" spans="1:35" ht="15.75" customHeight="1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</row>
    <row r="662" spans="1:35" ht="15.75" customHeight="1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  <c r="AC662" s="51"/>
      <c r="AD662" s="51"/>
      <c r="AE662" s="51"/>
      <c r="AF662" s="51"/>
      <c r="AG662" s="51"/>
      <c r="AH662" s="51"/>
      <c r="AI662" s="51"/>
    </row>
    <row r="663" spans="1:35" ht="15.75" customHeight="1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  <c r="AC663" s="51"/>
      <c r="AD663" s="51"/>
      <c r="AE663" s="51"/>
      <c r="AF663" s="51"/>
      <c r="AG663" s="51"/>
      <c r="AH663" s="51"/>
      <c r="AI663" s="51"/>
    </row>
    <row r="664" spans="1:35" ht="15.75" customHeight="1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  <c r="AC664" s="51"/>
      <c r="AD664" s="51"/>
      <c r="AE664" s="51"/>
      <c r="AF664" s="51"/>
      <c r="AG664" s="51"/>
      <c r="AH664" s="51"/>
      <c r="AI664" s="51"/>
    </row>
    <row r="665" spans="1:35" ht="15.75" customHeight="1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  <c r="AC665" s="51"/>
      <c r="AD665" s="51"/>
      <c r="AE665" s="51"/>
      <c r="AF665" s="51"/>
      <c r="AG665" s="51"/>
      <c r="AH665" s="51"/>
      <c r="AI665" s="51"/>
    </row>
    <row r="666" spans="1:35" ht="15.75" customHeight="1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</row>
    <row r="667" spans="1:35" ht="15.75" customHeight="1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  <c r="AC667" s="51"/>
      <c r="AD667" s="51"/>
      <c r="AE667" s="51"/>
      <c r="AF667" s="51"/>
      <c r="AG667" s="51"/>
      <c r="AH667" s="51"/>
      <c r="AI667" s="51"/>
    </row>
    <row r="668" spans="1:35" ht="15.75" customHeight="1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  <c r="AC668" s="51"/>
      <c r="AD668" s="51"/>
      <c r="AE668" s="51"/>
      <c r="AF668" s="51"/>
      <c r="AG668" s="51"/>
      <c r="AH668" s="51"/>
      <c r="AI668" s="51"/>
    </row>
    <row r="669" spans="1:35" ht="15.75" customHeight="1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  <c r="AC669" s="51"/>
      <c r="AD669" s="51"/>
      <c r="AE669" s="51"/>
      <c r="AF669" s="51"/>
      <c r="AG669" s="51"/>
      <c r="AH669" s="51"/>
      <c r="AI669" s="51"/>
    </row>
    <row r="670" spans="1:35" ht="15.75" customHeight="1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  <c r="AC670" s="51"/>
      <c r="AD670" s="51"/>
      <c r="AE670" s="51"/>
      <c r="AF670" s="51"/>
      <c r="AG670" s="51"/>
      <c r="AH670" s="51"/>
      <c r="AI670" s="51"/>
    </row>
    <row r="671" spans="1:35" ht="15.75" customHeight="1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  <c r="AC671" s="51"/>
      <c r="AD671" s="51"/>
      <c r="AE671" s="51"/>
      <c r="AF671" s="51"/>
      <c r="AG671" s="51"/>
      <c r="AH671" s="51"/>
      <c r="AI671" s="51"/>
    </row>
    <row r="672" spans="1:35" ht="15.75" customHeight="1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  <c r="AC672" s="51"/>
      <c r="AD672" s="51"/>
      <c r="AE672" s="51"/>
      <c r="AF672" s="51"/>
      <c r="AG672" s="51"/>
      <c r="AH672" s="51"/>
      <c r="AI672" s="51"/>
    </row>
    <row r="673" spans="1:35" ht="15.75" customHeight="1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  <c r="AC673" s="51"/>
      <c r="AD673" s="51"/>
      <c r="AE673" s="51"/>
      <c r="AF673" s="51"/>
      <c r="AG673" s="51"/>
      <c r="AH673" s="51"/>
      <c r="AI673" s="51"/>
    </row>
    <row r="674" spans="1:35" ht="15.75" customHeight="1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  <c r="AC674" s="51"/>
      <c r="AD674" s="51"/>
      <c r="AE674" s="51"/>
      <c r="AF674" s="51"/>
      <c r="AG674" s="51"/>
      <c r="AH674" s="51"/>
      <c r="AI674" s="51"/>
    </row>
    <row r="675" spans="1:35" ht="15.75" customHeight="1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</row>
    <row r="676" spans="1:35" ht="15.75" customHeight="1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  <c r="AC676" s="51"/>
      <c r="AD676" s="51"/>
      <c r="AE676" s="51"/>
      <c r="AF676" s="51"/>
      <c r="AG676" s="51"/>
      <c r="AH676" s="51"/>
      <c r="AI676" s="51"/>
    </row>
    <row r="677" spans="1:35" ht="15.75" customHeight="1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  <c r="AC677" s="51"/>
      <c r="AD677" s="51"/>
      <c r="AE677" s="51"/>
      <c r="AF677" s="51"/>
      <c r="AG677" s="51"/>
      <c r="AH677" s="51"/>
      <c r="AI677" s="51"/>
    </row>
    <row r="678" spans="1:35" ht="15.75" customHeight="1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  <c r="AC678" s="51"/>
      <c r="AD678" s="51"/>
      <c r="AE678" s="51"/>
      <c r="AF678" s="51"/>
      <c r="AG678" s="51"/>
      <c r="AH678" s="51"/>
      <c r="AI678" s="51"/>
    </row>
    <row r="679" spans="1:35" ht="15.75" customHeight="1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</row>
    <row r="680" spans="1:35" ht="15.75" customHeight="1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</row>
    <row r="681" spans="1:35" ht="15.75" customHeight="1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</row>
    <row r="682" spans="1:35" ht="15.75" customHeight="1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  <c r="AC682" s="51"/>
      <c r="AD682" s="51"/>
      <c r="AE682" s="51"/>
      <c r="AF682" s="51"/>
      <c r="AG682" s="51"/>
      <c r="AH682" s="51"/>
      <c r="AI682" s="51"/>
    </row>
    <row r="683" spans="1:35" ht="15.75" customHeight="1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  <c r="AC683" s="51"/>
      <c r="AD683" s="51"/>
      <c r="AE683" s="51"/>
      <c r="AF683" s="51"/>
      <c r="AG683" s="51"/>
      <c r="AH683" s="51"/>
      <c r="AI683" s="51"/>
    </row>
    <row r="684" spans="1:35" ht="15.75" customHeight="1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</row>
    <row r="685" spans="1:35" ht="15.75" customHeight="1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</row>
    <row r="686" spans="1:35" ht="15.75" customHeight="1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  <c r="AC686" s="51"/>
      <c r="AD686" s="51"/>
      <c r="AE686" s="51"/>
      <c r="AF686" s="51"/>
      <c r="AG686" s="51"/>
      <c r="AH686" s="51"/>
      <c r="AI686" s="51"/>
    </row>
    <row r="687" spans="1:35" ht="15.75" customHeight="1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</row>
    <row r="688" spans="1:35" ht="15.75" customHeight="1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</row>
    <row r="689" spans="1:35" ht="15.75" customHeight="1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</row>
    <row r="690" spans="1:35" ht="15.75" customHeight="1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  <c r="AC690" s="51"/>
      <c r="AD690" s="51"/>
      <c r="AE690" s="51"/>
      <c r="AF690" s="51"/>
      <c r="AG690" s="51"/>
      <c r="AH690" s="51"/>
      <c r="AI690" s="51"/>
    </row>
    <row r="691" spans="1:35" ht="15.75" customHeight="1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  <c r="AC691" s="51"/>
      <c r="AD691" s="51"/>
      <c r="AE691" s="51"/>
      <c r="AF691" s="51"/>
      <c r="AG691" s="51"/>
      <c r="AH691" s="51"/>
      <c r="AI691" s="51"/>
    </row>
    <row r="692" spans="1:35" ht="15.75" customHeight="1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</row>
    <row r="693" spans="1:35" ht="15.75" customHeight="1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51"/>
      <c r="AC693" s="51"/>
      <c r="AD693" s="51"/>
      <c r="AE693" s="51"/>
      <c r="AF693" s="51"/>
      <c r="AG693" s="51"/>
      <c r="AH693" s="51"/>
      <c r="AI693" s="51"/>
    </row>
    <row r="694" spans="1:35" ht="15.75" customHeight="1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</row>
    <row r="695" spans="1:35" ht="15.75" customHeight="1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</row>
    <row r="696" spans="1:35" ht="15.75" customHeight="1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</row>
    <row r="697" spans="1:35" ht="15.75" customHeight="1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  <c r="AC697" s="51"/>
      <c r="AD697" s="51"/>
      <c r="AE697" s="51"/>
      <c r="AF697" s="51"/>
      <c r="AG697" s="51"/>
      <c r="AH697" s="51"/>
      <c r="AI697" s="51"/>
    </row>
    <row r="698" spans="1:35" ht="15.75" customHeight="1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  <c r="AC698" s="51"/>
      <c r="AD698" s="51"/>
      <c r="AE698" s="51"/>
      <c r="AF698" s="51"/>
      <c r="AG698" s="51"/>
      <c r="AH698" s="51"/>
      <c r="AI698" s="51"/>
    </row>
    <row r="699" spans="1:35" ht="15.75" customHeight="1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  <c r="AC699" s="51"/>
      <c r="AD699" s="51"/>
      <c r="AE699" s="51"/>
      <c r="AF699" s="51"/>
      <c r="AG699" s="51"/>
      <c r="AH699" s="51"/>
      <c r="AI699" s="51"/>
    </row>
    <row r="700" spans="1:35" ht="15.75" customHeight="1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51"/>
      <c r="AC700" s="51"/>
      <c r="AD700" s="51"/>
      <c r="AE700" s="51"/>
      <c r="AF700" s="51"/>
      <c r="AG700" s="51"/>
      <c r="AH700" s="51"/>
      <c r="AI700" s="51"/>
    </row>
    <row r="701" spans="1:35" ht="15.75" customHeight="1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</row>
    <row r="702" spans="1:35" ht="15.75" customHeight="1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51"/>
      <c r="AC702" s="51"/>
      <c r="AD702" s="51"/>
      <c r="AE702" s="51"/>
      <c r="AF702" s="51"/>
      <c r="AG702" s="51"/>
      <c r="AH702" s="51"/>
      <c r="AI702" s="51"/>
    </row>
    <row r="703" spans="1:35" ht="15.75" customHeight="1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51"/>
      <c r="AC703" s="51"/>
      <c r="AD703" s="51"/>
      <c r="AE703" s="51"/>
      <c r="AF703" s="51"/>
      <c r="AG703" s="51"/>
      <c r="AH703" s="51"/>
      <c r="AI703" s="51"/>
    </row>
    <row r="704" spans="1:35" ht="15.75" customHeight="1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51"/>
      <c r="AC704" s="51"/>
      <c r="AD704" s="51"/>
      <c r="AE704" s="51"/>
      <c r="AF704" s="51"/>
      <c r="AG704" s="51"/>
      <c r="AH704" s="51"/>
      <c r="AI704" s="51"/>
    </row>
    <row r="705" spans="1:35" ht="15.75" customHeight="1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  <c r="AC705" s="51"/>
      <c r="AD705" s="51"/>
      <c r="AE705" s="51"/>
      <c r="AF705" s="51"/>
      <c r="AG705" s="51"/>
      <c r="AH705" s="51"/>
      <c r="AI705" s="51"/>
    </row>
    <row r="706" spans="1:35" ht="15.75" customHeight="1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51"/>
      <c r="AC706" s="51"/>
      <c r="AD706" s="51"/>
      <c r="AE706" s="51"/>
      <c r="AF706" s="51"/>
      <c r="AG706" s="51"/>
      <c r="AH706" s="51"/>
      <c r="AI706" s="51"/>
    </row>
    <row r="707" spans="1:35" ht="15.75" customHeight="1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51"/>
      <c r="AC707" s="51"/>
      <c r="AD707" s="51"/>
      <c r="AE707" s="51"/>
      <c r="AF707" s="51"/>
      <c r="AG707" s="51"/>
      <c r="AH707" s="51"/>
      <c r="AI707" s="51"/>
    </row>
    <row r="708" spans="1:35" ht="15.75" customHeight="1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  <c r="AC708" s="51"/>
      <c r="AD708" s="51"/>
      <c r="AE708" s="51"/>
      <c r="AF708" s="51"/>
      <c r="AG708" s="51"/>
      <c r="AH708" s="51"/>
      <c r="AI708" s="51"/>
    </row>
    <row r="709" spans="1:35" ht="15.75" customHeight="1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51"/>
      <c r="AC709" s="51"/>
      <c r="AD709" s="51"/>
      <c r="AE709" s="51"/>
      <c r="AF709" s="51"/>
      <c r="AG709" s="51"/>
      <c r="AH709" s="51"/>
      <c r="AI709" s="51"/>
    </row>
    <row r="710" spans="1:35" ht="15.75" customHeight="1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  <c r="AC710" s="51"/>
      <c r="AD710" s="51"/>
      <c r="AE710" s="51"/>
      <c r="AF710" s="51"/>
      <c r="AG710" s="51"/>
      <c r="AH710" s="51"/>
      <c r="AI710" s="51"/>
    </row>
    <row r="711" spans="1:35" ht="15.75" customHeight="1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</row>
    <row r="712" spans="1:35" ht="15.75" customHeight="1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  <c r="AC712" s="51"/>
      <c r="AD712" s="51"/>
      <c r="AE712" s="51"/>
      <c r="AF712" s="51"/>
      <c r="AG712" s="51"/>
      <c r="AH712" s="51"/>
      <c r="AI712" s="51"/>
    </row>
    <row r="713" spans="1:35" ht="15.75" customHeight="1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  <c r="AC713" s="51"/>
      <c r="AD713" s="51"/>
      <c r="AE713" s="51"/>
      <c r="AF713" s="51"/>
      <c r="AG713" s="51"/>
      <c r="AH713" s="51"/>
      <c r="AI713" s="51"/>
    </row>
    <row r="714" spans="1:35" ht="15.75" customHeight="1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  <c r="AC714" s="51"/>
      <c r="AD714" s="51"/>
      <c r="AE714" s="51"/>
      <c r="AF714" s="51"/>
      <c r="AG714" s="51"/>
      <c r="AH714" s="51"/>
      <c r="AI714" s="51"/>
    </row>
    <row r="715" spans="1:35" ht="15.75" customHeight="1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51"/>
      <c r="AC715" s="51"/>
      <c r="AD715" s="51"/>
      <c r="AE715" s="51"/>
      <c r="AF715" s="51"/>
      <c r="AG715" s="51"/>
      <c r="AH715" s="51"/>
      <c r="AI715" s="51"/>
    </row>
    <row r="716" spans="1:35" ht="15.75" customHeight="1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  <c r="AC716" s="51"/>
      <c r="AD716" s="51"/>
      <c r="AE716" s="51"/>
      <c r="AF716" s="51"/>
      <c r="AG716" s="51"/>
      <c r="AH716" s="51"/>
      <c r="AI716" s="51"/>
    </row>
    <row r="717" spans="1:35" ht="15.75" customHeight="1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51"/>
      <c r="AC717" s="51"/>
      <c r="AD717" s="51"/>
      <c r="AE717" s="51"/>
      <c r="AF717" s="51"/>
      <c r="AG717" s="51"/>
      <c r="AH717" s="51"/>
      <c r="AI717" s="51"/>
    </row>
    <row r="718" spans="1:35" ht="15.75" customHeight="1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  <c r="AC718" s="51"/>
      <c r="AD718" s="51"/>
      <c r="AE718" s="51"/>
      <c r="AF718" s="51"/>
      <c r="AG718" s="51"/>
      <c r="AH718" s="51"/>
      <c r="AI718" s="51"/>
    </row>
    <row r="719" spans="1:35" ht="15.75" customHeight="1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51"/>
      <c r="AC719" s="51"/>
      <c r="AD719" s="51"/>
      <c r="AE719" s="51"/>
      <c r="AF719" s="51"/>
      <c r="AG719" s="51"/>
      <c r="AH719" s="51"/>
      <c r="AI719" s="51"/>
    </row>
    <row r="720" spans="1:35" ht="15.75" customHeight="1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  <c r="AC720" s="51"/>
      <c r="AD720" s="51"/>
      <c r="AE720" s="51"/>
      <c r="AF720" s="51"/>
      <c r="AG720" s="51"/>
      <c r="AH720" s="51"/>
      <c r="AI720" s="51"/>
    </row>
    <row r="721" spans="1:35" ht="15.75" customHeight="1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51"/>
      <c r="AC721" s="51"/>
      <c r="AD721" s="51"/>
      <c r="AE721" s="51"/>
      <c r="AF721" s="51"/>
      <c r="AG721" s="51"/>
      <c r="AH721" s="51"/>
      <c r="AI721" s="51"/>
    </row>
    <row r="722" spans="1:35" ht="15.75" customHeight="1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51"/>
      <c r="AC722" s="51"/>
      <c r="AD722" s="51"/>
      <c r="AE722" s="51"/>
      <c r="AF722" s="51"/>
      <c r="AG722" s="51"/>
      <c r="AH722" s="51"/>
      <c r="AI722" s="51"/>
    </row>
    <row r="723" spans="1:35" ht="15.75" customHeight="1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51"/>
      <c r="AC723" s="51"/>
      <c r="AD723" s="51"/>
      <c r="AE723" s="51"/>
      <c r="AF723" s="51"/>
      <c r="AG723" s="51"/>
      <c r="AH723" s="51"/>
      <c r="AI723" s="51"/>
    </row>
    <row r="724" spans="1:35" ht="15.75" customHeight="1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51"/>
      <c r="AC724" s="51"/>
      <c r="AD724" s="51"/>
      <c r="AE724" s="51"/>
      <c r="AF724" s="51"/>
      <c r="AG724" s="51"/>
      <c r="AH724" s="51"/>
      <c r="AI724" s="51"/>
    </row>
    <row r="725" spans="1:35" ht="15.75" customHeight="1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51"/>
      <c r="AC725" s="51"/>
      <c r="AD725" s="51"/>
      <c r="AE725" s="51"/>
      <c r="AF725" s="51"/>
      <c r="AG725" s="51"/>
      <c r="AH725" s="51"/>
      <c r="AI725" s="51"/>
    </row>
    <row r="726" spans="1:35" ht="15.75" customHeight="1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</row>
    <row r="727" spans="1:35" ht="15.75" customHeight="1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  <c r="AC727" s="51"/>
      <c r="AD727" s="51"/>
      <c r="AE727" s="51"/>
      <c r="AF727" s="51"/>
      <c r="AG727" s="51"/>
      <c r="AH727" s="51"/>
      <c r="AI727" s="51"/>
    </row>
    <row r="728" spans="1:35" ht="15.75" customHeight="1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  <c r="AC728" s="51"/>
      <c r="AD728" s="51"/>
      <c r="AE728" s="51"/>
      <c r="AF728" s="51"/>
      <c r="AG728" s="51"/>
      <c r="AH728" s="51"/>
      <c r="AI728" s="51"/>
    </row>
    <row r="729" spans="1:35" ht="15.75" customHeight="1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  <c r="AC729" s="51"/>
      <c r="AD729" s="51"/>
      <c r="AE729" s="51"/>
      <c r="AF729" s="51"/>
      <c r="AG729" s="51"/>
      <c r="AH729" s="51"/>
      <c r="AI729" s="51"/>
    </row>
    <row r="730" spans="1:35" ht="15.75" customHeight="1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  <c r="AC730" s="51"/>
      <c r="AD730" s="51"/>
      <c r="AE730" s="51"/>
      <c r="AF730" s="51"/>
      <c r="AG730" s="51"/>
      <c r="AH730" s="51"/>
      <c r="AI730" s="51"/>
    </row>
    <row r="731" spans="1:35" ht="15.75" customHeight="1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  <c r="AC731" s="51"/>
      <c r="AD731" s="51"/>
      <c r="AE731" s="51"/>
      <c r="AF731" s="51"/>
      <c r="AG731" s="51"/>
      <c r="AH731" s="51"/>
      <c r="AI731" s="51"/>
    </row>
    <row r="732" spans="1:35" ht="15.75" customHeight="1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  <c r="AC732" s="51"/>
      <c r="AD732" s="51"/>
      <c r="AE732" s="51"/>
      <c r="AF732" s="51"/>
      <c r="AG732" s="51"/>
      <c r="AH732" s="51"/>
      <c r="AI732" s="51"/>
    </row>
    <row r="733" spans="1:35" ht="15.75" customHeight="1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51"/>
      <c r="AC733" s="51"/>
      <c r="AD733" s="51"/>
      <c r="AE733" s="51"/>
      <c r="AF733" s="51"/>
      <c r="AG733" s="51"/>
      <c r="AH733" s="51"/>
      <c r="AI733" s="51"/>
    </row>
    <row r="734" spans="1:35" ht="15.75" customHeight="1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51"/>
      <c r="AC734" s="51"/>
      <c r="AD734" s="51"/>
      <c r="AE734" s="51"/>
      <c r="AF734" s="51"/>
      <c r="AG734" s="51"/>
      <c r="AH734" s="51"/>
      <c r="AI734" s="51"/>
    </row>
    <row r="735" spans="1:35" ht="15.75" customHeight="1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51"/>
      <c r="AC735" s="51"/>
      <c r="AD735" s="51"/>
      <c r="AE735" s="51"/>
      <c r="AF735" s="51"/>
      <c r="AG735" s="51"/>
      <c r="AH735" s="51"/>
      <c r="AI735" s="51"/>
    </row>
    <row r="736" spans="1:35" ht="15.75" customHeight="1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  <c r="AC736" s="51"/>
      <c r="AD736" s="51"/>
      <c r="AE736" s="51"/>
      <c r="AF736" s="51"/>
      <c r="AG736" s="51"/>
      <c r="AH736" s="51"/>
      <c r="AI736" s="51"/>
    </row>
    <row r="737" spans="1:35" ht="15.75" customHeight="1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  <c r="AC737" s="51"/>
      <c r="AD737" s="51"/>
      <c r="AE737" s="51"/>
      <c r="AF737" s="51"/>
      <c r="AG737" s="51"/>
      <c r="AH737" s="51"/>
      <c r="AI737" s="51"/>
    </row>
    <row r="738" spans="1:35" ht="15.75" customHeight="1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  <c r="AC738" s="51"/>
      <c r="AD738" s="51"/>
      <c r="AE738" s="51"/>
      <c r="AF738" s="51"/>
      <c r="AG738" s="51"/>
      <c r="AH738" s="51"/>
      <c r="AI738" s="51"/>
    </row>
    <row r="739" spans="1:35" ht="15.75" customHeight="1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  <c r="AC739" s="51"/>
      <c r="AD739" s="51"/>
      <c r="AE739" s="51"/>
      <c r="AF739" s="51"/>
      <c r="AG739" s="51"/>
      <c r="AH739" s="51"/>
      <c r="AI739" s="51"/>
    </row>
    <row r="740" spans="1:35" ht="15.75" customHeight="1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  <c r="AC740" s="51"/>
      <c r="AD740" s="51"/>
      <c r="AE740" s="51"/>
      <c r="AF740" s="51"/>
      <c r="AG740" s="51"/>
      <c r="AH740" s="51"/>
      <c r="AI740" s="51"/>
    </row>
    <row r="741" spans="1:35" ht="15.75" customHeight="1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</row>
    <row r="742" spans="1:35" ht="15.75" customHeight="1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51"/>
      <c r="AC742" s="51"/>
      <c r="AD742" s="51"/>
      <c r="AE742" s="51"/>
      <c r="AF742" s="51"/>
      <c r="AG742" s="51"/>
      <c r="AH742" s="51"/>
      <c r="AI742" s="51"/>
    </row>
    <row r="743" spans="1:35" ht="15.75" customHeight="1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51"/>
      <c r="AC743" s="51"/>
      <c r="AD743" s="51"/>
      <c r="AE743" s="51"/>
      <c r="AF743" s="51"/>
      <c r="AG743" s="51"/>
      <c r="AH743" s="51"/>
      <c r="AI743" s="51"/>
    </row>
    <row r="744" spans="1:35" ht="15.75" customHeight="1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  <c r="AC744" s="51"/>
      <c r="AD744" s="51"/>
      <c r="AE744" s="51"/>
      <c r="AF744" s="51"/>
      <c r="AG744" s="51"/>
      <c r="AH744" s="51"/>
      <c r="AI744" s="51"/>
    </row>
    <row r="745" spans="1:35" ht="15.75" customHeight="1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51"/>
      <c r="AC745" s="51"/>
      <c r="AD745" s="51"/>
      <c r="AE745" s="51"/>
      <c r="AF745" s="51"/>
      <c r="AG745" s="51"/>
      <c r="AH745" s="51"/>
      <c r="AI745" s="51"/>
    </row>
    <row r="746" spans="1:35" ht="15.75" customHeight="1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  <c r="AC746" s="51"/>
      <c r="AD746" s="51"/>
      <c r="AE746" s="51"/>
      <c r="AF746" s="51"/>
      <c r="AG746" s="51"/>
      <c r="AH746" s="51"/>
      <c r="AI746" s="51"/>
    </row>
    <row r="747" spans="1:35" ht="15.75" customHeight="1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51"/>
      <c r="AC747" s="51"/>
      <c r="AD747" s="51"/>
      <c r="AE747" s="51"/>
      <c r="AF747" s="51"/>
      <c r="AG747" s="51"/>
      <c r="AH747" s="51"/>
      <c r="AI747" s="51"/>
    </row>
    <row r="748" spans="1:35" ht="15.75" customHeight="1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</row>
    <row r="749" spans="1:35" ht="15.75" customHeight="1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  <c r="AC749" s="51"/>
      <c r="AD749" s="51"/>
      <c r="AE749" s="51"/>
      <c r="AF749" s="51"/>
      <c r="AG749" s="51"/>
      <c r="AH749" s="51"/>
      <c r="AI749" s="51"/>
    </row>
    <row r="750" spans="1:35" ht="15.75" customHeight="1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</row>
    <row r="751" spans="1:35" ht="15.75" customHeight="1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  <c r="AC751" s="51"/>
      <c r="AD751" s="51"/>
      <c r="AE751" s="51"/>
      <c r="AF751" s="51"/>
      <c r="AG751" s="51"/>
      <c r="AH751" s="51"/>
      <c r="AI751" s="51"/>
    </row>
    <row r="752" spans="1:35" ht="15.75" customHeight="1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  <c r="AC752" s="51"/>
      <c r="AD752" s="51"/>
      <c r="AE752" s="51"/>
      <c r="AF752" s="51"/>
      <c r="AG752" s="51"/>
      <c r="AH752" s="51"/>
      <c r="AI752" s="51"/>
    </row>
    <row r="753" spans="1:35" ht="15.75" customHeight="1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</row>
    <row r="754" spans="1:35" ht="15.75" customHeight="1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  <c r="AC754" s="51"/>
      <c r="AD754" s="51"/>
      <c r="AE754" s="51"/>
      <c r="AF754" s="51"/>
      <c r="AG754" s="51"/>
      <c r="AH754" s="51"/>
      <c r="AI754" s="51"/>
    </row>
    <row r="755" spans="1:35" ht="15.75" customHeight="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  <c r="AC755" s="51"/>
      <c r="AD755" s="51"/>
      <c r="AE755" s="51"/>
      <c r="AF755" s="51"/>
      <c r="AG755" s="51"/>
      <c r="AH755" s="51"/>
      <c r="AI755" s="51"/>
    </row>
    <row r="756" spans="1:35" ht="15.75" customHeight="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</row>
    <row r="757" spans="1:35" ht="15.75" customHeight="1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</row>
    <row r="758" spans="1:35" ht="15.75" customHeight="1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  <c r="AC758" s="51"/>
      <c r="AD758" s="51"/>
      <c r="AE758" s="51"/>
      <c r="AF758" s="51"/>
      <c r="AG758" s="51"/>
      <c r="AH758" s="51"/>
      <c r="AI758" s="51"/>
    </row>
    <row r="759" spans="1:35" ht="15.75" customHeight="1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  <c r="AC759" s="51"/>
      <c r="AD759" s="51"/>
      <c r="AE759" s="51"/>
      <c r="AF759" s="51"/>
      <c r="AG759" s="51"/>
      <c r="AH759" s="51"/>
      <c r="AI759" s="51"/>
    </row>
    <row r="760" spans="1:35" ht="15.75" customHeight="1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  <c r="AC760" s="51"/>
      <c r="AD760" s="51"/>
      <c r="AE760" s="51"/>
      <c r="AF760" s="51"/>
      <c r="AG760" s="51"/>
      <c r="AH760" s="51"/>
      <c r="AI760" s="51"/>
    </row>
    <row r="761" spans="1:35" ht="15.75" customHeight="1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51"/>
      <c r="AC761" s="51"/>
      <c r="AD761" s="51"/>
      <c r="AE761" s="51"/>
      <c r="AF761" s="51"/>
      <c r="AG761" s="51"/>
      <c r="AH761" s="51"/>
      <c r="AI761" s="51"/>
    </row>
    <row r="762" spans="1:35" ht="15.75" customHeight="1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51"/>
      <c r="AC762" s="51"/>
      <c r="AD762" s="51"/>
      <c r="AE762" s="51"/>
      <c r="AF762" s="51"/>
      <c r="AG762" s="51"/>
      <c r="AH762" s="51"/>
      <c r="AI762" s="51"/>
    </row>
    <row r="763" spans="1:35" ht="15.75" customHeight="1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51"/>
      <c r="AC763" s="51"/>
      <c r="AD763" s="51"/>
      <c r="AE763" s="51"/>
      <c r="AF763" s="51"/>
      <c r="AG763" s="51"/>
      <c r="AH763" s="51"/>
      <c r="AI763" s="51"/>
    </row>
    <row r="764" spans="1:35" ht="15.75" customHeight="1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  <c r="AC764" s="51"/>
      <c r="AD764" s="51"/>
      <c r="AE764" s="51"/>
      <c r="AF764" s="51"/>
      <c r="AG764" s="51"/>
      <c r="AH764" s="51"/>
      <c r="AI764" s="51"/>
    </row>
    <row r="765" spans="1:35" ht="15.75" customHeight="1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  <c r="AC765" s="51"/>
      <c r="AD765" s="51"/>
      <c r="AE765" s="51"/>
      <c r="AF765" s="51"/>
      <c r="AG765" s="51"/>
      <c r="AH765" s="51"/>
      <c r="AI765" s="51"/>
    </row>
    <row r="766" spans="1:35" ht="15.75" customHeight="1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51"/>
      <c r="AC766" s="51"/>
      <c r="AD766" s="51"/>
      <c r="AE766" s="51"/>
      <c r="AF766" s="51"/>
      <c r="AG766" s="51"/>
      <c r="AH766" s="51"/>
      <c r="AI766" s="51"/>
    </row>
    <row r="767" spans="1:35" ht="15.75" customHeight="1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  <c r="AB767" s="51"/>
      <c r="AC767" s="51"/>
      <c r="AD767" s="51"/>
      <c r="AE767" s="51"/>
      <c r="AF767" s="51"/>
      <c r="AG767" s="51"/>
      <c r="AH767" s="51"/>
      <c r="AI767" s="51"/>
    </row>
    <row r="768" spans="1:35" ht="15.75" customHeight="1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  <c r="AC768" s="51"/>
      <c r="AD768" s="51"/>
      <c r="AE768" s="51"/>
      <c r="AF768" s="51"/>
      <c r="AG768" s="51"/>
      <c r="AH768" s="51"/>
      <c r="AI768" s="51"/>
    </row>
    <row r="769" spans="1:35" ht="15.75" customHeight="1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51"/>
      <c r="AC769" s="51"/>
      <c r="AD769" s="51"/>
      <c r="AE769" s="51"/>
      <c r="AF769" s="51"/>
      <c r="AG769" s="51"/>
      <c r="AH769" s="51"/>
      <c r="AI769" s="51"/>
    </row>
    <row r="770" spans="1:35" ht="15.75" customHeight="1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  <c r="AC770" s="51"/>
      <c r="AD770" s="51"/>
      <c r="AE770" s="51"/>
      <c r="AF770" s="51"/>
      <c r="AG770" s="51"/>
      <c r="AH770" s="51"/>
      <c r="AI770" s="51"/>
    </row>
    <row r="771" spans="1:35" ht="15.75" customHeight="1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51"/>
      <c r="AC771" s="51"/>
      <c r="AD771" s="51"/>
      <c r="AE771" s="51"/>
      <c r="AF771" s="51"/>
      <c r="AG771" s="51"/>
      <c r="AH771" s="51"/>
      <c r="AI771" s="51"/>
    </row>
    <row r="772" spans="1:35" ht="15.75" customHeight="1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51"/>
      <c r="AC772" s="51"/>
      <c r="AD772" s="51"/>
      <c r="AE772" s="51"/>
      <c r="AF772" s="51"/>
      <c r="AG772" s="51"/>
      <c r="AH772" s="51"/>
      <c r="AI772" s="51"/>
    </row>
    <row r="773" spans="1:35" ht="15.75" customHeight="1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51"/>
      <c r="AC773" s="51"/>
      <c r="AD773" s="51"/>
      <c r="AE773" s="51"/>
      <c r="AF773" s="51"/>
      <c r="AG773" s="51"/>
      <c r="AH773" s="51"/>
      <c r="AI773" s="51"/>
    </row>
    <row r="774" spans="1:35" ht="15.75" customHeight="1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  <c r="AC774" s="51"/>
      <c r="AD774" s="51"/>
      <c r="AE774" s="51"/>
      <c r="AF774" s="51"/>
      <c r="AG774" s="51"/>
      <c r="AH774" s="51"/>
      <c r="AI774" s="51"/>
    </row>
    <row r="775" spans="1:35" ht="15.75" customHeight="1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  <c r="AB775" s="51"/>
      <c r="AC775" s="51"/>
      <c r="AD775" s="51"/>
      <c r="AE775" s="51"/>
      <c r="AF775" s="51"/>
      <c r="AG775" s="51"/>
      <c r="AH775" s="51"/>
      <c r="AI775" s="51"/>
    </row>
    <row r="776" spans="1:35" ht="15.75" customHeight="1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51"/>
      <c r="AC776" s="51"/>
      <c r="AD776" s="51"/>
      <c r="AE776" s="51"/>
      <c r="AF776" s="51"/>
      <c r="AG776" s="51"/>
      <c r="AH776" s="51"/>
      <c r="AI776" s="51"/>
    </row>
    <row r="777" spans="1:35" ht="15.75" customHeight="1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</row>
    <row r="778" spans="1:35" ht="15.75" customHeight="1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  <c r="AC778" s="51"/>
      <c r="AD778" s="51"/>
      <c r="AE778" s="51"/>
      <c r="AF778" s="51"/>
      <c r="AG778" s="51"/>
      <c r="AH778" s="51"/>
      <c r="AI778" s="51"/>
    </row>
    <row r="779" spans="1:35" ht="15.75" customHeight="1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</row>
    <row r="780" spans="1:35" ht="15.75" customHeight="1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</row>
    <row r="781" spans="1:35" ht="15.75" customHeight="1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</row>
    <row r="782" spans="1:35" ht="15.75" customHeight="1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51"/>
      <c r="AC782" s="51"/>
      <c r="AD782" s="51"/>
      <c r="AE782" s="51"/>
      <c r="AF782" s="51"/>
      <c r="AG782" s="51"/>
      <c r="AH782" s="51"/>
      <c r="AI782" s="51"/>
    </row>
    <row r="783" spans="1:35" ht="15.75" customHeight="1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</row>
    <row r="784" spans="1:35" ht="15.75" customHeight="1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1"/>
      <c r="AC784" s="51"/>
      <c r="AD784" s="51"/>
      <c r="AE784" s="51"/>
      <c r="AF784" s="51"/>
      <c r="AG784" s="51"/>
      <c r="AH784" s="51"/>
      <c r="AI784" s="51"/>
    </row>
    <row r="785" spans="1:35" ht="15.75" customHeight="1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</row>
    <row r="786" spans="1:35" ht="15.75" customHeight="1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51"/>
      <c r="AC786" s="51"/>
      <c r="AD786" s="51"/>
      <c r="AE786" s="51"/>
      <c r="AF786" s="51"/>
      <c r="AG786" s="51"/>
      <c r="AH786" s="51"/>
      <c r="AI786" s="51"/>
    </row>
    <row r="787" spans="1:35" ht="15.75" customHeight="1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  <c r="AB787" s="51"/>
      <c r="AC787" s="51"/>
      <c r="AD787" s="51"/>
      <c r="AE787" s="51"/>
      <c r="AF787" s="51"/>
      <c r="AG787" s="51"/>
      <c r="AH787" s="51"/>
      <c r="AI787" s="51"/>
    </row>
    <row r="788" spans="1:35" ht="15.75" customHeight="1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/>
    </row>
    <row r="789" spans="1:35" ht="15.75" customHeight="1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</row>
    <row r="790" spans="1:35" ht="15.75" customHeight="1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51"/>
      <c r="AC790" s="51"/>
      <c r="AD790" s="51"/>
      <c r="AE790" s="51"/>
      <c r="AF790" s="51"/>
      <c r="AG790" s="51"/>
      <c r="AH790" s="51"/>
      <c r="AI790" s="51"/>
    </row>
    <row r="791" spans="1:35" ht="15.75" customHeight="1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51"/>
      <c r="AC791" s="51"/>
      <c r="AD791" s="51"/>
      <c r="AE791" s="51"/>
      <c r="AF791" s="51"/>
      <c r="AG791" s="51"/>
      <c r="AH791" s="51"/>
      <c r="AI791" s="51"/>
    </row>
    <row r="792" spans="1:35" ht="15.75" customHeight="1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/>
    </row>
    <row r="793" spans="1:35" ht="15.75" customHeight="1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/>
    </row>
    <row r="794" spans="1:35" ht="15.75" customHeight="1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  <c r="AC794" s="51"/>
      <c r="AD794" s="51"/>
      <c r="AE794" s="51"/>
      <c r="AF794" s="51"/>
      <c r="AG794" s="51"/>
      <c r="AH794" s="51"/>
      <c r="AI794" s="51"/>
    </row>
    <row r="795" spans="1:35" ht="15.75" customHeight="1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  <c r="AC795" s="51"/>
      <c r="AD795" s="51"/>
      <c r="AE795" s="51"/>
      <c r="AF795" s="51"/>
      <c r="AG795" s="51"/>
      <c r="AH795" s="51"/>
      <c r="AI795" s="51"/>
    </row>
    <row r="796" spans="1:35" ht="15.75" customHeight="1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51"/>
      <c r="AC796" s="51"/>
      <c r="AD796" s="51"/>
      <c r="AE796" s="51"/>
      <c r="AF796" s="51"/>
      <c r="AG796" s="51"/>
      <c r="AH796" s="51"/>
      <c r="AI796" s="51"/>
    </row>
    <row r="797" spans="1:35" ht="15.75" customHeight="1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  <c r="AC797" s="51"/>
      <c r="AD797" s="51"/>
      <c r="AE797" s="51"/>
      <c r="AF797" s="51"/>
      <c r="AG797" s="51"/>
      <c r="AH797" s="51"/>
      <c r="AI797" s="51"/>
    </row>
    <row r="798" spans="1:35" ht="15.75" customHeight="1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  <c r="AC798" s="51"/>
      <c r="AD798" s="51"/>
      <c r="AE798" s="51"/>
      <c r="AF798" s="51"/>
      <c r="AG798" s="51"/>
      <c r="AH798" s="51"/>
      <c r="AI798" s="51"/>
    </row>
    <row r="799" spans="1:35" ht="15.75" customHeight="1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</row>
    <row r="800" spans="1:35" ht="15.75" customHeight="1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  <c r="AC800" s="51"/>
      <c r="AD800" s="51"/>
      <c r="AE800" s="51"/>
      <c r="AF800" s="51"/>
      <c r="AG800" s="51"/>
      <c r="AH800" s="51"/>
      <c r="AI800" s="51"/>
    </row>
    <row r="801" spans="1:35" ht="15.75" customHeight="1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</row>
    <row r="802" spans="1:35" ht="15.75" customHeight="1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</row>
    <row r="803" spans="1:35" ht="15.75" customHeight="1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  <c r="AC803" s="51"/>
      <c r="AD803" s="51"/>
      <c r="AE803" s="51"/>
      <c r="AF803" s="51"/>
      <c r="AG803" s="51"/>
      <c r="AH803" s="51"/>
      <c r="AI803" s="51"/>
    </row>
    <row r="804" spans="1:35" ht="15.75" customHeight="1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</row>
    <row r="805" spans="1:35" ht="15.75" customHeight="1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</row>
    <row r="806" spans="1:35" ht="15.75" customHeight="1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</row>
    <row r="807" spans="1:35" ht="15.75" customHeight="1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</row>
    <row r="808" spans="1:35" ht="15.75" customHeight="1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</row>
    <row r="809" spans="1:35" ht="15.75" customHeight="1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</row>
    <row r="810" spans="1:35" ht="15.75" customHeight="1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  <c r="AC810" s="51"/>
      <c r="AD810" s="51"/>
      <c r="AE810" s="51"/>
      <c r="AF810" s="51"/>
      <c r="AG810" s="51"/>
      <c r="AH810" s="51"/>
      <c r="AI810" s="51"/>
    </row>
    <row r="811" spans="1:35" ht="15.75" customHeight="1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</row>
    <row r="812" spans="1:35" ht="15.75" customHeight="1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</row>
    <row r="813" spans="1:35" ht="15.75" customHeight="1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</row>
    <row r="814" spans="1:35" ht="15.75" customHeight="1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</row>
    <row r="815" spans="1:35" ht="15.75" customHeight="1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/>
      <c r="AC815" s="51"/>
      <c r="AD815" s="51"/>
      <c r="AE815" s="51"/>
      <c r="AF815" s="51"/>
      <c r="AG815" s="51"/>
      <c r="AH815" s="51"/>
      <c r="AI815" s="51"/>
    </row>
    <row r="816" spans="1:35" ht="15.75" customHeight="1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  <c r="AC816" s="51"/>
      <c r="AD816" s="51"/>
      <c r="AE816" s="51"/>
      <c r="AF816" s="51"/>
      <c r="AG816" s="51"/>
      <c r="AH816" s="51"/>
      <c r="AI816" s="51"/>
    </row>
    <row r="817" spans="1:35" ht="15.75" customHeight="1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</row>
    <row r="818" spans="1:35" ht="15.75" customHeight="1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  <c r="AC818" s="51"/>
      <c r="AD818" s="51"/>
      <c r="AE818" s="51"/>
      <c r="AF818" s="51"/>
      <c r="AG818" s="51"/>
      <c r="AH818" s="51"/>
      <c r="AI818" s="51"/>
    </row>
    <row r="819" spans="1:35" ht="15.75" customHeight="1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</row>
    <row r="820" spans="1:35" ht="15.75" customHeight="1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</row>
    <row r="821" spans="1:35" ht="15.75" customHeight="1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51"/>
      <c r="AC821" s="51"/>
      <c r="AD821" s="51"/>
      <c r="AE821" s="51"/>
      <c r="AF821" s="51"/>
      <c r="AG821" s="51"/>
      <c r="AH821" s="51"/>
      <c r="AI821" s="51"/>
    </row>
    <row r="822" spans="1:35" ht="15.75" customHeight="1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</row>
    <row r="823" spans="1:35" ht="15.75" customHeight="1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</row>
    <row r="824" spans="1:35" ht="15.75" customHeight="1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</row>
    <row r="825" spans="1:35" ht="15.75" customHeight="1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</row>
    <row r="826" spans="1:35" ht="15.75" customHeight="1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</row>
    <row r="827" spans="1:35" ht="15.75" customHeight="1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</row>
    <row r="828" spans="1:35" ht="15.75" customHeight="1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  <c r="AC828" s="51"/>
      <c r="AD828" s="51"/>
      <c r="AE828" s="51"/>
      <c r="AF828" s="51"/>
      <c r="AG828" s="51"/>
      <c r="AH828" s="51"/>
      <c r="AI828" s="51"/>
    </row>
    <row r="829" spans="1:35" ht="15.75" customHeight="1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</row>
    <row r="830" spans="1:35" ht="15.75" customHeight="1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  <c r="AC830" s="51"/>
      <c r="AD830" s="51"/>
      <c r="AE830" s="51"/>
      <c r="AF830" s="51"/>
      <c r="AG830" s="51"/>
      <c r="AH830" s="51"/>
      <c r="AI830" s="51"/>
    </row>
    <row r="831" spans="1:35" ht="15.75" customHeight="1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</row>
    <row r="832" spans="1:35" ht="15.75" customHeight="1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</row>
    <row r="833" spans="1:35" ht="15.75" customHeight="1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</row>
    <row r="834" spans="1:35" ht="15.75" customHeight="1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</row>
    <row r="835" spans="1:35" ht="15.75" customHeight="1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</row>
    <row r="836" spans="1:35" ht="15.75" customHeight="1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</row>
    <row r="837" spans="1:35" ht="15.75" customHeight="1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</row>
    <row r="838" spans="1:35" ht="15.75" customHeight="1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</row>
    <row r="839" spans="1:35" ht="15.75" customHeight="1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</row>
    <row r="840" spans="1:35" ht="15.75" customHeight="1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</row>
    <row r="841" spans="1:35" ht="15.75" customHeight="1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</row>
    <row r="842" spans="1:35" ht="15.75" customHeight="1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</row>
    <row r="843" spans="1:35" ht="15.75" customHeight="1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</row>
    <row r="844" spans="1:35" ht="15.75" customHeight="1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</row>
    <row r="845" spans="1:35" ht="15.75" customHeight="1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</row>
    <row r="846" spans="1:35" ht="15.75" customHeight="1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</row>
    <row r="847" spans="1:35" ht="15.75" customHeight="1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</row>
    <row r="848" spans="1:35" ht="15.75" customHeight="1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</row>
    <row r="849" spans="1:35" ht="15.75" customHeight="1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  <c r="AC849" s="51"/>
      <c r="AD849" s="51"/>
      <c r="AE849" s="51"/>
      <c r="AF849" s="51"/>
      <c r="AG849" s="51"/>
      <c r="AH849" s="51"/>
      <c r="AI849" s="51"/>
    </row>
    <row r="850" spans="1:35" ht="15.75" customHeight="1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</row>
    <row r="851" spans="1:35" ht="15.75" customHeight="1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  <c r="AC851" s="51"/>
      <c r="AD851" s="51"/>
      <c r="AE851" s="51"/>
      <c r="AF851" s="51"/>
      <c r="AG851" s="51"/>
      <c r="AH851" s="51"/>
      <c r="AI851" s="51"/>
    </row>
    <row r="852" spans="1:35" ht="15.75" customHeight="1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</row>
    <row r="853" spans="1:35" ht="15.75" customHeight="1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  <c r="AC853" s="51"/>
      <c r="AD853" s="51"/>
      <c r="AE853" s="51"/>
      <c r="AF853" s="51"/>
      <c r="AG853" s="51"/>
      <c r="AH853" s="51"/>
      <c r="AI853" s="51"/>
    </row>
    <row r="854" spans="1:35" ht="15.75" customHeight="1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  <c r="AC854" s="51"/>
      <c r="AD854" s="51"/>
      <c r="AE854" s="51"/>
      <c r="AF854" s="51"/>
      <c r="AG854" s="51"/>
      <c r="AH854" s="51"/>
      <c r="AI854" s="51"/>
    </row>
    <row r="855" spans="1:35" ht="15.75" customHeight="1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  <c r="AC855" s="51"/>
      <c r="AD855" s="51"/>
      <c r="AE855" s="51"/>
      <c r="AF855" s="51"/>
      <c r="AG855" s="51"/>
      <c r="AH855" s="51"/>
      <c r="AI855" s="51"/>
    </row>
    <row r="856" spans="1:35" ht="15.75" customHeight="1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</row>
    <row r="857" spans="1:35" ht="15.75" customHeight="1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</row>
    <row r="858" spans="1:35" ht="15.75" customHeight="1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</row>
    <row r="859" spans="1:35" ht="15.75" customHeight="1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</row>
    <row r="860" spans="1:35" ht="15.75" customHeight="1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  <c r="AC860" s="51"/>
      <c r="AD860" s="51"/>
      <c r="AE860" s="51"/>
      <c r="AF860" s="51"/>
      <c r="AG860" s="51"/>
      <c r="AH860" s="51"/>
      <c r="AI860" s="51"/>
    </row>
    <row r="861" spans="1:35" ht="15.75" customHeight="1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</row>
    <row r="862" spans="1:35" ht="15.75" customHeight="1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  <c r="AC862" s="51"/>
      <c r="AD862" s="51"/>
      <c r="AE862" s="51"/>
      <c r="AF862" s="51"/>
      <c r="AG862" s="51"/>
      <c r="AH862" s="51"/>
      <c r="AI862" s="51"/>
    </row>
    <row r="863" spans="1:35" ht="15.75" customHeight="1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51"/>
      <c r="AC863" s="51"/>
      <c r="AD863" s="51"/>
      <c r="AE863" s="51"/>
      <c r="AF863" s="51"/>
      <c r="AG863" s="51"/>
      <c r="AH863" s="51"/>
      <c r="AI863" s="51"/>
    </row>
    <row r="864" spans="1:35" ht="15.75" customHeight="1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  <c r="AC864" s="51"/>
      <c r="AD864" s="51"/>
      <c r="AE864" s="51"/>
      <c r="AF864" s="51"/>
      <c r="AG864" s="51"/>
      <c r="AH864" s="51"/>
      <c r="AI864" s="51"/>
    </row>
    <row r="865" spans="1:35" ht="15.75" customHeight="1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  <c r="AC865" s="51"/>
      <c r="AD865" s="51"/>
      <c r="AE865" s="51"/>
      <c r="AF865" s="51"/>
      <c r="AG865" s="51"/>
      <c r="AH865" s="51"/>
      <c r="AI865" s="51"/>
    </row>
    <row r="866" spans="1:35" ht="15.75" customHeight="1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  <c r="AC866" s="51"/>
      <c r="AD866" s="51"/>
      <c r="AE866" s="51"/>
      <c r="AF866" s="51"/>
      <c r="AG866" s="51"/>
      <c r="AH866" s="51"/>
      <c r="AI866" s="51"/>
    </row>
    <row r="867" spans="1:35" ht="15.75" customHeight="1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  <c r="AC867" s="51"/>
      <c r="AD867" s="51"/>
      <c r="AE867" s="51"/>
      <c r="AF867" s="51"/>
      <c r="AG867" s="51"/>
      <c r="AH867" s="51"/>
      <c r="AI867" s="51"/>
    </row>
    <row r="868" spans="1:35" ht="15.75" customHeight="1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  <c r="AC868" s="51"/>
      <c r="AD868" s="51"/>
      <c r="AE868" s="51"/>
      <c r="AF868" s="51"/>
      <c r="AG868" s="51"/>
      <c r="AH868" s="51"/>
      <c r="AI868" s="51"/>
    </row>
    <row r="869" spans="1:35" ht="15.75" customHeight="1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</row>
    <row r="870" spans="1:35" ht="15.75" customHeight="1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</row>
    <row r="871" spans="1:35" ht="15.75" customHeight="1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  <c r="AC871" s="51"/>
      <c r="AD871" s="51"/>
      <c r="AE871" s="51"/>
      <c r="AF871" s="51"/>
      <c r="AG871" s="51"/>
      <c r="AH871" s="51"/>
      <c r="AI871" s="51"/>
    </row>
    <row r="872" spans="1:35" ht="15.75" customHeight="1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  <c r="AC872" s="51"/>
      <c r="AD872" s="51"/>
      <c r="AE872" s="51"/>
      <c r="AF872" s="51"/>
      <c r="AG872" s="51"/>
      <c r="AH872" s="51"/>
      <c r="AI872" s="51"/>
    </row>
    <row r="873" spans="1:35" ht="15.75" customHeight="1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  <c r="AC873" s="51"/>
      <c r="AD873" s="51"/>
      <c r="AE873" s="51"/>
      <c r="AF873" s="51"/>
      <c r="AG873" s="51"/>
      <c r="AH873" s="51"/>
      <c r="AI873" s="51"/>
    </row>
    <row r="874" spans="1:35" ht="15.75" customHeight="1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  <c r="AC874" s="51"/>
      <c r="AD874" s="51"/>
      <c r="AE874" s="51"/>
      <c r="AF874" s="51"/>
      <c r="AG874" s="51"/>
      <c r="AH874" s="51"/>
      <c r="AI874" s="51"/>
    </row>
    <row r="875" spans="1:35" ht="15.75" customHeight="1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  <c r="AC875" s="51"/>
      <c r="AD875" s="51"/>
      <c r="AE875" s="51"/>
      <c r="AF875" s="51"/>
      <c r="AG875" s="51"/>
      <c r="AH875" s="51"/>
      <c r="AI875" s="51"/>
    </row>
    <row r="876" spans="1:35" ht="15.75" customHeight="1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  <c r="AC876" s="51"/>
      <c r="AD876" s="51"/>
      <c r="AE876" s="51"/>
      <c r="AF876" s="51"/>
      <c r="AG876" s="51"/>
      <c r="AH876" s="51"/>
      <c r="AI876" s="51"/>
    </row>
    <row r="877" spans="1:35" ht="15.75" customHeight="1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51"/>
      <c r="AC877" s="51"/>
      <c r="AD877" s="51"/>
      <c r="AE877" s="51"/>
      <c r="AF877" s="51"/>
      <c r="AG877" s="51"/>
      <c r="AH877" s="51"/>
      <c r="AI877" s="51"/>
    </row>
    <row r="878" spans="1:35" ht="15.75" customHeight="1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51"/>
      <c r="AC878" s="51"/>
      <c r="AD878" s="51"/>
      <c r="AE878" s="51"/>
      <c r="AF878" s="51"/>
      <c r="AG878" s="51"/>
      <c r="AH878" s="51"/>
      <c r="AI878" s="51"/>
    </row>
    <row r="879" spans="1:35" ht="15.75" customHeight="1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/>
      <c r="AC879" s="51"/>
      <c r="AD879" s="51"/>
      <c r="AE879" s="51"/>
      <c r="AF879" s="51"/>
      <c r="AG879" s="51"/>
      <c r="AH879" s="51"/>
      <c r="AI879" s="51"/>
    </row>
    <row r="880" spans="1:35" ht="15.75" customHeight="1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  <c r="AC880" s="51"/>
      <c r="AD880" s="51"/>
      <c r="AE880" s="51"/>
      <c r="AF880" s="51"/>
      <c r="AG880" s="51"/>
      <c r="AH880" s="51"/>
      <c r="AI880" s="51"/>
    </row>
    <row r="881" spans="1:35" ht="15.75" customHeight="1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  <c r="AC881" s="51"/>
      <c r="AD881" s="51"/>
      <c r="AE881" s="51"/>
      <c r="AF881" s="51"/>
      <c r="AG881" s="51"/>
      <c r="AH881" s="51"/>
      <c r="AI881" s="51"/>
    </row>
    <row r="882" spans="1:35" ht="15.75" customHeight="1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  <c r="AC882" s="51"/>
      <c r="AD882" s="51"/>
      <c r="AE882" s="51"/>
      <c r="AF882" s="51"/>
      <c r="AG882" s="51"/>
      <c r="AH882" s="51"/>
      <c r="AI882" s="51"/>
    </row>
    <row r="883" spans="1:35" ht="15.75" customHeight="1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</row>
    <row r="884" spans="1:35" ht="15.75" customHeight="1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51"/>
      <c r="AC884" s="51"/>
      <c r="AD884" s="51"/>
      <c r="AE884" s="51"/>
      <c r="AF884" s="51"/>
      <c r="AG884" s="51"/>
      <c r="AH884" s="51"/>
      <c r="AI884" s="51"/>
    </row>
    <row r="885" spans="1:35" ht="15.75" customHeight="1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  <c r="AC885" s="51"/>
      <c r="AD885" s="51"/>
      <c r="AE885" s="51"/>
      <c r="AF885" s="51"/>
      <c r="AG885" s="51"/>
      <c r="AH885" s="51"/>
      <c r="AI885" s="51"/>
    </row>
    <row r="886" spans="1:35" ht="15.75" customHeight="1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51"/>
      <c r="AC886" s="51"/>
      <c r="AD886" s="51"/>
      <c r="AE886" s="51"/>
      <c r="AF886" s="51"/>
      <c r="AG886" s="51"/>
      <c r="AH886" s="51"/>
      <c r="AI886" s="51"/>
    </row>
    <row r="887" spans="1:35" ht="15.75" customHeight="1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51"/>
      <c r="AC887" s="51"/>
      <c r="AD887" s="51"/>
      <c r="AE887" s="51"/>
      <c r="AF887" s="51"/>
      <c r="AG887" s="51"/>
      <c r="AH887" s="51"/>
      <c r="AI887" s="51"/>
    </row>
    <row r="888" spans="1:35" ht="15.75" customHeight="1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  <c r="AC888" s="51"/>
      <c r="AD888" s="51"/>
      <c r="AE888" s="51"/>
      <c r="AF888" s="51"/>
      <c r="AG888" s="51"/>
      <c r="AH888" s="51"/>
      <c r="AI888" s="51"/>
    </row>
    <row r="889" spans="1:35" ht="15.75" customHeight="1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/>
      <c r="AC889" s="51"/>
      <c r="AD889" s="51"/>
      <c r="AE889" s="51"/>
      <c r="AF889" s="51"/>
      <c r="AG889" s="51"/>
      <c r="AH889" s="51"/>
      <c r="AI889" s="51"/>
    </row>
    <row r="890" spans="1:35" ht="15.75" customHeight="1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51"/>
      <c r="AC890" s="51"/>
      <c r="AD890" s="51"/>
      <c r="AE890" s="51"/>
      <c r="AF890" s="51"/>
      <c r="AG890" s="51"/>
      <c r="AH890" s="51"/>
      <c r="AI890" s="51"/>
    </row>
    <row r="891" spans="1:35" ht="15.75" customHeight="1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51"/>
      <c r="AC891" s="51"/>
      <c r="AD891" s="51"/>
      <c r="AE891" s="51"/>
      <c r="AF891" s="51"/>
      <c r="AG891" s="51"/>
      <c r="AH891" s="51"/>
      <c r="AI891" s="51"/>
    </row>
    <row r="892" spans="1:35" ht="15.75" customHeight="1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  <c r="AC892" s="51"/>
      <c r="AD892" s="51"/>
      <c r="AE892" s="51"/>
      <c r="AF892" s="51"/>
      <c r="AG892" s="51"/>
      <c r="AH892" s="51"/>
      <c r="AI892" s="51"/>
    </row>
    <row r="893" spans="1:35" ht="15.75" customHeight="1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51"/>
      <c r="AC893" s="51"/>
      <c r="AD893" s="51"/>
      <c r="AE893" s="51"/>
      <c r="AF893" s="51"/>
      <c r="AG893" s="51"/>
      <c r="AH893" s="51"/>
      <c r="AI893" s="51"/>
    </row>
    <row r="894" spans="1:35" ht="15.75" customHeight="1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  <c r="AC894" s="51"/>
      <c r="AD894" s="51"/>
      <c r="AE894" s="51"/>
      <c r="AF894" s="51"/>
      <c r="AG894" s="51"/>
      <c r="AH894" s="51"/>
      <c r="AI894" s="51"/>
    </row>
    <row r="895" spans="1:35" ht="15.75" customHeight="1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51"/>
      <c r="AC895" s="51"/>
      <c r="AD895" s="51"/>
      <c r="AE895" s="51"/>
      <c r="AF895" s="51"/>
      <c r="AG895" s="51"/>
      <c r="AH895" s="51"/>
      <c r="AI895" s="51"/>
    </row>
    <row r="896" spans="1:35" ht="15.75" customHeight="1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51"/>
      <c r="AC896" s="51"/>
      <c r="AD896" s="51"/>
      <c r="AE896" s="51"/>
      <c r="AF896" s="51"/>
      <c r="AG896" s="51"/>
      <c r="AH896" s="51"/>
      <c r="AI896" s="51"/>
    </row>
    <row r="897" spans="1:35" ht="15.75" customHeight="1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  <c r="AC897" s="51"/>
      <c r="AD897" s="51"/>
      <c r="AE897" s="51"/>
      <c r="AF897" s="51"/>
      <c r="AG897" s="51"/>
      <c r="AH897" s="51"/>
      <c r="AI897" s="51"/>
    </row>
    <row r="898" spans="1:35" ht="15.75" customHeight="1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  <c r="AC898" s="51"/>
      <c r="AD898" s="51"/>
      <c r="AE898" s="51"/>
      <c r="AF898" s="51"/>
      <c r="AG898" s="51"/>
      <c r="AH898" s="51"/>
      <c r="AI898" s="51"/>
    </row>
    <row r="899" spans="1:35" ht="15.75" customHeight="1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51"/>
      <c r="AC899" s="51"/>
      <c r="AD899" s="51"/>
      <c r="AE899" s="51"/>
      <c r="AF899" s="51"/>
      <c r="AG899" s="51"/>
      <c r="AH899" s="51"/>
      <c r="AI899" s="51"/>
    </row>
    <row r="900" spans="1:35" ht="15.75" customHeight="1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  <c r="AC900" s="51"/>
      <c r="AD900" s="51"/>
      <c r="AE900" s="51"/>
      <c r="AF900" s="51"/>
      <c r="AG900" s="51"/>
      <c r="AH900" s="51"/>
      <c r="AI900" s="51"/>
    </row>
    <row r="901" spans="1:35" ht="15.75" customHeight="1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  <c r="AC901" s="51"/>
      <c r="AD901" s="51"/>
      <c r="AE901" s="51"/>
      <c r="AF901" s="51"/>
      <c r="AG901" s="51"/>
      <c r="AH901" s="51"/>
      <c r="AI901" s="51"/>
    </row>
    <row r="902" spans="1:35" ht="15.75" customHeight="1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  <c r="AC902" s="51"/>
      <c r="AD902" s="51"/>
      <c r="AE902" s="51"/>
      <c r="AF902" s="51"/>
      <c r="AG902" s="51"/>
      <c r="AH902" s="51"/>
      <c r="AI902" s="51"/>
    </row>
    <row r="903" spans="1:35" ht="15.75" customHeight="1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  <c r="AC903" s="51"/>
      <c r="AD903" s="51"/>
      <c r="AE903" s="51"/>
      <c r="AF903" s="51"/>
      <c r="AG903" s="51"/>
      <c r="AH903" s="51"/>
      <c r="AI903" s="51"/>
    </row>
    <row r="904" spans="1:35" ht="15.75" customHeight="1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  <c r="AC904" s="51"/>
      <c r="AD904" s="51"/>
      <c r="AE904" s="51"/>
      <c r="AF904" s="51"/>
      <c r="AG904" s="51"/>
      <c r="AH904" s="51"/>
      <c r="AI904" s="51"/>
    </row>
    <row r="905" spans="1:35" ht="15.75" customHeight="1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/>
      <c r="AC905" s="51"/>
      <c r="AD905" s="51"/>
      <c r="AE905" s="51"/>
      <c r="AF905" s="51"/>
      <c r="AG905" s="51"/>
      <c r="AH905" s="51"/>
      <c r="AI905" s="51"/>
    </row>
    <row r="906" spans="1:35" ht="15.75" customHeight="1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  <c r="AC906" s="51"/>
      <c r="AD906" s="51"/>
      <c r="AE906" s="51"/>
      <c r="AF906" s="51"/>
      <c r="AG906" s="51"/>
      <c r="AH906" s="51"/>
      <c r="AI906" s="51"/>
    </row>
    <row r="907" spans="1:35" ht="15.75" customHeight="1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51"/>
      <c r="AC907" s="51"/>
      <c r="AD907" s="51"/>
      <c r="AE907" s="51"/>
      <c r="AF907" s="51"/>
      <c r="AG907" s="51"/>
      <c r="AH907" s="51"/>
      <c r="AI907" s="51"/>
    </row>
    <row r="908" spans="1:35" ht="15.75" customHeight="1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  <c r="AC908" s="51"/>
      <c r="AD908" s="51"/>
      <c r="AE908" s="51"/>
      <c r="AF908" s="51"/>
      <c r="AG908" s="51"/>
      <c r="AH908" s="51"/>
      <c r="AI908" s="51"/>
    </row>
    <row r="909" spans="1:35" ht="15.75" customHeight="1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</row>
    <row r="910" spans="1:35" ht="15.75" customHeight="1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  <c r="AC910" s="51"/>
      <c r="AD910" s="51"/>
      <c r="AE910" s="51"/>
      <c r="AF910" s="51"/>
      <c r="AG910" s="51"/>
      <c r="AH910" s="51"/>
      <c r="AI910" s="51"/>
    </row>
    <row r="911" spans="1:35" ht="15.75" customHeight="1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  <c r="AC911" s="51"/>
      <c r="AD911" s="51"/>
      <c r="AE911" s="51"/>
      <c r="AF911" s="51"/>
      <c r="AG911" s="51"/>
      <c r="AH911" s="51"/>
      <c r="AI911" s="51"/>
    </row>
    <row r="912" spans="1:35" ht="15.75" customHeight="1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  <c r="AC912" s="51"/>
      <c r="AD912" s="51"/>
      <c r="AE912" s="51"/>
      <c r="AF912" s="51"/>
      <c r="AG912" s="51"/>
      <c r="AH912" s="51"/>
      <c r="AI912" s="51"/>
    </row>
    <row r="913" spans="1:35" ht="15.75" customHeight="1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  <c r="AC913" s="51"/>
      <c r="AD913" s="51"/>
      <c r="AE913" s="51"/>
      <c r="AF913" s="51"/>
      <c r="AG913" s="51"/>
      <c r="AH913" s="51"/>
      <c r="AI913" s="51"/>
    </row>
    <row r="914" spans="1:35" ht="15.75" customHeight="1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  <c r="AC914" s="51"/>
      <c r="AD914" s="51"/>
      <c r="AE914" s="51"/>
      <c r="AF914" s="51"/>
      <c r="AG914" s="51"/>
      <c r="AH914" s="51"/>
      <c r="AI914" s="51"/>
    </row>
    <row r="915" spans="1:35" ht="15.75" customHeight="1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</row>
    <row r="916" spans="1:35" ht="15.75" customHeight="1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  <c r="AC916" s="51"/>
      <c r="AD916" s="51"/>
      <c r="AE916" s="51"/>
      <c r="AF916" s="51"/>
      <c r="AG916" s="51"/>
      <c r="AH916" s="51"/>
      <c r="AI916" s="51"/>
    </row>
    <row r="917" spans="1:35" ht="15.75" customHeight="1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</row>
    <row r="918" spans="1:35" ht="15.75" customHeight="1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  <c r="AC918" s="51"/>
      <c r="AD918" s="51"/>
      <c r="AE918" s="51"/>
      <c r="AF918" s="51"/>
      <c r="AG918" s="51"/>
      <c r="AH918" s="51"/>
      <c r="AI918" s="51"/>
    </row>
    <row r="919" spans="1:35" ht="15.75" customHeight="1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  <c r="AC919" s="51"/>
      <c r="AD919" s="51"/>
      <c r="AE919" s="51"/>
      <c r="AF919" s="51"/>
      <c r="AG919" s="51"/>
      <c r="AH919" s="51"/>
      <c r="AI919" s="51"/>
    </row>
    <row r="920" spans="1:35" ht="15.75" customHeight="1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  <c r="AC920" s="51"/>
      <c r="AD920" s="51"/>
      <c r="AE920" s="51"/>
      <c r="AF920" s="51"/>
      <c r="AG920" s="51"/>
      <c r="AH920" s="51"/>
      <c r="AI920" s="51"/>
    </row>
    <row r="921" spans="1:35" ht="15.75" customHeight="1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  <c r="AC921" s="51"/>
      <c r="AD921" s="51"/>
      <c r="AE921" s="51"/>
      <c r="AF921" s="51"/>
      <c r="AG921" s="51"/>
      <c r="AH921" s="51"/>
      <c r="AI921" s="51"/>
    </row>
    <row r="922" spans="1:35" ht="15.75" customHeight="1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  <c r="AC922" s="51"/>
      <c r="AD922" s="51"/>
      <c r="AE922" s="51"/>
      <c r="AF922" s="51"/>
      <c r="AG922" s="51"/>
      <c r="AH922" s="51"/>
      <c r="AI922" s="51"/>
    </row>
    <row r="923" spans="1:35" ht="15.75" customHeight="1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51"/>
      <c r="AC923" s="51"/>
      <c r="AD923" s="51"/>
      <c r="AE923" s="51"/>
      <c r="AF923" s="51"/>
      <c r="AG923" s="51"/>
      <c r="AH923" s="51"/>
      <c r="AI923" s="51"/>
    </row>
    <row r="924" spans="1:35" ht="15.75" customHeight="1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  <c r="AC924" s="51"/>
      <c r="AD924" s="51"/>
      <c r="AE924" s="51"/>
      <c r="AF924" s="51"/>
      <c r="AG924" s="51"/>
      <c r="AH924" s="51"/>
      <c r="AI924" s="51"/>
    </row>
    <row r="925" spans="1:35" ht="15.75" customHeight="1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51"/>
      <c r="AC925" s="51"/>
      <c r="AD925" s="51"/>
      <c r="AE925" s="51"/>
      <c r="AF925" s="51"/>
      <c r="AG925" s="51"/>
      <c r="AH925" s="51"/>
      <c r="AI925" s="51"/>
    </row>
    <row r="926" spans="1:35" ht="15.75" customHeight="1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51"/>
      <c r="AC926" s="51"/>
      <c r="AD926" s="51"/>
      <c r="AE926" s="51"/>
      <c r="AF926" s="51"/>
      <c r="AG926" s="51"/>
      <c r="AH926" s="51"/>
      <c r="AI926" s="51"/>
    </row>
    <row r="927" spans="1:35" ht="15.75" customHeight="1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51"/>
      <c r="AC927" s="51"/>
      <c r="AD927" s="51"/>
      <c r="AE927" s="51"/>
      <c r="AF927" s="51"/>
      <c r="AG927" s="51"/>
      <c r="AH927" s="51"/>
      <c r="AI927" s="51"/>
    </row>
    <row r="928" spans="1:35" ht="15.75" customHeight="1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  <c r="AC928" s="51"/>
      <c r="AD928" s="51"/>
      <c r="AE928" s="51"/>
      <c r="AF928" s="51"/>
      <c r="AG928" s="51"/>
      <c r="AH928" s="51"/>
      <c r="AI928" s="51"/>
    </row>
    <row r="929" spans="1:35" ht="15.75" customHeight="1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  <c r="AC929" s="51"/>
      <c r="AD929" s="51"/>
      <c r="AE929" s="51"/>
      <c r="AF929" s="51"/>
      <c r="AG929" s="51"/>
      <c r="AH929" s="51"/>
      <c r="AI929" s="51"/>
    </row>
    <row r="930" spans="1:35" ht="15.75" customHeight="1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51"/>
      <c r="AC930" s="51"/>
      <c r="AD930" s="51"/>
      <c r="AE930" s="51"/>
      <c r="AF930" s="51"/>
      <c r="AG930" s="51"/>
      <c r="AH930" s="51"/>
      <c r="AI930" s="51"/>
    </row>
    <row r="931" spans="1:35" ht="15.75" customHeight="1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  <c r="AC931" s="51"/>
      <c r="AD931" s="51"/>
      <c r="AE931" s="51"/>
      <c r="AF931" s="51"/>
      <c r="AG931" s="51"/>
      <c r="AH931" s="51"/>
      <c r="AI931" s="51"/>
    </row>
    <row r="932" spans="1:35" ht="15.75" customHeight="1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51"/>
      <c r="AC932" s="51"/>
      <c r="AD932" s="51"/>
      <c r="AE932" s="51"/>
      <c r="AF932" s="51"/>
      <c r="AG932" s="51"/>
      <c r="AH932" s="51"/>
      <c r="AI932" s="51"/>
    </row>
    <row r="933" spans="1:35" ht="15.75" customHeight="1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51"/>
      <c r="AC933" s="51"/>
      <c r="AD933" s="51"/>
      <c r="AE933" s="51"/>
      <c r="AF933" s="51"/>
      <c r="AG933" s="51"/>
      <c r="AH933" s="51"/>
      <c r="AI933" s="51"/>
    </row>
    <row r="934" spans="1:35" ht="15.75" customHeight="1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  <c r="AC934" s="51"/>
      <c r="AD934" s="51"/>
      <c r="AE934" s="51"/>
      <c r="AF934" s="51"/>
      <c r="AG934" s="51"/>
      <c r="AH934" s="51"/>
      <c r="AI934" s="51"/>
    </row>
    <row r="935" spans="1:35" ht="15.75" customHeight="1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</row>
    <row r="936" spans="1:35" ht="15.75" customHeight="1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  <c r="AC936" s="51"/>
      <c r="AD936" s="51"/>
      <c r="AE936" s="51"/>
      <c r="AF936" s="51"/>
      <c r="AG936" s="51"/>
      <c r="AH936" s="51"/>
      <c r="AI936" s="51"/>
    </row>
    <row r="937" spans="1:35" ht="15.75" customHeight="1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  <c r="AC937" s="51"/>
      <c r="AD937" s="51"/>
      <c r="AE937" s="51"/>
      <c r="AF937" s="51"/>
      <c r="AG937" s="51"/>
      <c r="AH937" s="51"/>
      <c r="AI937" s="51"/>
    </row>
    <row r="938" spans="1:35" ht="15.75" customHeight="1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51"/>
      <c r="AC938" s="51"/>
      <c r="AD938" s="51"/>
      <c r="AE938" s="51"/>
      <c r="AF938" s="51"/>
      <c r="AG938" s="51"/>
      <c r="AH938" s="51"/>
      <c r="AI938" s="51"/>
    </row>
    <row r="939" spans="1:35" ht="15.75" customHeight="1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51"/>
      <c r="AC939" s="51"/>
      <c r="AD939" s="51"/>
      <c r="AE939" s="51"/>
      <c r="AF939" s="51"/>
      <c r="AG939" s="51"/>
      <c r="AH939" s="51"/>
      <c r="AI939" s="51"/>
    </row>
    <row r="940" spans="1:35" ht="15.75" customHeight="1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51"/>
      <c r="AC940" s="51"/>
      <c r="AD940" s="51"/>
      <c r="AE940" s="51"/>
      <c r="AF940" s="51"/>
      <c r="AG940" s="51"/>
      <c r="AH940" s="51"/>
      <c r="AI940" s="51"/>
    </row>
    <row r="941" spans="1:35" ht="15.75" customHeight="1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51"/>
      <c r="AC941" s="51"/>
      <c r="AD941" s="51"/>
      <c r="AE941" s="51"/>
      <c r="AF941" s="51"/>
      <c r="AG941" s="51"/>
      <c r="AH941" s="51"/>
      <c r="AI941" s="51"/>
    </row>
    <row r="942" spans="1:35" ht="15.75" customHeight="1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  <c r="AC942" s="51"/>
      <c r="AD942" s="51"/>
      <c r="AE942" s="51"/>
      <c r="AF942" s="51"/>
      <c r="AG942" s="51"/>
      <c r="AH942" s="51"/>
      <c r="AI942" s="51"/>
    </row>
    <row r="943" spans="1:35" ht="15.75" customHeight="1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51"/>
      <c r="AC943" s="51"/>
      <c r="AD943" s="51"/>
      <c r="AE943" s="51"/>
      <c r="AF943" s="51"/>
      <c r="AG943" s="51"/>
      <c r="AH943" s="51"/>
      <c r="AI943" s="51"/>
    </row>
    <row r="944" spans="1:35" ht="15.75" customHeight="1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  <c r="AC944" s="51"/>
      <c r="AD944" s="51"/>
      <c r="AE944" s="51"/>
      <c r="AF944" s="51"/>
      <c r="AG944" s="51"/>
      <c r="AH944" s="51"/>
      <c r="AI944" s="51"/>
    </row>
    <row r="945" spans="1:35" ht="15.75" customHeight="1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51"/>
      <c r="AC945" s="51"/>
      <c r="AD945" s="51"/>
      <c r="AE945" s="51"/>
      <c r="AF945" s="51"/>
      <c r="AG945" s="51"/>
      <c r="AH945" s="51"/>
      <c r="AI945" s="51"/>
    </row>
    <row r="946" spans="1:35" ht="15.75" customHeight="1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  <c r="AC946" s="51"/>
      <c r="AD946" s="51"/>
      <c r="AE946" s="51"/>
      <c r="AF946" s="51"/>
      <c r="AG946" s="51"/>
      <c r="AH946" s="51"/>
      <c r="AI946" s="51"/>
    </row>
    <row r="947" spans="1:35" ht="15.75" customHeight="1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51"/>
      <c r="AC947" s="51"/>
      <c r="AD947" s="51"/>
      <c r="AE947" s="51"/>
      <c r="AF947" s="51"/>
      <c r="AG947" s="51"/>
      <c r="AH947" s="51"/>
      <c r="AI947" s="51"/>
    </row>
    <row r="948" spans="1:35" ht="15.75" customHeight="1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  <c r="AC948" s="51"/>
      <c r="AD948" s="51"/>
      <c r="AE948" s="51"/>
      <c r="AF948" s="51"/>
      <c r="AG948" s="51"/>
      <c r="AH948" s="51"/>
      <c r="AI948" s="51"/>
    </row>
    <row r="949" spans="1:35" ht="15.75" customHeight="1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  <c r="AC949" s="51"/>
      <c r="AD949" s="51"/>
      <c r="AE949" s="51"/>
      <c r="AF949" s="51"/>
      <c r="AG949" s="51"/>
      <c r="AH949" s="51"/>
      <c r="AI949" s="51"/>
    </row>
    <row r="950" spans="1:35" ht="15.75" customHeight="1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  <c r="AC950" s="51"/>
      <c r="AD950" s="51"/>
      <c r="AE950" s="51"/>
      <c r="AF950" s="51"/>
      <c r="AG950" s="51"/>
      <c r="AH950" s="51"/>
      <c r="AI950" s="51"/>
    </row>
    <row r="951" spans="1:35" ht="15.75" customHeight="1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51"/>
      <c r="AC951" s="51"/>
      <c r="AD951" s="51"/>
      <c r="AE951" s="51"/>
      <c r="AF951" s="51"/>
      <c r="AG951" s="51"/>
      <c r="AH951" s="51"/>
      <c r="AI951" s="51"/>
    </row>
    <row r="952" spans="1:35" ht="15.75" customHeight="1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51"/>
      <c r="AC952" s="51"/>
      <c r="AD952" s="51"/>
      <c r="AE952" s="51"/>
      <c r="AF952" s="51"/>
      <c r="AG952" s="51"/>
      <c r="AH952" s="51"/>
      <c r="AI952" s="51"/>
    </row>
    <row r="953" spans="1:35" ht="15.75" customHeight="1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51"/>
      <c r="AC953" s="51"/>
      <c r="AD953" s="51"/>
      <c r="AE953" s="51"/>
      <c r="AF953" s="51"/>
      <c r="AG953" s="51"/>
      <c r="AH953" s="51"/>
      <c r="AI953" s="51"/>
    </row>
    <row r="954" spans="1:35" ht="15.75" customHeight="1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51"/>
      <c r="AC954" s="51"/>
      <c r="AD954" s="51"/>
      <c r="AE954" s="51"/>
      <c r="AF954" s="51"/>
      <c r="AG954" s="51"/>
      <c r="AH954" s="51"/>
      <c r="AI954" s="51"/>
    </row>
    <row r="955" spans="1:35" ht="15.75" customHeight="1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51"/>
      <c r="AC955" s="51"/>
      <c r="AD955" s="51"/>
      <c r="AE955" s="51"/>
      <c r="AF955" s="51"/>
      <c r="AG955" s="51"/>
      <c r="AH955" s="51"/>
      <c r="AI955" s="51"/>
    </row>
    <row r="956" spans="1:35" ht="15.75" customHeight="1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  <c r="AC956" s="51"/>
      <c r="AD956" s="51"/>
      <c r="AE956" s="51"/>
      <c r="AF956" s="51"/>
      <c r="AG956" s="51"/>
      <c r="AH956" s="51"/>
      <c r="AI956" s="51"/>
    </row>
    <row r="957" spans="1:35" ht="15.75" customHeight="1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51"/>
      <c r="AC957" s="51"/>
      <c r="AD957" s="51"/>
      <c r="AE957" s="51"/>
      <c r="AF957" s="51"/>
      <c r="AG957" s="51"/>
      <c r="AH957" s="51"/>
      <c r="AI957" s="51"/>
    </row>
    <row r="958" spans="1:35" ht="15.75" customHeight="1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51"/>
      <c r="AC958" s="51"/>
      <c r="AD958" s="51"/>
      <c r="AE958" s="51"/>
      <c r="AF958" s="51"/>
      <c r="AG958" s="51"/>
      <c r="AH958" s="51"/>
      <c r="AI958" s="51"/>
    </row>
    <row r="959" spans="1:35" ht="15.75" customHeight="1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51"/>
      <c r="AC959" s="51"/>
      <c r="AD959" s="51"/>
      <c r="AE959" s="51"/>
      <c r="AF959" s="51"/>
      <c r="AG959" s="51"/>
      <c r="AH959" s="51"/>
      <c r="AI959" s="51"/>
    </row>
    <row r="960" spans="1:35" ht="15.75" customHeight="1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  <c r="AC960" s="51"/>
      <c r="AD960" s="51"/>
      <c r="AE960" s="51"/>
      <c r="AF960" s="51"/>
      <c r="AG960" s="51"/>
      <c r="AH960" s="51"/>
      <c r="AI960" s="51"/>
    </row>
    <row r="961" spans="1:35" ht="15.75" customHeight="1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</row>
    <row r="962" spans="1:35" ht="15.75" customHeight="1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  <c r="AC962" s="51"/>
      <c r="AD962" s="51"/>
      <c r="AE962" s="51"/>
      <c r="AF962" s="51"/>
      <c r="AG962" s="51"/>
      <c r="AH962" s="51"/>
      <c r="AI962" s="51"/>
    </row>
    <row r="963" spans="1:35" ht="15.75" customHeight="1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51"/>
      <c r="AC963" s="51"/>
      <c r="AD963" s="51"/>
      <c r="AE963" s="51"/>
      <c r="AF963" s="51"/>
      <c r="AG963" s="51"/>
      <c r="AH963" s="51"/>
      <c r="AI963" s="51"/>
    </row>
    <row r="964" spans="1:35" ht="15.75" customHeight="1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  <c r="AC964" s="51"/>
      <c r="AD964" s="51"/>
      <c r="AE964" s="51"/>
      <c r="AF964" s="51"/>
      <c r="AG964" s="51"/>
      <c r="AH964" s="51"/>
      <c r="AI964" s="51"/>
    </row>
    <row r="965" spans="1:35" ht="15.75" customHeight="1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  <c r="AC965" s="51"/>
      <c r="AD965" s="51"/>
      <c r="AE965" s="51"/>
      <c r="AF965" s="51"/>
      <c r="AG965" s="51"/>
      <c r="AH965" s="51"/>
      <c r="AI965" s="51"/>
    </row>
    <row r="966" spans="1:35" ht="15.75" customHeight="1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  <c r="AC966" s="51"/>
      <c r="AD966" s="51"/>
      <c r="AE966" s="51"/>
      <c r="AF966" s="51"/>
      <c r="AG966" s="51"/>
      <c r="AH966" s="51"/>
      <c r="AI966" s="51"/>
    </row>
    <row r="967" spans="1:35" ht="15.75" customHeight="1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51"/>
      <c r="AC967" s="51"/>
      <c r="AD967" s="51"/>
      <c r="AE967" s="51"/>
      <c r="AF967" s="51"/>
      <c r="AG967" s="51"/>
      <c r="AH967" s="51"/>
      <c r="AI967" s="51"/>
    </row>
    <row r="968" spans="1:35" ht="15.75" customHeight="1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  <c r="AC968" s="51"/>
      <c r="AD968" s="51"/>
      <c r="AE968" s="51"/>
      <c r="AF968" s="51"/>
      <c r="AG968" s="51"/>
      <c r="AH968" s="51"/>
      <c r="AI968" s="51"/>
    </row>
    <row r="969" spans="1:35" ht="15.75" customHeight="1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51"/>
      <c r="AC969" s="51"/>
      <c r="AD969" s="51"/>
      <c r="AE969" s="51"/>
      <c r="AF969" s="51"/>
      <c r="AG969" s="51"/>
      <c r="AH969" s="51"/>
      <c r="AI969" s="51"/>
    </row>
    <row r="970" spans="1:35" ht="15.75" customHeight="1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51"/>
      <c r="AC970" s="51"/>
      <c r="AD970" s="51"/>
      <c r="AE970" s="51"/>
      <c r="AF970" s="51"/>
      <c r="AG970" s="51"/>
      <c r="AH970" s="51"/>
      <c r="AI970" s="51"/>
    </row>
    <row r="971" spans="1:35" ht="15.75" customHeight="1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51"/>
      <c r="AC971" s="51"/>
      <c r="AD971" s="51"/>
      <c r="AE971" s="51"/>
      <c r="AF971" s="51"/>
      <c r="AG971" s="51"/>
      <c r="AH971" s="51"/>
      <c r="AI971" s="51"/>
    </row>
    <row r="972" spans="1:35" ht="15.75" customHeight="1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  <c r="AC972" s="51"/>
      <c r="AD972" s="51"/>
      <c r="AE972" s="51"/>
      <c r="AF972" s="51"/>
      <c r="AG972" s="51"/>
      <c r="AH972" s="51"/>
      <c r="AI972" s="51"/>
    </row>
    <row r="973" spans="1:35" ht="15.75" customHeight="1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  <c r="AC973" s="51"/>
      <c r="AD973" s="51"/>
      <c r="AE973" s="51"/>
      <c r="AF973" s="51"/>
      <c r="AG973" s="51"/>
      <c r="AH973" s="51"/>
      <c r="AI973" s="51"/>
    </row>
    <row r="974" spans="1:35" ht="15.75" customHeight="1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  <c r="AC974" s="51"/>
      <c r="AD974" s="51"/>
      <c r="AE974" s="51"/>
      <c r="AF974" s="51"/>
      <c r="AG974" s="51"/>
      <c r="AH974" s="51"/>
      <c r="AI974" s="51"/>
    </row>
    <row r="975" spans="1:35" ht="15.75" customHeight="1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51"/>
      <c r="AC975" s="51"/>
      <c r="AD975" s="51"/>
      <c r="AE975" s="51"/>
      <c r="AF975" s="51"/>
      <c r="AG975" s="51"/>
      <c r="AH975" s="51"/>
      <c r="AI975" s="51"/>
    </row>
    <row r="976" spans="1:35" ht="15.75" customHeight="1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  <c r="AC976" s="51"/>
      <c r="AD976" s="51"/>
      <c r="AE976" s="51"/>
      <c r="AF976" s="51"/>
      <c r="AG976" s="51"/>
      <c r="AH976" s="51"/>
      <c r="AI976" s="51"/>
    </row>
    <row r="977" spans="1:35" ht="15.75" customHeight="1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  <c r="AC977" s="51"/>
      <c r="AD977" s="51"/>
      <c r="AE977" s="51"/>
      <c r="AF977" s="51"/>
      <c r="AG977" s="51"/>
      <c r="AH977" s="51"/>
      <c r="AI977" s="51"/>
    </row>
    <row r="978" spans="1:35" ht="15.75" customHeight="1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  <c r="AC978" s="51"/>
      <c r="AD978" s="51"/>
      <c r="AE978" s="51"/>
      <c r="AF978" s="51"/>
      <c r="AG978" s="51"/>
      <c r="AH978" s="51"/>
      <c r="AI978" s="51"/>
    </row>
    <row r="979" spans="1:35" ht="15.75" customHeight="1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51"/>
      <c r="AC979" s="51"/>
      <c r="AD979" s="51"/>
      <c r="AE979" s="51"/>
      <c r="AF979" s="51"/>
      <c r="AG979" s="51"/>
      <c r="AH979" s="51"/>
      <c r="AI979" s="51"/>
    </row>
    <row r="980" spans="1:35" ht="15.75" customHeight="1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  <c r="AC980" s="51"/>
      <c r="AD980" s="51"/>
      <c r="AE980" s="51"/>
      <c r="AF980" s="51"/>
      <c r="AG980" s="51"/>
      <c r="AH980" s="51"/>
      <c r="AI980" s="51"/>
    </row>
    <row r="981" spans="1:35" ht="15.75" customHeight="1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  <c r="AC981" s="51"/>
      <c r="AD981" s="51"/>
      <c r="AE981" s="51"/>
      <c r="AF981" s="51"/>
      <c r="AG981" s="51"/>
      <c r="AH981" s="51"/>
      <c r="AI981" s="51"/>
    </row>
    <row r="982" spans="1:35" ht="15.75" customHeight="1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  <c r="AC982" s="51"/>
      <c r="AD982" s="51"/>
      <c r="AE982" s="51"/>
      <c r="AF982" s="51"/>
      <c r="AG982" s="51"/>
      <c r="AH982" s="51"/>
      <c r="AI982" s="51"/>
    </row>
    <row r="983" spans="1:35" ht="15.75" customHeight="1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  <c r="AC983" s="51"/>
      <c r="AD983" s="51"/>
      <c r="AE983" s="51"/>
      <c r="AF983" s="51"/>
      <c r="AG983" s="51"/>
      <c r="AH983" s="51"/>
      <c r="AI983" s="51"/>
    </row>
    <row r="984" spans="1:35" ht="15.75" customHeight="1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51"/>
      <c r="AC984" s="51"/>
      <c r="AD984" s="51"/>
      <c r="AE984" s="51"/>
      <c r="AF984" s="51"/>
      <c r="AG984" s="51"/>
      <c r="AH984" s="51"/>
      <c r="AI984" s="51"/>
    </row>
    <row r="985" spans="1:35" ht="15.75" customHeight="1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51"/>
      <c r="AC985" s="51"/>
      <c r="AD985" s="51"/>
      <c r="AE985" s="51"/>
      <c r="AF985" s="51"/>
      <c r="AG985" s="51"/>
      <c r="AH985" s="51"/>
      <c r="AI985" s="51"/>
    </row>
    <row r="986" spans="1:35" ht="15.75" customHeight="1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  <c r="AC986" s="51"/>
      <c r="AD986" s="51"/>
      <c r="AE986" s="51"/>
      <c r="AF986" s="51"/>
      <c r="AG986" s="51"/>
      <c r="AH986" s="51"/>
      <c r="AI986" s="51"/>
    </row>
    <row r="987" spans="1:35" ht="15.75" customHeight="1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</row>
    <row r="988" spans="1:35" ht="15.75" customHeight="1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  <c r="AC988" s="51"/>
      <c r="AD988" s="51"/>
      <c r="AE988" s="51"/>
      <c r="AF988" s="51"/>
      <c r="AG988" s="51"/>
      <c r="AH988" s="51"/>
      <c r="AI988" s="51"/>
    </row>
    <row r="989" spans="1:35" ht="15.75" customHeight="1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  <c r="AC989" s="51"/>
      <c r="AD989" s="51"/>
      <c r="AE989" s="51"/>
      <c r="AF989" s="51"/>
      <c r="AG989" s="51"/>
      <c r="AH989" s="51"/>
      <c r="AI989" s="51"/>
    </row>
    <row r="990" spans="1:35" ht="15.75" customHeight="1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</row>
    <row r="991" spans="1:35" ht="15.75" customHeight="1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  <c r="AC991" s="51"/>
      <c r="AD991" s="51"/>
      <c r="AE991" s="51"/>
      <c r="AF991" s="51"/>
      <c r="AG991" s="51"/>
      <c r="AH991" s="51"/>
      <c r="AI991" s="51"/>
    </row>
    <row r="992" spans="1:35" ht="15.75" customHeight="1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  <c r="AC992" s="51"/>
      <c r="AD992" s="51"/>
      <c r="AE992" s="51"/>
      <c r="AF992" s="51"/>
      <c r="AG992" s="51"/>
      <c r="AH992" s="51"/>
      <c r="AI992" s="51"/>
    </row>
    <row r="993" spans="1:35" ht="15.75" customHeight="1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</row>
    <row r="994" spans="1:35" ht="15.75" customHeight="1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</row>
    <row r="995" spans="1:35" ht="15.75" customHeight="1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  <c r="AC995" s="51"/>
      <c r="AD995" s="51"/>
      <c r="AE995" s="51"/>
      <c r="AF995" s="51"/>
      <c r="AG995" s="51"/>
      <c r="AH995" s="51"/>
      <c r="AI995" s="51"/>
    </row>
    <row r="996" spans="1:35" ht="15.75" customHeight="1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  <c r="AC996" s="51"/>
      <c r="AD996" s="51"/>
      <c r="AE996" s="51"/>
      <c r="AF996" s="51"/>
      <c r="AG996" s="51"/>
      <c r="AH996" s="51"/>
      <c r="AI996" s="51"/>
    </row>
    <row r="997" spans="1:35" ht="15.75" customHeight="1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</row>
    <row r="998" spans="1:35" ht="15.75" customHeight="1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</row>
    <row r="999" spans="1:35" ht="15.75" customHeight="1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</row>
    <row r="1000" spans="1:35" ht="15.75" customHeight="1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</row>
  </sheetData>
  <mergeCells count="14">
    <mergeCell ref="P5:P6"/>
    <mergeCell ref="A1:R1"/>
    <mergeCell ref="A2:R2"/>
    <mergeCell ref="A3:R3"/>
    <mergeCell ref="D4:Q4"/>
    <mergeCell ref="R4:R5"/>
    <mergeCell ref="G5:G6"/>
    <mergeCell ref="H5:H6"/>
    <mergeCell ref="Q5:Q6"/>
    <mergeCell ref="I5:I6"/>
    <mergeCell ref="K5:K6"/>
    <mergeCell ref="L5:L6"/>
    <mergeCell ref="M5:M6"/>
    <mergeCell ref="O5:O6"/>
  </mergeCells>
  <conditionalFormatting sqref="G7:I185">
    <cfRule type="cellIs" dxfId="19" priority="1" operator="equal">
      <formula>0</formula>
    </cfRule>
  </conditionalFormatting>
  <conditionalFormatting sqref="K7:M185">
    <cfRule type="cellIs" dxfId="18" priority="2" operator="equal">
      <formula>0</formula>
    </cfRule>
  </conditionalFormatting>
  <conditionalFormatting sqref="O7:Q185">
    <cfRule type="cellIs" dxfId="17" priority="3" operator="equal">
      <formula>0</formula>
    </cfRule>
  </conditionalFormatting>
  <conditionalFormatting sqref="R7:R184">
    <cfRule type="containsText" dxfId="16" priority="4" operator="containsText" text="AB">
      <formula>NOT(ISERROR(SEARCH(("AB"),(R7))))</formula>
    </cfRule>
  </conditionalFormatting>
  <pageMargins left="0.7" right="0.7" top="0.75" bottom="0.75" header="0" footer="0"/>
  <pageSetup paperSize="9" orientation="landscape"/>
  <rowBreaks count="2" manualBreakCount="2">
    <brk id="149" man="1"/>
    <brk id="1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181" sqref="A181"/>
    </sheetView>
  </sheetViews>
  <sheetFormatPr defaultColWidth="12.625" defaultRowHeight="15" customHeight="1"/>
  <cols>
    <col min="1" max="1" width="8.625" customWidth="1"/>
    <col min="2" max="2" width="20.625" customWidth="1"/>
    <col min="3" max="3" width="32.625" customWidth="1"/>
    <col min="4" max="4" width="10.625" customWidth="1"/>
    <col min="5" max="5" width="11.5" customWidth="1"/>
    <col min="6" max="6" width="8.625" customWidth="1"/>
  </cols>
  <sheetData>
    <row r="1" spans="1:26" ht="20.25" customHeight="1">
      <c r="A1" s="94" t="s">
        <v>429</v>
      </c>
      <c r="B1" s="79"/>
      <c r="C1" s="79"/>
      <c r="D1" s="79"/>
      <c r="E1" s="79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75.75" customHeight="1">
      <c r="A2" s="52" t="s">
        <v>421</v>
      </c>
      <c r="B2" s="52" t="s">
        <v>422</v>
      </c>
      <c r="C2" s="52" t="s">
        <v>423</v>
      </c>
      <c r="D2" s="6" t="s">
        <v>424</v>
      </c>
      <c r="E2" s="6" t="s">
        <v>425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</row>
    <row r="3" spans="1:26" ht="16.5" customHeight="1">
      <c r="A3" s="38">
        <v>1</v>
      </c>
      <c r="B3" s="16" t="s">
        <v>37</v>
      </c>
      <c r="C3" s="16" t="s">
        <v>38</v>
      </c>
      <c r="D3" s="57">
        <v>66</v>
      </c>
      <c r="E3" s="20" t="str">
        <f>IF(D3&lt;=35,"Y","N")</f>
        <v>N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</row>
    <row r="4" spans="1:26" ht="16.5" customHeight="1">
      <c r="A4" s="47">
        <v>2</v>
      </c>
      <c r="B4" s="16" t="s">
        <v>39</v>
      </c>
      <c r="C4" s="16" t="s">
        <v>40</v>
      </c>
      <c r="D4" s="57">
        <v>68</v>
      </c>
      <c r="E4" s="20" t="str">
        <f t="shared" ref="E4:E181" si="0">IF(D4&lt;=45,"Y","N")</f>
        <v>N</v>
      </c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</row>
    <row r="5" spans="1:26" ht="16.5" customHeight="1">
      <c r="A5" s="47">
        <v>3</v>
      </c>
      <c r="B5" s="16" t="s">
        <v>41</v>
      </c>
      <c r="C5" s="16" t="s">
        <v>42</v>
      </c>
      <c r="D5" s="57">
        <v>67</v>
      </c>
      <c r="E5" s="20" t="str">
        <f t="shared" si="0"/>
        <v>N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</row>
    <row r="6" spans="1:26" ht="16.5" customHeight="1">
      <c r="A6" s="38">
        <v>4</v>
      </c>
      <c r="B6" s="16" t="s">
        <v>43</v>
      </c>
      <c r="C6" s="16" t="s">
        <v>44</v>
      </c>
      <c r="D6" s="57">
        <v>70</v>
      </c>
      <c r="E6" s="20" t="str">
        <f t="shared" si="0"/>
        <v>N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</row>
    <row r="7" spans="1:26" ht="16.5" customHeight="1">
      <c r="A7" s="47">
        <v>5</v>
      </c>
      <c r="B7" s="16" t="s">
        <v>45</v>
      </c>
      <c r="C7" s="16" t="s">
        <v>46</v>
      </c>
      <c r="D7" s="57">
        <v>66</v>
      </c>
      <c r="E7" s="20" t="str">
        <f t="shared" si="0"/>
        <v>N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</row>
    <row r="8" spans="1:26" ht="16.5" customHeight="1">
      <c r="A8" s="47">
        <v>6</v>
      </c>
      <c r="B8" s="16" t="s">
        <v>47</v>
      </c>
      <c r="C8" s="16" t="s">
        <v>48</v>
      </c>
      <c r="D8" s="57">
        <v>68</v>
      </c>
      <c r="E8" s="20" t="str">
        <f t="shared" si="0"/>
        <v>N</v>
      </c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</row>
    <row r="9" spans="1:26" ht="16.5" customHeight="1">
      <c r="A9" s="38">
        <v>7</v>
      </c>
      <c r="B9" s="16" t="s">
        <v>49</v>
      </c>
      <c r="C9" s="16" t="s">
        <v>50</v>
      </c>
      <c r="D9" s="57">
        <v>66</v>
      </c>
      <c r="E9" s="20" t="str">
        <f t="shared" si="0"/>
        <v>N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 ht="16.5" customHeight="1">
      <c r="A10" s="47">
        <v>8</v>
      </c>
      <c r="B10" s="16" t="s">
        <v>51</v>
      </c>
      <c r="C10" s="16" t="s">
        <v>52</v>
      </c>
      <c r="D10" s="57">
        <v>65</v>
      </c>
      <c r="E10" s="20" t="str">
        <f t="shared" si="0"/>
        <v>N</v>
      </c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16.5" customHeight="1">
      <c r="A11" s="47">
        <v>9</v>
      </c>
      <c r="B11" s="16" t="s">
        <v>53</v>
      </c>
      <c r="C11" s="16" t="s">
        <v>54</v>
      </c>
      <c r="D11" s="57">
        <v>69</v>
      </c>
      <c r="E11" s="20" t="str">
        <f t="shared" si="0"/>
        <v>N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16.5" customHeight="1">
      <c r="A12" s="38">
        <v>10</v>
      </c>
      <c r="B12" s="16" t="s">
        <v>55</v>
      </c>
      <c r="C12" s="16" t="s">
        <v>56</v>
      </c>
      <c r="D12" s="57">
        <v>66</v>
      </c>
      <c r="E12" s="20" t="str">
        <f t="shared" si="0"/>
        <v>N</v>
      </c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16.5" customHeight="1">
      <c r="A13" s="47">
        <v>11</v>
      </c>
      <c r="B13" s="16" t="s">
        <v>57</v>
      </c>
      <c r="C13" s="16" t="s">
        <v>58</v>
      </c>
      <c r="D13" s="57">
        <v>65</v>
      </c>
      <c r="E13" s="20" t="str">
        <f t="shared" si="0"/>
        <v>N</v>
      </c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16.5" customHeight="1">
      <c r="A14" s="47">
        <v>12</v>
      </c>
      <c r="B14" s="16" t="s">
        <v>59</v>
      </c>
      <c r="C14" s="16" t="s">
        <v>60</v>
      </c>
      <c r="D14" s="57">
        <v>65</v>
      </c>
      <c r="E14" s="20" t="str">
        <f t="shared" si="0"/>
        <v>N</v>
      </c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16.5" customHeight="1">
      <c r="A15" s="38">
        <v>13</v>
      </c>
      <c r="B15" s="16" t="s">
        <v>61</v>
      </c>
      <c r="C15" s="16" t="s">
        <v>62</v>
      </c>
      <c r="D15" s="57">
        <v>63</v>
      </c>
      <c r="E15" s="20" t="str">
        <f t="shared" si="0"/>
        <v>N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16.5" customHeight="1">
      <c r="A16" s="47">
        <v>14</v>
      </c>
      <c r="B16" s="16" t="s">
        <v>63</v>
      </c>
      <c r="C16" s="16" t="s">
        <v>64</v>
      </c>
      <c r="D16" s="57">
        <v>67</v>
      </c>
      <c r="E16" s="20" t="str">
        <f t="shared" si="0"/>
        <v>N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 ht="16.5" customHeight="1">
      <c r="A17" s="47">
        <v>15</v>
      </c>
      <c r="B17" s="16" t="s">
        <v>65</v>
      </c>
      <c r="C17" s="16" t="s">
        <v>66</v>
      </c>
      <c r="D17" s="57">
        <v>64</v>
      </c>
      <c r="E17" s="20" t="str">
        <f t="shared" si="0"/>
        <v>N</v>
      </c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16.5" customHeight="1">
      <c r="A18" s="38">
        <v>16</v>
      </c>
      <c r="B18" s="16" t="s">
        <v>67</v>
      </c>
      <c r="C18" s="16" t="s">
        <v>68</v>
      </c>
      <c r="D18" s="57">
        <v>68</v>
      </c>
      <c r="E18" s="20" t="str">
        <f t="shared" si="0"/>
        <v>N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16.5" customHeight="1">
      <c r="A19" s="47">
        <v>17</v>
      </c>
      <c r="B19" s="16" t="s">
        <v>69</v>
      </c>
      <c r="C19" s="16" t="s">
        <v>70</v>
      </c>
      <c r="D19" s="57">
        <v>63</v>
      </c>
      <c r="E19" s="20" t="str">
        <f t="shared" si="0"/>
        <v>N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 ht="16.5" customHeight="1">
      <c r="A20" s="47">
        <v>18</v>
      </c>
      <c r="B20" s="16" t="s">
        <v>71</v>
      </c>
      <c r="C20" s="16" t="s">
        <v>72</v>
      </c>
      <c r="D20" s="57">
        <v>69</v>
      </c>
      <c r="E20" s="20" t="str">
        <f t="shared" si="0"/>
        <v>N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16.5" customHeight="1">
      <c r="A21" s="38">
        <v>19</v>
      </c>
      <c r="B21" s="16" t="s">
        <v>73</v>
      </c>
      <c r="C21" s="16" t="s">
        <v>74</v>
      </c>
      <c r="D21" s="57">
        <v>62</v>
      </c>
      <c r="E21" s="20" t="str">
        <f t="shared" si="0"/>
        <v>N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 ht="16.5" customHeight="1">
      <c r="A22" s="47">
        <v>20</v>
      </c>
      <c r="B22" s="16" t="s">
        <v>75</v>
      </c>
      <c r="C22" s="16" t="s">
        <v>76</v>
      </c>
      <c r="D22" s="57">
        <v>62</v>
      </c>
      <c r="E22" s="20" t="str">
        <f t="shared" si="0"/>
        <v>N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 ht="16.5" customHeight="1">
      <c r="A23" s="47">
        <v>21</v>
      </c>
      <c r="B23" s="16" t="s">
        <v>77</v>
      </c>
      <c r="C23" s="16" t="s">
        <v>78</v>
      </c>
      <c r="D23" s="57">
        <v>68</v>
      </c>
      <c r="E23" s="20" t="str">
        <f t="shared" si="0"/>
        <v>N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 ht="16.5" customHeight="1">
      <c r="A24" s="38">
        <v>22</v>
      </c>
      <c r="B24" s="16" t="s">
        <v>79</v>
      </c>
      <c r="C24" s="16" t="s">
        <v>80</v>
      </c>
      <c r="D24" s="57">
        <v>63</v>
      </c>
      <c r="E24" s="20" t="str">
        <f t="shared" si="0"/>
        <v>N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</row>
    <row r="25" spans="1:26" ht="16.5" customHeight="1">
      <c r="A25" s="47">
        <v>23</v>
      </c>
      <c r="B25" s="16" t="s">
        <v>81</v>
      </c>
      <c r="C25" s="16" t="s">
        <v>82</v>
      </c>
      <c r="D25" s="57">
        <v>66</v>
      </c>
      <c r="E25" s="20" t="str">
        <f t="shared" si="0"/>
        <v>N</v>
      </c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</row>
    <row r="26" spans="1:26" ht="16.5" customHeight="1">
      <c r="A26" s="47">
        <v>24</v>
      </c>
      <c r="B26" s="16" t="s">
        <v>83</v>
      </c>
      <c r="C26" s="16" t="s">
        <v>84</v>
      </c>
      <c r="D26" s="57">
        <v>69</v>
      </c>
      <c r="E26" s="20" t="str">
        <f t="shared" si="0"/>
        <v>N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</row>
    <row r="27" spans="1:26" ht="16.5" customHeight="1">
      <c r="A27" s="38">
        <v>25</v>
      </c>
      <c r="B27" s="16" t="s">
        <v>85</v>
      </c>
      <c r="C27" s="16" t="s">
        <v>86</v>
      </c>
      <c r="D27" s="57">
        <v>59</v>
      </c>
      <c r="E27" s="20" t="str">
        <f t="shared" si="0"/>
        <v>N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</row>
    <row r="28" spans="1:26" ht="16.5" customHeight="1">
      <c r="A28" s="47">
        <v>26</v>
      </c>
      <c r="B28" s="16" t="s">
        <v>87</v>
      </c>
      <c r="C28" s="16" t="s">
        <v>88</v>
      </c>
      <c r="D28" s="57">
        <v>65</v>
      </c>
      <c r="E28" s="20" t="str">
        <f t="shared" si="0"/>
        <v>N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</row>
    <row r="29" spans="1:26" ht="16.5" customHeight="1">
      <c r="A29" s="47">
        <v>27</v>
      </c>
      <c r="B29" s="16" t="s">
        <v>89</v>
      </c>
      <c r="C29" s="16" t="s">
        <v>90</v>
      </c>
      <c r="D29" s="57">
        <v>62</v>
      </c>
      <c r="E29" s="20" t="str">
        <f t="shared" si="0"/>
        <v>N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</row>
    <row r="30" spans="1:26" ht="16.5" customHeight="1">
      <c r="A30" s="38">
        <v>28</v>
      </c>
      <c r="B30" s="16" t="s">
        <v>91</v>
      </c>
      <c r="C30" s="16" t="s">
        <v>92</v>
      </c>
      <c r="D30" s="57">
        <v>61</v>
      </c>
      <c r="E30" s="20" t="str">
        <f t="shared" si="0"/>
        <v>N</v>
      </c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</row>
    <row r="31" spans="1:26" ht="16.5" customHeight="1">
      <c r="A31" s="47">
        <v>29</v>
      </c>
      <c r="B31" s="16" t="s">
        <v>93</v>
      </c>
      <c r="C31" s="16" t="s">
        <v>94</v>
      </c>
      <c r="D31" s="57">
        <v>68</v>
      </c>
      <c r="E31" s="20" t="str">
        <f t="shared" si="0"/>
        <v>N</v>
      </c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</row>
    <row r="32" spans="1:26" ht="16.5" customHeight="1">
      <c r="A32" s="47">
        <v>30</v>
      </c>
      <c r="B32" s="16" t="s">
        <v>95</v>
      </c>
      <c r="C32" s="16" t="s">
        <v>96</v>
      </c>
      <c r="D32" s="57">
        <v>61</v>
      </c>
      <c r="E32" s="20" t="str">
        <f t="shared" si="0"/>
        <v>N</v>
      </c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</row>
    <row r="33" spans="1:26" ht="16.5" customHeight="1">
      <c r="A33" s="38">
        <v>31</v>
      </c>
      <c r="B33" s="16" t="s">
        <v>97</v>
      </c>
      <c r="C33" s="16" t="s">
        <v>98</v>
      </c>
      <c r="D33" s="57">
        <v>69</v>
      </c>
      <c r="E33" s="20" t="str">
        <f t="shared" si="0"/>
        <v>N</v>
      </c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</row>
    <row r="34" spans="1:26" ht="16.5" customHeight="1">
      <c r="A34" s="47">
        <v>32</v>
      </c>
      <c r="B34" s="16" t="s">
        <v>99</v>
      </c>
      <c r="C34" s="16" t="s">
        <v>100</v>
      </c>
      <c r="D34" s="57">
        <v>58</v>
      </c>
      <c r="E34" s="20" t="str">
        <f t="shared" si="0"/>
        <v>N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</row>
    <row r="35" spans="1:26" ht="16.5" customHeight="1">
      <c r="A35" s="47">
        <v>33</v>
      </c>
      <c r="B35" s="16" t="s">
        <v>101</v>
      </c>
      <c r="C35" s="16" t="s">
        <v>102</v>
      </c>
      <c r="D35" s="57">
        <v>59</v>
      </c>
      <c r="E35" s="20" t="str">
        <f t="shared" si="0"/>
        <v>N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</row>
    <row r="36" spans="1:26" ht="16.5" customHeight="1">
      <c r="A36" s="38">
        <v>34</v>
      </c>
      <c r="B36" s="16" t="s">
        <v>103</v>
      </c>
      <c r="C36" s="16" t="s">
        <v>104</v>
      </c>
      <c r="D36" s="57">
        <v>68</v>
      </c>
      <c r="E36" s="20" t="str">
        <f t="shared" si="0"/>
        <v>N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</row>
    <row r="37" spans="1:26" ht="16.5" customHeight="1">
      <c r="A37" s="47">
        <v>35</v>
      </c>
      <c r="B37" s="16" t="s">
        <v>105</v>
      </c>
      <c r="C37" s="16" t="s">
        <v>106</v>
      </c>
      <c r="D37" s="57">
        <v>61</v>
      </c>
      <c r="E37" s="20" t="str">
        <f t="shared" si="0"/>
        <v>N</v>
      </c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1:26" ht="16.5" customHeight="1">
      <c r="A38" s="47">
        <v>36</v>
      </c>
      <c r="B38" s="16" t="s">
        <v>107</v>
      </c>
      <c r="C38" s="16" t="s">
        <v>108</v>
      </c>
      <c r="D38" s="57">
        <v>70</v>
      </c>
      <c r="E38" s="20" t="str">
        <f t="shared" si="0"/>
        <v>N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</row>
    <row r="39" spans="1:26" ht="16.5" customHeight="1">
      <c r="A39" s="38">
        <v>37</v>
      </c>
      <c r="B39" s="16" t="s">
        <v>109</v>
      </c>
      <c r="C39" s="16" t="s">
        <v>110</v>
      </c>
      <c r="D39" s="57">
        <v>57</v>
      </c>
      <c r="E39" s="20" t="str">
        <f t="shared" si="0"/>
        <v>N</v>
      </c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</row>
    <row r="40" spans="1:26" ht="16.5" customHeight="1">
      <c r="A40" s="47">
        <v>38</v>
      </c>
      <c r="B40" s="16" t="s">
        <v>111</v>
      </c>
      <c r="C40" s="16" t="s">
        <v>112</v>
      </c>
      <c r="D40" s="57">
        <v>59</v>
      </c>
      <c r="E40" s="20" t="str">
        <f t="shared" si="0"/>
        <v>N</v>
      </c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</row>
    <row r="41" spans="1:26" ht="16.5" customHeight="1">
      <c r="A41" s="47">
        <v>39</v>
      </c>
      <c r="B41" s="16" t="s">
        <v>113</v>
      </c>
      <c r="C41" s="16" t="s">
        <v>114</v>
      </c>
      <c r="D41" s="57">
        <v>68</v>
      </c>
      <c r="E41" s="20" t="str">
        <f t="shared" si="0"/>
        <v>N</v>
      </c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</row>
    <row r="42" spans="1:26" ht="16.5" customHeight="1">
      <c r="A42" s="38">
        <v>40</v>
      </c>
      <c r="B42" s="16" t="s">
        <v>115</v>
      </c>
      <c r="C42" s="16" t="s">
        <v>116</v>
      </c>
      <c r="D42" s="57">
        <v>55</v>
      </c>
      <c r="E42" s="20" t="str">
        <f t="shared" si="0"/>
        <v>N</v>
      </c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</row>
    <row r="43" spans="1:26" ht="16.5" customHeight="1">
      <c r="A43" s="47">
        <v>41</v>
      </c>
      <c r="B43" s="16" t="s">
        <v>117</v>
      </c>
      <c r="C43" s="16" t="s">
        <v>118</v>
      </c>
      <c r="D43" s="57">
        <v>58</v>
      </c>
      <c r="E43" s="20" t="str">
        <f t="shared" si="0"/>
        <v>N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</row>
    <row r="44" spans="1:26" ht="16.5" customHeight="1">
      <c r="A44" s="47">
        <v>42</v>
      </c>
      <c r="B44" s="16" t="s">
        <v>119</v>
      </c>
      <c r="C44" s="16" t="s">
        <v>120</v>
      </c>
      <c r="D44" s="57">
        <v>54</v>
      </c>
      <c r="E44" s="20" t="str">
        <f t="shared" si="0"/>
        <v>N</v>
      </c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</row>
    <row r="45" spans="1:26" ht="16.5" customHeight="1">
      <c r="A45" s="38">
        <v>43</v>
      </c>
      <c r="B45" s="16" t="s">
        <v>121</v>
      </c>
      <c r="C45" s="16" t="s">
        <v>122</v>
      </c>
      <c r="D45" s="57">
        <v>69</v>
      </c>
      <c r="E45" s="20" t="str">
        <f t="shared" si="0"/>
        <v>N</v>
      </c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</row>
    <row r="46" spans="1:26" ht="16.5" customHeight="1">
      <c r="A46" s="47">
        <v>44</v>
      </c>
      <c r="B46" s="16" t="s">
        <v>123</v>
      </c>
      <c r="C46" s="16" t="s">
        <v>124</v>
      </c>
      <c r="D46" s="57">
        <v>70</v>
      </c>
      <c r="E46" s="20" t="str">
        <f t="shared" si="0"/>
        <v>N</v>
      </c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</row>
    <row r="47" spans="1:26" ht="16.5" customHeight="1">
      <c r="A47" s="47">
        <v>45</v>
      </c>
      <c r="B47" s="16" t="s">
        <v>125</v>
      </c>
      <c r="C47" s="16" t="s">
        <v>126</v>
      </c>
      <c r="D47" s="57">
        <v>57</v>
      </c>
      <c r="E47" s="20" t="str">
        <f t="shared" si="0"/>
        <v>N</v>
      </c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</row>
    <row r="48" spans="1:26" ht="16.5" customHeight="1">
      <c r="A48" s="38">
        <v>46</v>
      </c>
      <c r="B48" s="16" t="s">
        <v>127</v>
      </c>
      <c r="C48" s="16" t="s">
        <v>128</v>
      </c>
      <c r="D48" s="57">
        <v>57</v>
      </c>
      <c r="E48" s="20" t="str">
        <f t="shared" si="0"/>
        <v>N</v>
      </c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</row>
    <row r="49" spans="1:26" ht="16.5" customHeight="1">
      <c r="A49" s="47">
        <v>47</v>
      </c>
      <c r="B49" s="16" t="s">
        <v>129</v>
      </c>
      <c r="C49" s="16" t="s">
        <v>130</v>
      </c>
      <c r="D49" s="57">
        <v>54</v>
      </c>
      <c r="E49" s="20" t="str">
        <f t="shared" si="0"/>
        <v>N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</row>
    <row r="50" spans="1:26" ht="16.5" customHeight="1">
      <c r="A50" s="47">
        <v>48</v>
      </c>
      <c r="B50" s="16" t="s">
        <v>131</v>
      </c>
      <c r="C50" s="16" t="s">
        <v>132</v>
      </c>
      <c r="D50" s="57">
        <v>52</v>
      </c>
      <c r="E50" s="20" t="str">
        <f t="shared" si="0"/>
        <v>N</v>
      </c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</row>
    <row r="51" spans="1:26" ht="16.5" customHeight="1">
      <c r="A51" s="38">
        <v>49</v>
      </c>
      <c r="B51" s="16" t="s">
        <v>133</v>
      </c>
      <c r="C51" s="16" t="s">
        <v>134</v>
      </c>
      <c r="D51" s="57">
        <v>54</v>
      </c>
      <c r="E51" s="20" t="str">
        <f t="shared" si="0"/>
        <v>N</v>
      </c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</row>
    <row r="52" spans="1:26" ht="16.5" customHeight="1">
      <c r="A52" s="47">
        <v>50</v>
      </c>
      <c r="B52" s="16" t="s">
        <v>135</v>
      </c>
      <c r="C52" s="16" t="s">
        <v>136</v>
      </c>
      <c r="D52" s="57">
        <v>68</v>
      </c>
      <c r="E52" s="20" t="str">
        <f t="shared" si="0"/>
        <v>N</v>
      </c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</row>
    <row r="53" spans="1:26" ht="16.5" customHeight="1">
      <c r="A53" s="47">
        <v>51</v>
      </c>
      <c r="B53" s="16" t="s">
        <v>137</v>
      </c>
      <c r="C53" s="16" t="s">
        <v>138</v>
      </c>
      <c r="D53" s="57">
        <v>51</v>
      </c>
      <c r="E53" s="20" t="str">
        <f t="shared" si="0"/>
        <v>N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</row>
    <row r="54" spans="1:26" ht="16.5" customHeight="1">
      <c r="A54" s="38">
        <v>52</v>
      </c>
      <c r="B54" s="16" t="s">
        <v>139</v>
      </c>
      <c r="C54" s="16" t="s">
        <v>140</v>
      </c>
      <c r="D54" s="57">
        <v>67</v>
      </c>
      <c r="E54" s="20" t="str">
        <f t="shared" si="0"/>
        <v>N</v>
      </c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6.5" customHeight="1">
      <c r="A55" s="47">
        <v>53</v>
      </c>
      <c r="B55" s="16" t="s">
        <v>141</v>
      </c>
      <c r="C55" s="16" t="s">
        <v>142</v>
      </c>
      <c r="D55" s="57">
        <v>66</v>
      </c>
      <c r="E55" s="20" t="str">
        <f t="shared" si="0"/>
        <v>N</v>
      </c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6.5" customHeight="1">
      <c r="A56" s="47">
        <v>54</v>
      </c>
      <c r="B56" s="16" t="s">
        <v>143</v>
      </c>
      <c r="C56" s="16" t="s">
        <v>144</v>
      </c>
      <c r="D56" s="57">
        <v>67</v>
      </c>
      <c r="E56" s="20" t="str">
        <f t="shared" si="0"/>
        <v>N</v>
      </c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6.5" customHeight="1">
      <c r="A57" s="38">
        <v>55</v>
      </c>
      <c r="B57" s="16" t="s">
        <v>145</v>
      </c>
      <c r="C57" s="16" t="s">
        <v>146</v>
      </c>
      <c r="D57" s="57">
        <v>66</v>
      </c>
      <c r="E57" s="20" t="str">
        <f t="shared" si="0"/>
        <v>N</v>
      </c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6.5" customHeight="1">
      <c r="A58" s="47">
        <v>56</v>
      </c>
      <c r="B58" s="16" t="s">
        <v>147</v>
      </c>
      <c r="C58" s="16" t="s">
        <v>148</v>
      </c>
      <c r="D58" s="57">
        <v>53</v>
      </c>
      <c r="E58" s="20" t="str">
        <f t="shared" si="0"/>
        <v>N</v>
      </c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16.5" customHeight="1">
      <c r="A59" s="47">
        <v>57</v>
      </c>
      <c r="B59" s="16" t="s">
        <v>149</v>
      </c>
      <c r="C59" s="16" t="s">
        <v>150</v>
      </c>
      <c r="D59" s="57">
        <v>51</v>
      </c>
      <c r="E59" s="20" t="str">
        <f t="shared" si="0"/>
        <v>N</v>
      </c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6.5" customHeight="1">
      <c r="A60" s="38">
        <v>58</v>
      </c>
      <c r="B60" s="16" t="s">
        <v>151</v>
      </c>
      <c r="C60" s="16" t="s">
        <v>152</v>
      </c>
      <c r="D60" s="57">
        <v>68</v>
      </c>
      <c r="E60" s="20" t="str">
        <f t="shared" si="0"/>
        <v>N</v>
      </c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ht="16.5" customHeight="1">
      <c r="A61" s="47">
        <v>59</v>
      </c>
      <c r="B61" s="16" t="s">
        <v>153</v>
      </c>
      <c r="C61" s="16" t="s">
        <v>154</v>
      </c>
      <c r="D61" s="57">
        <v>67</v>
      </c>
      <c r="E61" s="20" t="str">
        <f t="shared" si="0"/>
        <v>N</v>
      </c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6" ht="16.5" customHeight="1">
      <c r="A62" s="47">
        <v>60</v>
      </c>
      <c r="B62" s="16" t="s">
        <v>155</v>
      </c>
      <c r="C62" s="16" t="s">
        <v>156</v>
      </c>
      <c r="D62" s="57">
        <v>68</v>
      </c>
      <c r="E62" s="20" t="str">
        <f t="shared" si="0"/>
        <v>N</v>
      </c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6.5" customHeight="1">
      <c r="A63" s="38">
        <v>61</v>
      </c>
      <c r="B63" s="16" t="s">
        <v>157</v>
      </c>
      <c r="C63" s="16" t="s">
        <v>158</v>
      </c>
      <c r="D63" s="57">
        <v>66</v>
      </c>
      <c r="E63" s="20" t="str">
        <f t="shared" si="0"/>
        <v>N</v>
      </c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</row>
    <row r="64" spans="1:26" ht="16.5" customHeight="1">
      <c r="A64" s="47">
        <v>62</v>
      </c>
      <c r="B64" s="16" t="s">
        <v>159</v>
      </c>
      <c r="C64" s="16" t="s">
        <v>160</v>
      </c>
      <c r="D64" s="57">
        <v>68</v>
      </c>
      <c r="E64" s="20" t="str">
        <f t="shared" si="0"/>
        <v>N</v>
      </c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</row>
    <row r="65" spans="1:26" ht="16.5" customHeight="1">
      <c r="A65" s="47">
        <v>63</v>
      </c>
      <c r="B65" s="16" t="s">
        <v>161</v>
      </c>
      <c r="C65" s="16" t="s">
        <v>162</v>
      </c>
      <c r="D65" s="57">
        <v>66</v>
      </c>
      <c r="E65" s="20" t="str">
        <f t="shared" si="0"/>
        <v>N</v>
      </c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</row>
    <row r="66" spans="1:26" ht="16.5" customHeight="1">
      <c r="A66" s="38">
        <v>64</v>
      </c>
      <c r="B66" s="16" t="s">
        <v>163</v>
      </c>
      <c r="C66" s="16" t="s">
        <v>164</v>
      </c>
      <c r="D66" s="57">
        <v>66</v>
      </c>
      <c r="E66" s="20" t="str">
        <f t="shared" si="0"/>
        <v>N</v>
      </c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</row>
    <row r="67" spans="1:26" ht="16.5" customHeight="1">
      <c r="A67" s="47">
        <v>65</v>
      </c>
      <c r="B67" s="16" t="s">
        <v>165</v>
      </c>
      <c r="C67" s="16" t="s">
        <v>166</v>
      </c>
      <c r="D67" s="57">
        <v>65</v>
      </c>
      <c r="E67" s="20" t="str">
        <f t="shared" si="0"/>
        <v>N</v>
      </c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</row>
    <row r="68" spans="1:26" ht="16.5" customHeight="1">
      <c r="A68" s="47">
        <v>66</v>
      </c>
      <c r="B68" s="16" t="s">
        <v>167</v>
      </c>
      <c r="C68" s="16" t="s">
        <v>168</v>
      </c>
      <c r="D68" s="57">
        <v>65</v>
      </c>
      <c r="E68" s="20" t="str">
        <f t="shared" si="0"/>
        <v>N</v>
      </c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</row>
    <row r="69" spans="1:26" ht="16.5" customHeight="1">
      <c r="A69" s="38">
        <v>67</v>
      </c>
      <c r="B69" s="16" t="s">
        <v>169</v>
      </c>
      <c r="C69" s="16" t="s">
        <v>170</v>
      </c>
      <c r="D69" s="57">
        <v>67</v>
      </c>
      <c r="E69" s="20" t="str">
        <f t="shared" si="0"/>
        <v>N</v>
      </c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6.5" customHeight="1">
      <c r="A70" s="47">
        <v>68</v>
      </c>
      <c r="B70" s="16" t="s">
        <v>171</v>
      </c>
      <c r="C70" s="16" t="s">
        <v>172</v>
      </c>
      <c r="D70" s="57">
        <v>62</v>
      </c>
      <c r="E70" s="20" t="str">
        <f t="shared" si="0"/>
        <v>N</v>
      </c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</row>
    <row r="71" spans="1:26" ht="16.5" customHeight="1">
      <c r="A71" s="47">
        <v>69</v>
      </c>
      <c r="B71" s="16" t="s">
        <v>173</v>
      </c>
      <c r="C71" s="16" t="s">
        <v>174</v>
      </c>
      <c r="D71" s="57">
        <v>61</v>
      </c>
      <c r="E71" s="20" t="str">
        <f t="shared" si="0"/>
        <v>N</v>
      </c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</row>
    <row r="72" spans="1:26" ht="16.5" customHeight="1">
      <c r="A72" s="38">
        <v>70</v>
      </c>
      <c r="B72" s="16" t="s">
        <v>175</v>
      </c>
      <c r="C72" s="16" t="s">
        <v>176</v>
      </c>
      <c r="D72" s="57">
        <v>65</v>
      </c>
      <c r="E72" s="20" t="str">
        <f t="shared" si="0"/>
        <v>N</v>
      </c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</row>
    <row r="73" spans="1:26" ht="16.5" customHeight="1">
      <c r="A73" s="47">
        <v>71</v>
      </c>
      <c r="B73" s="16" t="s">
        <v>177</v>
      </c>
      <c r="C73" s="16" t="s">
        <v>178</v>
      </c>
      <c r="D73" s="57">
        <v>66</v>
      </c>
      <c r="E73" s="20" t="str">
        <f t="shared" si="0"/>
        <v>N</v>
      </c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</row>
    <row r="74" spans="1:26" ht="16.5" customHeight="1">
      <c r="A74" s="47">
        <v>72</v>
      </c>
      <c r="B74" s="16" t="s">
        <v>179</v>
      </c>
      <c r="C74" s="16" t="s">
        <v>180</v>
      </c>
      <c r="D74" s="57">
        <v>58</v>
      </c>
      <c r="E74" s="20" t="str">
        <f t="shared" si="0"/>
        <v>N</v>
      </c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</row>
    <row r="75" spans="1:26" ht="16.5" customHeight="1">
      <c r="A75" s="38">
        <v>73</v>
      </c>
      <c r="B75" s="16" t="s">
        <v>181</v>
      </c>
      <c r="C75" s="16" t="s">
        <v>182</v>
      </c>
      <c r="D75" s="57">
        <v>65</v>
      </c>
      <c r="E75" s="20" t="str">
        <f t="shared" si="0"/>
        <v>N</v>
      </c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</row>
    <row r="76" spans="1:26" ht="16.5" customHeight="1">
      <c r="A76" s="47">
        <v>74</v>
      </c>
      <c r="B76" s="16" t="s">
        <v>183</v>
      </c>
      <c r="C76" s="16" t="s">
        <v>184</v>
      </c>
      <c r="D76" s="57">
        <v>66</v>
      </c>
      <c r="E76" s="20" t="str">
        <f t="shared" si="0"/>
        <v>N</v>
      </c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</row>
    <row r="77" spans="1:26" ht="16.5" customHeight="1">
      <c r="A77" s="47">
        <v>75</v>
      </c>
      <c r="B77" s="16" t="s">
        <v>185</v>
      </c>
      <c r="C77" s="16" t="s">
        <v>186</v>
      </c>
      <c r="D77" s="57">
        <v>57</v>
      </c>
      <c r="E77" s="20" t="str">
        <f t="shared" si="0"/>
        <v>N</v>
      </c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</row>
    <row r="78" spans="1:26" ht="16.5" customHeight="1">
      <c r="A78" s="38">
        <v>76</v>
      </c>
      <c r="B78" s="16" t="s">
        <v>187</v>
      </c>
      <c r="C78" s="16" t="s">
        <v>188</v>
      </c>
      <c r="D78" s="57">
        <v>57</v>
      </c>
      <c r="E78" s="20" t="str">
        <f t="shared" si="0"/>
        <v>N</v>
      </c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</row>
    <row r="79" spans="1:26" ht="16.5" customHeight="1">
      <c r="A79" s="47">
        <v>77</v>
      </c>
      <c r="B79" s="16" t="s">
        <v>189</v>
      </c>
      <c r="C79" s="16" t="s">
        <v>190</v>
      </c>
      <c r="D79" s="57">
        <v>54</v>
      </c>
      <c r="E79" s="20" t="str">
        <f t="shared" si="0"/>
        <v>N</v>
      </c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</row>
    <row r="80" spans="1:26" ht="16.5" customHeight="1">
      <c r="A80" s="47">
        <v>78</v>
      </c>
      <c r="B80" s="16" t="s">
        <v>191</v>
      </c>
      <c r="C80" s="16" t="s">
        <v>192</v>
      </c>
      <c r="D80" s="57">
        <v>68</v>
      </c>
      <c r="E80" s="20" t="str">
        <f t="shared" si="0"/>
        <v>N</v>
      </c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</row>
    <row r="81" spans="1:26" ht="16.5" customHeight="1">
      <c r="A81" s="38">
        <v>79</v>
      </c>
      <c r="B81" s="16" t="s">
        <v>193</v>
      </c>
      <c r="C81" s="16" t="s">
        <v>194</v>
      </c>
      <c r="D81" s="57">
        <v>64</v>
      </c>
      <c r="E81" s="20" t="str">
        <f t="shared" si="0"/>
        <v>N</v>
      </c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</row>
    <row r="82" spans="1:26" ht="16.5" customHeight="1">
      <c r="A82" s="47">
        <v>80</v>
      </c>
      <c r="B82" s="16" t="s">
        <v>195</v>
      </c>
      <c r="C82" s="16" t="s">
        <v>196</v>
      </c>
      <c r="D82" s="57">
        <v>62</v>
      </c>
      <c r="E82" s="20" t="str">
        <f t="shared" si="0"/>
        <v>N</v>
      </c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</row>
    <row r="83" spans="1:26" ht="16.5" customHeight="1">
      <c r="A83" s="47">
        <v>81</v>
      </c>
      <c r="B83" s="16" t="s">
        <v>197</v>
      </c>
      <c r="C83" s="16" t="s">
        <v>198</v>
      </c>
      <c r="D83" s="57">
        <v>66</v>
      </c>
      <c r="E83" s="20" t="str">
        <f t="shared" si="0"/>
        <v>N</v>
      </c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6.5" customHeight="1">
      <c r="A84" s="38">
        <v>82</v>
      </c>
      <c r="B84" s="16" t="s">
        <v>199</v>
      </c>
      <c r="C84" s="16" t="s">
        <v>200</v>
      </c>
      <c r="D84" s="57">
        <v>70</v>
      </c>
      <c r="E84" s="20" t="str">
        <f t="shared" si="0"/>
        <v>N</v>
      </c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</row>
    <row r="85" spans="1:26" ht="16.5" customHeight="1">
      <c r="A85" s="47">
        <v>83</v>
      </c>
      <c r="B85" s="16" t="s">
        <v>201</v>
      </c>
      <c r="C85" s="16" t="s">
        <v>202</v>
      </c>
      <c r="D85" s="57">
        <v>64</v>
      </c>
      <c r="E85" s="20" t="str">
        <f t="shared" si="0"/>
        <v>N</v>
      </c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</row>
    <row r="86" spans="1:26" ht="16.5" customHeight="1">
      <c r="A86" s="47">
        <v>84</v>
      </c>
      <c r="B86" s="16" t="s">
        <v>203</v>
      </c>
      <c r="C86" s="16" t="s">
        <v>204</v>
      </c>
      <c r="D86" s="57">
        <v>52</v>
      </c>
      <c r="E86" s="20" t="str">
        <f t="shared" si="0"/>
        <v>N</v>
      </c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</row>
    <row r="87" spans="1:26" ht="16.5" customHeight="1">
      <c r="A87" s="38">
        <v>85</v>
      </c>
      <c r="B87" s="16" t="s">
        <v>205</v>
      </c>
      <c r="C87" s="16" t="s">
        <v>206</v>
      </c>
      <c r="D87" s="57">
        <v>51</v>
      </c>
      <c r="E87" s="20" t="str">
        <f t="shared" si="0"/>
        <v>N</v>
      </c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</row>
    <row r="88" spans="1:26" ht="16.5" customHeight="1">
      <c r="A88" s="47">
        <v>86</v>
      </c>
      <c r="B88" s="16" t="s">
        <v>207</v>
      </c>
      <c r="C88" s="16" t="s">
        <v>208</v>
      </c>
      <c r="D88" s="57">
        <v>68</v>
      </c>
      <c r="E88" s="20" t="str">
        <f t="shared" si="0"/>
        <v>N</v>
      </c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6.5" customHeight="1">
      <c r="A89" s="47">
        <v>87</v>
      </c>
      <c r="B89" s="16" t="s">
        <v>209</v>
      </c>
      <c r="C89" s="16" t="s">
        <v>210</v>
      </c>
      <c r="D89" s="57">
        <v>62</v>
      </c>
      <c r="E89" s="20" t="str">
        <f t="shared" si="0"/>
        <v>N</v>
      </c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</row>
    <row r="90" spans="1:26" ht="16.5" customHeight="1">
      <c r="A90" s="38">
        <v>88</v>
      </c>
      <c r="B90" s="16" t="s">
        <v>211</v>
      </c>
      <c r="C90" s="16" t="s">
        <v>212</v>
      </c>
      <c r="D90" s="57">
        <v>67</v>
      </c>
      <c r="E90" s="20" t="str">
        <f t="shared" si="0"/>
        <v>N</v>
      </c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</row>
    <row r="91" spans="1:26" ht="16.5" customHeight="1">
      <c r="A91" s="47">
        <v>89</v>
      </c>
      <c r="B91" s="16" t="s">
        <v>213</v>
      </c>
      <c r="C91" s="16" t="s">
        <v>214</v>
      </c>
      <c r="D91" s="57">
        <v>61</v>
      </c>
      <c r="E91" s="20" t="str">
        <f t="shared" si="0"/>
        <v>N</v>
      </c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</row>
    <row r="92" spans="1:26" ht="16.5" customHeight="1">
      <c r="A92" s="47">
        <v>90</v>
      </c>
      <c r="B92" s="16" t="s">
        <v>215</v>
      </c>
      <c r="C92" s="16" t="s">
        <v>216</v>
      </c>
      <c r="D92" s="57">
        <v>63</v>
      </c>
      <c r="E92" s="20" t="str">
        <f t="shared" si="0"/>
        <v>N</v>
      </c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</row>
    <row r="93" spans="1:26" ht="16.5" customHeight="1">
      <c r="A93" s="38">
        <v>91</v>
      </c>
      <c r="B93" s="16" t="s">
        <v>217</v>
      </c>
      <c r="C93" s="16" t="s">
        <v>218</v>
      </c>
      <c r="D93" s="57">
        <v>61</v>
      </c>
      <c r="E93" s="20" t="str">
        <f t="shared" si="0"/>
        <v>N</v>
      </c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</row>
    <row r="94" spans="1:26" ht="16.5" customHeight="1">
      <c r="A94" s="47">
        <v>92</v>
      </c>
      <c r="B94" s="16" t="s">
        <v>219</v>
      </c>
      <c r="C94" s="16" t="s">
        <v>220</v>
      </c>
      <c r="D94" s="57">
        <v>64</v>
      </c>
      <c r="E94" s="20" t="str">
        <f t="shared" si="0"/>
        <v>N</v>
      </c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</row>
    <row r="95" spans="1:26" ht="16.5" customHeight="1">
      <c r="A95" s="47">
        <v>93</v>
      </c>
      <c r="B95" s="16" t="s">
        <v>221</v>
      </c>
      <c r="C95" s="16" t="s">
        <v>222</v>
      </c>
      <c r="D95" s="57">
        <v>57</v>
      </c>
      <c r="E95" s="20" t="str">
        <f t="shared" si="0"/>
        <v>N</v>
      </c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</row>
    <row r="96" spans="1:26" ht="16.5" customHeight="1">
      <c r="A96" s="38">
        <v>94</v>
      </c>
      <c r="B96" s="16" t="s">
        <v>223</v>
      </c>
      <c r="C96" s="16" t="s">
        <v>224</v>
      </c>
      <c r="D96" s="57">
        <v>63</v>
      </c>
      <c r="E96" s="20" t="str">
        <f t="shared" si="0"/>
        <v>N</v>
      </c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</row>
    <row r="97" spans="1:26" ht="16.5" customHeight="1">
      <c r="A97" s="47">
        <v>95</v>
      </c>
      <c r="B97" s="16" t="s">
        <v>225</v>
      </c>
      <c r="C97" s="16" t="s">
        <v>226</v>
      </c>
      <c r="D97" s="57">
        <v>66</v>
      </c>
      <c r="E97" s="20" t="str">
        <f t="shared" si="0"/>
        <v>N</v>
      </c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</row>
    <row r="98" spans="1:26" ht="16.5" customHeight="1">
      <c r="A98" s="47">
        <v>96</v>
      </c>
      <c r="B98" s="16" t="s">
        <v>227</v>
      </c>
      <c r="C98" s="16" t="s">
        <v>228</v>
      </c>
      <c r="D98" s="57">
        <v>55</v>
      </c>
      <c r="E98" s="20" t="str">
        <f t="shared" si="0"/>
        <v>N</v>
      </c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</row>
    <row r="99" spans="1:26" ht="16.5" customHeight="1">
      <c r="A99" s="38">
        <v>97</v>
      </c>
      <c r="B99" s="16" t="s">
        <v>229</v>
      </c>
      <c r="C99" s="16" t="s">
        <v>230</v>
      </c>
      <c r="D99" s="57">
        <v>60</v>
      </c>
      <c r="E99" s="20" t="str">
        <f t="shared" si="0"/>
        <v>N</v>
      </c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</row>
    <row r="100" spans="1:26" ht="16.5" customHeight="1">
      <c r="A100" s="47">
        <v>98</v>
      </c>
      <c r="B100" s="16" t="s">
        <v>231</v>
      </c>
      <c r="C100" s="16" t="s">
        <v>232</v>
      </c>
      <c r="D100" s="57">
        <v>63</v>
      </c>
      <c r="E100" s="20" t="str">
        <f t="shared" si="0"/>
        <v>N</v>
      </c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</row>
    <row r="101" spans="1:26" ht="16.5" customHeight="1">
      <c r="A101" s="47">
        <v>99</v>
      </c>
      <c r="B101" s="16" t="s">
        <v>233</v>
      </c>
      <c r="C101" s="16" t="s">
        <v>234</v>
      </c>
      <c r="D101" s="57">
        <v>70</v>
      </c>
      <c r="E101" s="20" t="str">
        <f t="shared" si="0"/>
        <v>N</v>
      </c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</row>
    <row r="102" spans="1:26" ht="16.5" customHeight="1">
      <c r="A102" s="38">
        <v>100</v>
      </c>
      <c r="B102" s="16" t="s">
        <v>235</v>
      </c>
      <c r="C102" s="16" t="s">
        <v>236</v>
      </c>
      <c r="D102" s="57">
        <v>65</v>
      </c>
      <c r="E102" s="20" t="str">
        <f t="shared" si="0"/>
        <v>N</v>
      </c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</row>
    <row r="103" spans="1:26" ht="16.5" customHeight="1">
      <c r="A103" s="47">
        <v>101</v>
      </c>
      <c r="B103" s="16" t="s">
        <v>237</v>
      </c>
      <c r="C103" s="16" t="s">
        <v>238</v>
      </c>
      <c r="D103" s="57">
        <v>62</v>
      </c>
      <c r="E103" s="20" t="str">
        <f t="shared" si="0"/>
        <v>N</v>
      </c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</row>
    <row r="104" spans="1:26" ht="16.5" customHeight="1">
      <c r="A104" s="47">
        <v>102</v>
      </c>
      <c r="B104" s="16" t="s">
        <v>239</v>
      </c>
      <c r="C104" s="16" t="s">
        <v>240</v>
      </c>
      <c r="D104" s="57">
        <v>60</v>
      </c>
      <c r="E104" s="20" t="str">
        <f t="shared" si="0"/>
        <v>N</v>
      </c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</row>
    <row r="105" spans="1:26" ht="16.5" customHeight="1">
      <c r="A105" s="38">
        <v>103</v>
      </c>
      <c r="B105" s="16" t="s">
        <v>241</v>
      </c>
      <c r="C105" s="16" t="s">
        <v>242</v>
      </c>
      <c r="D105" s="57">
        <v>61</v>
      </c>
      <c r="E105" s="20" t="str">
        <f t="shared" si="0"/>
        <v>N</v>
      </c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</row>
    <row r="106" spans="1:26" ht="16.5" customHeight="1">
      <c r="A106" s="47">
        <v>104</v>
      </c>
      <c r="B106" s="16" t="s">
        <v>243</v>
      </c>
      <c r="C106" s="16" t="s">
        <v>244</v>
      </c>
      <c r="D106" s="57">
        <v>59</v>
      </c>
      <c r="E106" s="20" t="str">
        <f t="shared" si="0"/>
        <v>N</v>
      </c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</row>
    <row r="107" spans="1:26" ht="16.5" customHeight="1">
      <c r="A107" s="47">
        <v>105</v>
      </c>
      <c r="B107" s="16" t="s">
        <v>245</v>
      </c>
      <c r="C107" s="16" t="s">
        <v>246</v>
      </c>
      <c r="D107" s="57">
        <v>54</v>
      </c>
      <c r="E107" s="20" t="str">
        <f t="shared" si="0"/>
        <v>N</v>
      </c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</row>
    <row r="108" spans="1:26" ht="16.5" customHeight="1">
      <c r="A108" s="38">
        <v>106</v>
      </c>
      <c r="B108" s="16" t="s">
        <v>247</v>
      </c>
      <c r="C108" s="16" t="s">
        <v>248</v>
      </c>
      <c r="D108" s="57">
        <v>58</v>
      </c>
      <c r="E108" s="20" t="str">
        <f t="shared" si="0"/>
        <v>N</v>
      </c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</row>
    <row r="109" spans="1:26" ht="16.5" customHeight="1">
      <c r="A109" s="47">
        <v>107</v>
      </c>
      <c r="B109" s="16" t="s">
        <v>249</v>
      </c>
      <c r="C109" s="16" t="s">
        <v>250</v>
      </c>
      <c r="D109" s="57">
        <v>54</v>
      </c>
      <c r="E109" s="20" t="str">
        <f t="shared" si="0"/>
        <v>N</v>
      </c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</row>
    <row r="110" spans="1:26" ht="16.5" customHeight="1">
      <c r="A110" s="47">
        <v>108</v>
      </c>
      <c r="B110" s="16" t="s">
        <v>251</v>
      </c>
      <c r="C110" s="16" t="s">
        <v>252</v>
      </c>
      <c r="D110" s="57">
        <v>59</v>
      </c>
      <c r="E110" s="20" t="str">
        <f t="shared" si="0"/>
        <v>N</v>
      </c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</row>
    <row r="111" spans="1:26" ht="16.5" customHeight="1">
      <c r="A111" s="38">
        <v>109</v>
      </c>
      <c r="B111" s="16" t="s">
        <v>253</v>
      </c>
      <c r="C111" s="16" t="s">
        <v>254</v>
      </c>
      <c r="D111" s="57">
        <v>57</v>
      </c>
      <c r="E111" s="20" t="str">
        <f t="shared" si="0"/>
        <v>N</v>
      </c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</row>
    <row r="112" spans="1:26" ht="16.5" customHeight="1">
      <c r="A112" s="47">
        <v>110</v>
      </c>
      <c r="B112" s="16" t="s">
        <v>255</v>
      </c>
      <c r="C112" s="16" t="s">
        <v>256</v>
      </c>
      <c r="D112" s="57">
        <v>57</v>
      </c>
      <c r="E112" s="20" t="str">
        <f t="shared" si="0"/>
        <v>N</v>
      </c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</row>
    <row r="113" spans="1:26" ht="16.5" customHeight="1">
      <c r="A113" s="47">
        <v>111</v>
      </c>
      <c r="B113" s="16" t="s">
        <v>257</v>
      </c>
      <c r="C113" s="16" t="s">
        <v>258</v>
      </c>
      <c r="D113" s="57">
        <v>59</v>
      </c>
      <c r="E113" s="20" t="str">
        <f t="shared" si="0"/>
        <v>N</v>
      </c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</row>
    <row r="114" spans="1:26" ht="16.5" customHeight="1">
      <c r="A114" s="38">
        <v>112</v>
      </c>
      <c r="B114" s="16" t="s">
        <v>259</v>
      </c>
      <c r="C114" s="16" t="s">
        <v>260</v>
      </c>
      <c r="D114" s="57">
        <v>58</v>
      </c>
      <c r="E114" s="20" t="str">
        <f t="shared" si="0"/>
        <v>N</v>
      </c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</row>
    <row r="115" spans="1:26" ht="16.5" customHeight="1">
      <c r="A115" s="47">
        <v>113</v>
      </c>
      <c r="B115" s="16" t="s">
        <v>261</v>
      </c>
      <c r="C115" s="16" t="s">
        <v>262</v>
      </c>
      <c r="D115" s="57">
        <v>68</v>
      </c>
      <c r="E115" s="20" t="str">
        <f t="shared" si="0"/>
        <v>N</v>
      </c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</row>
    <row r="116" spans="1:26" ht="16.5" customHeight="1">
      <c r="A116" s="47">
        <v>114</v>
      </c>
      <c r="B116" s="16" t="s">
        <v>263</v>
      </c>
      <c r="C116" s="16" t="s">
        <v>264</v>
      </c>
      <c r="D116" s="57">
        <v>67</v>
      </c>
      <c r="E116" s="20" t="str">
        <f t="shared" si="0"/>
        <v>N</v>
      </c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</row>
    <row r="117" spans="1:26" ht="16.5" customHeight="1">
      <c r="A117" s="38">
        <v>115</v>
      </c>
      <c r="B117" s="16" t="s">
        <v>265</v>
      </c>
      <c r="C117" s="16" t="s">
        <v>266</v>
      </c>
      <c r="D117" s="57">
        <v>53</v>
      </c>
      <c r="E117" s="20" t="str">
        <f t="shared" si="0"/>
        <v>N</v>
      </c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</row>
    <row r="118" spans="1:26" ht="16.5" customHeight="1">
      <c r="A118" s="47">
        <v>116</v>
      </c>
      <c r="B118" s="16" t="s">
        <v>267</v>
      </c>
      <c r="C118" s="16" t="s">
        <v>268</v>
      </c>
      <c r="D118" s="57">
        <v>66</v>
      </c>
      <c r="E118" s="20" t="str">
        <f t="shared" si="0"/>
        <v>N</v>
      </c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</row>
    <row r="119" spans="1:26" ht="16.5" customHeight="1">
      <c r="A119" s="47">
        <v>117</v>
      </c>
      <c r="B119" s="16" t="s">
        <v>269</v>
      </c>
      <c r="C119" s="16" t="s">
        <v>270</v>
      </c>
      <c r="D119" s="57">
        <v>60</v>
      </c>
      <c r="E119" s="20" t="str">
        <f t="shared" si="0"/>
        <v>N</v>
      </c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</row>
    <row r="120" spans="1:26" ht="16.5" customHeight="1">
      <c r="A120" s="38">
        <v>118</v>
      </c>
      <c r="B120" s="16" t="s">
        <v>271</v>
      </c>
      <c r="C120" s="16" t="s">
        <v>272</v>
      </c>
      <c r="D120" s="57">
        <v>54</v>
      </c>
      <c r="E120" s="20" t="str">
        <f t="shared" si="0"/>
        <v>N</v>
      </c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</row>
    <row r="121" spans="1:26" ht="16.5" customHeight="1">
      <c r="A121" s="47">
        <v>119</v>
      </c>
      <c r="B121" s="16" t="s">
        <v>273</v>
      </c>
      <c r="C121" s="16" t="s">
        <v>274</v>
      </c>
      <c r="D121" s="57">
        <v>66</v>
      </c>
      <c r="E121" s="20" t="str">
        <f t="shared" si="0"/>
        <v>N</v>
      </c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</row>
    <row r="122" spans="1:26" ht="16.5" customHeight="1">
      <c r="A122" s="47">
        <v>120</v>
      </c>
      <c r="B122" s="16" t="s">
        <v>275</v>
      </c>
      <c r="C122" s="16" t="s">
        <v>276</v>
      </c>
      <c r="D122" s="57">
        <v>52</v>
      </c>
      <c r="E122" s="20" t="str">
        <f t="shared" si="0"/>
        <v>N</v>
      </c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</row>
    <row r="123" spans="1:26" ht="16.5" customHeight="1">
      <c r="A123" s="38">
        <v>121</v>
      </c>
      <c r="B123" s="16" t="s">
        <v>277</v>
      </c>
      <c r="C123" s="16" t="s">
        <v>278</v>
      </c>
      <c r="D123" s="57">
        <v>66</v>
      </c>
      <c r="E123" s="20" t="str">
        <f t="shared" si="0"/>
        <v>N</v>
      </c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</row>
    <row r="124" spans="1:26" ht="16.5" customHeight="1">
      <c r="A124" s="47">
        <v>122</v>
      </c>
      <c r="B124" s="16" t="s">
        <v>279</v>
      </c>
      <c r="C124" s="16" t="s">
        <v>280</v>
      </c>
      <c r="D124" s="57">
        <v>68</v>
      </c>
      <c r="E124" s="20" t="str">
        <f t="shared" si="0"/>
        <v>N</v>
      </c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</row>
    <row r="125" spans="1:26" ht="16.5" customHeight="1">
      <c r="A125" s="47">
        <v>123</v>
      </c>
      <c r="B125" s="16" t="s">
        <v>281</v>
      </c>
      <c r="C125" s="16" t="s">
        <v>282</v>
      </c>
      <c r="D125" s="57">
        <v>51</v>
      </c>
      <c r="E125" s="20" t="str">
        <f t="shared" si="0"/>
        <v>N</v>
      </c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</row>
    <row r="126" spans="1:26" ht="16.5" customHeight="1">
      <c r="A126" s="38">
        <v>124</v>
      </c>
      <c r="B126" s="16" t="s">
        <v>283</v>
      </c>
      <c r="C126" s="16" t="s">
        <v>284</v>
      </c>
      <c r="D126" s="57">
        <v>65</v>
      </c>
      <c r="E126" s="20" t="str">
        <f t="shared" si="0"/>
        <v>N</v>
      </c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</row>
    <row r="127" spans="1:26" ht="16.5" customHeight="1">
      <c r="A127" s="47">
        <v>125</v>
      </c>
      <c r="B127" s="16" t="s">
        <v>285</v>
      </c>
      <c r="C127" s="16" t="s">
        <v>286</v>
      </c>
      <c r="D127" s="57">
        <v>65</v>
      </c>
      <c r="E127" s="20" t="str">
        <f t="shared" si="0"/>
        <v>N</v>
      </c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</row>
    <row r="128" spans="1:26" ht="16.5" customHeight="1">
      <c r="A128" s="47">
        <v>126</v>
      </c>
      <c r="B128" s="16" t="s">
        <v>287</v>
      </c>
      <c r="C128" s="16" t="s">
        <v>288</v>
      </c>
      <c r="D128" s="57">
        <v>68</v>
      </c>
      <c r="E128" s="20" t="str">
        <f t="shared" si="0"/>
        <v>N</v>
      </c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</row>
    <row r="129" spans="1:26" ht="16.5" customHeight="1">
      <c r="A129" s="38">
        <v>127</v>
      </c>
      <c r="B129" s="16" t="s">
        <v>289</v>
      </c>
      <c r="C129" s="16" t="s">
        <v>290</v>
      </c>
      <c r="D129" s="57">
        <v>63</v>
      </c>
      <c r="E129" s="20" t="str">
        <f t="shared" si="0"/>
        <v>N</v>
      </c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</row>
    <row r="130" spans="1:26" ht="16.5" customHeight="1">
      <c r="A130" s="47">
        <v>128</v>
      </c>
      <c r="B130" s="16" t="s">
        <v>291</v>
      </c>
      <c r="C130" s="16" t="s">
        <v>292</v>
      </c>
      <c r="D130" s="57">
        <v>51</v>
      </c>
      <c r="E130" s="20" t="str">
        <f t="shared" si="0"/>
        <v>N</v>
      </c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</row>
    <row r="131" spans="1:26" ht="16.5" customHeight="1">
      <c r="A131" s="47">
        <v>129</v>
      </c>
      <c r="B131" s="16" t="s">
        <v>293</v>
      </c>
      <c r="C131" s="16" t="s">
        <v>294</v>
      </c>
      <c r="D131" s="57">
        <v>67</v>
      </c>
      <c r="E131" s="20" t="str">
        <f t="shared" si="0"/>
        <v>N</v>
      </c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</row>
    <row r="132" spans="1:26" ht="16.5" customHeight="1">
      <c r="A132" s="38">
        <v>130</v>
      </c>
      <c r="B132" s="16" t="s">
        <v>295</v>
      </c>
      <c r="C132" s="16" t="s">
        <v>296</v>
      </c>
      <c r="D132" s="57">
        <v>66</v>
      </c>
      <c r="E132" s="20" t="str">
        <f t="shared" si="0"/>
        <v>N</v>
      </c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</row>
    <row r="133" spans="1:26" ht="16.5" customHeight="1">
      <c r="A133" s="47">
        <v>131</v>
      </c>
      <c r="B133" s="16" t="s">
        <v>297</v>
      </c>
      <c r="C133" s="16" t="s">
        <v>298</v>
      </c>
      <c r="D133" s="57">
        <v>65</v>
      </c>
      <c r="E133" s="20" t="str">
        <f t="shared" si="0"/>
        <v>N</v>
      </c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</row>
    <row r="134" spans="1:26" ht="16.5" customHeight="1">
      <c r="A134" s="47">
        <v>132</v>
      </c>
      <c r="B134" s="16" t="s">
        <v>299</v>
      </c>
      <c r="C134" s="16" t="s">
        <v>300</v>
      </c>
      <c r="D134" s="57">
        <v>63</v>
      </c>
      <c r="E134" s="20" t="str">
        <f t="shared" si="0"/>
        <v>N</v>
      </c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</row>
    <row r="135" spans="1:26" ht="16.5" customHeight="1">
      <c r="A135" s="38">
        <v>133</v>
      </c>
      <c r="B135" s="16" t="s">
        <v>301</v>
      </c>
      <c r="C135" s="16" t="s">
        <v>302</v>
      </c>
      <c r="D135" s="57">
        <v>63</v>
      </c>
      <c r="E135" s="20" t="str">
        <f t="shared" si="0"/>
        <v>N</v>
      </c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</row>
    <row r="136" spans="1:26" ht="16.5" customHeight="1">
      <c r="A136" s="47">
        <v>134</v>
      </c>
      <c r="B136" s="16" t="s">
        <v>303</v>
      </c>
      <c r="C136" s="16" t="s">
        <v>304</v>
      </c>
      <c r="D136" s="57">
        <v>59</v>
      </c>
      <c r="E136" s="20" t="str">
        <f t="shared" si="0"/>
        <v>N</v>
      </c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</row>
    <row r="137" spans="1:26" ht="16.5" customHeight="1">
      <c r="A137" s="47">
        <v>135</v>
      </c>
      <c r="B137" s="16" t="s">
        <v>305</v>
      </c>
      <c r="C137" s="16" t="s">
        <v>306</v>
      </c>
      <c r="D137" s="57">
        <v>64</v>
      </c>
      <c r="E137" s="20" t="str">
        <f t="shared" si="0"/>
        <v>N</v>
      </c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</row>
    <row r="138" spans="1:26" ht="16.5" customHeight="1">
      <c r="A138" s="38">
        <v>136</v>
      </c>
      <c r="B138" s="16" t="s">
        <v>307</v>
      </c>
      <c r="C138" s="16" t="s">
        <v>308</v>
      </c>
      <c r="D138" s="57">
        <v>59</v>
      </c>
      <c r="E138" s="20" t="str">
        <f t="shared" si="0"/>
        <v>N</v>
      </c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</row>
    <row r="139" spans="1:26" ht="16.5" customHeight="1">
      <c r="A139" s="47">
        <v>137</v>
      </c>
      <c r="B139" s="16" t="s">
        <v>309</v>
      </c>
      <c r="C139" s="16" t="s">
        <v>310</v>
      </c>
      <c r="D139" s="57">
        <v>62</v>
      </c>
      <c r="E139" s="20" t="str">
        <f t="shared" si="0"/>
        <v>N</v>
      </c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</row>
    <row r="140" spans="1:26" ht="16.5" customHeight="1">
      <c r="A140" s="47">
        <v>138</v>
      </c>
      <c r="B140" s="16" t="s">
        <v>311</v>
      </c>
      <c r="C140" s="16" t="s">
        <v>312</v>
      </c>
      <c r="D140" s="57">
        <v>59</v>
      </c>
      <c r="E140" s="20" t="str">
        <f t="shared" si="0"/>
        <v>N</v>
      </c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</row>
    <row r="141" spans="1:26" ht="16.5" customHeight="1">
      <c r="A141" s="38">
        <v>139</v>
      </c>
      <c r="B141" s="16" t="s">
        <v>313</v>
      </c>
      <c r="C141" s="16" t="s">
        <v>314</v>
      </c>
      <c r="D141" s="57">
        <v>58</v>
      </c>
      <c r="E141" s="20" t="str">
        <f t="shared" si="0"/>
        <v>N</v>
      </c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</row>
    <row r="142" spans="1:26" ht="16.5" customHeight="1">
      <c r="A142" s="47">
        <v>140</v>
      </c>
      <c r="B142" s="16" t="s">
        <v>315</v>
      </c>
      <c r="C142" s="16" t="s">
        <v>316</v>
      </c>
      <c r="D142" s="57">
        <v>60</v>
      </c>
      <c r="E142" s="20" t="str">
        <f t="shared" si="0"/>
        <v>N</v>
      </c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</row>
    <row r="143" spans="1:26" ht="16.5" customHeight="1">
      <c r="A143" s="47">
        <v>141</v>
      </c>
      <c r="B143" s="16" t="s">
        <v>317</v>
      </c>
      <c r="C143" s="16" t="s">
        <v>318</v>
      </c>
      <c r="D143" s="57">
        <v>66</v>
      </c>
      <c r="E143" s="20" t="str">
        <f t="shared" si="0"/>
        <v>N</v>
      </c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</row>
    <row r="144" spans="1:26" ht="16.5" customHeight="1">
      <c r="A144" s="38">
        <v>142</v>
      </c>
      <c r="B144" s="16" t="s">
        <v>319</v>
      </c>
      <c r="C144" s="16" t="s">
        <v>320</v>
      </c>
      <c r="D144" s="57">
        <v>67</v>
      </c>
      <c r="E144" s="20" t="str">
        <f t="shared" si="0"/>
        <v>N</v>
      </c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</row>
    <row r="145" spans="1:26" ht="16.5" customHeight="1">
      <c r="A145" s="47">
        <v>143</v>
      </c>
      <c r="B145" s="16" t="s">
        <v>321</v>
      </c>
      <c r="C145" s="16" t="s">
        <v>322</v>
      </c>
      <c r="D145" s="57">
        <v>62</v>
      </c>
      <c r="E145" s="20" t="str">
        <f t="shared" si="0"/>
        <v>N</v>
      </c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</row>
    <row r="146" spans="1:26" ht="16.5" customHeight="1">
      <c r="A146" s="47">
        <v>144</v>
      </c>
      <c r="B146" s="16" t="s">
        <v>323</v>
      </c>
      <c r="C146" s="16" t="s">
        <v>324</v>
      </c>
      <c r="D146" s="57">
        <v>65</v>
      </c>
      <c r="E146" s="20" t="str">
        <f t="shared" si="0"/>
        <v>N</v>
      </c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</row>
    <row r="147" spans="1:26" ht="16.5" customHeight="1">
      <c r="A147" s="38">
        <v>145</v>
      </c>
      <c r="B147" s="16" t="s">
        <v>325</v>
      </c>
      <c r="C147" s="16" t="s">
        <v>326</v>
      </c>
      <c r="D147" s="57">
        <v>61</v>
      </c>
      <c r="E147" s="20" t="str">
        <f t="shared" si="0"/>
        <v>N</v>
      </c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</row>
    <row r="148" spans="1:26" ht="16.5" customHeight="1">
      <c r="A148" s="47">
        <v>146</v>
      </c>
      <c r="B148" s="16" t="s">
        <v>327</v>
      </c>
      <c r="C148" s="16" t="s">
        <v>328</v>
      </c>
      <c r="D148" s="57">
        <v>61</v>
      </c>
      <c r="E148" s="20" t="str">
        <f t="shared" si="0"/>
        <v>N</v>
      </c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</row>
    <row r="149" spans="1:26" ht="16.5" customHeight="1">
      <c r="A149" s="47">
        <v>147</v>
      </c>
      <c r="B149" s="16" t="s">
        <v>329</v>
      </c>
      <c r="C149" s="16" t="s">
        <v>330</v>
      </c>
      <c r="D149" s="57">
        <v>66</v>
      </c>
      <c r="E149" s="20" t="str">
        <f t="shared" si="0"/>
        <v>N</v>
      </c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</row>
    <row r="150" spans="1:26" ht="16.5" customHeight="1">
      <c r="A150" s="38">
        <v>148</v>
      </c>
      <c r="B150" s="16" t="s">
        <v>331</v>
      </c>
      <c r="C150" s="16" t="s">
        <v>332</v>
      </c>
      <c r="D150" s="57">
        <v>62</v>
      </c>
      <c r="E150" s="20" t="str">
        <f t="shared" si="0"/>
        <v>N</v>
      </c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</row>
    <row r="151" spans="1:26" ht="16.5" customHeight="1">
      <c r="A151" s="47">
        <v>149</v>
      </c>
      <c r="B151" s="16" t="s">
        <v>333</v>
      </c>
      <c r="C151" s="16" t="s">
        <v>334</v>
      </c>
      <c r="D151" s="57">
        <v>66</v>
      </c>
      <c r="E151" s="20" t="str">
        <f t="shared" si="0"/>
        <v>N</v>
      </c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</row>
    <row r="152" spans="1:26" ht="16.5" customHeight="1">
      <c r="A152" s="47">
        <v>150</v>
      </c>
      <c r="B152" s="16" t="s">
        <v>335</v>
      </c>
      <c r="C152" s="16" t="s">
        <v>336</v>
      </c>
      <c r="D152" s="57">
        <v>66</v>
      </c>
      <c r="E152" s="20" t="str">
        <f t="shared" si="0"/>
        <v>N</v>
      </c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</row>
    <row r="153" spans="1:26" ht="16.5" customHeight="1">
      <c r="A153" s="38">
        <v>151</v>
      </c>
      <c r="B153" s="16" t="s">
        <v>337</v>
      </c>
      <c r="C153" s="16" t="s">
        <v>338</v>
      </c>
      <c r="D153" s="57">
        <v>65</v>
      </c>
      <c r="E153" s="20" t="str">
        <f t="shared" si="0"/>
        <v>N</v>
      </c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</row>
    <row r="154" spans="1:26" ht="16.5" customHeight="1">
      <c r="A154" s="47">
        <v>152</v>
      </c>
      <c r="B154" s="16" t="s">
        <v>339</v>
      </c>
      <c r="C154" s="16" t="s">
        <v>340</v>
      </c>
      <c r="D154" s="57">
        <v>57</v>
      </c>
      <c r="E154" s="20" t="str">
        <f t="shared" si="0"/>
        <v>N</v>
      </c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</row>
    <row r="155" spans="1:26" ht="16.5" customHeight="1">
      <c r="A155" s="47">
        <v>153</v>
      </c>
      <c r="B155" s="16" t="s">
        <v>341</v>
      </c>
      <c r="C155" s="16" t="s">
        <v>342</v>
      </c>
      <c r="D155" s="57">
        <v>55</v>
      </c>
      <c r="E155" s="20" t="str">
        <f t="shared" si="0"/>
        <v>N</v>
      </c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</row>
    <row r="156" spans="1:26" ht="16.5" customHeight="1">
      <c r="A156" s="38">
        <v>154</v>
      </c>
      <c r="B156" s="16" t="s">
        <v>343</v>
      </c>
      <c r="C156" s="16" t="s">
        <v>344</v>
      </c>
      <c r="D156" s="57">
        <v>54</v>
      </c>
      <c r="E156" s="20" t="str">
        <f t="shared" si="0"/>
        <v>N</v>
      </c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</row>
    <row r="157" spans="1:26" ht="16.5" customHeight="1">
      <c r="A157" s="47">
        <v>155</v>
      </c>
      <c r="B157" s="16" t="s">
        <v>345</v>
      </c>
      <c r="C157" s="16" t="s">
        <v>346</v>
      </c>
      <c r="D157" s="57">
        <v>61</v>
      </c>
      <c r="E157" s="20" t="str">
        <f t="shared" si="0"/>
        <v>N</v>
      </c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</row>
    <row r="158" spans="1:26" ht="16.5" customHeight="1">
      <c r="A158" s="47">
        <v>156</v>
      </c>
      <c r="B158" s="16" t="s">
        <v>347</v>
      </c>
      <c r="C158" s="16" t="s">
        <v>348</v>
      </c>
      <c r="D158" s="57">
        <v>58</v>
      </c>
      <c r="E158" s="20" t="str">
        <f t="shared" si="0"/>
        <v>N</v>
      </c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</row>
    <row r="159" spans="1:26" ht="16.5" customHeight="1">
      <c r="A159" s="38">
        <v>157</v>
      </c>
      <c r="B159" s="16" t="s">
        <v>349</v>
      </c>
      <c r="C159" s="16" t="s">
        <v>350</v>
      </c>
      <c r="D159" s="57">
        <v>54</v>
      </c>
      <c r="E159" s="20" t="str">
        <f t="shared" si="0"/>
        <v>N</v>
      </c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</row>
    <row r="160" spans="1:26" ht="16.5" customHeight="1">
      <c r="A160" s="47">
        <v>158</v>
      </c>
      <c r="B160" s="16" t="s">
        <v>351</v>
      </c>
      <c r="C160" s="16" t="s">
        <v>352</v>
      </c>
      <c r="D160" s="57">
        <v>65</v>
      </c>
      <c r="E160" s="20" t="str">
        <f t="shared" si="0"/>
        <v>N</v>
      </c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</row>
    <row r="161" spans="1:26" ht="16.5" customHeight="1">
      <c r="A161" s="47">
        <v>159</v>
      </c>
      <c r="B161" s="16" t="s">
        <v>353</v>
      </c>
      <c r="C161" s="16" t="s">
        <v>354</v>
      </c>
      <c r="D161" s="57">
        <v>63</v>
      </c>
      <c r="E161" s="20" t="str">
        <f t="shared" si="0"/>
        <v>N</v>
      </c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</row>
    <row r="162" spans="1:26" ht="16.5" customHeight="1">
      <c r="A162" s="38">
        <v>160</v>
      </c>
      <c r="B162" s="16" t="s">
        <v>355</v>
      </c>
      <c r="C162" s="16" t="s">
        <v>356</v>
      </c>
      <c r="D162" s="57">
        <v>63</v>
      </c>
      <c r="E162" s="20" t="str">
        <f t="shared" si="0"/>
        <v>N</v>
      </c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</row>
    <row r="163" spans="1:26" ht="16.5" customHeight="1">
      <c r="A163" s="47">
        <v>161</v>
      </c>
      <c r="B163" s="16" t="s">
        <v>357</v>
      </c>
      <c r="C163" s="16" t="s">
        <v>358</v>
      </c>
      <c r="D163" s="57">
        <v>67</v>
      </c>
      <c r="E163" s="20" t="str">
        <f t="shared" si="0"/>
        <v>N</v>
      </c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</row>
    <row r="164" spans="1:26" ht="16.5" customHeight="1">
      <c r="A164" s="47">
        <v>162</v>
      </c>
      <c r="B164" s="16" t="s">
        <v>359</v>
      </c>
      <c r="C164" s="16" t="s">
        <v>360</v>
      </c>
      <c r="D164" s="57">
        <v>63</v>
      </c>
      <c r="E164" s="20" t="str">
        <f t="shared" si="0"/>
        <v>N</v>
      </c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</row>
    <row r="165" spans="1:26" ht="16.5" customHeight="1">
      <c r="A165" s="38">
        <v>163</v>
      </c>
      <c r="B165" s="16" t="s">
        <v>361</v>
      </c>
      <c r="C165" s="16" t="s">
        <v>362</v>
      </c>
      <c r="D165" s="57">
        <v>53</v>
      </c>
      <c r="E165" s="20" t="str">
        <f t="shared" si="0"/>
        <v>N</v>
      </c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</row>
    <row r="166" spans="1:26" ht="16.5" customHeight="1">
      <c r="A166" s="47">
        <v>164</v>
      </c>
      <c r="B166" s="16" t="s">
        <v>363</v>
      </c>
      <c r="C166" s="16" t="s">
        <v>364</v>
      </c>
      <c r="D166" s="57">
        <v>68</v>
      </c>
      <c r="E166" s="20" t="str">
        <f t="shared" si="0"/>
        <v>N</v>
      </c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</row>
    <row r="167" spans="1:26" ht="16.5" customHeight="1">
      <c r="A167" s="47">
        <v>165</v>
      </c>
      <c r="B167" s="16" t="s">
        <v>365</v>
      </c>
      <c r="C167" s="16" t="s">
        <v>366</v>
      </c>
      <c r="D167" s="57">
        <v>68</v>
      </c>
      <c r="E167" s="20" t="str">
        <f t="shared" si="0"/>
        <v>N</v>
      </c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</row>
    <row r="168" spans="1:26" ht="16.5" customHeight="1">
      <c r="A168" s="38">
        <v>166</v>
      </c>
      <c r="B168" s="16" t="s">
        <v>367</v>
      </c>
      <c r="C168" s="16" t="s">
        <v>368</v>
      </c>
      <c r="D168" s="57">
        <v>59</v>
      </c>
      <c r="E168" s="20" t="str">
        <f t="shared" si="0"/>
        <v>N</v>
      </c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</row>
    <row r="169" spans="1:26" ht="16.5" customHeight="1">
      <c r="A169" s="47">
        <v>167</v>
      </c>
      <c r="B169" s="16" t="s">
        <v>369</v>
      </c>
      <c r="C169" s="16" t="s">
        <v>370</v>
      </c>
      <c r="D169" s="57">
        <v>64</v>
      </c>
      <c r="E169" s="20" t="str">
        <f t="shared" si="0"/>
        <v>N</v>
      </c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</row>
    <row r="170" spans="1:26" ht="16.5" customHeight="1">
      <c r="A170" s="47">
        <v>168</v>
      </c>
      <c r="B170" s="16" t="s">
        <v>371</v>
      </c>
      <c r="C170" s="16" t="s">
        <v>372</v>
      </c>
      <c r="D170" s="57">
        <v>51</v>
      </c>
      <c r="E170" s="20" t="str">
        <f t="shared" si="0"/>
        <v>N</v>
      </c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</row>
    <row r="171" spans="1:26" ht="16.5" customHeight="1">
      <c r="A171" s="38">
        <v>169</v>
      </c>
      <c r="B171" s="16" t="s">
        <v>373</v>
      </c>
      <c r="C171" s="16" t="s">
        <v>374</v>
      </c>
      <c r="D171" s="57">
        <v>59</v>
      </c>
      <c r="E171" s="20" t="str">
        <f t="shared" si="0"/>
        <v>N</v>
      </c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</row>
    <row r="172" spans="1:26" ht="16.5" customHeight="1">
      <c r="A172" s="47">
        <v>170</v>
      </c>
      <c r="B172" s="16" t="s">
        <v>375</v>
      </c>
      <c r="C172" s="16" t="s">
        <v>376</v>
      </c>
      <c r="D172" s="57">
        <v>66</v>
      </c>
      <c r="E172" s="20" t="str">
        <f t="shared" si="0"/>
        <v>N</v>
      </c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</row>
    <row r="173" spans="1:26" ht="16.5" customHeight="1">
      <c r="A173" s="47">
        <v>171</v>
      </c>
      <c r="B173" s="16" t="s">
        <v>377</v>
      </c>
      <c r="C173" s="16" t="s">
        <v>378</v>
      </c>
      <c r="D173" s="57">
        <v>68</v>
      </c>
      <c r="E173" s="20" t="str">
        <f t="shared" si="0"/>
        <v>N</v>
      </c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</row>
    <row r="174" spans="1:26" ht="16.5" customHeight="1">
      <c r="A174" s="38">
        <v>172</v>
      </c>
      <c r="B174" s="16" t="s">
        <v>379</v>
      </c>
      <c r="C174" s="16" t="s">
        <v>380</v>
      </c>
      <c r="D174" s="57">
        <v>57</v>
      </c>
      <c r="E174" s="20" t="str">
        <f t="shared" si="0"/>
        <v>N</v>
      </c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</row>
    <row r="175" spans="1:26" ht="16.5" customHeight="1">
      <c r="A175" s="47">
        <v>173</v>
      </c>
      <c r="B175" s="16" t="s">
        <v>381</v>
      </c>
      <c r="C175" s="16" t="s">
        <v>382</v>
      </c>
      <c r="D175" s="57">
        <v>65</v>
      </c>
      <c r="E175" s="20" t="str">
        <f t="shared" si="0"/>
        <v>N</v>
      </c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</row>
    <row r="176" spans="1:26" ht="16.5" customHeight="1">
      <c r="A176" s="47">
        <v>174</v>
      </c>
      <c r="B176" s="16" t="s">
        <v>383</v>
      </c>
      <c r="C176" s="16" t="s">
        <v>384</v>
      </c>
      <c r="D176" s="57">
        <v>64</v>
      </c>
      <c r="E176" s="20" t="str">
        <f t="shared" si="0"/>
        <v>N</v>
      </c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</row>
    <row r="177" spans="1:26" ht="16.5" customHeight="1">
      <c r="A177" s="38">
        <v>175</v>
      </c>
      <c r="B177" s="16" t="s">
        <v>385</v>
      </c>
      <c r="C177" s="16" t="s">
        <v>386</v>
      </c>
      <c r="D177" s="57">
        <v>57</v>
      </c>
      <c r="E177" s="20" t="str">
        <f t="shared" si="0"/>
        <v>N</v>
      </c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</row>
    <row r="178" spans="1:26" ht="16.5" customHeight="1">
      <c r="A178" s="47">
        <v>176</v>
      </c>
      <c r="B178" s="16" t="s">
        <v>387</v>
      </c>
      <c r="C178" s="16" t="s">
        <v>388</v>
      </c>
      <c r="D178" s="57">
        <v>62</v>
      </c>
      <c r="E178" s="20" t="str">
        <f t="shared" si="0"/>
        <v>N</v>
      </c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</row>
    <row r="179" spans="1:26" ht="16.5" customHeight="1">
      <c r="A179" s="47">
        <v>177</v>
      </c>
      <c r="B179" s="16" t="s">
        <v>389</v>
      </c>
      <c r="C179" s="16" t="s">
        <v>390</v>
      </c>
      <c r="D179" s="57">
        <v>59</v>
      </c>
      <c r="E179" s="20" t="str">
        <f t="shared" si="0"/>
        <v>N</v>
      </c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</row>
    <row r="180" spans="1:26" ht="16.5" customHeight="1">
      <c r="A180" s="38">
        <v>178</v>
      </c>
      <c r="B180" s="16" t="s">
        <v>391</v>
      </c>
      <c r="C180" s="16" t="s">
        <v>392</v>
      </c>
      <c r="D180" s="57">
        <v>54</v>
      </c>
      <c r="E180" s="20" t="str">
        <f t="shared" si="0"/>
        <v>N</v>
      </c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</row>
    <row r="181" spans="1:26" ht="13.5" customHeight="1">
      <c r="A181" s="107">
        <v>179</v>
      </c>
      <c r="B181" s="108" t="s">
        <v>438</v>
      </c>
      <c r="C181" s="51" t="s">
        <v>439</v>
      </c>
      <c r="D181" s="35">
        <v>59</v>
      </c>
      <c r="E181" s="20" t="str">
        <f t="shared" si="0"/>
        <v>N</v>
      </c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</row>
    <row r="182" spans="1:26" ht="13.5" customHeight="1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</row>
    <row r="183" spans="1:26" ht="13.5" customHeight="1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</row>
    <row r="184" spans="1:26" ht="13.5" customHeight="1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</row>
    <row r="185" spans="1:26" ht="13.5" customHeight="1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</row>
    <row r="186" spans="1:26" ht="13.5" customHeight="1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</row>
    <row r="187" spans="1:26" ht="13.5" customHeight="1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</row>
    <row r="188" spans="1:26" ht="13.5" customHeight="1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</row>
    <row r="189" spans="1:26" ht="13.5" customHeight="1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</row>
    <row r="190" spans="1:26" ht="13.5" customHeight="1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</row>
    <row r="191" spans="1:26" ht="13.5" customHeight="1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</row>
    <row r="192" spans="1:26" ht="13.5" customHeight="1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</row>
    <row r="193" spans="1:26" ht="13.5" customHeight="1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</row>
    <row r="194" spans="1:26" ht="13.5" customHeight="1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</row>
    <row r="195" spans="1:26" ht="13.5" customHeight="1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</row>
    <row r="196" spans="1:26" ht="13.5" customHeight="1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</row>
    <row r="197" spans="1:26" ht="13.5" customHeight="1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</row>
    <row r="198" spans="1:26" ht="13.5" customHeight="1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</row>
    <row r="199" spans="1:26" ht="13.5" customHeight="1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</row>
    <row r="200" spans="1:26" ht="13.5" customHeight="1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</row>
    <row r="201" spans="1:26" ht="13.5" customHeight="1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</row>
    <row r="202" spans="1:26" ht="13.5" customHeight="1">
      <c r="A202" s="51"/>
      <c r="B202" s="51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</row>
    <row r="203" spans="1:26" ht="13.5" customHeight="1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</row>
    <row r="204" spans="1:26" ht="13.5" customHeight="1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</row>
    <row r="205" spans="1:26" ht="13.5" customHeight="1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</row>
    <row r="206" spans="1:26" ht="13.5" customHeight="1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</row>
    <row r="207" spans="1:26" ht="13.5" customHeight="1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</row>
    <row r="208" spans="1:26" ht="13.5" customHeight="1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</row>
    <row r="209" spans="1:26" ht="13.5" customHeight="1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</row>
    <row r="210" spans="1:26" ht="13.5" customHeight="1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</row>
    <row r="211" spans="1:26" ht="13.5" customHeight="1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</row>
    <row r="212" spans="1:26" ht="13.5" customHeight="1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</row>
    <row r="213" spans="1:26" ht="13.5" customHeight="1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</row>
    <row r="214" spans="1:26" ht="13.5" customHeight="1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</row>
    <row r="215" spans="1:26" ht="13.5" customHeight="1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</row>
    <row r="216" spans="1:26" ht="13.5" customHeight="1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</row>
    <row r="217" spans="1:26" ht="13.5" customHeight="1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</row>
    <row r="218" spans="1:26" ht="13.5" customHeight="1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</row>
    <row r="219" spans="1:26" ht="13.5" customHeight="1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</row>
    <row r="220" spans="1:26" ht="13.5" customHeight="1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</row>
    <row r="221" spans="1:26" ht="13.5" customHeight="1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</row>
    <row r="222" spans="1:26" ht="13.5" customHeight="1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</row>
    <row r="223" spans="1:26" ht="13.5" customHeight="1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</row>
    <row r="224" spans="1:26" ht="13.5" customHeight="1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</row>
    <row r="225" spans="1:26" ht="13.5" customHeight="1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</row>
    <row r="226" spans="1:26" ht="13.5" customHeight="1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</row>
    <row r="227" spans="1:26" ht="13.5" customHeight="1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</row>
    <row r="228" spans="1:26" ht="13.5" customHeight="1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</row>
    <row r="229" spans="1:26" ht="13.5" customHeight="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</row>
    <row r="230" spans="1:26" ht="13.5" customHeight="1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</row>
    <row r="231" spans="1:26" ht="13.5" customHeight="1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</row>
    <row r="232" spans="1:26" ht="13.5" customHeight="1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</row>
    <row r="233" spans="1:26" ht="13.5" customHeight="1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</row>
    <row r="234" spans="1:26" ht="13.5" customHeight="1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</row>
    <row r="235" spans="1:26" ht="13.5" customHeight="1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</row>
    <row r="236" spans="1:26" ht="13.5" customHeight="1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</row>
    <row r="237" spans="1:26" ht="13.5" customHeight="1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</row>
    <row r="238" spans="1:26" ht="13.5" customHeight="1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</row>
    <row r="239" spans="1:26" ht="13.5" customHeight="1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</row>
    <row r="240" spans="1:26" ht="13.5" customHeight="1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</row>
    <row r="241" spans="1:26" ht="13.5" customHeight="1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</row>
    <row r="242" spans="1:26" ht="13.5" customHeight="1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</row>
    <row r="243" spans="1:26" ht="13.5" customHeight="1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</row>
    <row r="244" spans="1:26" ht="13.5" customHeight="1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</row>
    <row r="245" spans="1:26" ht="13.5" customHeight="1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</row>
    <row r="246" spans="1:26" ht="13.5" customHeight="1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</row>
    <row r="247" spans="1:26" ht="13.5" customHeight="1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</row>
    <row r="248" spans="1:26" ht="13.5" customHeight="1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</row>
    <row r="249" spans="1:26" ht="13.5" customHeight="1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</row>
    <row r="250" spans="1:26" ht="13.5" customHeight="1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</row>
    <row r="251" spans="1:26" ht="13.5" customHeight="1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</row>
    <row r="252" spans="1:26" ht="13.5" customHeight="1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</row>
    <row r="253" spans="1:26" ht="13.5" customHeight="1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</row>
    <row r="254" spans="1:26" ht="13.5" customHeight="1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</row>
    <row r="255" spans="1:26" ht="13.5" customHeight="1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</row>
    <row r="256" spans="1:26" ht="13.5" customHeight="1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</row>
    <row r="257" spans="1:26" ht="13.5" customHeight="1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</row>
    <row r="258" spans="1:26" ht="13.5" customHeight="1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</row>
    <row r="259" spans="1:26" ht="13.5" customHeight="1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</row>
    <row r="260" spans="1:26" ht="13.5" customHeight="1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</row>
    <row r="261" spans="1:26" ht="13.5" customHeight="1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</row>
    <row r="262" spans="1:26" ht="13.5" customHeight="1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</row>
    <row r="263" spans="1:26" ht="13.5" customHeight="1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</row>
    <row r="264" spans="1:26" ht="13.5" customHeight="1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</row>
    <row r="265" spans="1:26" ht="13.5" customHeight="1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</row>
    <row r="266" spans="1:26" ht="13.5" customHeight="1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</row>
    <row r="267" spans="1:26" ht="13.5" customHeight="1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</row>
    <row r="268" spans="1:26" ht="13.5" customHeight="1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</row>
    <row r="269" spans="1:26" ht="13.5" customHeight="1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</row>
    <row r="270" spans="1:26" ht="13.5" customHeight="1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</row>
    <row r="271" spans="1:26" ht="13.5" customHeight="1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</row>
    <row r="272" spans="1:26" ht="13.5" customHeight="1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</row>
    <row r="273" spans="1:26" ht="13.5" customHeight="1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</row>
    <row r="274" spans="1:26" ht="13.5" customHeight="1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</row>
    <row r="275" spans="1:26" ht="13.5" customHeight="1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</row>
    <row r="276" spans="1:26" ht="13.5" customHeight="1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</row>
    <row r="277" spans="1:26" ht="13.5" customHeight="1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</row>
    <row r="278" spans="1:26" ht="13.5" customHeight="1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</row>
    <row r="279" spans="1:26" ht="13.5" customHeight="1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</row>
    <row r="280" spans="1:26" ht="13.5" customHeight="1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</row>
    <row r="281" spans="1:26" ht="13.5" customHeight="1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</row>
    <row r="282" spans="1:26" ht="13.5" customHeight="1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</row>
    <row r="283" spans="1:26" ht="13.5" customHeight="1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</row>
    <row r="284" spans="1:26" ht="13.5" customHeight="1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</row>
    <row r="285" spans="1:26" ht="13.5" customHeight="1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</row>
    <row r="286" spans="1:26" ht="13.5" customHeight="1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</row>
    <row r="287" spans="1:26" ht="13.5" customHeight="1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</row>
    <row r="288" spans="1:26" ht="13.5" customHeight="1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</row>
    <row r="289" spans="1:26" ht="13.5" customHeight="1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</row>
    <row r="290" spans="1:26" ht="13.5" customHeight="1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</row>
    <row r="291" spans="1:26" ht="13.5" customHeight="1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</row>
    <row r="292" spans="1:26" ht="13.5" customHeight="1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</row>
    <row r="293" spans="1:26" ht="13.5" customHeight="1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</row>
    <row r="294" spans="1:26" ht="13.5" customHeight="1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</row>
    <row r="295" spans="1:26" ht="13.5" customHeight="1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</row>
    <row r="296" spans="1:26" ht="13.5" customHeight="1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</row>
    <row r="297" spans="1:26" ht="13.5" customHeight="1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</row>
    <row r="298" spans="1:26" ht="13.5" customHeight="1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</row>
    <row r="299" spans="1:26" ht="13.5" customHeight="1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</row>
    <row r="300" spans="1:26" ht="13.5" customHeight="1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</row>
    <row r="301" spans="1:26" ht="13.5" customHeight="1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</row>
    <row r="302" spans="1:26" ht="13.5" customHeight="1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</row>
    <row r="303" spans="1:26" ht="13.5" customHeight="1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</row>
    <row r="304" spans="1:26" ht="13.5" customHeight="1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</row>
    <row r="305" spans="1:26" ht="13.5" customHeight="1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</row>
    <row r="306" spans="1:26" ht="13.5" customHeight="1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</row>
    <row r="307" spans="1:26" ht="13.5" customHeight="1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</row>
    <row r="308" spans="1:26" ht="13.5" customHeight="1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</row>
    <row r="309" spans="1:26" ht="13.5" customHeight="1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</row>
    <row r="310" spans="1:26" ht="13.5" customHeight="1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</row>
    <row r="311" spans="1:26" ht="13.5" customHeight="1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</row>
    <row r="312" spans="1:26" ht="13.5" customHeight="1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</row>
    <row r="313" spans="1:26" ht="13.5" customHeight="1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</row>
    <row r="314" spans="1:26" ht="13.5" customHeight="1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</row>
    <row r="315" spans="1:26" ht="13.5" customHeight="1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</row>
    <row r="316" spans="1:26" ht="13.5" customHeight="1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</row>
    <row r="317" spans="1:26" ht="13.5" customHeight="1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</row>
    <row r="318" spans="1:26" ht="13.5" customHeight="1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</row>
    <row r="319" spans="1:26" ht="13.5" customHeight="1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</row>
    <row r="320" spans="1:26" ht="13.5" customHeight="1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</row>
    <row r="321" spans="1:26" ht="13.5" customHeight="1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</row>
    <row r="322" spans="1:26" ht="13.5" customHeight="1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</row>
    <row r="323" spans="1:26" ht="13.5" customHeight="1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</row>
    <row r="324" spans="1:26" ht="13.5" customHeight="1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</row>
    <row r="325" spans="1:26" ht="13.5" customHeight="1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</row>
    <row r="326" spans="1:26" ht="13.5" customHeight="1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</row>
    <row r="327" spans="1:26" ht="13.5" customHeight="1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</row>
    <row r="328" spans="1:26" ht="13.5" customHeight="1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</row>
    <row r="329" spans="1:26" ht="13.5" customHeight="1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</row>
    <row r="330" spans="1:26" ht="13.5" customHeight="1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</row>
    <row r="331" spans="1:26" ht="13.5" customHeight="1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</row>
    <row r="332" spans="1:26" ht="13.5" customHeight="1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</row>
    <row r="333" spans="1:26" ht="13.5" customHeight="1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</row>
    <row r="334" spans="1:26" ht="13.5" customHeight="1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</row>
    <row r="335" spans="1:26" ht="13.5" customHeight="1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</row>
    <row r="336" spans="1:26" ht="13.5" customHeight="1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</row>
    <row r="337" spans="1:26" ht="13.5" customHeight="1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</row>
    <row r="338" spans="1:26" ht="13.5" customHeight="1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</row>
    <row r="339" spans="1:26" ht="13.5" customHeight="1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</row>
    <row r="340" spans="1:26" ht="13.5" customHeight="1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</row>
    <row r="341" spans="1:26" ht="13.5" customHeight="1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</row>
    <row r="342" spans="1:26" ht="13.5" customHeight="1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</row>
    <row r="343" spans="1:26" ht="13.5" customHeight="1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</row>
    <row r="344" spans="1:26" ht="13.5" customHeight="1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</row>
    <row r="345" spans="1:26" ht="13.5" customHeight="1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</row>
    <row r="346" spans="1:26" ht="13.5" customHeight="1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</row>
    <row r="347" spans="1:26" ht="13.5" customHeight="1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</row>
    <row r="348" spans="1:26" ht="13.5" customHeight="1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</row>
    <row r="349" spans="1:26" ht="13.5" customHeight="1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</row>
    <row r="350" spans="1:26" ht="13.5" customHeight="1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</row>
    <row r="351" spans="1:26" ht="13.5" customHeight="1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</row>
    <row r="352" spans="1:26" ht="13.5" customHeight="1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</row>
    <row r="353" spans="1:26" ht="13.5" customHeight="1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</row>
    <row r="354" spans="1:26" ht="13.5" customHeight="1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</row>
    <row r="355" spans="1:26" ht="13.5" customHeight="1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</row>
    <row r="356" spans="1:26" ht="13.5" customHeight="1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</row>
    <row r="357" spans="1:26" ht="13.5" customHeight="1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</row>
    <row r="358" spans="1:26" ht="13.5" customHeight="1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</row>
    <row r="359" spans="1:26" ht="13.5" customHeight="1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</row>
    <row r="360" spans="1:26" ht="13.5" customHeight="1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</row>
    <row r="361" spans="1:26" ht="13.5" customHeight="1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</row>
    <row r="362" spans="1:26" ht="13.5" customHeight="1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</row>
    <row r="363" spans="1:26" ht="13.5" customHeight="1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</row>
    <row r="364" spans="1:26" ht="13.5" customHeight="1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</row>
    <row r="365" spans="1:26" ht="13.5" customHeight="1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</row>
    <row r="366" spans="1:26" ht="13.5" customHeight="1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</row>
    <row r="367" spans="1:26" ht="13.5" customHeight="1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</row>
    <row r="368" spans="1:26" ht="13.5" customHeight="1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</row>
    <row r="369" spans="1:26" ht="13.5" customHeight="1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</row>
    <row r="370" spans="1:26" ht="13.5" customHeight="1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</row>
    <row r="371" spans="1:26" ht="13.5" customHeight="1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</row>
    <row r="372" spans="1:26" ht="13.5" customHeight="1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</row>
    <row r="373" spans="1:26" ht="13.5" customHeight="1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</row>
    <row r="374" spans="1:26" ht="13.5" customHeight="1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</row>
    <row r="375" spans="1:26" ht="13.5" customHeight="1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</row>
    <row r="376" spans="1:26" ht="13.5" customHeight="1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</row>
    <row r="377" spans="1:26" ht="13.5" customHeight="1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</row>
    <row r="378" spans="1:26" ht="13.5" customHeight="1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</row>
    <row r="379" spans="1:26" ht="13.5" customHeight="1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</row>
    <row r="380" spans="1:26" ht="13.5" customHeight="1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</row>
    <row r="381" spans="1:26" ht="15.75" customHeight="1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</row>
    <row r="382" spans="1:26" ht="15.75" customHeight="1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</row>
    <row r="383" spans="1:26" ht="15.75" customHeight="1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</row>
    <row r="384" spans="1:26" ht="15.75" customHeight="1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</row>
    <row r="385" spans="1:26" ht="15.75" customHeight="1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</row>
    <row r="386" spans="1:26" ht="15.75" customHeight="1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</row>
    <row r="387" spans="1:26" ht="15.75" customHeight="1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</row>
    <row r="388" spans="1:26" ht="15.75" customHeight="1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</row>
    <row r="389" spans="1:26" ht="15.75" customHeight="1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</row>
    <row r="390" spans="1:26" ht="15.75" customHeight="1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</row>
    <row r="391" spans="1:26" ht="15.75" customHeight="1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</row>
    <row r="392" spans="1:26" ht="15.75" customHeight="1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</row>
    <row r="393" spans="1:26" ht="15.75" customHeight="1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</row>
    <row r="394" spans="1:26" ht="15.75" customHeight="1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</row>
    <row r="395" spans="1:26" ht="15.75" customHeight="1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</row>
    <row r="396" spans="1:26" ht="15.75" customHeight="1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</row>
    <row r="397" spans="1:26" ht="15.75" customHeight="1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</row>
    <row r="398" spans="1:26" ht="15.75" customHeight="1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</row>
    <row r="399" spans="1:26" ht="15.75" customHeight="1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</row>
    <row r="400" spans="1:26" ht="15.75" customHeight="1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</row>
    <row r="401" spans="1:26" ht="15.75" customHeight="1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</row>
    <row r="402" spans="1:26" ht="15.75" customHeight="1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</row>
    <row r="403" spans="1:26" ht="15.75" customHeight="1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</row>
    <row r="404" spans="1:26" ht="15.75" customHeight="1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</row>
    <row r="405" spans="1:26" ht="15.75" customHeight="1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</row>
    <row r="406" spans="1:26" ht="15.75" customHeight="1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</row>
    <row r="407" spans="1:26" ht="15.75" customHeight="1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</row>
    <row r="408" spans="1:26" ht="15.75" customHeight="1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</row>
    <row r="409" spans="1:26" ht="15.75" customHeight="1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</row>
    <row r="410" spans="1:26" ht="15.75" customHeight="1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</row>
    <row r="411" spans="1:26" ht="15.75" customHeight="1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</row>
    <row r="412" spans="1:26" ht="15.75" customHeight="1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</row>
    <row r="413" spans="1:26" ht="15.75" customHeight="1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</row>
    <row r="414" spans="1:26" ht="15.75" customHeight="1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</row>
    <row r="415" spans="1:26" ht="15.75" customHeight="1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</row>
    <row r="416" spans="1:26" ht="15.75" customHeight="1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</row>
    <row r="417" spans="1:26" ht="15.75" customHeight="1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</row>
    <row r="418" spans="1:26" ht="15.75" customHeight="1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</row>
    <row r="419" spans="1:26" ht="15.75" customHeight="1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</row>
    <row r="420" spans="1:26" ht="15.75" customHeight="1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</row>
    <row r="421" spans="1:26" ht="15.75" customHeight="1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</row>
    <row r="422" spans="1:26" ht="15.75" customHeight="1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</row>
    <row r="423" spans="1:26" ht="15.75" customHeight="1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</row>
    <row r="424" spans="1:26" ht="15.75" customHeight="1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</row>
    <row r="425" spans="1:26" ht="15.75" customHeight="1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</row>
    <row r="426" spans="1:26" ht="15.75" customHeight="1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</row>
    <row r="427" spans="1:26" ht="15.75" customHeight="1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</row>
    <row r="428" spans="1:26" ht="15.75" customHeight="1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</row>
    <row r="429" spans="1:26" ht="15.75" customHeight="1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</row>
    <row r="430" spans="1:26" ht="15.75" customHeight="1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</row>
    <row r="431" spans="1:26" ht="15.75" customHeight="1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</row>
    <row r="432" spans="1:26" ht="15.75" customHeight="1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</row>
    <row r="433" spans="1:26" ht="15.75" customHeight="1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</row>
    <row r="434" spans="1:26" ht="15.75" customHeight="1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</row>
    <row r="435" spans="1:26" ht="15.75" customHeight="1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</row>
    <row r="436" spans="1:26" ht="15.75" customHeight="1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</row>
    <row r="437" spans="1:26" ht="15.75" customHeight="1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</row>
    <row r="438" spans="1:26" ht="15.75" customHeight="1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</row>
    <row r="439" spans="1:26" ht="15.75" customHeight="1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</row>
    <row r="440" spans="1:26" ht="15.75" customHeight="1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</row>
    <row r="441" spans="1:26" ht="15.75" customHeight="1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</row>
    <row r="442" spans="1:26" ht="15.75" customHeight="1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</row>
    <row r="443" spans="1:26" ht="15.75" customHeight="1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</row>
    <row r="444" spans="1:26" ht="15.75" customHeight="1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</row>
    <row r="445" spans="1:26" ht="15.75" customHeight="1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</row>
    <row r="446" spans="1:26" ht="15.75" customHeight="1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</row>
    <row r="447" spans="1:26" ht="15.75" customHeight="1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</row>
    <row r="448" spans="1:26" ht="15.75" customHeight="1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</row>
    <row r="449" spans="1:26" ht="15.75" customHeight="1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</row>
    <row r="450" spans="1:26" ht="15.75" customHeight="1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</row>
    <row r="451" spans="1:26" ht="15.75" customHeight="1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</row>
    <row r="452" spans="1:26" ht="15.75" customHeight="1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</row>
    <row r="453" spans="1:26" ht="15.75" customHeight="1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</row>
    <row r="454" spans="1:26" ht="15.75" customHeight="1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</row>
    <row r="455" spans="1:26" ht="15.75" customHeight="1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</row>
    <row r="456" spans="1:26" ht="15.75" customHeight="1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</row>
    <row r="457" spans="1:26" ht="15.75" customHeight="1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</row>
    <row r="458" spans="1:26" ht="15.75" customHeight="1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</row>
    <row r="459" spans="1:26" ht="15.75" customHeight="1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</row>
    <row r="460" spans="1:26" ht="15.75" customHeight="1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</row>
    <row r="461" spans="1:26" ht="15.75" customHeight="1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</row>
    <row r="462" spans="1:26" ht="15.75" customHeight="1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</row>
    <row r="463" spans="1:26" ht="15.75" customHeight="1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</row>
    <row r="464" spans="1:26" ht="15.75" customHeight="1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</row>
    <row r="465" spans="1:26" ht="15.75" customHeight="1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</row>
    <row r="466" spans="1:26" ht="15.75" customHeight="1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</row>
    <row r="467" spans="1:26" ht="15.75" customHeight="1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</row>
    <row r="468" spans="1:26" ht="15.75" customHeight="1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</row>
    <row r="469" spans="1:26" ht="15.75" customHeight="1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</row>
    <row r="470" spans="1:26" ht="15.75" customHeight="1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</row>
    <row r="471" spans="1:26" ht="15.75" customHeight="1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</row>
    <row r="472" spans="1:26" ht="15.75" customHeight="1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</row>
    <row r="473" spans="1:26" ht="15.75" customHeight="1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</row>
    <row r="474" spans="1:26" ht="15.75" customHeight="1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</row>
    <row r="475" spans="1:26" ht="15.75" customHeight="1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</row>
    <row r="476" spans="1:26" ht="15.75" customHeight="1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</row>
    <row r="477" spans="1:26" ht="15.75" customHeight="1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</row>
    <row r="478" spans="1:26" ht="15.75" customHeight="1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</row>
    <row r="479" spans="1:26" ht="15.75" customHeight="1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</row>
    <row r="480" spans="1:26" ht="15.75" customHeight="1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</row>
    <row r="481" spans="1:26" ht="15.75" customHeight="1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</row>
    <row r="482" spans="1:26" ht="15.75" customHeight="1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</row>
    <row r="483" spans="1:26" ht="15.75" customHeight="1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</row>
    <row r="484" spans="1:26" ht="15.75" customHeight="1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</row>
    <row r="485" spans="1:26" ht="15.75" customHeight="1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</row>
    <row r="486" spans="1:26" ht="15.75" customHeight="1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</row>
    <row r="487" spans="1:26" ht="15.75" customHeight="1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</row>
    <row r="488" spans="1:26" ht="15.75" customHeight="1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</row>
    <row r="489" spans="1:26" ht="15.75" customHeight="1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</row>
    <row r="490" spans="1:26" ht="15.75" customHeight="1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</row>
    <row r="491" spans="1:26" ht="15.75" customHeight="1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</row>
    <row r="492" spans="1:26" ht="15.75" customHeight="1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</row>
    <row r="493" spans="1:26" ht="15.75" customHeight="1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</row>
    <row r="494" spans="1:26" ht="15.75" customHeight="1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</row>
    <row r="495" spans="1:26" ht="15.75" customHeight="1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</row>
    <row r="496" spans="1:26" ht="15.75" customHeight="1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</row>
    <row r="497" spans="1:26" ht="15.75" customHeight="1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</row>
    <row r="498" spans="1:26" ht="15.75" customHeight="1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</row>
    <row r="499" spans="1:26" ht="15.75" customHeight="1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</row>
    <row r="500" spans="1:26" ht="15.75" customHeight="1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</row>
    <row r="501" spans="1:26" ht="15.75" customHeight="1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</row>
    <row r="502" spans="1:26" ht="15.75" customHeight="1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</row>
    <row r="503" spans="1:26" ht="15.75" customHeight="1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</row>
    <row r="504" spans="1:26" ht="15.75" customHeight="1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</row>
    <row r="505" spans="1:26" ht="15.75" customHeight="1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</row>
    <row r="506" spans="1:26" ht="15.75" customHeight="1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</row>
    <row r="507" spans="1:26" ht="15.75" customHeight="1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</row>
    <row r="508" spans="1:26" ht="15.75" customHeight="1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</row>
    <row r="509" spans="1:26" ht="15.75" customHeight="1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</row>
    <row r="510" spans="1:26" ht="15.75" customHeight="1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</row>
    <row r="511" spans="1:26" ht="15.75" customHeight="1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</row>
    <row r="512" spans="1:26" ht="15.75" customHeight="1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</row>
    <row r="513" spans="1:26" ht="15.75" customHeight="1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</row>
    <row r="514" spans="1:26" ht="15.75" customHeight="1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</row>
    <row r="515" spans="1:26" ht="15.75" customHeight="1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</row>
    <row r="516" spans="1:26" ht="15.75" customHeight="1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</row>
    <row r="517" spans="1:26" ht="15.75" customHeight="1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</row>
    <row r="518" spans="1:26" ht="15.75" customHeight="1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</row>
    <row r="519" spans="1:26" ht="15.75" customHeight="1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</row>
    <row r="520" spans="1:26" ht="15.75" customHeight="1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</row>
    <row r="521" spans="1:26" ht="15.75" customHeight="1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</row>
    <row r="522" spans="1:26" ht="15.75" customHeight="1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</row>
    <row r="523" spans="1:26" ht="15.75" customHeight="1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</row>
    <row r="524" spans="1:26" ht="15.75" customHeight="1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</row>
    <row r="525" spans="1:26" ht="15.75" customHeight="1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</row>
    <row r="526" spans="1:26" ht="15.75" customHeight="1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</row>
    <row r="527" spans="1:26" ht="15.75" customHeight="1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</row>
    <row r="528" spans="1:26" ht="15.75" customHeight="1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</row>
    <row r="529" spans="1:26" ht="15.75" customHeight="1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</row>
    <row r="530" spans="1:26" ht="15.75" customHeight="1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</row>
    <row r="531" spans="1:26" ht="15.75" customHeight="1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</row>
    <row r="532" spans="1:26" ht="15.75" customHeight="1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</row>
    <row r="533" spans="1:26" ht="15.75" customHeight="1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</row>
    <row r="534" spans="1:26" ht="15.75" customHeight="1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</row>
    <row r="535" spans="1:26" ht="15.75" customHeight="1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</row>
    <row r="536" spans="1:26" ht="15.75" customHeight="1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</row>
    <row r="537" spans="1:26" ht="15.75" customHeight="1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</row>
    <row r="538" spans="1:26" ht="15.75" customHeight="1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</row>
    <row r="539" spans="1:26" ht="15.75" customHeight="1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</row>
    <row r="540" spans="1:26" ht="15.75" customHeight="1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</row>
    <row r="541" spans="1:26" ht="15.75" customHeight="1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</row>
    <row r="542" spans="1:26" ht="15.75" customHeight="1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</row>
    <row r="543" spans="1:26" ht="15.75" customHeight="1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</row>
    <row r="544" spans="1:26" ht="15.75" customHeight="1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</row>
    <row r="545" spans="1:26" ht="15.75" customHeight="1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</row>
    <row r="546" spans="1:26" ht="15.75" customHeight="1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</row>
    <row r="547" spans="1:26" ht="15.75" customHeight="1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</row>
    <row r="548" spans="1:26" ht="15.75" customHeight="1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</row>
    <row r="549" spans="1:26" ht="15.75" customHeight="1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</row>
    <row r="550" spans="1:26" ht="15.75" customHeight="1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</row>
    <row r="551" spans="1:26" ht="15.75" customHeight="1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</row>
    <row r="552" spans="1:26" ht="15.75" customHeight="1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</row>
    <row r="553" spans="1:26" ht="15.75" customHeight="1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</row>
    <row r="554" spans="1:26" ht="15.75" customHeight="1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</row>
    <row r="555" spans="1:26" ht="15.75" customHeight="1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</row>
    <row r="556" spans="1:26" ht="15.75" customHeight="1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</row>
    <row r="557" spans="1:26" ht="15.75" customHeight="1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</row>
    <row r="558" spans="1:26" ht="15.75" customHeight="1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</row>
    <row r="559" spans="1:26" ht="15.75" customHeight="1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</row>
    <row r="560" spans="1:26" ht="15.75" customHeight="1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</row>
    <row r="561" spans="1:26" ht="15.75" customHeight="1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</row>
    <row r="562" spans="1:26" ht="15.75" customHeight="1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</row>
    <row r="563" spans="1:26" ht="15.75" customHeight="1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</row>
    <row r="564" spans="1:26" ht="15.75" customHeight="1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</row>
    <row r="565" spans="1:26" ht="15.75" customHeight="1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</row>
    <row r="566" spans="1:26" ht="15.75" customHeight="1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</row>
    <row r="567" spans="1:26" ht="15.75" customHeight="1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</row>
    <row r="568" spans="1:26" ht="15.75" customHeight="1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</row>
    <row r="569" spans="1:26" ht="15.75" customHeight="1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</row>
    <row r="570" spans="1:26" ht="15.75" customHeight="1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</row>
    <row r="571" spans="1:26" ht="15.75" customHeight="1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</row>
    <row r="572" spans="1:26" ht="15.75" customHeight="1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</row>
    <row r="573" spans="1:26" ht="15.75" customHeight="1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</row>
    <row r="574" spans="1:26" ht="15.75" customHeight="1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</row>
    <row r="575" spans="1:26" ht="15.75" customHeight="1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</row>
    <row r="576" spans="1:26" ht="15.75" customHeight="1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</row>
    <row r="577" spans="1:26" ht="15.75" customHeight="1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</row>
    <row r="578" spans="1:26" ht="15.75" customHeight="1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</row>
    <row r="579" spans="1:26" ht="15.75" customHeight="1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</row>
    <row r="580" spans="1:26" ht="15.75" customHeight="1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</row>
    <row r="581" spans="1:26" ht="15.75" customHeight="1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</row>
    <row r="582" spans="1:26" ht="15.75" customHeight="1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</row>
    <row r="583" spans="1:26" ht="15.75" customHeight="1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</row>
    <row r="584" spans="1:26" ht="15.75" customHeight="1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</row>
    <row r="585" spans="1:26" ht="15.75" customHeight="1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</row>
    <row r="586" spans="1:26" ht="15.75" customHeight="1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</row>
    <row r="587" spans="1:26" ht="15.75" customHeight="1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</row>
    <row r="588" spans="1:26" ht="15.75" customHeight="1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</row>
    <row r="589" spans="1:26" ht="15.75" customHeight="1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</row>
    <row r="590" spans="1:26" ht="15.75" customHeight="1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</row>
    <row r="591" spans="1:26" ht="15.75" customHeight="1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</row>
    <row r="592" spans="1:26" ht="15.75" customHeight="1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</row>
    <row r="593" spans="1:26" ht="15.75" customHeight="1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</row>
    <row r="594" spans="1:26" ht="15.75" customHeight="1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</row>
    <row r="595" spans="1:26" ht="15.75" customHeight="1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</row>
    <row r="596" spans="1:26" ht="15.75" customHeight="1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</row>
    <row r="597" spans="1:26" ht="15.75" customHeight="1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</row>
    <row r="598" spans="1:26" ht="15.75" customHeight="1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</row>
    <row r="599" spans="1:26" ht="15.75" customHeight="1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</row>
    <row r="600" spans="1:26" ht="15.75" customHeight="1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</row>
    <row r="601" spans="1:26" ht="15.75" customHeight="1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</row>
    <row r="602" spans="1:26" ht="15.75" customHeight="1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</row>
    <row r="603" spans="1:26" ht="15.75" customHeight="1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</row>
    <row r="604" spans="1:26" ht="15.75" customHeight="1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</row>
    <row r="605" spans="1:26" ht="15.75" customHeight="1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</row>
    <row r="606" spans="1:26" ht="15.75" customHeight="1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</row>
    <row r="607" spans="1:26" ht="15.75" customHeight="1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</row>
    <row r="608" spans="1:26" ht="15.75" customHeight="1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</row>
    <row r="609" spans="1:26" ht="15.75" customHeight="1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</row>
    <row r="610" spans="1:26" ht="15.75" customHeight="1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</row>
    <row r="611" spans="1:26" ht="15.75" customHeight="1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</row>
    <row r="612" spans="1:26" ht="15.75" customHeight="1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</row>
    <row r="613" spans="1:26" ht="15.75" customHeight="1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</row>
    <row r="614" spans="1:26" ht="15.75" customHeight="1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</row>
    <row r="615" spans="1:26" ht="15.75" customHeight="1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</row>
    <row r="616" spans="1:26" ht="15.75" customHeight="1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</row>
    <row r="617" spans="1:26" ht="15.75" customHeight="1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</row>
    <row r="618" spans="1:26" ht="15.75" customHeight="1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</row>
    <row r="619" spans="1:26" ht="15.75" customHeight="1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</row>
    <row r="620" spans="1:26" ht="15.75" customHeight="1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</row>
    <row r="621" spans="1:26" ht="15.75" customHeight="1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</row>
    <row r="622" spans="1:26" ht="15.75" customHeight="1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</row>
    <row r="623" spans="1:26" ht="15.75" customHeight="1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</row>
    <row r="624" spans="1:26" ht="15.75" customHeight="1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</row>
    <row r="625" spans="1:26" ht="15.75" customHeight="1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</row>
    <row r="626" spans="1:26" ht="15.75" customHeight="1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</row>
    <row r="627" spans="1:26" ht="15.75" customHeight="1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</row>
    <row r="628" spans="1:26" ht="15.75" customHeight="1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</row>
    <row r="629" spans="1:26" ht="15.75" customHeight="1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</row>
    <row r="630" spans="1:26" ht="15.75" customHeight="1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</row>
    <row r="631" spans="1:26" ht="15.75" customHeight="1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</row>
    <row r="632" spans="1:26" ht="15.75" customHeight="1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</row>
    <row r="633" spans="1:26" ht="15.75" customHeight="1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</row>
    <row r="634" spans="1:26" ht="15.75" customHeight="1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</row>
    <row r="635" spans="1:26" ht="15.75" customHeight="1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</row>
    <row r="636" spans="1:26" ht="15.75" customHeight="1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</row>
    <row r="637" spans="1:26" ht="15.75" customHeight="1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</row>
    <row r="638" spans="1:26" ht="15.75" customHeight="1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</row>
    <row r="639" spans="1:26" ht="15.75" customHeight="1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</row>
    <row r="640" spans="1:26" ht="15.75" customHeight="1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</row>
    <row r="641" spans="1:26" ht="15.75" customHeight="1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</row>
    <row r="642" spans="1:26" ht="15.75" customHeight="1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</row>
    <row r="643" spans="1:26" ht="15.75" customHeight="1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</row>
    <row r="644" spans="1:26" ht="15.75" customHeight="1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</row>
    <row r="645" spans="1:26" ht="15.75" customHeight="1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</row>
    <row r="646" spans="1:26" ht="15.75" customHeight="1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</row>
    <row r="647" spans="1:26" ht="15.75" customHeight="1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</row>
    <row r="648" spans="1:26" ht="15.75" customHeight="1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</row>
    <row r="649" spans="1:26" ht="15.75" customHeight="1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</row>
    <row r="650" spans="1:26" ht="15.75" customHeight="1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</row>
    <row r="651" spans="1:26" ht="15.75" customHeight="1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</row>
    <row r="652" spans="1:26" ht="15.75" customHeight="1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</row>
    <row r="653" spans="1:26" ht="15.75" customHeight="1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</row>
    <row r="654" spans="1:26" ht="15.75" customHeight="1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</row>
    <row r="655" spans="1:26" ht="15.75" customHeight="1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</row>
    <row r="656" spans="1:26" ht="15.75" customHeight="1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</row>
    <row r="657" spans="1:26" ht="15.75" customHeight="1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</row>
    <row r="658" spans="1:26" ht="15.75" customHeight="1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</row>
    <row r="659" spans="1:26" ht="15.75" customHeight="1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</row>
    <row r="660" spans="1:26" ht="15.75" customHeight="1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</row>
    <row r="661" spans="1:26" ht="15.75" customHeight="1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</row>
    <row r="662" spans="1:26" ht="15.75" customHeight="1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</row>
    <row r="663" spans="1:26" ht="15.75" customHeight="1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</row>
    <row r="664" spans="1:26" ht="15.75" customHeight="1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</row>
    <row r="665" spans="1:26" ht="15.75" customHeight="1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</row>
    <row r="666" spans="1:26" ht="15.75" customHeight="1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</row>
    <row r="667" spans="1:26" ht="15.75" customHeight="1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</row>
    <row r="668" spans="1:26" ht="15.75" customHeight="1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</row>
    <row r="669" spans="1:26" ht="15.75" customHeight="1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</row>
    <row r="670" spans="1:26" ht="15.75" customHeight="1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</row>
    <row r="671" spans="1:26" ht="15.75" customHeight="1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</row>
    <row r="672" spans="1:26" ht="15.75" customHeight="1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</row>
    <row r="673" spans="1:26" ht="15.75" customHeight="1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</row>
    <row r="674" spans="1:26" ht="15.75" customHeight="1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</row>
    <row r="675" spans="1:26" ht="15.75" customHeight="1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</row>
    <row r="676" spans="1:26" ht="15.75" customHeight="1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</row>
    <row r="677" spans="1:26" ht="15.75" customHeight="1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</row>
    <row r="678" spans="1:26" ht="15.75" customHeight="1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</row>
    <row r="679" spans="1:26" ht="15.75" customHeight="1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</row>
    <row r="680" spans="1:26" ht="15.75" customHeight="1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</row>
    <row r="681" spans="1:26" ht="15.75" customHeight="1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</row>
    <row r="682" spans="1:26" ht="15.75" customHeight="1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</row>
    <row r="683" spans="1:26" ht="15.75" customHeight="1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</row>
    <row r="684" spans="1:26" ht="15.75" customHeight="1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</row>
    <row r="685" spans="1:26" ht="15.75" customHeight="1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</row>
    <row r="686" spans="1:26" ht="15.75" customHeight="1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</row>
    <row r="687" spans="1:26" ht="15.75" customHeight="1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</row>
    <row r="688" spans="1:26" ht="15.75" customHeight="1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</row>
    <row r="689" spans="1:26" ht="15.75" customHeight="1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</row>
    <row r="690" spans="1:26" ht="15.75" customHeight="1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</row>
    <row r="691" spans="1:26" ht="15.75" customHeight="1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</row>
    <row r="692" spans="1:26" ht="15.75" customHeight="1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</row>
    <row r="693" spans="1:26" ht="15.75" customHeight="1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</row>
    <row r="694" spans="1:26" ht="15.75" customHeight="1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</row>
    <row r="695" spans="1:26" ht="15.75" customHeight="1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</row>
    <row r="696" spans="1:26" ht="15.75" customHeight="1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</row>
    <row r="697" spans="1:26" ht="15.75" customHeight="1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</row>
    <row r="698" spans="1:26" ht="15.75" customHeight="1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</row>
    <row r="699" spans="1:26" ht="15.75" customHeight="1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</row>
    <row r="700" spans="1:26" ht="15.75" customHeight="1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</row>
    <row r="701" spans="1:26" ht="15.75" customHeight="1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</row>
    <row r="702" spans="1:26" ht="15.75" customHeight="1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</row>
    <row r="703" spans="1:26" ht="15.75" customHeight="1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</row>
    <row r="704" spans="1:26" ht="15.75" customHeight="1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</row>
    <row r="705" spans="1:26" ht="15.75" customHeight="1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</row>
    <row r="706" spans="1:26" ht="15.75" customHeight="1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</row>
    <row r="707" spans="1:26" ht="15.75" customHeight="1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</row>
    <row r="708" spans="1:26" ht="15.75" customHeight="1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</row>
    <row r="709" spans="1:26" ht="15.75" customHeight="1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</row>
    <row r="710" spans="1:26" ht="15.75" customHeight="1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</row>
    <row r="711" spans="1:26" ht="15.75" customHeight="1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</row>
    <row r="712" spans="1:26" ht="15.75" customHeight="1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</row>
    <row r="713" spans="1:26" ht="15.75" customHeight="1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</row>
    <row r="714" spans="1:26" ht="15.75" customHeight="1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</row>
    <row r="715" spans="1:26" ht="15.75" customHeight="1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</row>
    <row r="716" spans="1:26" ht="15.75" customHeight="1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</row>
    <row r="717" spans="1:26" ht="15.75" customHeight="1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</row>
    <row r="718" spans="1:26" ht="15.75" customHeight="1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</row>
    <row r="719" spans="1:26" ht="15.75" customHeight="1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</row>
    <row r="720" spans="1:26" ht="15.75" customHeight="1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</row>
    <row r="721" spans="1:26" ht="15.75" customHeight="1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</row>
    <row r="722" spans="1:26" ht="15.75" customHeight="1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</row>
    <row r="723" spans="1:26" ht="15.75" customHeight="1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</row>
    <row r="724" spans="1:26" ht="15.75" customHeight="1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</row>
    <row r="725" spans="1:26" ht="15.75" customHeight="1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</row>
    <row r="726" spans="1:26" ht="15.75" customHeight="1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</row>
    <row r="727" spans="1:26" ht="15.75" customHeight="1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</row>
    <row r="728" spans="1:26" ht="15.75" customHeight="1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</row>
    <row r="729" spans="1:26" ht="15.75" customHeight="1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</row>
    <row r="730" spans="1:26" ht="15.75" customHeight="1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</row>
    <row r="731" spans="1:26" ht="15.75" customHeight="1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</row>
    <row r="732" spans="1:26" ht="15.75" customHeight="1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</row>
    <row r="733" spans="1:26" ht="15.75" customHeight="1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</row>
    <row r="734" spans="1:26" ht="15.75" customHeight="1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</row>
    <row r="735" spans="1:26" ht="15.75" customHeight="1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</row>
    <row r="736" spans="1:26" ht="15.75" customHeight="1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</row>
    <row r="737" spans="1:26" ht="15.75" customHeight="1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</row>
    <row r="738" spans="1:26" ht="15.75" customHeight="1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</row>
    <row r="739" spans="1:26" ht="15.75" customHeight="1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</row>
    <row r="740" spans="1:26" ht="15.75" customHeight="1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</row>
    <row r="741" spans="1:26" ht="15.75" customHeight="1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</row>
    <row r="742" spans="1:26" ht="15.75" customHeight="1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</row>
    <row r="743" spans="1:26" ht="15.75" customHeight="1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</row>
    <row r="744" spans="1:26" ht="15.75" customHeight="1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</row>
    <row r="745" spans="1:26" ht="15.75" customHeight="1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</row>
    <row r="746" spans="1:26" ht="15.75" customHeight="1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</row>
    <row r="747" spans="1:26" ht="15.75" customHeight="1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</row>
    <row r="748" spans="1:26" ht="15.75" customHeight="1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</row>
    <row r="749" spans="1:26" ht="15.75" customHeight="1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</row>
    <row r="750" spans="1:26" ht="15.75" customHeight="1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</row>
    <row r="751" spans="1:26" ht="15.75" customHeight="1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</row>
    <row r="752" spans="1:26" ht="15.75" customHeight="1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</row>
    <row r="753" spans="1:26" ht="15.75" customHeight="1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</row>
    <row r="754" spans="1:26" ht="15.75" customHeight="1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</row>
    <row r="755" spans="1:26" ht="15.75" customHeight="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</row>
    <row r="756" spans="1:26" ht="15.75" customHeight="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</row>
    <row r="757" spans="1:26" ht="15.75" customHeight="1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</row>
    <row r="758" spans="1:26" ht="15.75" customHeight="1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</row>
    <row r="759" spans="1:26" ht="15.75" customHeight="1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</row>
    <row r="760" spans="1:26" ht="15.75" customHeight="1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</row>
    <row r="761" spans="1:26" ht="15.75" customHeight="1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</row>
    <row r="762" spans="1:26" ht="15.75" customHeight="1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</row>
    <row r="763" spans="1:26" ht="15.75" customHeight="1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</row>
    <row r="764" spans="1:26" ht="15.75" customHeight="1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</row>
    <row r="765" spans="1:26" ht="15.75" customHeight="1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</row>
    <row r="766" spans="1:26" ht="15.75" customHeight="1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</row>
    <row r="767" spans="1:26" ht="15.75" customHeight="1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</row>
    <row r="768" spans="1:26" ht="15.75" customHeight="1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</row>
    <row r="769" spans="1:26" ht="15.75" customHeight="1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</row>
    <row r="770" spans="1:26" ht="15.75" customHeight="1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</row>
    <row r="771" spans="1:26" ht="15.75" customHeight="1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</row>
    <row r="772" spans="1:26" ht="15.75" customHeight="1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</row>
    <row r="773" spans="1:26" ht="15.75" customHeight="1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</row>
    <row r="774" spans="1:26" ht="15.75" customHeight="1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</row>
    <row r="775" spans="1:26" ht="15.75" customHeight="1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</row>
    <row r="776" spans="1:26" ht="15.75" customHeight="1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</row>
    <row r="777" spans="1:26" ht="15.75" customHeight="1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</row>
    <row r="778" spans="1:26" ht="15.75" customHeight="1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</row>
    <row r="779" spans="1:26" ht="15.75" customHeight="1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</row>
    <row r="780" spans="1:26" ht="15.75" customHeight="1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</row>
    <row r="781" spans="1:26" ht="15.75" customHeight="1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</row>
    <row r="782" spans="1:26" ht="15.75" customHeight="1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</row>
    <row r="783" spans="1:26" ht="15.75" customHeight="1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</row>
    <row r="784" spans="1:26" ht="15.75" customHeight="1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</row>
    <row r="785" spans="1:26" ht="15.75" customHeight="1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</row>
    <row r="786" spans="1:26" ht="15.75" customHeight="1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</row>
    <row r="787" spans="1:26" ht="15.75" customHeight="1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</row>
    <row r="788" spans="1:26" ht="15.75" customHeight="1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</row>
    <row r="789" spans="1:26" ht="15.75" customHeight="1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</row>
    <row r="790" spans="1:26" ht="15.75" customHeight="1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</row>
    <row r="791" spans="1:26" ht="15.75" customHeight="1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</row>
    <row r="792" spans="1:26" ht="15.75" customHeight="1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</row>
    <row r="793" spans="1:26" ht="15.75" customHeight="1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</row>
    <row r="794" spans="1:26" ht="15.75" customHeight="1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</row>
    <row r="795" spans="1:26" ht="15.75" customHeight="1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</row>
    <row r="796" spans="1:26" ht="15.75" customHeight="1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</row>
    <row r="797" spans="1:26" ht="15.75" customHeight="1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</row>
    <row r="798" spans="1:26" ht="15.75" customHeight="1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</row>
    <row r="799" spans="1:26" ht="15.75" customHeight="1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</row>
    <row r="800" spans="1:26" ht="15.75" customHeight="1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</row>
    <row r="801" spans="1:26" ht="15.75" customHeight="1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</row>
    <row r="802" spans="1:26" ht="15.75" customHeight="1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</row>
    <row r="803" spans="1:26" ht="15.75" customHeight="1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</row>
    <row r="804" spans="1:26" ht="15.75" customHeight="1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</row>
    <row r="805" spans="1:26" ht="15.75" customHeight="1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</row>
    <row r="806" spans="1:26" ht="15.75" customHeight="1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</row>
    <row r="807" spans="1:26" ht="15.75" customHeight="1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</row>
    <row r="808" spans="1:26" ht="15.75" customHeight="1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</row>
    <row r="809" spans="1:26" ht="15.75" customHeight="1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</row>
    <row r="810" spans="1:26" ht="15.75" customHeight="1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</row>
    <row r="811" spans="1:26" ht="15.75" customHeight="1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</row>
    <row r="812" spans="1:26" ht="15.75" customHeight="1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</row>
    <row r="813" spans="1:26" ht="15.75" customHeight="1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</row>
    <row r="814" spans="1:26" ht="15.75" customHeight="1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</row>
    <row r="815" spans="1:26" ht="15.75" customHeight="1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</row>
    <row r="816" spans="1:26" ht="15.75" customHeight="1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</row>
    <row r="817" spans="1:26" ht="15.75" customHeight="1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</row>
    <row r="818" spans="1:26" ht="15.75" customHeight="1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</row>
    <row r="819" spans="1:26" ht="15.75" customHeight="1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</row>
    <row r="820" spans="1:26" ht="15.75" customHeight="1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</row>
    <row r="821" spans="1:26" ht="15.75" customHeight="1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</row>
    <row r="822" spans="1:26" ht="15.75" customHeight="1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</row>
    <row r="823" spans="1:26" ht="15.75" customHeight="1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</row>
    <row r="824" spans="1:26" ht="15.75" customHeight="1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</row>
    <row r="825" spans="1:26" ht="15.75" customHeight="1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</row>
    <row r="826" spans="1:26" ht="15.75" customHeight="1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</row>
    <row r="827" spans="1:26" ht="15.75" customHeight="1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</row>
    <row r="828" spans="1:26" ht="15.75" customHeight="1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</row>
    <row r="829" spans="1:26" ht="15.75" customHeight="1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</row>
    <row r="830" spans="1:26" ht="15.75" customHeight="1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</row>
    <row r="831" spans="1:26" ht="15.75" customHeight="1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</row>
    <row r="832" spans="1:26" ht="15.75" customHeight="1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</row>
    <row r="833" spans="1:26" ht="15.75" customHeight="1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</row>
    <row r="834" spans="1:26" ht="15.75" customHeight="1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</row>
    <row r="835" spans="1:26" ht="15.75" customHeight="1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</row>
    <row r="836" spans="1:26" ht="15.75" customHeight="1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</row>
    <row r="837" spans="1:26" ht="15.75" customHeight="1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</row>
    <row r="838" spans="1:26" ht="15.75" customHeight="1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</row>
    <row r="839" spans="1:26" ht="15.75" customHeight="1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</row>
    <row r="840" spans="1:26" ht="15.75" customHeight="1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</row>
    <row r="841" spans="1:26" ht="15.75" customHeight="1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</row>
    <row r="842" spans="1:26" ht="15.75" customHeight="1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</row>
    <row r="843" spans="1:26" ht="15.75" customHeight="1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</row>
    <row r="844" spans="1:26" ht="15.75" customHeight="1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</row>
    <row r="845" spans="1:26" ht="15.75" customHeight="1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</row>
    <row r="846" spans="1:26" ht="15.75" customHeight="1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</row>
    <row r="847" spans="1:26" ht="15.75" customHeight="1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</row>
    <row r="848" spans="1:26" ht="15.75" customHeight="1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</row>
    <row r="849" spans="1:26" ht="15.75" customHeight="1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</row>
    <row r="850" spans="1:26" ht="15.75" customHeight="1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</row>
    <row r="851" spans="1:26" ht="15.75" customHeight="1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</row>
    <row r="852" spans="1:26" ht="15.75" customHeight="1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</row>
    <row r="853" spans="1:26" ht="15.75" customHeight="1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</row>
    <row r="854" spans="1:26" ht="15.75" customHeight="1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</row>
    <row r="855" spans="1:26" ht="15.75" customHeight="1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</row>
    <row r="856" spans="1:26" ht="15.75" customHeight="1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</row>
    <row r="857" spans="1:26" ht="15.75" customHeight="1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</row>
    <row r="858" spans="1:26" ht="15.75" customHeight="1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</row>
    <row r="859" spans="1:26" ht="15.75" customHeight="1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</row>
    <row r="860" spans="1:26" ht="15.75" customHeight="1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</row>
    <row r="861" spans="1:26" ht="15.75" customHeight="1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</row>
    <row r="862" spans="1:26" ht="15.75" customHeight="1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</row>
    <row r="863" spans="1:26" ht="15.75" customHeight="1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</row>
    <row r="864" spans="1:26" ht="15.75" customHeight="1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</row>
    <row r="865" spans="1:26" ht="15.75" customHeight="1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</row>
    <row r="866" spans="1:26" ht="15.75" customHeight="1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</row>
    <row r="867" spans="1:26" ht="15.75" customHeight="1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</row>
    <row r="868" spans="1:26" ht="15.75" customHeight="1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</row>
    <row r="869" spans="1:26" ht="15.75" customHeight="1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</row>
    <row r="870" spans="1:26" ht="15.75" customHeight="1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</row>
    <row r="871" spans="1:26" ht="15.75" customHeight="1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</row>
    <row r="872" spans="1:26" ht="15.75" customHeight="1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</row>
    <row r="873" spans="1:26" ht="15.75" customHeight="1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</row>
    <row r="874" spans="1:26" ht="15.75" customHeight="1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</row>
    <row r="875" spans="1:26" ht="15.75" customHeight="1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</row>
    <row r="876" spans="1:26" ht="15.75" customHeight="1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</row>
    <row r="877" spans="1:26" ht="15.75" customHeight="1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</row>
    <row r="878" spans="1:26" ht="15.75" customHeight="1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</row>
    <row r="879" spans="1:26" ht="15.75" customHeight="1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</row>
    <row r="880" spans="1:26" ht="15.75" customHeight="1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</row>
    <row r="881" spans="1:26" ht="15.75" customHeight="1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</row>
    <row r="882" spans="1:26" ht="15.75" customHeight="1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</row>
    <row r="883" spans="1:26" ht="15.75" customHeight="1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</row>
    <row r="884" spans="1:26" ht="15.75" customHeight="1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</row>
    <row r="885" spans="1:26" ht="15.75" customHeight="1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</row>
    <row r="886" spans="1:26" ht="15.75" customHeight="1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</row>
    <row r="887" spans="1:26" ht="15.75" customHeight="1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</row>
    <row r="888" spans="1:26" ht="15.75" customHeight="1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</row>
    <row r="889" spans="1:26" ht="15.75" customHeight="1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</row>
    <row r="890" spans="1:26" ht="15.75" customHeight="1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</row>
    <row r="891" spans="1:26" ht="15.75" customHeight="1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</row>
    <row r="892" spans="1:26" ht="15.75" customHeight="1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</row>
    <row r="893" spans="1:26" ht="15.75" customHeight="1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</row>
    <row r="894" spans="1:26" ht="15.75" customHeight="1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</row>
    <row r="895" spans="1:26" ht="15.75" customHeight="1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</row>
    <row r="896" spans="1:26" ht="15.75" customHeight="1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</row>
    <row r="897" spans="1:26" ht="15.75" customHeight="1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</row>
    <row r="898" spans="1:26" ht="15.75" customHeight="1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</row>
    <row r="899" spans="1:26" ht="15.75" customHeight="1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</row>
    <row r="900" spans="1:26" ht="15.75" customHeight="1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</row>
    <row r="901" spans="1:26" ht="15.75" customHeight="1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</row>
    <row r="902" spans="1:26" ht="15.75" customHeight="1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</row>
    <row r="903" spans="1:26" ht="15.75" customHeight="1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</row>
    <row r="904" spans="1:26" ht="15.75" customHeight="1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</row>
    <row r="905" spans="1:26" ht="15.75" customHeight="1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</row>
    <row r="906" spans="1:26" ht="15.75" customHeight="1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</row>
    <row r="907" spans="1:26" ht="15.75" customHeight="1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</row>
    <row r="908" spans="1:26" ht="15.75" customHeight="1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</row>
    <row r="909" spans="1:26" ht="15.75" customHeight="1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</row>
    <row r="910" spans="1:26" ht="15.75" customHeight="1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</row>
    <row r="911" spans="1:26" ht="15.75" customHeight="1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</row>
    <row r="912" spans="1:26" ht="15.75" customHeight="1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</row>
    <row r="913" spans="1:26" ht="15.75" customHeight="1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</row>
    <row r="914" spans="1:26" ht="15.75" customHeight="1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</row>
    <row r="915" spans="1:26" ht="15.75" customHeight="1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</row>
    <row r="916" spans="1:26" ht="15.75" customHeight="1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</row>
    <row r="917" spans="1:26" ht="15.75" customHeight="1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</row>
    <row r="918" spans="1:26" ht="15.75" customHeight="1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</row>
    <row r="919" spans="1:26" ht="15.75" customHeight="1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</row>
    <row r="920" spans="1:26" ht="15.75" customHeight="1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</row>
    <row r="921" spans="1:26" ht="15.75" customHeight="1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</row>
    <row r="922" spans="1:26" ht="15.75" customHeight="1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</row>
    <row r="923" spans="1:26" ht="15.75" customHeight="1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</row>
    <row r="924" spans="1:26" ht="15.75" customHeight="1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</row>
    <row r="925" spans="1:26" ht="15.75" customHeight="1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</row>
    <row r="926" spans="1:26" ht="15.75" customHeight="1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</row>
    <row r="927" spans="1:26" ht="15.75" customHeight="1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</row>
    <row r="928" spans="1:26" ht="15.75" customHeight="1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</row>
    <row r="929" spans="1:26" ht="15.75" customHeight="1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</row>
    <row r="930" spans="1:26" ht="15.75" customHeight="1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</row>
    <row r="931" spans="1:26" ht="15.75" customHeight="1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</row>
    <row r="932" spans="1:26" ht="15.75" customHeight="1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</row>
    <row r="933" spans="1:26" ht="15.75" customHeight="1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</row>
    <row r="934" spans="1:26" ht="15.75" customHeight="1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</row>
    <row r="935" spans="1:26" ht="15.75" customHeight="1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</row>
    <row r="936" spans="1:26" ht="15.75" customHeight="1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</row>
    <row r="937" spans="1:26" ht="15.75" customHeight="1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</row>
    <row r="938" spans="1:26" ht="15.75" customHeight="1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</row>
    <row r="939" spans="1:26" ht="15.75" customHeight="1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</row>
    <row r="940" spans="1:26" ht="15.75" customHeight="1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</row>
    <row r="941" spans="1:26" ht="15.75" customHeight="1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</row>
    <row r="942" spans="1:26" ht="15.75" customHeight="1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</row>
    <row r="943" spans="1:26" ht="15.75" customHeight="1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</row>
    <row r="944" spans="1:26" ht="15.75" customHeight="1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</row>
    <row r="945" spans="1:26" ht="15.75" customHeight="1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</row>
    <row r="946" spans="1:26" ht="15.75" customHeight="1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</row>
    <row r="947" spans="1:26" ht="15.75" customHeight="1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</row>
    <row r="948" spans="1:26" ht="15.75" customHeight="1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</row>
    <row r="949" spans="1:26" ht="15.75" customHeight="1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</row>
    <row r="950" spans="1:26" ht="15.75" customHeight="1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</row>
    <row r="951" spans="1:26" ht="15.75" customHeight="1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</row>
    <row r="952" spans="1:26" ht="15.75" customHeight="1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</row>
    <row r="953" spans="1:26" ht="15.75" customHeight="1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</row>
    <row r="954" spans="1:26" ht="15.75" customHeight="1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</row>
    <row r="955" spans="1:26" ht="15.75" customHeight="1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</row>
    <row r="956" spans="1:26" ht="15.75" customHeight="1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</row>
    <row r="957" spans="1:26" ht="15.75" customHeight="1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</row>
    <row r="958" spans="1:26" ht="15.75" customHeight="1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</row>
    <row r="959" spans="1:26" ht="15.75" customHeight="1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</row>
    <row r="960" spans="1:26" ht="15.75" customHeight="1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</row>
    <row r="961" spans="1:26" ht="15.75" customHeight="1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</row>
    <row r="962" spans="1:26" ht="15.75" customHeight="1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</row>
    <row r="963" spans="1:26" ht="15.75" customHeight="1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</row>
    <row r="964" spans="1:26" ht="15.75" customHeight="1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</row>
    <row r="965" spans="1:26" ht="15.75" customHeight="1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</row>
    <row r="966" spans="1:26" ht="15.75" customHeight="1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</row>
    <row r="967" spans="1:26" ht="15.75" customHeight="1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</row>
    <row r="968" spans="1:26" ht="15.75" customHeight="1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</row>
    <row r="969" spans="1:26" ht="15.75" customHeight="1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</row>
    <row r="970" spans="1:26" ht="15.75" customHeight="1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</row>
    <row r="971" spans="1:26" ht="15.75" customHeight="1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</row>
    <row r="972" spans="1:26" ht="15.75" customHeight="1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</row>
    <row r="973" spans="1:26" ht="15.75" customHeight="1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</row>
    <row r="974" spans="1:26" ht="15.75" customHeight="1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</row>
    <row r="975" spans="1:26" ht="15.75" customHeight="1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</row>
    <row r="976" spans="1:26" ht="15.75" customHeight="1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</row>
    <row r="977" spans="1:26" ht="15.75" customHeight="1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</row>
    <row r="978" spans="1:26" ht="15.75" customHeight="1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</row>
    <row r="979" spans="1:26" ht="15.75" customHeight="1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</row>
    <row r="980" spans="1:26" ht="15.75" customHeight="1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</row>
    <row r="981" spans="1:26" ht="15.75" customHeight="1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</row>
    <row r="982" spans="1:26" ht="15.75" customHeight="1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</row>
    <row r="983" spans="1:26" ht="15.75" customHeight="1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</row>
    <row r="984" spans="1:26" ht="15.75" customHeight="1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</row>
    <row r="985" spans="1:26" ht="15.75" customHeight="1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</row>
    <row r="986" spans="1:26" ht="15.75" customHeight="1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</row>
    <row r="987" spans="1:26" ht="15.75" customHeight="1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</row>
    <row r="988" spans="1:26" ht="15.75" customHeight="1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</row>
    <row r="989" spans="1:26" ht="15.75" customHeight="1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</row>
    <row r="990" spans="1:26" ht="15.75" customHeight="1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</row>
    <row r="991" spans="1:26" ht="15.75" customHeight="1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</row>
    <row r="992" spans="1:26" ht="15.75" customHeight="1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</row>
    <row r="993" spans="1:26" ht="15.75" customHeight="1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</row>
    <row r="994" spans="1:26" ht="15.75" customHeight="1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</row>
    <row r="995" spans="1:26" ht="15.75" customHeight="1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</row>
    <row r="996" spans="1:26" ht="15.75" customHeight="1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</row>
    <row r="997" spans="1:26" ht="15.75" customHeight="1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</row>
    <row r="998" spans="1:26" ht="15.75" customHeight="1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</row>
    <row r="999" spans="1:26" ht="15.75" customHeight="1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</row>
    <row r="1000" spans="1:26" ht="15.75" customHeight="1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</row>
  </sheetData>
  <mergeCells count="1">
    <mergeCell ref="A1:E1"/>
  </mergeCells>
  <conditionalFormatting sqref="E3:E181">
    <cfRule type="cellIs" dxfId="15" priority="2" operator="equal">
      <formula>"Y"</formula>
    </cfRule>
  </conditionalFormatting>
  <conditionalFormatting sqref="D3:D180">
    <cfRule type="containsText" dxfId="5" priority="1" operator="containsText" text="AB">
      <formula>NOT(ISERROR(SEARCH(("AB"),(D3))))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Y1077"/>
  <sheetViews>
    <sheetView topLeftCell="A183" workbookViewId="0">
      <selection activeCell="A198" sqref="A198:C198"/>
    </sheetView>
  </sheetViews>
  <sheetFormatPr defaultColWidth="12.625" defaultRowHeight="15" customHeight="1"/>
  <cols>
    <col min="1" max="1" width="5.75" customWidth="1"/>
    <col min="2" max="2" width="13.5" customWidth="1"/>
    <col min="3" max="3" width="27.875" customWidth="1"/>
    <col min="4" max="4" width="14.375" customWidth="1"/>
    <col min="5" max="13" width="12.125" customWidth="1"/>
    <col min="14" max="15" width="8" customWidth="1"/>
    <col min="16" max="25" width="7.625" customWidth="1"/>
  </cols>
  <sheetData>
    <row r="1" spans="1:25" ht="19.5" customHeight="1">
      <c r="A1" s="84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8"/>
    </row>
    <row r="2" spans="1:25" ht="19.5" customHeight="1">
      <c r="A2" s="84" t="s">
        <v>430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</row>
    <row r="3" spans="1:25" ht="19.5" customHeight="1">
      <c r="A3" s="84" t="s">
        <v>440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</row>
    <row r="4" spans="1:25" ht="19.5" customHeight="1">
      <c r="A4" s="84" t="s">
        <v>453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8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25" ht="19.5" customHeight="1">
      <c r="A5" s="92" t="s">
        <v>26</v>
      </c>
      <c r="B5" s="91" t="s">
        <v>27</v>
      </c>
      <c r="C5" s="31" t="s">
        <v>28</v>
      </c>
      <c r="D5" s="92" t="s">
        <v>18</v>
      </c>
      <c r="E5" s="92" t="s">
        <v>19</v>
      </c>
      <c r="F5" s="92" t="s">
        <v>20</v>
      </c>
      <c r="G5" s="92" t="s">
        <v>21</v>
      </c>
      <c r="H5" s="92" t="s">
        <v>22</v>
      </c>
      <c r="I5" s="84" t="s">
        <v>431</v>
      </c>
      <c r="J5" s="67"/>
      <c r="K5" s="67"/>
      <c r="L5" s="67"/>
      <c r="M5" s="68"/>
      <c r="N5" s="92" t="s">
        <v>31</v>
      </c>
      <c r="O5" s="92" t="s">
        <v>31</v>
      </c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19.5" customHeight="1">
      <c r="A6" s="93"/>
      <c r="B6" s="93"/>
      <c r="C6" s="31" t="s">
        <v>413</v>
      </c>
      <c r="D6" s="82"/>
      <c r="E6" s="82"/>
      <c r="F6" s="82"/>
      <c r="G6" s="82"/>
      <c r="H6" s="82"/>
      <c r="I6" s="92" t="s">
        <v>442</v>
      </c>
      <c r="J6" s="92" t="s">
        <v>443</v>
      </c>
      <c r="K6" s="92" t="s">
        <v>444</v>
      </c>
      <c r="L6" s="92" t="s">
        <v>445</v>
      </c>
      <c r="M6" s="92" t="s">
        <v>446</v>
      </c>
      <c r="N6" s="93"/>
      <c r="O6" s="93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9.5" customHeight="1">
      <c r="A7" s="93"/>
      <c r="B7" s="93"/>
      <c r="C7" s="31"/>
      <c r="D7" s="31" t="s">
        <v>31</v>
      </c>
      <c r="E7" s="31" t="s">
        <v>31</v>
      </c>
      <c r="F7" s="31" t="s">
        <v>31</v>
      </c>
      <c r="G7" s="31" t="s">
        <v>31</v>
      </c>
      <c r="H7" s="31" t="s">
        <v>31</v>
      </c>
      <c r="I7" s="82"/>
      <c r="J7" s="82"/>
      <c r="K7" s="82"/>
      <c r="L7" s="82"/>
      <c r="M7" s="82"/>
      <c r="N7" s="82"/>
      <c r="O7" s="82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9.5" customHeight="1">
      <c r="A8" s="82"/>
      <c r="B8" s="82"/>
      <c r="C8" s="31" t="s">
        <v>33</v>
      </c>
      <c r="D8" s="31">
        <f>' MID Term 1'!D6</f>
        <v>28</v>
      </c>
      <c r="E8" s="31">
        <f>' MID Term 1'!H6</f>
        <v>28</v>
      </c>
      <c r="F8" s="31">
        <f>' MID Term 1'!L6+'MID Term 2'!F6</f>
        <v>28</v>
      </c>
      <c r="G8" s="31">
        <f>'MID Term 2'!J6</f>
        <v>28</v>
      </c>
      <c r="H8" s="31">
        <f>'MID Term 2'!N6</f>
        <v>28</v>
      </c>
      <c r="I8" s="96">
        <v>0.75</v>
      </c>
      <c r="J8" s="96">
        <v>0.75</v>
      </c>
      <c r="K8" s="96">
        <v>0.75</v>
      </c>
      <c r="L8" s="96">
        <v>0.75</v>
      </c>
      <c r="M8" s="96">
        <v>0.75</v>
      </c>
      <c r="N8" s="92">
        <v>140</v>
      </c>
      <c r="O8" s="92">
        <f>ROUND(N8/2,0)</f>
        <v>70</v>
      </c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9.5" customHeight="1">
      <c r="A9" s="84" t="s">
        <v>36</v>
      </c>
      <c r="B9" s="67"/>
      <c r="C9" s="68"/>
      <c r="D9" s="60">
        <v>0.75</v>
      </c>
      <c r="E9" s="60">
        <v>0.75</v>
      </c>
      <c r="F9" s="60">
        <v>0.75</v>
      </c>
      <c r="G9" s="60">
        <v>0.75</v>
      </c>
      <c r="H9" s="60">
        <v>0.75</v>
      </c>
      <c r="I9" s="82"/>
      <c r="J9" s="82"/>
      <c r="K9" s="82"/>
      <c r="L9" s="82"/>
      <c r="M9" s="82"/>
      <c r="N9" s="82"/>
      <c r="O9" s="82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9.5" customHeight="1">
      <c r="A10" s="7">
        <v>1</v>
      </c>
      <c r="B10" s="16" t="s">
        <v>37</v>
      </c>
      <c r="C10" s="16" t="s">
        <v>38</v>
      </c>
      <c r="D10" s="33">
        <f>' MID Term 1'!D7</f>
        <v>21</v>
      </c>
      <c r="E10" s="61">
        <f>' MID Term 1'!H7</f>
        <v>22</v>
      </c>
      <c r="F10" s="33">
        <f>' MID Term 1'!L7+'MID Term 2'!F7</f>
        <v>20</v>
      </c>
      <c r="G10" s="33">
        <f>'MID Term 2'!J7</f>
        <v>26</v>
      </c>
      <c r="H10" s="61">
        <f>'MID Term 2'!N7</f>
        <v>27</v>
      </c>
      <c r="I10" s="33">
        <f t="shared" ref="I10:I187" si="0">IF((D10/$D$8)&gt;=$I$8,1,0)</f>
        <v>1</v>
      </c>
      <c r="J10" s="33">
        <f t="shared" ref="J10:J187" si="1">IF((E10/$E$8)&gt;=$J$8,1,0)</f>
        <v>1</v>
      </c>
      <c r="K10" s="33">
        <f t="shared" ref="K10:K187" si="2">IF((F10/$F$8)&gt;=$K$8,1,0)</f>
        <v>0</v>
      </c>
      <c r="L10" s="33">
        <f t="shared" ref="L10:L187" si="3">IF((G10/$G$8)&gt;=$L$8,1,0)</f>
        <v>1</v>
      </c>
      <c r="M10" s="33">
        <f t="shared" ref="M10:M187" si="4">IF((H10/$H$8)&gt;=$M$8,1,0)</f>
        <v>1</v>
      </c>
      <c r="N10" s="33">
        <f t="shared" ref="N10:N187" si="5">SUM(D10:H10)</f>
        <v>116</v>
      </c>
      <c r="O10" s="33">
        <f t="shared" ref="O10:O187" si="6">ROUND(N10/2,0)</f>
        <v>58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9.5" customHeight="1">
      <c r="A11" s="7">
        <v>2</v>
      </c>
      <c r="B11" s="16" t="s">
        <v>39</v>
      </c>
      <c r="C11" s="16" t="s">
        <v>40</v>
      </c>
      <c r="D11" s="33">
        <f>' MID Term 1'!D8</f>
        <v>26</v>
      </c>
      <c r="E11" s="61">
        <f>' MID Term 1'!H8</f>
        <v>5</v>
      </c>
      <c r="F11" s="33">
        <f>' MID Term 1'!L8+'MID Term 2'!F8</f>
        <v>27</v>
      </c>
      <c r="G11" s="33">
        <f>'MID Term 2'!J8</f>
        <v>28</v>
      </c>
      <c r="H11" s="61">
        <f>'MID Term 2'!N8</f>
        <v>26</v>
      </c>
      <c r="I11" s="33">
        <f t="shared" si="0"/>
        <v>1</v>
      </c>
      <c r="J11" s="33">
        <f t="shared" si="1"/>
        <v>0</v>
      </c>
      <c r="K11" s="33">
        <f t="shared" si="2"/>
        <v>1</v>
      </c>
      <c r="L11" s="33">
        <f t="shared" si="3"/>
        <v>1</v>
      </c>
      <c r="M11" s="33">
        <f t="shared" si="4"/>
        <v>1</v>
      </c>
      <c r="N11" s="33">
        <f t="shared" si="5"/>
        <v>112</v>
      </c>
      <c r="O11" s="33">
        <f t="shared" si="6"/>
        <v>56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9.5" customHeight="1">
      <c r="A12" s="7">
        <v>3</v>
      </c>
      <c r="B12" s="16" t="s">
        <v>41</v>
      </c>
      <c r="C12" s="16" t="s">
        <v>42</v>
      </c>
      <c r="D12" s="33">
        <f>' MID Term 1'!D9</f>
        <v>20</v>
      </c>
      <c r="E12" s="61">
        <f>' MID Term 1'!H9</f>
        <v>21</v>
      </c>
      <c r="F12" s="33">
        <f>' MID Term 1'!L9+'MID Term 2'!F9</f>
        <v>27</v>
      </c>
      <c r="G12" s="33">
        <f>'MID Term 2'!J9</f>
        <v>28</v>
      </c>
      <c r="H12" s="61">
        <f>'MID Term 2'!N9</f>
        <v>26</v>
      </c>
      <c r="I12" s="33">
        <f t="shared" si="0"/>
        <v>0</v>
      </c>
      <c r="J12" s="33">
        <f t="shared" si="1"/>
        <v>1</v>
      </c>
      <c r="K12" s="33">
        <f t="shared" si="2"/>
        <v>1</v>
      </c>
      <c r="L12" s="33">
        <f t="shared" si="3"/>
        <v>1</v>
      </c>
      <c r="M12" s="33">
        <f t="shared" si="4"/>
        <v>1</v>
      </c>
      <c r="N12" s="33">
        <f t="shared" si="5"/>
        <v>122</v>
      </c>
      <c r="O12" s="33">
        <f t="shared" si="6"/>
        <v>61</v>
      </c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9.5" customHeight="1">
      <c r="A13" s="7">
        <v>4</v>
      </c>
      <c r="B13" s="16" t="s">
        <v>43</v>
      </c>
      <c r="C13" s="16" t="s">
        <v>44</v>
      </c>
      <c r="D13" s="33">
        <f>' MID Term 1'!D10</f>
        <v>27</v>
      </c>
      <c r="E13" s="61">
        <f>' MID Term 1'!H10</f>
        <v>24</v>
      </c>
      <c r="F13" s="33">
        <f>' MID Term 1'!L10+'MID Term 2'!F10</f>
        <v>23</v>
      </c>
      <c r="G13" s="33">
        <f>'MID Term 2'!J10</f>
        <v>28</v>
      </c>
      <c r="H13" s="61">
        <f>'MID Term 2'!N10</f>
        <v>28</v>
      </c>
      <c r="I13" s="33">
        <f t="shared" si="0"/>
        <v>1</v>
      </c>
      <c r="J13" s="33">
        <f t="shared" si="1"/>
        <v>1</v>
      </c>
      <c r="K13" s="33">
        <f t="shared" si="2"/>
        <v>1</v>
      </c>
      <c r="L13" s="33">
        <f t="shared" si="3"/>
        <v>1</v>
      </c>
      <c r="M13" s="33">
        <f t="shared" si="4"/>
        <v>1</v>
      </c>
      <c r="N13" s="33">
        <f t="shared" si="5"/>
        <v>130</v>
      </c>
      <c r="O13" s="33">
        <f t="shared" si="6"/>
        <v>65</v>
      </c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9.5" customHeight="1">
      <c r="A14" s="7">
        <v>5</v>
      </c>
      <c r="B14" s="16" t="s">
        <v>45</v>
      </c>
      <c r="C14" s="16" t="s">
        <v>46</v>
      </c>
      <c r="D14" s="33">
        <f>' MID Term 1'!D11</f>
        <v>20</v>
      </c>
      <c r="E14" s="61">
        <f>' MID Term 1'!H11</f>
        <v>24</v>
      </c>
      <c r="F14" s="33">
        <f>' MID Term 1'!L11+'MID Term 2'!F11</f>
        <v>26</v>
      </c>
      <c r="G14" s="61">
        <f>'MID Term 2'!J11</f>
        <v>24</v>
      </c>
      <c r="H14" s="33">
        <f>'MID Term 2'!N11</f>
        <v>28</v>
      </c>
      <c r="I14" s="33">
        <f t="shared" si="0"/>
        <v>0</v>
      </c>
      <c r="J14" s="33">
        <f t="shared" si="1"/>
        <v>1</v>
      </c>
      <c r="K14" s="33">
        <f t="shared" si="2"/>
        <v>1</v>
      </c>
      <c r="L14" s="33">
        <f t="shared" si="3"/>
        <v>1</v>
      </c>
      <c r="M14" s="33">
        <f t="shared" si="4"/>
        <v>1</v>
      </c>
      <c r="N14" s="33">
        <f t="shared" si="5"/>
        <v>122</v>
      </c>
      <c r="O14" s="33">
        <f t="shared" si="6"/>
        <v>61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9.5" customHeight="1">
      <c r="A15" s="7">
        <v>6</v>
      </c>
      <c r="B15" s="16" t="s">
        <v>47</v>
      </c>
      <c r="C15" s="16" t="s">
        <v>48</v>
      </c>
      <c r="D15" s="33">
        <f>' MID Term 1'!D12</f>
        <v>28</v>
      </c>
      <c r="E15" s="61">
        <f>' MID Term 1'!H12</f>
        <v>26</v>
      </c>
      <c r="F15" s="33">
        <f>' MID Term 1'!L12+'MID Term 2'!F12</f>
        <v>28</v>
      </c>
      <c r="G15" s="33">
        <f>'MID Term 2'!J12</f>
        <v>28</v>
      </c>
      <c r="H15" s="61">
        <f>'MID Term 2'!N12</f>
        <v>26</v>
      </c>
      <c r="I15" s="33">
        <f t="shared" si="0"/>
        <v>1</v>
      </c>
      <c r="J15" s="33">
        <f t="shared" si="1"/>
        <v>1</v>
      </c>
      <c r="K15" s="33">
        <f t="shared" si="2"/>
        <v>1</v>
      </c>
      <c r="L15" s="33">
        <f t="shared" si="3"/>
        <v>1</v>
      </c>
      <c r="M15" s="33">
        <f t="shared" si="4"/>
        <v>1</v>
      </c>
      <c r="N15" s="33">
        <f t="shared" si="5"/>
        <v>136</v>
      </c>
      <c r="O15" s="33">
        <f t="shared" si="6"/>
        <v>68</v>
      </c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9.5" customHeight="1">
      <c r="A16" s="7">
        <v>7</v>
      </c>
      <c r="B16" s="16" t="s">
        <v>49</v>
      </c>
      <c r="C16" s="16" t="s">
        <v>50</v>
      </c>
      <c r="D16" s="33">
        <f>' MID Term 1'!D13</f>
        <v>24</v>
      </c>
      <c r="E16" s="61">
        <f>' MID Term 1'!H13</f>
        <v>27</v>
      </c>
      <c r="F16" s="33">
        <f>' MID Term 1'!L13+'MID Term 2'!F13</f>
        <v>19</v>
      </c>
      <c r="G16" s="33">
        <f>'MID Term 2'!J13</f>
        <v>25</v>
      </c>
      <c r="H16" s="61">
        <f>'MID Term 2'!N13</f>
        <v>27</v>
      </c>
      <c r="I16" s="33">
        <f t="shared" si="0"/>
        <v>1</v>
      </c>
      <c r="J16" s="33">
        <f t="shared" si="1"/>
        <v>1</v>
      </c>
      <c r="K16" s="33">
        <f t="shared" si="2"/>
        <v>0</v>
      </c>
      <c r="L16" s="33">
        <f t="shared" si="3"/>
        <v>1</v>
      </c>
      <c r="M16" s="33">
        <f t="shared" si="4"/>
        <v>1</v>
      </c>
      <c r="N16" s="33">
        <f t="shared" si="5"/>
        <v>122</v>
      </c>
      <c r="O16" s="33">
        <f t="shared" si="6"/>
        <v>61</v>
      </c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9.5" customHeight="1">
      <c r="A17" s="7">
        <v>8</v>
      </c>
      <c r="B17" s="16" t="s">
        <v>51</v>
      </c>
      <c r="C17" s="16" t="s">
        <v>52</v>
      </c>
      <c r="D17" s="33">
        <f>' MID Term 1'!D14</f>
        <v>20</v>
      </c>
      <c r="E17" s="61">
        <f>' MID Term 1'!H14</f>
        <v>21</v>
      </c>
      <c r="F17" s="33">
        <f>' MID Term 1'!L14+'MID Term 2'!F14</f>
        <v>21</v>
      </c>
      <c r="G17" s="61">
        <f>'MID Term 2'!J14</f>
        <v>26</v>
      </c>
      <c r="H17" s="33">
        <f>'MID Term 2'!N14</f>
        <v>28</v>
      </c>
      <c r="I17" s="33">
        <f t="shared" si="0"/>
        <v>0</v>
      </c>
      <c r="J17" s="33">
        <f t="shared" si="1"/>
        <v>1</v>
      </c>
      <c r="K17" s="33">
        <f t="shared" si="2"/>
        <v>1</v>
      </c>
      <c r="L17" s="33">
        <f t="shared" si="3"/>
        <v>1</v>
      </c>
      <c r="M17" s="33">
        <f t="shared" si="4"/>
        <v>1</v>
      </c>
      <c r="N17" s="33">
        <f t="shared" si="5"/>
        <v>116</v>
      </c>
      <c r="O17" s="33">
        <f t="shared" si="6"/>
        <v>58</v>
      </c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9.5" customHeight="1">
      <c r="A18" s="7">
        <v>9</v>
      </c>
      <c r="B18" s="16" t="s">
        <v>53</v>
      </c>
      <c r="C18" s="16" t="s">
        <v>54</v>
      </c>
      <c r="D18" s="33">
        <f>' MID Term 1'!D15</f>
        <v>22</v>
      </c>
      <c r="E18" s="61">
        <f>' MID Term 1'!H15</f>
        <v>27</v>
      </c>
      <c r="F18" s="33">
        <f>' MID Term 1'!L15+'MID Term 2'!F15</f>
        <v>26</v>
      </c>
      <c r="G18" s="33">
        <f>'MID Term 2'!J15</f>
        <v>28</v>
      </c>
      <c r="H18" s="61">
        <f>'MID Term 2'!N15</f>
        <v>27</v>
      </c>
      <c r="I18" s="33">
        <f t="shared" si="0"/>
        <v>1</v>
      </c>
      <c r="J18" s="33">
        <f t="shared" si="1"/>
        <v>1</v>
      </c>
      <c r="K18" s="33">
        <f t="shared" si="2"/>
        <v>1</v>
      </c>
      <c r="L18" s="33">
        <f t="shared" si="3"/>
        <v>1</v>
      </c>
      <c r="M18" s="33">
        <f t="shared" si="4"/>
        <v>1</v>
      </c>
      <c r="N18" s="33">
        <f t="shared" si="5"/>
        <v>130</v>
      </c>
      <c r="O18" s="33">
        <f t="shared" si="6"/>
        <v>65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9.5" customHeight="1">
      <c r="A19" s="7">
        <v>10</v>
      </c>
      <c r="B19" s="16" t="s">
        <v>55</v>
      </c>
      <c r="C19" s="16" t="s">
        <v>56</v>
      </c>
      <c r="D19" s="33">
        <f>' MID Term 1'!D16</f>
        <v>18</v>
      </c>
      <c r="E19" s="61">
        <f>' MID Term 1'!H16</f>
        <v>28</v>
      </c>
      <c r="F19" s="33">
        <f>' MID Term 1'!L16+'MID Term 2'!F16</f>
        <v>22</v>
      </c>
      <c r="G19" s="33">
        <f>'MID Term 2'!J16</f>
        <v>28</v>
      </c>
      <c r="H19" s="61">
        <f>'MID Term 2'!N16</f>
        <v>26</v>
      </c>
      <c r="I19" s="33">
        <f t="shared" si="0"/>
        <v>0</v>
      </c>
      <c r="J19" s="33">
        <f t="shared" si="1"/>
        <v>1</v>
      </c>
      <c r="K19" s="33">
        <f t="shared" si="2"/>
        <v>1</v>
      </c>
      <c r="L19" s="33">
        <f t="shared" si="3"/>
        <v>1</v>
      </c>
      <c r="M19" s="33">
        <f t="shared" si="4"/>
        <v>1</v>
      </c>
      <c r="N19" s="33">
        <f t="shared" si="5"/>
        <v>122</v>
      </c>
      <c r="O19" s="33">
        <f t="shared" si="6"/>
        <v>61</v>
      </c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9.5" customHeight="1">
      <c r="A20" s="7">
        <v>11</v>
      </c>
      <c r="B20" s="16" t="s">
        <v>57</v>
      </c>
      <c r="C20" s="16" t="s">
        <v>58</v>
      </c>
      <c r="D20" s="33">
        <f>' MID Term 1'!D17</f>
        <v>27</v>
      </c>
      <c r="E20" s="61">
        <f>' MID Term 1'!H17</f>
        <v>24</v>
      </c>
      <c r="F20" s="33">
        <f>' MID Term 1'!L17+'MID Term 2'!F17</f>
        <v>17</v>
      </c>
      <c r="G20" s="61">
        <f>'MID Term 2'!J17</f>
        <v>26</v>
      </c>
      <c r="H20" s="33">
        <f>'MID Term 2'!N17</f>
        <v>28</v>
      </c>
      <c r="I20" s="33">
        <f t="shared" si="0"/>
        <v>1</v>
      </c>
      <c r="J20" s="33">
        <f t="shared" si="1"/>
        <v>1</v>
      </c>
      <c r="K20" s="33">
        <f t="shared" si="2"/>
        <v>0</v>
      </c>
      <c r="L20" s="33">
        <f t="shared" si="3"/>
        <v>1</v>
      </c>
      <c r="M20" s="33">
        <f t="shared" si="4"/>
        <v>1</v>
      </c>
      <c r="N20" s="33">
        <f t="shared" si="5"/>
        <v>122</v>
      </c>
      <c r="O20" s="33">
        <f t="shared" si="6"/>
        <v>61</v>
      </c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9.5" customHeight="1">
      <c r="A21" s="7">
        <v>12</v>
      </c>
      <c r="B21" s="16" t="s">
        <v>59</v>
      </c>
      <c r="C21" s="16" t="s">
        <v>60</v>
      </c>
      <c r="D21" s="33">
        <f>' MID Term 1'!D18</f>
        <v>19</v>
      </c>
      <c r="E21" s="61">
        <f>' MID Term 1'!H18</f>
        <v>26</v>
      </c>
      <c r="F21" s="33">
        <f>' MID Term 1'!L18+'MID Term 2'!F18</f>
        <v>23</v>
      </c>
      <c r="G21" s="61">
        <f>'MID Term 2'!J18</f>
        <v>26</v>
      </c>
      <c r="H21" s="33">
        <f>'MID Term 2'!N18</f>
        <v>28</v>
      </c>
      <c r="I21" s="33">
        <f t="shared" si="0"/>
        <v>0</v>
      </c>
      <c r="J21" s="33">
        <f t="shared" si="1"/>
        <v>1</v>
      </c>
      <c r="K21" s="33">
        <f t="shared" si="2"/>
        <v>1</v>
      </c>
      <c r="L21" s="33">
        <f t="shared" si="3"/>
        <v>1</v>
      </c>
      <c r="M21" s="33">
        <f t="shared" si="4"/>
        <v>1</v>
      </c>
      <c r="N21" s="33">
        <f t="shared" si="5"/>
        <v>122</v>
      </c>
      <c r="O21" s="33">
        <f t="shared" si="6"/>
        <v>61</v>
      </c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9.5" customHeight="1">
      <c r="A22" s="7">
        <v>13</v>
      </c>
      <c r="B22" s="16" t="s">
        <v>61</v>
      </c>
      <c r="C22" s="16" t="s">
        <v>62</v>
      </c>
      <c r="D22" s="33">
        <f>' MID Term 1'!D19</f>
        <v>27</v>
      </c>
      <c r="E22" s="61">
        <f>' MID Term 1'!H19</f>
        <v>21</v>
      </c>
      <c r="F22" s="33">
        <f>' MID Term 1'!L19+'MID Term 2'!F19</f>
        <v>21</v>
      </c>
      <c r="G22" s="33">
        <f>'MID Term 2'!J19</f>
        <v>26</v>
      </c>
      <c r="H22" s="61">
        <f>'MID Term 2'!N19</f>
        <v>27</v>
      </c>
      <c r="I22" s="33">
        <f t="shared" si="0"/>
        <v>1</v>
      </c>
      <c r="J22" s="33">
        <f t="shared" si="1"/>
        <v>1</v>
      </c>
      <c r="K22" s="33">
        <f t="shared" si="2"/>
        <v>1</v>
      </c>
      <c r="L22" s="33">
        <f t="shared" si="3"/>
        <v>1</v>
      </c>
      <c r="M22" s="33">
        <f t="shared" si="4"/>
        <v>1</v>
      </c>
      <c r="N22" s="33">
        <f t="shared" si="5"/>
        <v>122</v>
      </c>
      <c r="O22" s="33">
        <f t="shared" si="6"/>
        <v>61</v>
      </c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9.5" customHeight="1">
      <c r="A23" s="7">
        <v>14</v>
      </c>
      <c r="B23" s="16" t="s">
        <v>63</v>
      </c>
      <c r="C23" s="16" t="s">
        <v>64</v>
      </c>
      <c r="D23" s="33">
        <f>' MID Term 1'!D20</f>
        <v>12</v>
      </c>
      <c r="E23" s="61">
        <f>' MID Term 1'!H20</f>
        <v>25</v>
      </c>
      <c r="F23" s="33">
        <f>' MID Term 1'!L20+'MID Term 2'!F20</f>
        <v>22</v>
      </c>
      <c r="G23" s="33">
        <f>'MID Term 2'!J20</f>
        <v>28</v>
      </c>
      <c r="H23" s="61">
        <f>'MID Term 2'!N20</f>
        <v>25</v>
      </c>
      <c r="I23" s="33">
        <f t="shared" si="0"/>
        <v>0</v>
      </c>
      <c r="J23" s="33">
        <f t="shared" si="1"/>
        <v>1</v>
      </c>
      <c r="K23" s="33">
        <f t="shared" si="2"/>
        <v>1</v>
      </c>
      <c r="L23" s="33">
        <f t="shared" si="3"/>
        <v>1</v>
      </c>
      <c r="M23" s="33">
        <f t="shared" si="4"/>
        <v>1</v>
      </c>
      <c r="N23" s="33">
        <f t="shared" si="5"/>
        <v>112</v>
      </c>
      <c r="O23" s="33">
        <f t="shared" si="6"/>
        <v>56</v>
      </c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9.5" customHeight="1">
      <c r="A24" s="7">
        <v>15</v>
      </c>
      <c r="B24" s="16" t="s">
        <v>65</v>
      </c>
      <c r="C24" s="16" t="s">
        <v>66</v>
      </c>
      <c r="D24" s="33">
        <f>' MID Term 1'!D21</f>
        <v>14</v>
      </c>
      <c r="E24" s="61">
        <f>' MID Term 1'!H21</f>
        <v>27</v>
      </c>
      <c r="F24" s="33">
        <f>' MID Term 1'!L21+'MID Term 2'!F21</f>
        <v>23</v>
      </c>
      <c r="G24" s="61">
        <f>'MID Term 2'!J21</f>
        <v>27</v>
      </c>
      <c r="H24" s="33">
        <f>'MID Term 2'!N21</f>
        <v>25</v>
      </c>
      <c r="I24" s="33">
        <f t="shared" si="0"/>
        <v>0</v>
      </c>
      <c r="J24" s="33">
        <f t="shared" si="1"/>
        <v>1</v>
      </c>
      <c r="K24" s="33">
        <f t="shared" si="2"/>
        <v>1</v>
      </c>
      <c r="L24" s="33">
        <f t="shared" si="3"/>
        <v>1</v>
      </c>
      <c r="M24" s="33">
        <f t="shared" si="4"/>
        <v>1</v>
      </c>
      <c r="N24" s="33">
        <f t="shared" si="5"/>
        <v>116</v>
      </c>
      <c r="O24" s="33">
        <f t="shared" si="6"/>
        <v>58</v>
      </c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9.5" customHeight="1">
      <c r="A25" s="7">
        <v>16</v>
      </c>
      <c r="B25" s="16" t="s">
        <v>67</v>
      </c>
      <c r="C25" s="16" t="s">
        <v>68</v>
      </c>
      <c r="D25" s="33">
        <f>' MID Term 1'!D22</f>
        <v>28</v>
      </c>
      <c r="E25" s="61">
        <f>' MID Term 1'!H22</f>
        <v>26</v>
      </c>
      <c r="F25" s="33">
        <f>' MID Term 1'!L22+'MID Term 2'!F22</f>
        <v>28</v>
      </c>
      <c r="G25" s="61">
        <f>'MID Term 2'!J22</f>
        <v>26</v>
      </c>
      <c r="H25" s="33">
        <f>'MID Term 2'!N22</f>
        <v>28</v>
      </c>
      <c r="I25" s="33">
        <f t="shared" si="0"/>
        <v>1</v>
      </c>
      <c r="J25" s="33">
        <f t="shared" si="1"/>
        <v>1</v>
      </c>
      <c r="K25" s="33">
        <f t="shared" si="2"/>
        <v>1</v>
      </c>
      <c r="L25" s="33">
        <f t="shared" si="3"/>
        <v>1</v>
      </c>
      <c r="M25" s="33">
        <f t="shared" si="4"/>
        <v>1</v>
      </c>
      <c r="N25" s="33">
        <f t="shared" si="5"/>
        <v>136</v>
      </c>
      <c r="O25" s="33">
        <f t="shared" si="6"/>
        <v>68</v>
      </c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9.5" customHeight="1">
      <c r="A26" s="7">
        <v>17</v>
      </c>
      <c r="B26" s="16" t="s">
        <v>69</v>
      </c>
      <c r="C26" s="16" t="s">
        <v>70</v>
      </c>
      <c r="D26" s="33">
        <f>' MID Term 1'!D23</f>
        <v>28</v>
      </c>
      <c r="E26" s="61">
        <f>' MID Term 1'!H23</f>
        <v>21</v>
      </c>
      <c r="F26" s="33">
        <f>' MID Term 1'!L23+'MID Term 2'!F23</f>
        <v>22</v>
      </c>
      <c r="G26" s="61">
        <f>'MID Term 2'!J23</f>
        <v>25</v>
      </c>
      <c r="H26" s="33">
        <f>'MID Term 2'!N23</f>
        <v>26</v>
      </c>
      <c r="I26" s="33">
        <f t="shared" si="0"/>
        <v>1</v>
      </c>
      <c r="J26" s="33">
        <f t="shared" si="1"/>
        <v>1</v>
      </c>
      <c r="K26" s="33">
        <f t="shared" si="2"/>
        <v>1</v>
      </c>
      <c r="L26" s="33">
        <f t="shared" si="3"/>
        <v>1</v>
      </c>
      <c r="M26" s="33">
        <f t="shared" si="4"/>
        <v>1</v>
      </c>
      <c r="N26" s="33">
        <f t="shared" si="5"/>
        <v>122</v>
      </c>
      <c r="O26" s="33">
        <f t="shared" si="6"/>
        <v>61</v>
      </c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9.5" customHeight="1">
      <c r="A27" s="7">
        <v>18</v>
      </c>
      <c r="B27" s="16" t="s">
        <v>71</v>
      </c>
      <c r="C27" s="16" t="s">
        <v>72</v>
      </c>
      <c r="D27" s="33">
        <f>' MID Term 1'!D24</f>
        <v>27</v>
      </c>
      <c r="E27" s="61">
        <f>' MID Term 1'!H24</f>
        <v>25</v>
      </c>
      <c r="F27" s="33">
        <f>' MID Term 1'!L24+'MID Term 2'!F24</f>
        <v>23</v>
      </c>
      <c r="G27" s="33">
        <f>'MID Term 2'!J24</f>
        <v>27</v>
      </c>
      <c r="H27" s="61">
        <f>'MID Term 2'!N24</f>
        <v>28</v>
      </c>
      <c r="I27" s="33">
        <f t="shared" si="0"/>
        <v>1</v>
      </c>
      <c r="J27" s="33">
        <f t="shared" si="1"/>
        <v>1</v>
      </c>
      <c r="K27" s="33">
        <f t="shared" si="2"/>
        <v>1</v>
      </c>
      <c r="L27" s="33">
        <f t="shared" si="3"/>
        <v>1</v>
      </c>
      <c r="M27" s="33">
        <f t="shared" si="4"/>
        <v>1</v>
      </c>
      <c r="N27" s="33">
        <f t="shared" si="5"/>
        <v>130</v>
      </c>
      <c r="O27" s="33">
        <f t="shared" si="6"/>
        <v>65</v>
      </c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9.5" customHeight="1">
      <c r="A28" s="7">
        <v>19</v>
      </c>
      <c r="B28" s="16" t="s">
        <v>73</v>
      </c>
      <c r="C28" s="16" t="s">
        <v>74</v>
      </c>
      <c r="D28" s="33">
        <f>' MID Term 1'!D25</f>
        <v>25</v>
      </c>
      <c r="E28" s="61">
        <f>' MID Term 1'!H25</f>
        <v>19</v>
      </c>
      <c r="F28" s="33">
        <f>' MID Term 1'!L25+'MID Term 2'!F25</f>
        <v>23</v>
      </c>
      <c r="G28" s="33">
        <f>'MID Term 2'!J25</f>
        <v>28</v>
      </c>
      <c r="H28" s="61">
        <f>'MID Term 2'!N25</f>
        <v>21</v>
      </c>
      <c r="I28" s="33">
        <f t="shared" si="0"/>
        <v>1</v>
      </c>
      <c r="J28" s="33">
        <f t="shared" si="1"/>
        <v>0</v>
      </c>
      <c r="K28" s="33">
        <f t="shared" si="2"/>
        <v>1</v>
      </c>
      <c r="L28" s="33">
        <f t="shared" si="3"/>
        <v>1</v>
      </c>
      <c r="M28" s="33">
        <f t="shared" si="4"/>
        <v>1</v>
      </c>
      <c r="N28" s="33">
        <f t="shared" si="5"/>
        <v>116</v>
      </c>
      <c r="O28" s="33">
        <f t="shared" si="6"/>
        <v>58</v>
      </c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9.5" customHeight="1">
      <c r="A29" s="7">
        <v>20</v>
      </c>
      <c r="B29" s="16" t="s">
        <v>75</v>
      </c>
      <c r="C29" s="16" t="s">
        <v>76</v>
      </c>
      <c r="D29" s="33">
        <f>' MID Term 1'!D26</f>
        <v>24</v>
      </c>
      <c r="E29" s="61">
        <f>' MID Term 1'!H26</f>
        <v>25</v>
      </c>
      <c r="F29" s="33">
        <f>' MID Term 1'!L26+'MID Term 2'!F26</f>
        <v>15</v>
      </c>
      <c r="G29" s="33">
        <f>'MID Term 2'!J26</f>
        <v>26</v>
      </c>
      <c r="H29" s="61">
        <f>'MID Term 2'!N26</f>
        <v>26</v>
      </c>
      <c r="I29" s="33">
        <f t="shared" si="0"/>
        <v>1</v>
      </c>
      <c r="J29" s="33">
        <f t="shared" si="1"/>
        <v>1</v>
      </c>
      <c r="K29" s="33">
        <f t="shared" si="2"/>
        <v>0</v>
      </c>
      <c r="L29" s="33">
        <f t="shared" si="3"/>
        <v>1</v>
      </c>
      <c r="M29" s="33">
        <f t="shared" si="4"/>
        <v>1</v>
      </c>
      <c r="N29" s="33">
        <f t="shared" si="5"/>
        <v>116</v>
      </c>
      <c r="O29" s="33">
        <f t="shared" si="6"/>
        <v>58</v>
      </c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9.5" customHeight="1">
      <c r="A30" s="7">
        <v>21</v>
      </c>
      <c r="B30" s="16" t="s">
        <v>77</v>
      </c>
      <c r="C30" s="16" t="s">
        <v>78</v>
      </c>
      <c r="D30" s="33">
        <f>' MID Term 1'!D27</f>
        <v>26</v>
      </c>
      <c r="E30" s="61">
        <f>' MID Term 1'!H27</f>
        <v>28</v>
      </c>
      <c r="F30" s="33">
        <f>' MID Term 1'!L27+'MID Term 2'!F27</f>
        <v>26</v>
      </c>
      <c r="G30" s="33">
        <f>'MID Term 2'!J27</f>
        <v>28</v>
      </c>
      <c r="H30" s="61">
        <f>'MID Term 2'!N27</f>
        <v>28</v>
      </c>
      <c r="I30" s="33">
        <f t="shared" si="0"/>
        <v>1</v>
      </c>
      <c r="J30" s="33">
        <f t="shared" si="1"/>
        <v>1</v>
      </c>
      <c r="K30" s="33">
        <f t="shared" si="2"/>
        <v>1</v>
      </c>
      <c r="L30" s="33">
        <f t="shared" si="3"/>
        <v>1</v>
      </c>
      <c r="M30" s="33">
        <f t="shared" si="4"/>
        <v>1</v>
      </c>
      <c r="N30" s="33">
        <f t="shared" si="5"/>
        <v>136</v>
      </c>
      <c r="O30" s="33">
        <f t="shared" si="6"/>
        <v>68</v>
      </c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9.5" customHeight="1">
      <c r="A31" s="7">
        <v>22</v>
      </c>
      <c r="B31" s="16" t="s">
        <v>79</v>
      </c>
      <c r="C31" s="16" t="s">
        <v>80</v>
      </c>
      <c r="D31" s="33">
        <f>' MID Term 1'!D28</f>
        <v>23</v>
      </c>
      <c r="E31" s="61">
        <f>' MID Term 1'!H28</f>
        <v>24</v>
      </c>
      <c r="F31" s="33">
        <f>' MID Term 1'!L28+'MID Term 2'!F28</f>
        <v>21</v>
      </c>
      <c r="G31" s="33">
        <f>'MID Term 2'!J28</f>
        <v>26</v>
      </c>
      <c r="H31" s="61">
        <f>'MID Term 2'!N28</f>
        <v>28</v>
      </c>
      <c r="I31" s="33">
        <f t="shared" si="0"/>
        <v>1</v>
      </c>
      <c r="J31" s="33">
        <f t="shared" si="1"/>
        <v>1</v>
      </c>
      <c r="K31" s="33">
        <f t="shared" si="2"/>
        <v>1</v>
      </c>
      <c r="L31" s="33">
        <f t="shared" si="3"/>
        <v>1</v>
      </c>
      <c r="M31" s="33">
        <f t="shared" si="4"/>
        <v>1</v>
      </c>
      <c r="N31" s="33">
        <f t="shared" si="5"/>
        <v>122</v>
      </c>
      <c r="O31" s="33">
        <f t="shared" si="6"/>
        <v>61</v>
      </c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9.5" customHeight="1">
      <c r="A32" s="7">
        <v>23</v>
      </c>
      <c r="B32" s="16" t="s">
        <v>81</v>
      </c>
      <c r="C32" s="16" t="s">
        <v>82</v>
      </c>
      <c r="D32" s="33">
        <f>' MID Term 1'!D29</f>
        <v>9</v>
      </c>
      <c r="E32" s="61">
        <f>' MID Term 1'!H29</f>
        <v>29</v>
      </c>
      <c r="F32" s="33">
        <f>' MID Term 1'!L29+'MID Term 2'!F29</f>
        <v>22</v>
      </c>
      <c r="G32" s="33">
        <f>'MID Term 2'!J29</f>
        <v>28</v>
      </c>
      <c r="H32" s="61">
        <f>'MID Term 2'!N29</f>
        <v>24</v>
      </c>
      <c r="I32" s="33">
        <f t="shared" si="0"/>
        <v>0</v>
      </c>
      <c r="J32" s="33">
        <f t="shared" si="1"/>
        <v>1</v>
      </c>
      <c r="K32" s="33">
        <f t="shared" si="2"/>
        <v>1</v>
      </c>
      <c r="L32" s="33">
        <f t="shared" si="3"/>
        <v>1</v>
      </c>
      <c r="M32" s="33">
        <f t="shared" si="4"/>
        <v>1</v>
      </c>
      <c r="N32" s="33">
        <f t="shared" si="5"/>
        <v>112</v>
      </c>
      <c r="O32" s="33">
        <f t="shared" si="6"/>
        <v>56</v>
      </c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9.5" customHeight="1">
      <c r="A33" s="7">
        <v>24</v>
      </c>
      <c r="B33" s="16" t="s">
        <v>83</v>
      </c>
      <c r="C33" s="16" t="s">
        <v>84</v>
      </c>
      <c r="D33" s="33">
        <f>' MID Term 1'!D30</f>
        <v>28</v>
      </c>
      <c r="E33" s="61">
        <f>' MID Term 1'!H30</f>
        <v>23</v>
      </c>
      <c r="F33" s="33">
        <f>' MID Term 1'!L30+'MID Term 2'!F30</f>
        <v>19</v>
      </c>
      <c r="G33" s="33">
        <f>'MID Term 2'!J30</f>
        <v>28</v>
      </c>
      <c r="H33" s="61">
        <f>'MID Term 2'!N30</f>
        <v>28</v>
      </c>
      <c r="I33" s="33">
        <f t="shared" si="0"/>
        <v>1</v>
      </c>
      <c r="J33" s="33">
        <f t="shared" si="1"/>
        <v>1</v>
      </c>
      <c r="K33" s="33">
        <f t="shared" si="2"/>
        <v>0</v>
      </c>
      <c r="L33" s="33">
        <f t="shared" si="3"/>
        <v>1</v>
      </c>
      <c r="M33" s="33">
        <f t="shared" si="4"/>
        <v>1</v>
      </c>
      <c r="N33" s="33">
        <f t="shared" si="5"/>
        <v>126</v>
      </c>
      <c r="O33" s="33">
        <f t="shared" si="6"/>
        <v>63</v>
      </c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9.5" customHeight="1">
      <c r="A34" s="7">
        <v>25</v>
      </c>
      <c r="B34" s="16" t="s">
        <v>85</v>
      </c>
      <c r="C34" s="16" t="s">
        <v>86</v>
      </c>
      <c r="D34" s="33">
        <f>' MID Term 1'!D31</f>
        <v>24</v>
      </c>
      <c r="E34" s="61">
        <f>' MID Term 1'!H31</f>
        <v>26</v>
      </c>
      <c r="F34" s="33">
        <f>' MID Term 1'!L31+'MID Term 2'!F31</f>
        <v>24</v>
      </c>
      <c r="G34" s="33">
        <f>'MID Term 2'!J31</f>
        <v>27</v>
      </c>
      <c r="H34" s="61">
        <f>'MID Term 2'!N31</f>
        <v>21</v>
      </c>
      <c r="I34" s="33">
        <f t="shared" si="0"/>
        <v>1</v>
      </c>
      <c r="J34" s="33">
        <f t="shared" si="1"/>
        <v>1</v>
      </c>
      <c r="K34" s="33">
        <f t="shared" si="2"/>
        <v>1</v>
      </c>
      <c r="L34" s="33">
        <f t="shared" si="3"/>
        <v>1</v>
      </c>
      <c r="M34" s="33">
        <f t="shared" si="4"/>
        <v>1</v>
      </c>
      <c r="N34" s="33">
        <f t="shared" si="5"/>
        <v>122</v>
      </c>
      <c r="O34" s="33">
        <f t="shared" si="6"/>
        <v>61</v>
      </c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9.5" customHeight="1">
      <c r="A35" s="7">
        <v>26</v>
      </c>
      <c r="B35" s="16" t="s">
        <v>87</v>
      </c>
      <c r="C35" s="16" t="s">
        <v>88</v>
      </c>
      <c r="D35" s="33">
        <f>' MID Term 1'!D32</f>
        <v>24</v>
      </c>
      <c r="E35" s="61">
        <f>' MID Term 1'!H32</f>
        <v>13</v>
      </c>
      <c r="F35" s="33">
        <f>' MID Term 1'!L32+'MID Term 2'!F32</f>
        <v>23</v>
      </c>
      <c r="G35" s="33">
        <f>'MID Term 2'!J32</f>
        <v>27</v>
      </c>
      <c r="H35" s="61">
        <f>'MID Term 2'!N32</f>
        <v>25</v>
      </c>
      <c r="I35" s="33">
        <f t="shared" si="0"/>
        <v>1</v>
      </c>
      <c r="J35" s="33">
        <f t="shared" si="1"/>
        <v>0</v>
      </c>
      <c r="K35" s="33">
        <f t="shared" si="2"/>
        <v>1</v>
      </c>
      <c r="L35" s="33">
        <f t="shared" si="3"/>
        <v>1</v>
      </c>
      <c r="M35" s="33">
        <f t="shared" si="4"/>
        <v>1</v>
      </c>
      <c r="N35" s="33">
        <f t="shared" si="5"/>
        <v>112</v>
      </c>
      <c r="O35" s="33">
        <f t="shared" si="6"/>
        <v>56</v>
      </c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9.5" customHeight="1">
      <c r="A36" s="7">
        <v>27</v>
      </c>
      <c r="B36" s="16" t="s">
        <v>89</v>
      </c>
      <c r="C36" s="16" t="s">
        <v>90</v>
      </c>
      <c r="D36" s="33">
        <f>' MID Term 1'!D33</f>
        <v>24</v>
      </c>
      <c r="E36" s="61">
        <f>' MID Term 1'!H33</f>
        <v>21</v>
      </c>
      <c r="F36" s="33">
        <f>' MID Term 1'!L33+'MID Term 2'!F33</f>
        <v>15</v>
      </c>
      <c r="G36" s="33">
        <f>'MID Term 2'!J33</f>
        <v>26</v>
      </c>
      <c r="H36" s="61">
        <f>'MID Term 2'!N33</f>
        <v>26</v>
      </c>
      <c r="I36" s="33">
        <f t="shared" si="0"/>
        <v>1</v>
      </c>
      <c r="J36" s="33">
        <f t="shared" si="1"/>
        <v>1</v>
      </c>
      <c r="K36" s="33">
        <f t="shared" si="2"/>
        <v>0</v>
      </c>
      <c r="L36" s="33">
        <f t="shared" si="3"/>
        <v>1</v>
      </c>
      <c r="M36" s="33">
        <f t="shared" si="4"/>
        <v>1</v>
      </c>
      <c r="N36" s="33">
        <f t="shared" si="5"/>
        <v>112</v>
      </c>
      <c r="O36" s="33">
        <f t="shared" si="6"/>
        <v>56</v>
      </c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9.5" customHeight="1">
      <c r="A37" s="7">
        <v>28</v>
      </c>
      <c r="B37" s="16" t="s">
        <v>91</v>
      </c>
      <c r="C37" s="16" t="s">
        <v>92</v>
      </c>
      <c r="D37" s="33">
        <f>' MID Term 1'!D34</f>
        <v>27</v>
      </c>
      <c r="E37" s="61">
        <f>' MID Term 1'!H34</f>
        <v>23</v>
      </c>
      <c r="F37" s="33">
        <f>' MID Term 1'!L34+'MID Term 2'!F34</f>
        <v>18</v>
      </c>
      <c r="G37" s="61">
        <f>'MID Term 2'!J34</f>
        <v>27</v>
      </c>
      <c r="H37" s="33">
        <f>'MID Term 2'!N34</f>
        <v>21</v>
      </c>
      <c r="I37" s="33">
        <f t="shared" si="0"/>
        <v>1</v>
      </c>
      <c r="J37" s="33">
        <f t="shared" si="1"/>
        <v>1</v>
      </c>
      <c r="K37" s="33">
        <f t="shared" si="2"/>
        <v>0</v>
      </c>
      <c r="L37" s="33">
        <f t="shared" si="3"/>
        <v>1</v>
      </c>
      <c r="M37" s="33">
        <f t="shared" si="4"/>
        <v>1</v>
      </c>
      <c r="N37" s="33">
        <f t="shared" si="5"/>
        <v>116</v>
      </c>
      <c r="O37" s="33">
        <f t="shared" si="6"/>
        <v>58</v>
      </c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9.5" customHeight="1">
      <c r="A38" s="7">
        <v>29</v>
      </c>
      <c r="B38" s="16" t="s">
        <v>93</v>
      </c>
      <c r="C38" s="16" t="s">
        <v>94</v>
      </c>
      <c r="D38" s="33">
        <f>' MID Term 1'!D35</f>
        <v>26</v>
      </c>
      <c r="E38" s="61">
        <f>' MID Term 1'!H35</f>
        <v>28</v>
      </c>
      <c r="F38" s="33">
        <f>' MID Term 1'!L35+'MID Term 2'!F35</f>
        <v>28</v>
      </c>
      <c r="G38" s="33">
        <f>'MID Term 2'!J35</f>
        <v>28</v>
      </c>
      <c r="H38" s="61">
        <f>'MID Term 2'!N35</f>
        <v>26</v>
      </c>
      <c r="I38" s="33">
        <f t="shared" si="0"/>
        <v>1</v>
      </c>
      <c r="J38" s="33">
        <f t="shared" si="1"/>
        <v>1</v>
      </c>
      <c r="K38" s="33">
        <f t="shared" si="2"/>
        <v>1</v>
      </c>
      <c r="L38" s="33">
        <f t="shared" si="3"/>
        <v>1</v>
      </c>
      <c r="M38" s="33">
        <f t="shared" si="4"/>
        <v>1</v>
      </c>
      <c r="N38" s="33">
        <f t="shared" si="5"/>
        <v>136</v>
      </c>
      <c r="O38" s="33">
        <f t="shared" si="6"/>
        <v>68</v>
      </c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9.5" customHeight="1">
      <c r="A39" s="7">
        <v>30</v>
      </c>
      <c r="B39" s="16" t="s">
        <v>95</v>
      </c>
      <c r="C39" s="16" t="s">
        <v>96</v>
      </c>
      <c r="D39" s="33">
        <f>' MID Term 1'!D36</f>
        <v>25</v>
      </c>
      <c r="E39" s="61">
        <f>' MID Term 1'!H36</f>
        <v>18</v>
      </c>
      <c r="F39" s="33">
        <f>' MID Term 1'!L36+'MID Term 2'!F36</f>
        <v>20</v>
      </c>
      <c r="G39" s="33">
        <f>'MID Term 2'!J36</f>
        <v>22</v>
      </c>
      <c r="H39" s="61">
        <f>'MID Term 2'!N36</f>
        <v>27</v>
      </c>
      <c r="I39" s="33">
        <f t="shared" si="0"/>
        <v>1</v>
      </c>
      <c r="J39" s="33">
        <f t="shared" si="1"/>
        <v>0</v>
      </c>
      <c r="K39" s="33">
        <f t="shared" si="2"/>
        <v>0</v>
      </c>
      <c r="L39" s="33">
        <f t="shared" si="3"/>
        <v>1</v>
      </c>
      <c r="M39" s="33">
        <f t="shared" si="4"/>
        <v>1</v>
      </c>
      <c r="N39" s="33">
        <f t="shared" si="5"/>
        <v>112</v>
      </c>
      <c r="O39" s="33">
        <f t="shared" si="6"/>
        <v>56</v>
      </c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9.5" customHeight="1">
      <c r="A40" s="7">
        <v>31</v>
      </c>
      <c r="B40" s="16" t="s">
        <v>97</v>
      </c>
      <c r="C40" s="16" t="s">
        <v>98</v>
      </c>
      <c r="D40" s="33">
        <f>' MID Term 1'!D37</f>
        <v>21</v>
      </c>
      <c r="E40" s="61">
        <f>' MID Term 1'!H37</f>
        <v>24</v>
      </c>
      <c r="F40" s="33">
        <f>' MID Term 1'!L37+'MID Term 2'!F37</f>
        <v>25</v>
      </c>
      <c r="G40" s="61">
        <f>'MID Term 2'!J37</f>
        <v>28</v>
      </c>
      <c r="H40" s="33">
        <f>'MID Term 2'!N37</f>
        <v>28</v>
      </c>
      <c r="I40" s="33">
        <f t="shared" si="0"/>
        <v>1</v>
      </c>
      <c r="J40" s="33">
        <f t="shared" si="1"/>
        <v>1</v>
      </c>
      <c r="K40" s="33">
        <f t="shared" si="2"/>
        <v>1</v>
      </c>
      <c r="L40" s="33">
        <f t="shared" si="3"/>
        <v>1</v>
      </c>
      <c r="M40" s="33">
        <f t="shared" si="4"/>
        <v>1</v>
      </c>
      <c r="N40" s="33">
        <f t="shared" si="5"/>
        <v>126</v>
      </c>
      <c r="O40" s="33">
        <f t="shared" si="6"/>
        <v>63</v>
      </c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9.5" customHeight="1">
      <c r="A41" s="7">
        <v>32</v>
      </c>
      <c r="B41" s="16" t="s">
        <v>99</v>
      </c>
      <c r="C41" s="16" t="s">
        <v>100</v>
      </c>
      <c r="D41" s="33">
        <f>' MID Term 1'!D38</f>
        <v>22</v>
      </c>
      <c r="E41" s="61">
        <f>' MID Term 1'!H38</f>
        <v>26</v>
      </c>
      <c r="F41" s="33">
        <f>' MID Term 1'!L38+'MID Term 2'!F38</f>
        <v>18</v>
      </c>
      <c r="G41" s="33">
        <f>'MID Term 2'!J38</f>
        <v>24</v>
      </c>
      <c r="H41" s="61">
        <f>'MID Term 2'!N38</f>
        <v>22</v>
      </c>
      <c r="I41" s="33">
        <f t="shared" si="0"/>
        <v>1</v>
      </c>
      <c r="J41" s="33">
        <f t="shared" si="1"/>
        <v>1</v>
      </c>
      <c r="K41" s="33">
        <f t="shared" si="2"/>
        <v>0</v>
      </c>
      <c r="L41" s="33">
        <f t="shared" si="3"/>
        <v>1</v>
      </c>
      <c r="M41" s="33">
        <f t="shared" si="4"/>
        <v>1</v>
      </c>
      <c r="N41" s="33">
        <f t="shared" si="5"/>
        <v>112</v>
      </c>
      <c r="O41" s="33">
        <f t="shared" si="6"/>
        <v>56</v>
      </c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9.5" customHeight="1">
      <c r="A42" s="7">
        <v>33</v>
      </c>
      <c r="B42" s="16" t="s">
        <v>101</v>
      </c>
      <c r="C42" s="16" t="s">
        <v>102</v>
      </c>
      <c r="D42" s="33">
        <f>' MID Term 1'!D39</f>
        <v>28</v>
      </c>
      <c r="E42" s="61">
        <f>' MID Term 1'!H39</f>
        <v>26</v>
      </c>
      <c r="F42" s="33">
        <f>' MID Term 1'!L39+'MID Term 2'!F39</f>
        <v>22</v>
      </c>
      <c r="G42" s="33">
        <f>'MID Term 2'!J39</f>
        <v>25</v>
      </c>
      <c r="H42" s="61">
        <f>'MID Term 2'!N39</f>
        <v>21</v>
      </c>
      <c r="I42" s="33">
        <f t="shared" si="0"/>
        <v>1</v>
      </c>
      <c r="J42" s="33">
        <f t="shared" si="1"/>
        <v>1</v>
      </c>
      <c r="K42" s="33">
        <f t="shared" si="2"/>
        <v>1</v>
      </c>
      <c r="L42" s="33">
        <f t="shared" si="3"/>
        <v>1</v>
      </c>
      <c r="M42" s="33">
        <f t="shared" si="4"/>
        <v>1</v>
      </c>
      <c r="N42" s="33">
        <f t="shared" si="5"/>
        <v>122</v>
      </c>
      <c r="O42" s="33">
        <f t="shared" si="6"/>
        <v>61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9.5" customHeight="1">
      <c r="A43" s="7">
        <v>34</v>
      </c>
      <c r="B43" s="16" t="s">
        <v>103</v>
      </c>
      <c r="C43" s="16" t="s">
        <v>104</v>
      </c>
      <c r="D43" s="33">
        <f>' MID Term 1'!D40</f>
        <v>28</v>
      </c>
      <c r="E43" s="61">
        <f>' MID Term 1'!H40</f>
        <v>20</v>
      </c>
      <c r="F43" s="33">
        <f>' MID Term 1'!L40+'MID Term 2'!F40</f>
        <v>22</v>
      </c>
      <c r="G43" s="33">
        <f>'MID Term 2'!J40</f>
        <v>28</v>
      </c>
      <c r="H43" s="61">
        <f>'MID Term 2'!N40</f>
        <v>28</v>
      </c>
      <c r="I43" s="33">
        <f t="shared" si="0"/>
        <v>1</v>
      </c>
      <c r="J43" s="33">
        <f t="shared" si="1"/>
        <v>0</v>
      </c>
      <c r="K43" s="33">
        <f t="shared" si="2"/>
        <v>1</v>
      </c>
      <c r="L43" s="33">
        <f t="shared" si="3"/>
        <v>1</v>
      </c>
      <c r="M43" s="33">
        <f t="shared" si="4"/>
        <v>1</v>
      </c>
      <c r="N43" s="33">
        <f t="shared" si="5"/>
        <v>126</v>
      </c>
      <c r="O43" s="33">
        <f t="shared" si="6"/>
        <v>63</v>
      </c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9.5" customHeight="1">
      <c r="A44" s="7">
        <v>35</v>
      </c>
      <c r="B44" s="16" t="s">
        <v>105</v>
      </c>
      <c r="C44" s="16" t="s">
        <v>106</v>
      </c>
      <c r="D44" s="33">
        <f>' MID Term 1'!D41</f>
        <v>22</v>
      </c>
      <c r="E44" s="61">
        <f>' MID Term 1'!H41</f>
        <v>21</v>
      </c>
      <c r="F44" s="33">
        <f>' MID Term 1'!L41+'MID Term 2'!F41</f>
        <v>24</v>
      </c>
      <c r="G44" s="33">
        <f>'MID Term 2'!J41</f>
        <v>22</v>
      </c>
      <c r="H44" s="61">
        <f>'MID Term 2'!N41</f>
        <v>27</v>
      </c>
      <c r="I44" s="33">
        <f t="shared" si="0"/>
        <v>1</v>
      </c>
      <c r="J44" s="33">
        <f t="shared" si="1"/>
        <v>1</v>
      </c>
      <c r="K44" s="33">
        <f t="shared" si="2"/>
        <v>1</v>
      </c>
      <c r="L44" s="33">
        <f t="shared" si="3"/>
        <v>1</v>
      </c>
      <c r="M44" s="33">
        <f t="shared" si="4"/>
        <v>1</v>
      </c>
      <c r="N44" s="33">
        <f t="shared" si="5"/>
        <v>116</v>
      </c>
      <c r="O44" s="33">
        <f t="shared" si="6"/>
        <v>58</v>
      </c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9.5" customHeight="1">
      <c r="A45" s="7">
        <v>36</v>
      </c>
      <c r="B45" s="16" t="s">
        <v>107</v>
      </c>
      <c r="C45" s="16" t="s">
        <v>108</v>
      </c>
      <c r="D45" s="33">
        <f>' MID Term 1'!D42</f>
        <v>28</v>
      </c>
      <c r="E45" s="61">
        <f>' MID Term 1'!H42</f>
        <v>28</v>
      </c>
      <c r="F45" s="33">
        <f>' MID Term 1'!L42+'MID Term 2'!F42</f>
        <v>28</v>
      </c>
      <c r="G45" s="33">
        <f>'MID Term 2'!J42</f>
        <v>28</v>
      </c>
      <c r="H45" s="61">
        <f>'MID Term 2'!N42</f>
        <v>28</v>
      </c>
      <c r="I45" s="33">
        <f t="shared" si="0"/>
        <v>1</v>
      </c>
      <c r="J45" s="33">
        <f t="shared" si="1"/>
        <v>1</v>
      </c>
      <c r="K45" s="33">
        <f t="shared" si="2"/>
        <v>1</v>
      </c>
      <c r="L45" s="33">
        <f t="shared" si="3"/>
        <v>1</v>
      </c>
      <c r="M45" s="33">
        <f t="shared" si="4"/>
        <v>1</v>
      </c>
      <c r="N45" s="33">
        <f t="shared" si="5"/>
        <v>140</v>
      </c>
      <c r="O45" s="33">
        <f t="shared" si="6"/>
        <v>70</v>
      </c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9.5" customHeight="1">
      <c r="A46" s="7">
        <v>37</v>
      </c>
      <c r="B46" s="16" t="s">
        <v>109</v>
      </c>
      <c r="C46" s="16" t="s">
        <v>110</v>
      </c>
      <c r="D46" s="33">
        <f>' MID Term 1'!D43</f>
        <v>28</v>
      </c>
      <c r="E46" s="61">
        <f>' MID Term 1'!H43</f>
        <v>21</v>
      </c>
      <c r="F46" s="33">
        <f>' MID Term 1'!L43+'MID Term 2'!F43</f>
        <v>16</v>
      </c>
      <c r="G46" s="33">
        <f>'MID Term 2'!J43</f>
        <v>27</v>
      </c>
      <c r="H46" s="61">
        <f>'MID Term 2'!N43</f>
        <v>24</v>
      </c>
      <c r="I46" s="33">
        <f t="shared" si="0"/>
        <v>1</v>
      </c>
      <c r="J46" s="33">
        <f t="shared" si="1"/>
        <v>1</v>
      </c>
      <c r="K46" s="33">
        <f t="shared" si="2"/>
        <v>0</v>
      </c>
      <c r="L46" s="33">
        <f t="shared" si="3"/>
        <v>1</v>
      </c>
      <c r="M46" s="33">
        <f t="shared" si="4"/>
        <v>1</v>
      </c>
      <c r="N46" s="33">
        <f t="shared" si="5"/>
        <v>116</v>
      </c>
      <c r="O46" s="33">
        <f t="shared" si="6"/>
        <v>58</v>
      </c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9.5" customHeight="1">
      <c r="A47" s="7">
        <v>38</v>
      </c>
      <c r="B47" s="16" t="s">
        <v>111</v>
      </c>
      <c r="C47" s="16" t="s">
        <v>112</v>
      </c>
      <c r="D47" s="33">
        <f>' MID Term 1'!D44</f>
        <v>25</v>
      </c>
      <c r="E47" s="61">
        <f>' MID Term 1'!H44</f>
        <v>26</v>
      </c>
      <c r="F47" s="33">
        <f>' MID Term 1'!L44+'MID Term 2'!F44</f>
        <v>24</v>
      </c>
      <c r="G47" s="33">
        <f>'MID Term 2'!J44</f>
        <v>23</v>
      </c>
      <c r="H47" s="61">
        <f>'MID Term 2'!N44</f>
        <v>24</v>
      </c>
      <c r="I47" s="33">
        <f t="shared" si="0"/>
        <v>1</v>
      </c>
      <c r="J47" s="33">
        <f t="shared" si="1"/>
        <v>1</v>
      </c>
      <c r="K47" s="33">
        <f t="shared" si="2"/>
        <v>1</v>
      </c>
      <c r="L47" s="33">
        <f t="shared" si="3"/>
        <v>1</v>
      </c>
      <c r="M47" s="33">
        <f t="shared" si="4"/>
        <v>1</v>
      </c>
      <c r="N47" s="33">
        <f t="shared" si="5"/>
        <v>122</v>
      </c>
      <c r="O47" s="33">
        <f t="shared" si="6"/>
        <v>61</v>
      </c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9.5" customHeight="1">
      <c r="A48" s="7">
        <v>39</v>
      </c>
      <c r="B48" s="16" t="s">
        <v>113</v>
      </c>
      <c r="C48" s="16" t="s">
        <v>114</v>
      </c>
      <c r="D48" s="33">
        <f>' MID Term 1'!D45</f>
        <v>26</v>
      </c>
      <c r="E48" s="61">
        <f>' MID Term 1'!H45</f>
        <v>22</v>
      </c>
      <c r="F48" s="33">
        <f>' MID Term 1'!L45+'MID Term 2'!F45</f>
        <v>24</v>
      </c>
      <c r="G48" s="33">
        <f>'MID Term 2'!J45</f>
        <v>26</v>
      </c>
      <c r="H48" s="61">
        <f>'MID Term 2'!N45</f>
        <v>28</v>
      </c>
      <c r="I48" s="33">
        <f t="shared" si="0"/>
        <v>1</v>
      </c>
      <c r="J48" s="33">
        <f t="shared" si="1"/>
        <v>1</v>
      </c>
      <c r="K48" s="33">
        <f t="shared" si="2"/>
        <v>1</v>
      </c>
      <c r="L48" s="33">
        <f t="shared" si="3"/>
        <v>1</v>
      </c>
      <c r="M48" s="33">
        <f t="shared" si="4"/>
        <v>1</v>
      </c>
      <c r="N48" s="33">
        <f t="shared" si="5"/>
        <v>126</v>
      </c>
      <c r="O48" s="33">
        <f t="shared" si="6"/>
        <v>63</v>
      </c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9.5" customHeight="1">
      <c r="A49" s="7">
        <v>40</v>
      </c>
      <c r="B49" s="16" t="s">
        <v>115</v>
      </c>
      <c r="C49" s="16" t="s">
        <v>116</v>
      </c>
      <c r="D49" s="33">
        <f>' MID Term 1'!D46</f>
        <v>27</v>
      </c>
      <c r="E49" s="61">
        <f>' MID Term 1'!H46</f>
        <v>25</v>
      </c>
      <c r="F49" s="33">
        <f>' MID Term 1'!L46+'MID Term 2'!F46</f>
        <v>23</v>
      </c>
      <c r="G49" s="33">
        <f>'MID Term 2'!J46</f>
        <v>20</v>
      </c>
      <c r="H49" s="61">
        <f>'MID Term 2'!N46</f>
        <v>21</v>
      </c>
      <c r="I49" s="33">
        <f t="shared" si="0"/>
        <v>1</v>
      </c>
      <c r="J49" s="33">
        <f t="shared" si="1"/>
        <v>1</v>
      </c>
      <c r="K49" s="33">
        <f t="shared" si="2"/>
        <v>1</v>
      </c>
      <c r="L49" s="33">
        <f t="shared" si="3"/>
        <v>0</v>
      </c>
      <c r="M49" s="33">
        <f t="shared" si="4"/>
        <v>1</v>
      </c>
      <c r="N49" s="33">
        <f t="shared" si="5"/>
        <v>116</v>
      </c>
      <c r="O49" s="33">
        <f t="shared" si="6"/>
        <v>58</v>
      </c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9.5" customHeight="1">
      <c r="A50" s="7">
        <v>41</v>
      </c>
      <c r="B50" s="16" t="s">
        <v>117</v>
      </c>
      <c r="C50" s="16" t="s">
        <v>118</v>
      </c>
      <c r="D50" s="33">
        <f>' MID Term 1'!D47</f>
        <v>25</v>
      </c>
      <c r="E50" s="61">
        <f>' MID Term 1'!H47</f>
        <v>27</v>
      </c>
      <c r="F50" s="33">
        <f>' MID Term 1'!L47+'MID Term 2'!F47</f>
        <v>22</v>
      </c>
      <c r="G50" s="61">
        <f>'MID Term 2'!J47</f>
        <v>28</v>
      </c>
      <c r="H50" s="33">
        <f>'MID Term 2'!N47</f>
        <v>20</v>
      </c>
      <c r="I50" s="33">
        <f t="shared" si="0"/>
        <v>1</v>
      </c>
      <c r="J50" s="33">
        <f t="shared" si="1"/>
        <v>1</v>
      </c>
      <c r="K50" s="33">
        <f t="shared" si="2"/>
        <v>1</v>
      </c>
      <c r="L50" s="33">
        <f t="shared" si="3"/>
        <v>1</v>
      </c>
      <c r="M50" s="33">
        <f t="shared" si="4"/>
        <v>0</v>
      </c>
      <c r="N50" s="33">
        <f t="shared" si="5"/>
        <v>122</v>
      </c>
      <c r="O50" s="33">
        <f t="shared" si="6"/>
        <v>61</v>
      </c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9.5" customHeight="1">
      <c r="A51" s="7">
        <v>42</v>
      </c>
      <c r="B51" s="16" t="s">
        <v>119</v>
      </c>
      <c r="C51" s="16" t="s">
        <v>120</v>
      </c>
      <c r="D51" s="33">
        <f>' MID Term 1'!D48</f>
        <v>28</v>
      </c>
      <c r="E51" s="61">
        <f>' MID Term 1'!H48</f>
        <v>22</v>
      </c>
      <c r="F51" s="33">
        <f>' MID Term 1'!L48+'MID Term 2'!F48</f>
        <v>16</v>
      </c>
      <c r="G51" s="33">
        <f>'MID Term 2'!J48</f>
        <v>24</v>
      </c>
      <c r="H51" s="61">
        <f>'MID Term 2'!N48</f>
        <v>25</v>
      </c>
      <c r="I51" s="33">
        <f t="shared" si="0"/>
        <v>1</v>
      </c>
      <c r="J51" s="33">
        <f t="shared" si="1"/>
        <v>1</v>
      </c>
      <c r="K51" s="33">
        <f t="shared" si="2"/>
        <v>0</v>
      </c>
      <c r="L51" s="33">
        <f t="shared" si="3"/>
        <v>1</v>
      </c>
      <c r="M51" s="33">
        <f t="shared" si="4"/>
        <v>1</v>
      </c>
      <c r="N51" s="33">
        <f t="shared" si="5"/>
        <v>115</v>
      </c>
      <c r="O51" s="33">
        <f t="shared" si="6"/>
        <v>58</v>
      </c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9.5" customHeight="1">
      <c r="A52" s="7">
        <v>43</v>
      </c>
      <c r="B52" s="16" t="s">
        <v>121</v>
      </c>
      <c r="C52" s="16" t="s">
        <v>122</v>
      </c>
      <c r="D52" s="33">
        <f>' MID Term 1'!D49</f>
        <v>26</v>
      </c>
      <c r="E52" s="61">
        <f>' MID Term 1'!H49</f>
        <v>26</v>
      </c>
      <c r="F52" s="33">
        <f>' MID Term 1'!L49+'MID Term 2'!F49</f>
        <v>23</v>
      </c>
      <c r="G52" s="61">
        <f>'MID Term 2'!J49</f>
        <v>27</v>
      </c>
      <c r="H52" s="33">
        <f>'MID Term 2'!N49</f>
        <v>28</v>
      </c>
      <c r="I52" s="33">
        <f t="shared" si="0"/>
        <v>1</v>
      </c>
      <c r="J52" s="33">
        <f t="shared" si="1"/>
        <v>1</v>
      </c>
      <c r="K52" s="33">
        <f t="shared" si="2"/>
        <v>1</v>
      </c>
      <c r="L52" s="33">
        <f t="shared" si="3"/>
        <v>1</v>
      </c>
      <c r="M52" s="33">
        <f t="shared" si="4"/>
        <v>1</v>
      </c>
      <c r="N52" s="33">
        <f t="shared" si="5"/>
        <v>130</v>
      </c>
      <c r="O52" s="33">
        <f t="shared" si="6"/>
        <v>65</v>
      </c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9.5" customHeight="1">
      <c r="A53" s="7">
        <v>44</v>
      </c>
      <c r="B53" s="16" t="s">
        <v>123</v>
      </c>
      <c r="C53" s="16" t="s">
        <v>124</v>
      </c>
      <c r="D53" s="33">
        <f>' MID Term 1'!D50</f>
        <v>28</v>
      </c>
      <c r="E53" s="61">
        <f>' MID Term 1'!H50</f>
        <v>28</v>
      </c>
      <c r="F53" s="33">
        <f>' MID Term 1'!L50+'MID Term 2'!F50</f>
        <v>28</v>
      </c>
      <c r="G53" s="33">
        <f>'MID Term 2'!J50</f>
        <v>28</v>
      </c>
      <c r="H53" s="61">
        <f>'MID Term 2'!N50</f>
        <v>28</v>
      </c>
      <c r="I53" s="33">
        <f t="shared" si="0"/>
        <v>1</v>
      </c>
      <c r="J53" s="33">
        <f t="shared" si="1"/>
        <v>1</v>
      </c>
      <c r="K53" s="33">
        <f t="shared" si="2"/>
        <v>1</v>
      </c>
      <c r="L53" s="33">
        <f t="shared" si="3"/>
        <v>1</v>
      </c>
      <c r="M53" s="33">
        <f t="shared" si="4"/>
        <v>1</v>
      </c>
      <c r="N53" s="33">
        <f t="shared" si="5"/>
        <v>140</v>
      </c>
      <c r="O53" s="33">
        <f t="shared" si="6"/>
        <v>70</v>
      </c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9.5" customHeight="1">
      <c r="A54" s="7">
        <v>45</v>
      </c>
      <c r="B54" s="16" t="s">
        <v>125</v>
      </c>
      <c r="C54" s="16" t="s">
        <v>126</v>
      </c>
      <c r="D54" s="33">
        <f>' MID Term 1'!D51</f>
        <v>19</v>
      </c>
      <c r="E54" s="61">
        <f>' MID Term 1'!H51</f>
        <v>24</v>
      </c>
      <c r="F54" s="33">
        <f>' MID Term 1'!L51+'MID Term 2'!F51</f>
        <v>18</v>
      </c>
      <c r="G54" s="33">
        <f>'MID Term 2'!J51</f>
        <v>28</v>
      </c>
      <c r="H54" s="61">
        <f>'MID Term 2'!N51</f>
        <v>23</v>
      </c>
      <c r="I54" s="33">
        <f t="shared" si="0"/>
        <v>0</v>
      </c>
      <c r="J54" s="33">
        <f t="shared" si="1"/>
        <v>1</v>
      </c>
      <c r="K54" s="33">
        <f t="shared" si="2"/>
        <v>0</v>
      </c>
      <c r="L54" s="33">
        <f t="shared" si="3"/>
        <v>1</v>
      </c>
      <c r="M54" s="33">
        <f t="shared" si="4"/>
        <v>1</v>
      </c>
      <c r="N54" s="33">
        <f t="shared" si="5"/>
        <v>112</v>
      </c>
      <c r="O54" s="33">
        <f t="shared" si="6"/>
        <v>56</v>
      </c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9.5" customHeight="1">
      <c r="A55" s="7">
        <v>46</v>
      </c>
      <c r="B55" s="16" t="s">
        <v>127</v>
      </c>
      <c r="C55" s="16" t="s">
        <v>128</v>
      </c>
      <c r="D55" s="33">
        <f>' MID Term 1'!D52</f>
        <v>27</v>
      </c>
      <c r="E55" s="61">
        <f>' MID Term 1'!H52</f>
        <v>23</v>
      </c>
      <c r="F55" s="33">
        <f>' MID Term 1'!L52+'MID Term 2'!F52</f>
        <v>17</v>
      </c>
      <c r="G55" s="33">
        <f>'MID Term 2'!J52</f>
        <v>21</v>
      </c>
      <c r="H55" s="61">
        <f>'MID Term 2'!N52</f>
        <v>24</v>
      </c>
      <c r="I55" s="33">
        <f t="shared" si="0"/>
        <v>1</v>
      </c>
      <c r="J55" s="33">
        <f t="shared" si="1"/>
        <v>1</v>
      </c>
      <c r="K55" s="33">
        <f t="shared" si="2"/>
        <v>0</v>
      </c>
      <c r="L55" s="33">
        <f t="shared" si="3"/>
        <v>1</v>
      </c>
      <c r="M55" s="33">
        <f t="shared" si="4"/>
        <v>1</v>
      </c>
      <c r="N55" s="33">
        <f t="shared" si="5"/>
        <v>112</v>
      </c>
      <c r="O55" s="33">
        <f t="shared" si="6"/>
        <v>56</v>
      </c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9.5" customHeight="1">
      <c r="A56" s="7">
        <v>47</v>
      </c>
      <c r="B56" s="16" t="s">
        <v>129</v>
      </c>
      <c r="C56" s="16" t="s">
        <v>130</v>
      </c>
      <c r="D56" s="33">
        <f>' MID Term 1'!D53</f>
        <v>24</v>
      </c>
      <c r="E56" s="61">
        <f>' MID Term 1'!H53</f>
        <v>22</v>
      </c>
      <c r="F56" s="33">
        <f>' MID Term 1'!L53+'MID Term 2'!F53</f>
        <v>18</v>
      </c>
      <c r="G56" s="61">
        <f>'MID Term 2'!J53</f>
        <v>22</v>
      </c>
      <c r="H56" s="33">
        <f>'MID Term 2'!N53</f>
        <v>26</v>
      </c>
      <c r="I56" s="33">
        <f t="shared" si="0"/>
        <v>1</v>
      </c>
      <c r="J56" s="33">
        <f t="shared" si="1"/>
        <v>1</v>
      </c>
      <c r="K56" s="33">
        <f t="shared" si="2"/>
        <v>0</v>
      </c>
      <c r="L56" s="33">
        <f t="shared" si="3"/>
        <v>1</v>
      </c>
      <c r="M56" s="33">
        <f t="shared" si="4"/>
        <v>1</v>
      </c>
      <c r="N56" s="33">
        <f t="shared" si="5"/>
        <v>112</v>
      </c>
      <c r="O56" s="33">
        <f t="shared" si="6"/>
        <v>56</v>
      </c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9.5" customHeight="1">
      <c r="A57" s="7">
        <v>48</v>
      </c>
      <c r="B57" s="16" t="s">
        <v>131</v>
      </c>
      <c r="C57" s="16" t="s">
        <v>132</v>
      </c>
      <c r="D57" s="33">
        <f>' MID Term 1'!D54</f>
        <v>23</v>
      </c>
      <c r="E57" s="61">
        <f>' MID Term 1'!H54</f>
        <v>28</v>
      </c>
      <c r="F57" s="33">
        <f>' MID Term 1'!L54+'MID Term 2'!F54</f>
        <v>20</v>
      </c>
      <c r="G57" s="33">
        <f>'MID Term 2'!J54</f>
        <v>14</v>
      </c>
      <c r="H57" s="61">
        <f>'MID Term 2'!N54</f>
        <v>27</v>
      </c>
      <c r="I57" s="33">
        <f t="shared" si="0"/>
        <v>1</v>
      </c>
      <c r="J57" s="33">
        <f t="shared" si="1"/>
        <v>1</v>
      </c>
      <c r="K57" s="33">
        <f t="shared" si="2"/>
        <v>0</v>
      </c>
      <c r="L57" s="33">
        <f t="shared" si="3"/>
        <v>0</v>
      </c>
      <c r="M57" s="33">
        <f t="shared" si="4"/>
        <v>1</v>
      </c>
      <c r="N57" s="33">
        <f t="shared" si="5"/>
        <v>112</v>
      </c>
      <c r="O57" s="33">
        <f t="shared" si="6"/>
        <v>56</v>
      </c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9.5" customHeight="1">
      <c r="A58" s="7">
        <v>49</v>
      </c>
      <c r="B58" s="16" t="s">
        <v>133</v>
      </c>
      <c r="C58" s="16" t="s">
        <v>134</v>
      </c>
      <c r="D58" s="33">
        <f>' MID Term 1'!D55</f>
        <v>24</v>
      </c>
      <c r="E58" s="61">
        <f>' MID Term 1'!H55</f>
        <v>24</v>
      </c>
      <c r="F58" s="33">
        <f>' MID Term 1'!L55+'MID Term 2'!F55</f>
        <v>22</v>
      </c>
      <c r="G58" s="33">
        <f>'MID Term 2'!J55</f>
        <v>26</v>
      </c>
      <c r="H58" s="61">
        <f>'MID Term 2'!N55</f>
        <v>19</v>
      </c>
      <c r="I58" s="33">
        <f t="shared" si="0"/>
        <v>1</v>
      </c>
      <c r="J58" s="33">
        <f t="shared" si="1"/>
        <v>1</v>
      </c>
      <c r="K58" s="33">
        <f t="shared" si="2"/>
        <v>1</v>
      </c>
      <c r="L58" s="33">
        <f t="shared" si="3"/>
        <v>1</v>
      </c>
      <c r="M58" s="33">
        <f t="shared" si="4"/>
        <v>0</v>
      </c>
      <c r="N58" s="33">
        <f t="shared" si="5"/>
        <v>115</v>
      </c>
      <c r="O58" s="33">
        <f t="shared" si="6"/>
        <v>58</v>
      </c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9.5" customHeight="1">
      <c r="A59" s="7">
        <v>50</v>
      </c>
      <c r="B59" s="16" t="s">
        <v>135</v>
      </c>
      <c r="C59" s="16" t="s">
        <v>136</v>
      </c>
      <c r="D59" s="33">
        <f>' MID Term 1'!D56</f>
        <v>26</v>
      </c>
      <c r="E59" s="61">
        <f>' MID Term 1'!H56</f>
        <v>28</v>
      </c>
      <c r="F59" s="33">
        <f>' MID Term 1'!L56+'MID Term 2'!F56</f>
        <v>26</v>
      </c>
      <c r="G59" s="61">
        <f>'MID Term 2'!J56</f>
        <v>28</v>
      </c>
      <c r="H59" s="33">
        <f>'MID Term 2'!N56</f>
        <v>28</v>
      </c>
      <c r="I59" s="33">
        <f t="shared" si="0"/>
        <v>1</v>
      </c>
      <c r="J59" s="33">
        <f t="shared" si="1"/>
        <v>1</v>
      </c>
      <c r="K59" s="33">
        <f t="shared" si="2"/>
        <v>1</v>
      </c>
      <c r="L59" s="33">
        <f t="shared" si="3"/>
        <v>1</v>
      </c>
      <c r="M59" s="33">
        <f t="shared" si="4"/>
        <v>1</v>
      </c>
      <c r="N59" s="33">
        <f t="shared" si="5"/>
        <v>136</v>
      </c>
      <c r="O59" s="33">
        <f t="shared" si="6"/>
        <v>68</v>
      </c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9.5" customHeight="1">
      <c r="A60" s="7">
        <v>51</v>
      </c>
      <c r="B60" s="16" t="s">
        <v>137</v>
      </c>
      <c r="C60" s="16" t="s">
        <v>138</v>
      </c>
      <c r="D60" s="33">
        <f>' MID Term 1'!D57</f>
        <v>24</v>
      </c>
      <c r="E60" s="61">
        <f>' MID Term 1'!H57</f>
        <v>24</v>
      </c>
      <c r="F60" s="33">
        <f>' MID Term 1'!L57+'MID Term 2'!F57</f>
        <v>23</v>
      </c>
      <c r="G60" s="33">
        <f>'MID Term 2'!J57</f>
        <v>20</v>
      </c>
      <c r="H60" s="61">
        <f>'MID Term 2'!N57</f>
        <v>21</v>
      </c>
      <c r="I60" s="33">
        <f t="shared" si="0"/>
        <v>1</v>
      </c>
      <c r="J60" s="33">
        <f t="shared" si="1"/>
        <v>1</v>
      </c>
      <c r="K60" s="33">
        <f t="shared" si="2"/>
        <v>1</v>
      </c>
      <c r="L60" s="33">
        <f t="shared" si="3"/>
        <v>0</v>
      </c>
      <c r="M60" s="33">
        <f t="shared" si="4"/>
        <v>1</v>
      </c>
      <c r="N60" s="33">
        <f t="shared" si="5"/>
        <v>112</v>
      </c>
      <c r="O60" s="33">
        <f t="shared" si="6"/>
        <v>56</v>
      </c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9.5" customHeight="1">
      <c r="A61" s="7">
        <v>52</v>
      </c>
      <c r="B61" s="16" t="s">
        <v>139</v>
      </c>
      <c r="C61" s="16" t="s">
        <v>140</v>
      </c>
      <c r="D61" s="33">
        <f>' MID Term 1'!D58</f>
        <v>21</v>
      </c>
      <c r="E61" s="61">
        <f>' MID Term 1'!H58</f>
        <v>27</v>
      </c>
      <c r="F61" s="33">
        <f>' MID Term 1'!L58+'MID Term 2'!F58</f>
        <v>20</v>
      </c>
      <c r="G61" s="33">
        <f>'MID Term 2'!J58</f>
        <v>28</v>
      </c>
      <c r="H61" s="61">
        <f>'MID Term 2'!N58</f>
        <v>26</v>
      </c>
      <c r="I61" s="33">
        <f t="shared" si="0"/>
        <v>1</v>
      </c>
      <c r="J61" s="33">
        <f t="shared" si="1"/>
        <v>1</v>
      </c>
      <c r="K61" s="33">
        <f t="shared" si="2"/>
        <v>0</v>
      </c>
      <c r="L61" s="33">
        <f t="shared" si="3"/>
        <v>1</v>
      </c>
      <c r="M61" s="33">
        <f t="shared" si="4"/>
        <v>1</v>
      </c>
      <c r="N61" s="33">
        <f t="shared" si="5"/>
        <v>122</v>
      </c>
      <c r="O61" s="33">
        <f t="shared" si="6"/>
        <v>61</v>
      </c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9.5" customHeight="1">
      <c r="A62" s="7">
        <v>53</v>
      </c>
      <c r="B62" s="16" t="s">
        <v>141</v>
      </c>
      <c r="C62" s="16" t="s">
        <v>142</v>
      </c>
      <c r="D62" s="33">
        <f>' MID Term 1'!D59</f>
        <v>22</v>
      </c>
      <c r="E62" s="61">
        <f>' MID Term 1'!H59</f>
        <v>27</v>
      </c>
      <c r="F62" s="33">
        <f>' MID Term 1'!L59+'MID Term 2'!F59</f>
        <v>20</v>
      </c>
      <c r="G62" s="33">
        <f>'MID Term 2'!J59</f>
        <v>26</v>
      </c>
      <c r="H62" s="61">
        <f>'MID Term 2'!N59</f>
        <v>27</v>
      </c>
      <c r="I62" s="33">
        <f t="shared" si="0"/>
        <v>1</v>
      </c>
      <c r="J62" s="33">
        <f t="shared" si="1"/>
        <v>1</v>
      </c>
      <c r="K62" s="33">
        <f t="shared" si="2"/>
        <v>0</v>
      </c>
      <c r="L62" s="33">
        <f t="shared" si="3"/>
        <v>1</v>
      </c>
      <c r="M62" s="33">
        <f t="shared" si="4"/>
        <v>1</v>
      </c>
      <c r="N62" s="33">
        <f t="shared" si="5"/>
        <v>122</v>
      </c>
      <c r="O62" s="33">
        <f t="shared" si="6"/>
        <v>61</v>
      </c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9.5" customHeight="1">
      <c r="A63" s="7">
        <v>54</v>
      </c>
      <c r="B63" s="16" t="s">
        <v>143</v>
      </c>
      <c r="C63" s="16" t="s">
        <v>144</v>
      </c>
      <c r="D63" s="33">
        <f>' MID Term 1'!D60</f>
        <v>25</v>
      </c>
      <c r="E63" s="61">
        <f>' MID Term 1'!H60</f>
        <v>21</v>
      </c>
      <c r="F63" s="33">
        <f>' MID Term 1'!L60+'MID Term 2'!F60</f>
        <v>26</v>
      </c>
      <c r="G63" s="33">
        <f>'MID Term 2'!J60</f>
        <v>27</v>
      </c>
      <c r="H63" s="61">
        <f>'MID Term 2'!N60</f>
        <v>27</v>
      </c>
      <c r="I63" s="33">
        <f t="shared" si="0"/>
        <v>1</v>
      </c>
      <c r="J63" s="33">
        <f t="shared" si="1"/>
        <v>1</v>
      </c>
      <c r="K63" s="33">
        <f t="shared" si="2"/>
        <v>1</v>
      </c>
      <c r="L63" s="33">
        <f t="shared" si="3"/>
        <v>1</v>
      </c>
      <c r="M63" s="33">
        <f t="shared" si="4"/>
        <v>1</v>
      </c>
      <c r="N63" s="33">
        <f t="shared" si="5"/>
        <v>126</v>
      </c>
      <c r="O63" s="33">
        <f t="shared" si="6"/>
        <v>63</v>
      </c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9.5" customHeight="1">
      <c r="A64" s="7">
        <v>55</v>
      </c>
      <c r="B64" s="16" t="s">
        <v>145</v>
      </c>
      <c r="C64" s="16" t="s">
        <v>146</v>
      </c>
      <c r="D64" s="33">
        <f>' MID Term 1'!D61</f>
        <v>24</v>
      </c>
      <c r="E64" s="61">
        <f>' MID Term 1'!H61</f>
        <v>19</v>
      </c>
      <c r="F64" s="33">
        <f>' MID Term 1'!L61+'MID Term 2'!F61</f>
        <v>26</v>
      </c>
      <c r="G64" s="33">
        <f>'MID Term 2'!J61</f>
        <v>26</v>
      </c>
      <c r="H64" s="61">
        <f>'MID Term 2'!N61</f>
        <v>27</v>
      </c>
      <c r="I64" s="33">
        <f t="shared" si="0"/>
        <v>1</v>
      </c>
      <c r="J64" s="33">
        <f t="shared" si="1"/>
        <v>0</v>
      </c>
      <c r="K64" s="33">
        <f t="shared" si="2"/>
        <v>1</v>
      </c>
      <c r="L64" s="33">
        <f t="shared" si="3"/>
        <v>1</v>
      </c>
      <c r="M64" s="33">
        <f t="shared" si="4"/>
        <v>1</v>
      </c>
      <c r="N64" s="33">
        <f t="shared" si="5"/>
        <v>122</v>
      </c>
      <c r="O64" s="33">
        <f t="shared" si="6"/>
        <v>61</v>
      </c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9.5" customHeight="1">
      <c r="A65" s="7">
        <v>56</v>
      </c>
      <c r="B65" s="16" t="s">
        <v>147</v>
      </c>
      <c r="C65" s="16" t="s">
        <v>148</v>
      </c>
      <c r="D65" s="33">
        <f>' MID Term 1'!D62</f>
        <v>26</v>
      </c>
      <c r="E65" s="61">
        <f>' MID Term 1'!H62</f>
        <v>27</v>
      </c>
      <c r="F65" s="33">
        <f>' MID Term 1'!L62+'MID Term 2'!F62</f>
        <v>16</v>
      </c>
      <c r="G65" s="33">
        <f>'MID Term 2'!J62</f>
        <v>21</v>
      </c>
      <c r="H65" s="61">
        <f>'MID Term 2'!N62</f>
        <v>26</v>
      </c>
      <c r="I65" s="33">
        <f t="shared" si="0"/>
        <v>1</v>
      </c>
      <c r="J65" s="33">
        <f t="shared" si="1"/>
        <v>1</v>
      </c>
      <c r="K65" s="33">
        <f t="shared" si="2"/>
        <v>0</v>
      </c>
      <c r="L65" s="33">
        <f t="shared" si="3"/>
        <v>1</v>
      </c>
      <c r="M65" s="33">
        <f t="shared" si="4"/>
        <v>1</v>
      </c>
      <c r="N65" s="33">
        <f t="shared" si="5"/>
        <v>116</v>
      </c>
      <c r="O65" s="33">
        <f t="shared" si="6"/>
        <v>58</v>
      </c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9.5" customHeight="1">
      <c r="A66" s="7">
        <v>57</v>
      </c>
      <c r="B66" s="16" t="s">
        <v>149</v>
      </c>
      <c r="C66" s="16" t="s">
        <v>150</v>
      </c>
      <c r="D66" s="33">
        <f>' MID Term 1'!D63</f>
        <v>27</v>
      </c>
      <c r="E66" s="61">
        <f>' MID Term 1'!H63</f>
        <v>25</v>
      </c>
      <c r="F66" s="33">
        <f>' MID Term 1'!L63+'MID Term 2'!F63</f>
        <v>23</v>
      </c>
      <c r="G66" s="33">
        <f>'MID Term 2'!J63</f>
        <v>20</v>
      </c>
      <c r="H66" s="61">
        <f>'MID Term 2'!N63</f>
        <v>21</v>
      </c>
      <c r="I66" s="33">
        <f t="shared" si="0"/>
        <v>1</v>
      </c>
      <c r="J66" s="33">
        <f t="shared" si="1"/>
        <v>1</v>
      </c>
      <c r="K66" s="33">
        <f t="shared" si="2"/>
        <v>1</v>
      </c>
      <c r="L66" s="33">
        <f t="shared" si="3"/>
        <v>0</v>
      </c>
      <c r="M66" s="33">
        <f t="shared" si="4"/>
        <v>1</v>
      </c>
      <c r="N66" s="33">
        <f t="shared" si="5"/>
        <v>116</v>
      </c>
      <c r="O66" s="33">
        <f t="shared" si="6"/>
        <v>58</v>
      </c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9.5" customHeight="1">
      <c r="A67" s="7">
        <v>58</v>
      </c>
      <c r="B67" s="16" t="s">
        <v>151</v>
      </c>
      <c r="C67" s="16" t="s">
        <v>152</v>
      </c>
      <c r="D67" s="33">
        <f>' MID Term 1'!D64</f>
        <v>17</v>
      </c>
      <c r="E67" s="61">
        <f>' MID Term 1'!H64</f>
        <v>19</v>
      </c>
      <c r="F67" s="33">
        <f>' MID Term 1'!L64+'MID Term 2'!F64</f>
        <v>22</v>
      </c>
      <c r="G67" s="33">
        <f>'MID Term 2'!J64</f>
        <v>26</v>
      </c>
      <c r="H67" s="61">
        <f>'MID Term 2'!N64</f>
        <v>28</v>
      </c>
      <c r="I67" s="33">
        <f t="shared" si="0"/>
        <v>0</v>
      </c>
      <c r="J67" s="33">
        <f t="shared" si="1"/>
        <v>0</v>
      </c>
      <c r="K67" s="33">
        <f t="shared" si="2"/>
        <v>1</v>
      </c>
      <c r="L67" s="33">
        <f t="shared" si="3"/>
        <v>1</v>
      </c>
      <c r="M67" s="33">
        <f t="shared" si="4"/>
        <v>1</v>
      </c>
      <c r="N67" s="33">
        <f t="shared" si="5"/>
        <v>112</v>
      </c>
      <c r="O67" s="33">
        <f t="shared" si="6"/>
        <v>56</v>
      </c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9.5" customHeight="1">
      <c r="A68" s="7">
        <v>59</v>
      </c>
      <c r="B68" s="16" t="s">
        <v>153</v>
      </c>
      <c r="C68" s="16" t="s">
        <v>154</v>
      </c>
      <c r="D68" s="33">
        <f>' MID Term 1'!D65</f>
        <v>26</v>
      </c>
      <c r="E68" s="61">
        <f>' MID Term 1'!H65</f>
        <v>14</v>
      </c>
      <c r="F68" s="33">
        <f>' MID Term 1'!L65+'MID Term 2'!F65</f>
        <v>17</v>
      </c>
      <c r="G68" s="61">
        <f>'MID Term 2'!J65</f>
        <v>27</v>
      </c>
      <c r="H68" s="33">
        <f>'MID Term 2'!N65</f>
        <v>28</v>
      </c>
      <c r="I68" s="33">
        <f t="shared" si="0"/>
        <v>1</v>
      </c>
      <c r="J68" s="33">
        <f t="shared" si="1"/>
        <v>0</v>
      </c>
      <c r="K68" s="33">
        <f t="shared" si="2"/>
        <v>0</v>
      </c>
      <c r="L68" s="33">
        <f t="shared" si="3"/>
        <v>1</v>
      </c>
      <c r="M68" s="33">
        <f t="shared" si="4"/>
        <v>1</v>
      </c>
      <c r="N68" s="33">
        <f t="shared" si="5"/>
        <v>112</v>
      </c>
      <c r="O68" s="33">
        <f t="shared" si="6"/>
        <v>56</v>
      </c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9.5" customHeight="1">
      <c r="A69" s="7">
        <v>60</v>
      </c>
      <c r="B69" s="16" t="s">
        <v>155</v>
      </c>
      <c r="C69" s="16" t="s">
        <v>156</v>
      </c>
      <c r="D69" s="33">
        <f>' MID Term 1'!D66</f>
        <v>28</v>
      </c>
      <c r="E69" s="61">
        <f>' MID Term 1'!H66</f>
        <v>21</v>
      </c>
      <c r="F69" s="33">
        <f>' MID Term 1'!L66+'MID Term 2'!F66</f>
        <v>25</v>
      </c>
      <c r="G69" s="33">
        <f>'MID Term 2'!J66</f>
        <v>28</v>
      </c>
      <c r="H69" s="61">
        <f>'MID Term 2'!N66</f>
        <v>28</v>
      </c>
      <c r="I69" s="33">
        <f t="shared" si="0"/>
        <v>1</v>
      </c>
      <c r="J69" s="33">
        <f t="shared" si="1"/>
        <v>1</v>
      </c>
      <c r="K69" s="33">
        <f t="shared" si="2"/>
        <v>1</v>
      </c>
      <c r="L69" s="33">
        <f t="shared" si="3"/>
        <v>1</v>
      </c>
      <c r="M69" s="33">
        <f t="shared" si="4"/>
        <v>1</v>
      </c>
      <c r="N69" s="33">
        <f t="shared" si="5"/>
        <v>130</v>
      </c>
      <c r="O69" s="33">
        <f t="shared" si="6"/>
        <v>65</v>
      </c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9.5" customHeight="1">
      <c r="A70" s="7">
        <v>61</v>
      </c>
      <c r="B70" s="16" t="s">
        <v>157</v>
      </c>
      <c r="C70" s="16" t="s">
        <v>158</v>
      </c>
      <c r="D70" s="33">
        <f>' MID Term 1'!D67</f>
        <v>22</v>
      </c>
      <c r="E70" s="61">
        <f>' MID Term 1'!H67</f>
        <v>17</v>
      </c>
      <c r="F70" s="33">
        <f>' MID Term 1'!L67+'MID Term 2'!F67</f>
        <v>24</v>
      </c>
      <c r="G70" s="33">
        <f>'MID Term 2'!J67</f>
        <v>26</v>
      </c>
      <c r="H70" s="61">
        <f>'MID Term 2'!N67</f>
        <v>27</v>
      </c>
      <c r="I70" s="33">
        <f t="shared" si="0"/>
        <v>1</v>
      </c>
      <c r="J70" s="33">
        <f t="shared" si="1"/>
        <v>0</v>
      </c>
      <c r="K70" s="33">
        <f t="shared" si="2"/>
        <v>1</v>
      </c>
      <c r="L70" s="33">
        <f t="shared" si="3"/>
        <v>1</v>
      </c>
      <c r="M70" s="33">
        <f t="shared" si="4"/>
        <v>1</v>
      </c>
      <c r="N70" s="33">
        <f t="shared" si="5"/>
        <v>116</v>
      </c>
      <c r="O70" s="33">
        <f t="shared" si="6"/>
        <v>58</v>
      </c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9.5" customHeight="1">
      <c r="A71" s="7">
        <v>62</v>
      </c>
      <c r="B71" s="16" t="s">
        <v>159</v>
      </c>
      <c r="C71" s="16" t="s">
        <v>160</v>
      </c>
      <c r="D71" s="33">
        <f>' MID Term 1'!D68</f>
        <v>28</v>
      </c>
      <c r="E71" s="61">
        <f>' MID Term 1'!H68</f>
        <v>26</v>
      </c>
      <c r="F71" s="33">
        <f>' MID Term 1'!L68+'MID Term 2'!F68</f>
        <v>28</v>
      </c>
      <c r="G71" s="33">
        <f>'MID Term 2'!J68</f>
        <v>26</v>
      </c>
      <c r="H71" s="61">
        <f>'MID Term 2'!N68</f>
        <v>28</v>
      </c>
      <c r="I71" s="33">
        <f t="shared" si="0"/>
        <v>1</v>
      </c>
      <c r="J71" s="33">
        <f t="shared" si="1"/>
        <v>1</v>
      </c>
      <c r="K71" s="33">
        <f t="shared" si="2"/>
        <v>1</v>
      </c>
      <c r="L71" s="33">
        <f t="shared" si="3"/>
        <v>1</v>
      </c>
      <c r="M71" s="33">
        <f t="shared" si="4"/>
        <v>1</v>
      </c>
      <c r="N71" s="33">
        <f t="shared" si="5"/>
        <v>136</v>
      </c>
      <c r="O71" s="33">
        <f t="shared" si="6"/>
        <v>68</v>
      </c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9.5" customHeight="1">
      <c r="A72" s="7">
        <v>63</v>
      </c>
      <c r="B72" s="16" t="s">
        <v>161</v>
      </c>
      <c r="C72" s="16" t="s">
        <v>162</v>
      </c>
      <c r="D72" s="33">
        <f>' MID Term 1'!D69</f>
        <v>20</v>
      </c>
      <c r="E72" s="61">
        <f>' MID Term 1'!H69</f>
        <v>24</v>
      </c>
      <c r="F72" s="33">
        <f>' MID Term 1'!L69+'MID Term 2'!F69</f>
        <v>26</v>
      </c>
      <c r="G72" s="61">
        <f>'MID Term 2'!J69</f>
        <v>24</v>
      </c>
      <c r="H72" s="33">
        <f>'MID Term 2'!N69</f>
        <v>28</v>
      </c>
      <c r="I72" s="33">
        <f t="shared" si="0"/>
        <v>0</v>
      </c>
      <c r="J72" s="33">
        <f t="shared" si="1"/>
        <v>1</v>
      </c>
      <c r="K72" s="33">
        <f t="shared" si="2"/>
        <v>1</v>
      </c>
      <c r="L72" s="33">
        <f t="shared" si="3"/>
        <v>1</v>
      </c>
      <c r="M72" s="33">
        <f t="shared" si="4"/>
        <v>1</v>
      </c>
      <c r="N72" s="33">
        <f t="shared" si="5"/>
        <v>122</v>
      </c>
      <c r="O72" s="33">
        <f t="shared" si="6"/>
        <v>61</v>
      </c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9.5" customHeight="1">
      <c r="A73" s="7">
        <v>64</v>
      </c>
      <c r="B73" s="16" t="s">
        <v>163</v>
      </c>
      <c r="C73" s="16" t="s">
        <v>164</v>
      </c>
      <c r="D73" s="33">
        <f>' MID Term 1'!D70</f>
        <v>19</v>
      </c>
      <c r="E73" s="61">
        <f>' MID Term 1'!H70</f>
        <v>16</v>
      </c>
      <c r="F73" s="33">
        <f>' MID Term 1'!L70+'MID Term 2'!F70</f>
        <v>22</v>
      </c>
      <c r="G73" s="61">
        <f>'MID Term 2'!J70</f>
        <v>27</v>
      </c>
      <c r="H73" s="33">
        <f>'MID Term 2'!N70</f>
        <v>28</v>
      </c>
      <c r="I73" s="33">
        <f t="shared" si="0"/>
        <v>0</v>
      </c>
      <c r="J73" s="33">
        <f t="shared" si="1"/>
        <v>0</v>
      </c>
      <c r="K73" s="33">
        <f t="shared" si="2"/>
        <v>1</v>
      </c>
      <c r="L73" s="33">
        <f t="shared" si="3"/>
        <v>1</v>
      </c>
      <c r="M73" s="33">
        <f t="shared" si="4"/>
        <v>1</v>
      </c>
      <c r="N73" s="33">
        <f t="shared" si="5"/>
        <v>112</v>
      </c>
      <c r="O73" s="33">
        <f t="shared" si="6"/>
        <v>56</v>
      </c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9.5" customHeight="1">
      <c r="A74" s="7">
        <v>65</v>
      </c>
      <c r="B74" s="16" t="s">
        <v>165</v>
      </c>
      <c r="C74" s="16" t="s">
        <v>166</v>
      </c>
      <c r="D74" s="33">
        <f>' MID Term 1'!D71</f>
        <v>24</v>
      </c>
      <c r="E74" s="61">
        <f>' MID Term 1'!H71</f>
        <v>13</v>
      </c>
      <c r="F74" s="33">
        <f>' MID Term 1'!L71+'MID Term 2'!F71</f>
        <v>24</v>
      </c>
      <c r="G74" s="61">
        <f>'MID Term 2'!J71</f>
        <v>26</v>
      </c>
      <c r="H74" s="33">
        <f>'MID Term 2'!N71</f>
        <v>25</v>
      </c>
      <c r="I74" s="33">
        <f t="shared" si="0"/>
        <v>1</v>
      </c>
      <c r="J74" s="33">
        <f t="shared" si="1"/>
        <v>0</v>
      </c>
      <c r="K74" s="33">
        <f t="shared" si="2"/>
        <v>1</v>
      </c>
      <c r="L74" s="33">
        <f t="shared" si="3"/>
        <v>1</v>
      </c>
      <c r="M74" s="33">
        <f t="shared" si="4"/>
        <v>1</v>
      </c>
      <c r="N74" s="33">
        <f t="shared" si="5"/>
        <v>112</v>
      </c>
      <c r="O74" s="33">
        <f t="shared" si="6"/>
        <v>56</v>
      </c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9.5" customHeight="1">
      <c r="A75" s="7">
        <v>66</v>
      </c>
      <c r="B75" s="16" t="s">
        <v>167</v>
      </c>
      <c r="C75" s="16" t="s">
        <v>168</v>
      </c>
      <c r="D75" s="33">
        <f>' MID Term 1'!D72</f>
        <v>28</v>
      </c>
      <c r="E75" s="61">
        <f>' MID Term 1'!H72</f>
        <v>23</v>
      </c>
      <c r="F75" s="33">
        <f>' MID Term 1'!L72+'MID Term 2'!F72</f>
        <v>19</v>
      </c>
      <c r="G75" s="61">
        <f>'MID Term 2'!J72</f>
        <v>26</v>
      </c>
      <c r="H75" s="33">
        <f>'MID Term 2'!N72</f>
        <v>28</v>
      </c>
      <c r="I75" s="33">
        <f t="shared" si="0"/>
        <v>1</v>
      </c>
      <c r="J75" s="33">
        <f t="shared" si="1"/>
        <v>1</v>
      </c>
      <c r="K75" s="33">
        <f t="shared" si="2"/>
        <v>0</v>
      </c>
      <c r="L75" s="33">
        <f t="shared" si="3"/>
        <v>1</v>
      </c>
      <c r="M75" s="33">
        <f t="shared" si="4"/>
        <v>1</v>
      </c>
      <c r="N75" s="33">
        <f t="shared" si="5"/>
        <v>124</v>
      </c>
      <c r="O75" s="33">
        <f t="shared" si="6"/>
        <v>62</v>
      </c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9.5" customHeight="1">
      <c r="A76" s="7">
        <v>67</v>
      </c>
      <c r="B76" s="16" t="s">
        <v>169</v>
      </c>
      <c r="C76" s="16" t="s">
        <v>170</v>
      </c>
      <c r="D76" s="33">
        <f>' MID Term 1'!D73</f>
        <v>25</v>
      </c>
      <c r="E76" s="61">
        <f>' MID Term 1'!H73</f>
        <v>25</v>
      </c>
      <c r="F76" s="33">
        <f>' MID Term 1'!L73+'MID Term 2'!F73</f>
        <v>23</v>
      </c>
      <c r="G76" s="33">
        <f>'MID Term 2'!J73</f>
        <v>27</v>
      </c>
      <c r="H76" s="61">
        <f>'MID Term 2'!N73</f>
        <v>26</v>
      </c>
      <c r="I76" s="33">
        <f t="shared" si="0"/>
        <v>1</v>
      </c>
      <c r="J76" s="33">
        <f t="shared" si="1"/>
        <v>1</v>
      </c>
      <c r="K76" s="33">
        <f t="shared" si="2"/>
        <v>1</v>
      </c>
      <c r="L76" s="33">
        <f t="shared" si="3"/>
        <v>1</v>
      </c>
      <c r="M76" s="33">
        <f t="shared" si="4"/>
        <v>1</v>
      </c>
      <c r="N76" s="33">
        <f t="shared" si="5"/>
        <v>126</v>
      </c>
      <c r="O76" s="33">
        <f t="shared" si="6"/>
        <v>63</v>
      </c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9.5" customHeight="1">
      <c r="A77" s="7">
        <v>68</v>
      </c>
      <c r="B77" s="16" t="s">
        <v>171</v>
      </c>
      <c r="C77" s="16" t="s">
        <v>172</v>
      </c>
      <c r="D77" s="33">
        <f>' MID Term 1'!D74</f>
        <v>18</v>
      </c>
      <c r="E77" s="61">
        <f>' MID Term 1'!H74</f>
        <v>20</v>
      </c>
      <c r="F77" s="33">
        <f>' MID Term 1'!L74+'MID Term 2'!F74</f>
        <v>24</v>
      </c>
      <c r="G77" s="61">
        <f>'MID Term 2'!J74</f>
        <v>26</v>
      </c>
      <c r="H77" s="33">
        <f>'MID Term 2'!N74</f>
        <v>24</v>
      </c>
      <c r="I77" s="33">
        <f t="shared" si="0"/>
        <v>0</v>
      </c>
      <c r="J77" s="33">
        <f t="shared" si="1"/>
        <v>0</v>
      </c>
      <c r="K77" s="33">
        <f t="shared" si="2"/>
        <v>1</v>
      </c>
      <c r="L77" s="33">
        <f t="shared" si="3"/>
        <v>1</v>
      </c>
      <c r="M77" s="33">
        <f t="shared" si="4"/>
        <v>1</v>
      </c>
      <c r="N77" s="33">
        <f t="shared" si="5"/>
        <v>112</v>
      </c>
      <c r="O77" s="33">
        <f t="shared" si="6"/>
        <v>56</v>
      </c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9.5" customHeight="1">
      <c r="A78" s="7">
        <v>69</v>
      </c>
      <c r="B78" s="16" t="s">
        <v>173</v>
      </c>
      <c r="C78" s="16" t="s">
        <v>174</v>
      </c>
      <c r="D78" s="33">
        <f>' MID Term 1'!D75</f>
        <v>23</v>
      </c>
      <c r="E78" s="61">
        <f>' MID Term 1'!H75</f>
        <v>16</v>
      </c>
      <c r="F78" s="33">
        <f>' MID Term 1'!L75+'MID Term 2'!F75</f>
        <v>21</v>
      </c>
      <c r="G78" s="33">
        <f>'MID Term 2'!J75</f>
        <v>27</v>
      </c>
      <c r="H78" s="61">
        <f>'MID Term 2'!N75</f>
        <v>25</v>
      </c>
      <c r="I78" s="33">
        <f t="shared" si="0"/>
        <v>1</v>
      </c>
      <c r="J78" s="33">
        <f t="shared" si="1"/>
        <v>0</v>
      </c>
      <c r="K78" s="33">
        <f t="shared" si="2"/>
        <v>1</v>
      </c>
      <c r="L78" s="33">
        <f t="shared" si="3"/>
        <v>1</v>
      </c>
      <c r="M78" s="33">
        <f t="shared" si="4"/>
        <v>1</v>
      </c>
      <c r="N78" s="33">
        <f t="shared" si="5"/>
        <v>112</v>
      </c>
      <c r="O78" s="33">
        <f t="shared" si="6"/>
        <v>56</v>
      </c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9.5" customHeight="1">
      <c r="A79" s="7">
        <v>70</v>
      </c>
      <c r="B79" s="16" t="s">
        <v>175</v>
      </c>
      <c r="C79" s="16" t="s">
        <v>176</v>
      </c>
      <c r="D79" s="33">
        <f>' MID Term 1'!D76</f>
        <v>21</v>
      </c>
      <c r="E79" s="61">
        <f>' MID Term 1'!H76</f>
        <v>24</v>
      </c>
      <c r="F79" s="33">
        <f>' MID Term 1'!L76+'MID Term 2'!F76</f>
        <v>26</v>
      </c>
      <c r="G79" s="61">
        <f>'MID Term 2'!J76</f>
        <v>26</v>
      </c>
      <c r="H79" s="33">
        <f>'MID Term 2'!N76</f>
        <v>25</v>
      </c>
      <c r="I79" s="33">
        <f t="shared" si="0"/>
        <v>1</v>
      </c>
      <c r="J79" s="33">
        <f t="shared" si="1"/>
        <v>1</v>
      </c>
      <c r="K79" s="33">
        <f t="shared" si="2"/>
        <v>1</v>
      </c>
      <c r="L79" s="33">
        <f t="shared" si="3"/>
        <v>1</v>
      </c>
      <c r="M79" s="33">
        <f t="shared" si="4"/>
        <v>1</v>
      </c>
      <c r="N79" s="33">
        <f t="shared" si="5"/>
        <v>122</v>
      </c>
      <c r="O79" s="33">
        <f t="shared" si="6"/>
        <v>61</v>
      </c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9.5" customHeight="1">
      <c r="A80" s="7">
        <v>71</v>
      </c>
      <c r="B80" s="16" t="s">
        <v>177</v>
      </c>
      <c r="C80" s="16" t="s">
        <v>178</v>
      </c>
      <c r="D80" s="33">
        <f>' MID Term 1'!D77</f>
        <v>26</v>
      </c>
      <c r="E80" s="61">
        <f>' MID Term 1'!H77</f>
        <v>23</v>
      </c>
      <c r="F80" s="33">
        <f>' MID Term 1'!L77+'MID Term 2'!F77</f>
        <v>25</v>
      </c>
      <c r="G80" s="33">
        <f>'MID Term 2'!J77</f>
        <v>28</v>
      </c>
      <c r="H80" s="61">
        <f>'MID Term 2'!N77</f>
        <v>24</v>
      </c>
      <c r="I80" s="33">
        <f t="shared" si="0"/>
        <v>1</v>
      </c>
      <c r="J80" s="33">
        <f t="shared" si="1"/>
        <v>1</v>
      </c>
      <c r="K80" s="33">
        <f t="shared" si="2"/>
        <v>1</v>
      </c>
      <c r="L80" s="33">
        <f t="shared" si="3"/>
        <v>1</v>
      </c>
      <c r="M80" s="33">
        <f t="shared" si="4"/>
        <v>1</v>
      </c>
      <c r="N80" s="33">
        <f t="shared" si="5"/>
        <v>126</v>
      </c>
      <c r="O80" s="33">
        <f t="shared" si="6"/>
        <v>63</v>
      </c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9.5" customHeight="1">
      <c r="A81" s="7">
        <v>72</v>
      </c>
      <c r="B81" s="16" t="s">
        <v>179</v>
      </c>
      <c r="C81" s="16" t="s">
        <v>180</v>
      </c>
      <c r="D81" s="33">
        <f>' MID Term 1'!D78</f>
        <v>25</v>
      </c>
      <c r="E81" s="61">
        <f>' MID Term 1'!H78</f>
        <v>19</v>
      </c>
      <c r="F81" s="33">
        <f>' MID Term 1'!L78+'MID Term 2'!F78</f>
        <v>22</v>
      </c>
      <c r="G81" s="33">
        <f>'MID Term 2'!J78</f>
        <v>24</v>
      </c>
      <c r="H81" s="61">
        <f>'MID Term 2'!N78</f>
        <v>22</v>
      </c>
      <c r="I81" s="33">
        <f t="shared" si="0"/>
        <v>1</v>
      </c>
      <c r="J81" s="33">
        <f t="shared" si="1"/>
        <v>0</v>
      </c>
      <c r="K81" s="33">
        <f t="shared" si="2"/>
        <v>1</v>
      </c>
      <c r="L81" s="33">
        <f t="shared" si="3"/>
        <v>1</v>
      </c>
      <c r="M81" s="33">
        <f t="shared" si="4"/>
        <v>1</v>
      </c>
      <c r="N81" s="33">
        <f t="shared" si="5"/>
        <v>112</v>
      </c>
      <c r="O81" s="33">
        <f t="shared" si="6"/>
        <v>56</v>
      </c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9.5" customHeight="1">
      <c r="A82" s="7">
        <v>73</v>
      </c>
      <c r="B82" s="16" t="s">
        <v>181</v>
      </c>
      <c r="C82" s="16" t="s">
        <v>182</v>
      </c>
      <c r="D82" s="33">
        <f>' MID Term 1'!D79</f>
        <v>25</v>
      </c>
      <c r="E82" s="61">
        <f>' MID Term 1'!H79</f>
        <v>18</v>
      </c>
      <c r="F82" s="33">
        <f>' MID Term 1'!L79+'MID Term 2'!F79</f>
        <v>19</v>
      </c>
      <c r="G82" s="33">
        <f>'MID Term 2'!J79</f>
        <v>26</v>
      </c>
      <c r="H82" s="61">
        <f>'MID Term 2'!N79</f>
        <v>28</v>
      </c>
      <c r="I82" s="33">
        <f t="shared" si="0"/>
        <v>1</v>
      </c>
      <c r="J82" s="33">
        <f t="shared" si="1"/>
        <v>0</v>
      </c>
      <c r="K82" s="33">
        <f t="shared" si="2"/>
        <v>0</v>
      </c>
      <c r="L82" s="33">
        <f t="shared" si="3"/>
        <v>1</v>
      </c>
      <c r="M82" s="33">
        <f t="shared" si="4"/>
        <v>1</v>
      </c>
      <c r="N82" s="33">
        <f t="shared" si="5"/>
        <v>116</v>
      </c>
      <c r="O82" s="33">
        <f t="shared" si="6"/>
        <v>58</v>
      </c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9.5" customHeight="1">
      <c r="A83" s="7">
        <v>74</v>
      </c>
      <c r="B83" s="16" t="s">
        <v>183</v>
      </c>
      <c r="C83" s="16" t="s">
        <v>184</v>
      </c>
      <c r="D83" s="33">
        <f>' MID Term 1'!D80</f>
        <v>26</v>
      </c>
      <c r="E83" s="61">
        <f>' MID Term 1'!H80</f>
        <v>21</v>
      </c>
      <c r="F83" s="33">
        <f>' MID Term 1'!L80+'MID Term 2'!F80</f>
        <v>27</v>
      </c>
      <c r="G83" s="33">
        <f>'MID Term 2'!J80</f>
        <v>28</v>
      </c>
      <c r="H83" s="61">
        <f>'MID Term 2'!N80</f>
        <v>24</v>
      </c>
      <c r="I83" s="33">
        <f t="shared" si="0"/>
        <v>1</v>
      </c>
      <c r="J83" s="33">
        <f t="shared" si="1"/>
        <v>1</v>
      </c>
      <c r="K83" s="33">
        <f t="shared" si="2"/>
        <v>1</v>
      </c>
      <c r="L83" s="33">
        <f t="shared" si="3"/>
        <v>1</v>
      </c>
      <c r="M83" s="33">
        <f t="shared" si="4"/>
        <v>1</v>
      </c>
      <c r="N83" s="33">
        <f t="shared" si="5"/>
        <v>126</v>
      </c>
      <c r="O83" s="33">
        <f t="shared" si="6"/>
        <v>63</v>
      </c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9.5" customHeight="1">
      <c r="A84" s="7">
        <v>75</v>
      </c>
      <c r="B84" s="16" t="s">
        <v>185</v>
      </c>
      <c r="C84" s="16" t="s">
        <v>186</v>
      </c>
      <c r="D84" s="33">
        <f>' MID Term 1'!D81</f>
        <v>22</v>
      </c>
      <c r="E84" s="61">
        <f>' MID Term 1'!H81</f>
        <v>21</v>
      </c>
      <c r="F84" s="33">
        <f>' MID Term 1'!L81+'MID Term 2'!F81</f>
        <v>24</v>
      </c>
      <c r="G84" s="61">
        <f>'MID Term 2'!J81</f>
        <v>19</v>
      </c>
      <c r="H84" s="33">
        <f>'MID Term 2'!N81</f>
        <v>26</v>
      </c>
      <c r="I84" s="33">
        <f t="shared" si="0"/>
        <v>1</v>
      </c>
      <c r="J84" s="33">
        <f t="shared" si="1"/>
        <v>1</v>
      </c>
      <c r="K84" s="33">
        <f t="shared" si="2"/>
        <v>1</v>
      </c>
      <c r="L84" s="33">
        <f t="shared" si="3"/>
        <v>0</v>
      </c>
      <c r="M84" s="33">
        <f t="shared" si="4"/>
        <v>1</v>
      </c>
      <c r="N84" s="33">
        <f t="shared" si="5"/>
        <v>112</v>
      </c>
      <c r="O84" s="33">
        <f t="shared" si="6"/>
        <v>56</v>
      </c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9.5" customHeight="1">
      <c r="A85" s="7">
        <v>76</v>
      </c>
      <c r="B85" s="16" t="s">
        <v>187</v>
      </c>
      <c r="C85" s="16" t="s">
        <v>188</v>
      </c>
      <c r="D85" s="33">
        <f>' MID Term 1'!D82</f>
        <v>23</v>
      </c>
      <c r="E85" s="61">
        <f>' MID Term 1'!H82</f>
        <v>18</v>
      </c>
      <c r="F85" s="33">
        <f>' MID Term 1'!L82+'MID Term 2'!F82</f>
        <v>20</v>
      </c>
      <c r="G85" s="33">
        <f>'MID Term 2'!J82</f>
        <v>28</v>
      </c>
      <c r="H85" s="33">
        <f>'MID Term 2'!N82</f>
        <v>23</v>
      </c>
      <c r="I85" s="33">
        <f t="shared" si="0"/>
        <v>1</v>
      </c>
      <c r="J85" s="33">
        <f t="shared" si="1"/>
        <v>0</v>
      </c>
      <c r="K85" s="33">
        <f t="shared" si="2"/>
        <v>0</v>
      </c>
      <c r="L85" s="33">
        <f t="shared" si="3"/>
        <v>1</v>
      </c>
      <c r="M85" s="33">
        <f t="shared" si="4"/>
        <v>1</v>
      </c>
      <c r="N85" s="33">
        <f t="shared" si="5"/>
        <v>112</v>
      </c>
      <c r="O85" s="33">
        <f t="shared" si="6"/>
        <v>56</v>
      </c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9.5" customHeight="1">
      <c r="A86" s="7">
        <v>77</v>
      </c>
      <c r="B86" s="16" t="s">
        <v>189</v>
      </c>
      <c r="C86" s="16" t="s">
        <v>190</v>
      </c>
      <c r="D86" s="33">
        <f>' MID Term 1'!D83</f>
        <v>28</v>
      </c>
      <c r="E86" s="61">
        <f>' MID Term 1'!H83</f>
        <v>20</v>
      </c>
      <c r="F86" s="33">
        <f>' MID Term 1'!L83+'MID Term 2'!F83</f>
        <v>20</v>
      </c>
      <c r="G86" s="61">
        <f>'MID Term 2'!J83</f>
        <v>25</v>
      </c>
      <c r="H86" s="33">
        <f>'MID Term 2'!N83</f>
        <v>19</v>
      </c>
      <c r="I86" s="33">
        <f t="shared" si="0"/>
        <v>1</v>
      </c>
      <c r="J86" s="33">
        <f t="shared" si="1"/>
        <v>0</v>
      </c>
      <c r="K86" s="33">
        <f t="shared" si="2"/>
        <v>0</v>
      </c>
      <c r="L86" s="33">
        <f t="shared" si="3"/>
        <v>1</v>
      </c>
      <c r="M86" s="33">
        <f t="shared" si="4"/>
        <v>0</v>
      </c>
      <c r="N86" s="33">
        <f t="shared" si="5"/>
        <v>112</v>
      </c>
      <c r="O86" s="33">
        <f t="shared" si="6"/>
        <v>56</v>
      </c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9.5" customHeight="1">
      <c r="A87" s="7">
        <v>78</v>
      </c>
      <c r="B87" s="16" t="s">
        <v>191</v>
      </c>
      <c r="C87" s="16" t="s">
        <v>192</v>
      </c>
      <c r="D87" s="33">
        <f>' MID Term 1'!D84</f>
        <v>26</v>
      </c>
      <c r="E87" s="61">
        <f>' MID Term 1'!H84</f>
        <v>28</v>
      </c>
      <c r="F87" s="33">
        <f>' MID Term 1'!L84+'MID Term 2'!F84</f>
        <v>28</v>
      </c>
      <c r="G87" s="33">
        <f>'MID Term 2'!J84</f>
        <v>28</v>
      </c>
      <c r="H87" s="61">
        <f>'MID Term 2'!N84</f>
        <v>26</v>
      </c>
      <c r="I87" s="33">
        <f t="shared" si="0"/>
        <v>1</v>
      </c>
      <c r="J87" s="33">
        <f t="shared" si="1"/>
        <v>1</v>
      </c>
      <c r="K87" s="33">
        <f t="shared" si="2"/>
        <v>1</v>
      </c>
      <c r="L87" s="33">
        <f t="shared" si="3"/>
        <v>1</v>
      </c>
      <c r="M87" s="33">
        <f t="shared" si="4"/>
        <v>1</v>
      </c>
      <c r="N87" s="33">
        <f t="shared" si="5"/>
        <v>136</v>
      </c>
      <c r="O87" s="33">
        <f t="shared" si="6"/>
        <v>68</v>
      </c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9.5" customHeight="1">
      <c r="A88" s="7">
        <v>79</v>
      </c>
      <c r="B88" s="16" t="s">
        <v>193</v>
      </c>
      <c r="C88" s="16" t="s">
        <v>194</v>
      </c>
      <c r="D88" s="33">
        <f>' MID Term 1'!D85</f>
        <v>21</v>
      </c>
      <c r="E88" s="61">
        <f>' MID Term 1'!H85</f>
        <v>23</v>
      </c>
      <c r="F88" s="33">
        <f>' MID Term 1'!L85+'MID Term 2'!F85</f>
        <v>22</v>
      </c>
      <c r="G88" s="33">
        <f>'MID Term 2'!J85</f>
        <v>23</v>
      </c>
      <c r="H88" s="61">
        <f>'MID Term 2'!N85</f>
        <v>27</v>
      </c>
      <c r="I88" s="33">
        <f t="shared" si="0"/>
        <v>1</v>
      </c>
      <c r="J88" s="33">
        <f t="shared" si="1"/>
        <v>1</v>
      </c>
      <c r="K88" s="33">
        <f t="shared" si="2"/>
        <v>1</v>
      </c>
      <c r="L88" s="33">
        <f t="shared" si="3"/>
        <v>1</v>
      </c>
      <c r="M88" s="33">
        <f t="shared" si="4"/>
        <v>1</v>
      </c>
      <c r="N88" s="33">
        <f t="shared" si="5"/>
        <v>116</v>
      </c>
      <c r="O88" s="33">
        <f t="shared" si="6"/>
        <v>58</v>
      </c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9.5" customHeight="1">
      <c r="A89" s="7">
        <v>80</v>
      </c>
      <c r="B89" s="16" t="s">
        <v>195</v>
      </c>
      <c r="C89" s="16" t="s">
        <v>196</v>
      </c>
      <c r="D89" s="33">
        <f>' MID Term 1'!D86</f>
        <v>26</v>
      </c>
      <c r="E89" s="61">
        <f>' MID Term 1'!H86</f>
        <v>19</v>
      </c>
      <c r="F89" s="33">
        <f>' MID Term 1'!L86+'MID Term 2'!F86</f>
        <v>21</v>
      </c>
      <c r="G89" s="33">
        <f>'MID Term 2'!J86</f>
        <v>26</v>
      </c>
      <c r="H89" s="61">
        <f>'MID Term 2'!N86</f>
        <v>24</v>
      </c>
      <c r="I89" s="33">
        <f t="shared" si="0"/>
        <v>1</v>
      </c>
      <c r="J89" s="33">
        <f t="shared" si="1"/>
        <v>0</v>
      </c>
      <c r="K89" s="33">
        <f t="shared" si="2"/>
        <v>1</v>
      </c>
      <c r="L89" s="33">
        <f t="shared" si="3"/>
        <v>1</v>
      </c>
      <c r="M89" s="33">
        <f t="shared" si="4"/>
        <v>1</v>
      </c>
      <c r="N89" s="33">
        <f t="shared" si="5"/>
        <v>116</v>
      </c>
      <c r="O89" s="33">
        <f t="shared" si="6"/>
        <v>58</v>
      </c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9.5" customHeight="1">
      <c r="A90" s="7">
        <v>81</v>
      </c>
      <c r="B90" s="16" t="s">
        <v>197</v>
      </c>
      <c r="C90" s="16" t="s">
        <v>198</v>
      </c>
      <c r="D90" s="33">
        <f>' MID Term 1'!D87</f>
        <v>28</v>
      </c>
      <c r="E90" s="61">
        <f>' MID Term 1'!H87</f>
        <v>19</v>
      </c>
      <c r="F90" s="33">
        <f>' MID Term 1'!L87+'MID Term 2'!F87</f>
        <v>24</v>
      </c>
      <c r="G90" s="33">
        <f>'MID Term 2'!J87</f>
        <v>27</v>
      </c>
      <c r="H90" s="61">
        <f>'MID Term 2'!N87</f>
        <v>28</v>
      </c>
      <c r="I90" s="33">
        <f t="shared" si="0"/>
        <v>1</v>
      </c>
      <c r="J90" s="33">
        <f t="shared" si="1"/>
        <v>0</v>
      </c>
      <c r="K90" s="33">
        <f t="shared" si="2"/>
        <v>1</v>
      </c>
      <c r="L90" s="33">
        <f t="shared" si="3"/>
        <v>1</v>
      </c>
      <c r="M90" s="33">
        <f t="shared" si="4"/>
        <v>1</v>
      </c>
      <c r="N90" s="33">
        <f t="shared" si="5"/>
        <v>126</v>
      </c>
      <c r="O90" s="33">
        <f t="shared" si="6"/>
        <v>63</v>
      </c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9.5" customHeight="1">
      <c r="A91" s="7">
        <v>82</v>
      </c>
      <c r="B91" s="16" t="s">
        <v>199</v>
      </c>
      <c r="C91" s="16" t="s">
        <v>200</v>
      </c>
      <c r="D91" s="33">
        <f>' MID Term 1'!D88</f>
        <v>28</v>
      </c>
      <c r="E91" s="61">
        <f>' MID Term 1'!H88</f>
        <v>28</v>
      </c>
      <c r="F91" s="33">
        <f>' MID Term 1'!L88+'MID Term 2'!F88</f>
        <v>28</v>
      </c>
      <c r="G91" s="33">
        <f>'MID Term 2'!J88</f>
        <v>28</v>
      </c>
      <c r="H91" s="61">
        <f>'MID Term 2'!N88</f>
        <v>28</v>
      </c>
      <c r="I91" s="33">
        <f t="shared" si="0"/>
        <v>1</v>
      </c>
      <c r="J91" s="33">
        <f t="shared" si="1"/>
        <v>1</v>
      </c>
      <c r="K91" s="33">
        <f t="shared" si="2"/>
        <v>1</v>
      </c>
      <c r="L91" s="33">
        <f t="shared" si="3"/>
        <v>1</v>
      </c>
      <c r="M91" s="33">
        <f t="shared" si="4"/>
        <v>1</v>
      </c>
      <c r="N91" s="33">
        <f t="shared" si="5"/>
        <v>140</v>
      </c>
      <c r="O91" s="33">
        <f t="shared" si="6"/>
        <v>70</v>
      </c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9.5" customHeight="1">
      <c r="A92" s="7">
        <v>83</v>
      </c>
      <c r="B92" s="16" t="s">
        <v>201</v>
      </c>
      <c r="C92" s="16" t="s">
        <v>202</v>
      </c>
      <c r="D92" s="33">
        <f>' MID Term 1'!D89</f>
        <v>22</v>
      </c>
      <c r="E92" s="61">
        <f>' MID Term 1'!H89</f>
        <v>26</v>
      </c>
      <c r="F92" s="33">
        <f>' MID Term 1'!L89+'MID Term 2'!F89</f>
        <v>26</v>
      </c>
      <c r="G92" s="33">
        <f>'MID Term 2'!J89</f>
        <v>27</v>
      </c>
      <c r="H92" s="61">
        <f>'MID Term 2'!N89</f>
        <v>25</v>
      </c>
      <c r="I92" s="33">
        <f t="shared" si="0"/>
        <v>1</v>
      </c>
      <c r="J92" s="33">
        <f t="shared" si="1"/>
        <v>1</v>
      </c>
      <c r="K92" s="33">
        <f t="shared" si="2"/>
        <v>1</v>
      </c>
      <c r="L92" s="33">
        <f t="shared" si="3"/>
        <v>1</v>
      </c>
      <c r="M92" s="33">
        <f t="shared" si="4"/>
        <v>1</v>
      </c>
      <c r="N92" s="33">
        <f t="shared" si="5"/>
        <v>126</v>
      </c>
      <c r="O92" s="33">
        <f t="shared" si="6"/>
        <v>63</v>
      </c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9.5" customHeight="1">
      <c r="A93" s="7">
        <v>84</v>
      </c>
      <c r="B93" s="16" t="s">
        <v>203</v>
      </c>
      <c r="C93" s="16" t="s">
        <v>204</v>
      </c>
      <c r="D93" s="33">
        <f>' MID Term 1'!D90</f>
        <v>23</v>
      </c>
      <c r="E93" s="61">
        <f>' MID Term 1'!H90</f>
        <v>26</v>
      </c>
      <c r="F93" s="33">
        <f>' MID Term 1'!L90+'MID Term 2'!F90</f>
        <v>19</v>
      </c>
      <c r="G93" s="61">
        <f>'MID Term 2'!J90</f>
        <v>21</v>
      </c>
      <c r="H93" s="33">
        <f>'MID Term 2'!N90</f>
        <v>23</v>
      </c>
      <c r="I93" s="33">
        <f t="shared" si="0"/>
        <v>1</v>
      </c>
      <c r="J93" s="33">
        <f t="shared" si="1"/>
        <v>1</v>
      </c>
      <c r="K93" s="33">
        <f t="shared" si="2"/>
        <v>0</v>
      </c>
      <c r="L93" s="33">
        <f t="shared" si="3"/>
        <v>1</v>
      </c>
      <c r="M93" s="33">
        <f t="shared" si="4"/>
        <v>1</v>
      </c>
      <c r="N93" s="33">
        <f t="shared" si="5"/>
        <v>112</v>
      </c>
      <c r="O93" s="33">
        <f t="shared" si="6"/>
        <v>56</v>
      </c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9.5" customHeight="1">
      <c r="A94" s="7">
        <v>85</v>
      </c>
      <c r="B94" s="16" t="s">
        <v>205</v>
      </c>
      <c r="C94" s="16" t="s">
        <v>206</v>
      </c>
      <c r="D94" s="33">
        <f>' MID Term 1'!D91</f>
        <v>24</v>
      </c>
      <c r="E94" s="61">
        <f>' MID Term 1'!H91</f>
        <v>26</v>
      </c>
      <c r="F94" s="33">
        <f>' MID Term 1'!L91+'MID Term 2'!F91</f>
        <v>19</v>
      </c>
      <c r="G94" s="33">
        <f>'MID Term 2'!J91</f>
        <v>25</v>
      </c>
      <c r="H94" s="61">
        <f>'MID Term 2'!N91</f>
        <v>18</v>
      </c>
      <c r="I94" s="33">
        <f t="shared" si="0"/>
        <v>1</v>
      </c>
      <c r="J94" s="33">
        <f t="shared" si="1"/>
        <v>1</v>
      </c>
      <c r="K94" s="33">
        <f t="shared" si="2"/>
        <v>0</v>
      </c>
      <c r="L94" s="33">
        <f t="shared" si="3"/>
        <v>1</v>
      </c>
      <c r="M94" s="33">
        <f t="shared" si="4"/>
        <v>0</v>
      </c>
      <c r="N94" s="33">
        <f t="shared" si="5"/>
        <v>112</v>
      </c>
      <c r="O94" s="33">
        <f t="shared" si="6"/>
        <v>56</v>
      </c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9.5" customHeight="1">
      <c r="A95" s="7">
        <v>86</v>
      </c>
      <c r="B95" s="16" t="s">
        <v>207</v>
      </c>
      <c r="C95" s="16" t="s">
        <v>208</v>
      </c>
      <c r="D95" s="33">
        <f>' MID Term 1'!D92</f>
        <v>26</v>
      </c>
      <c r="E95" s="61">
        <f>' MID Term 1'!H92</f>
        <v>5</v>
      </c>
      <c r="F95" s="33">
        <f>' MID Term 1'!L92+'MID Term 2'!F92</f>
        <v>27</v>
      </c>
      <c r="G95" s="33">
        <f>'MID Term 2'!J92</f>
        <v>28</v>
      </c>
      <c r="H95" s="61">
        <f>'MID Term 2'!N92</f>
        <v>26</v>
      </c>
      <c r="I95" s="33">
        <f t="shared" si="0"/>
        <v>1</v>
      </c>
      <c r="J95" s="33">
        <f t="shared" si="1"/>
        <v>0</v>
      </c>
      <c r="K95" s="33">
        <f t="shared" si="2"/>
        <v>1</v>
      </c>
      <c r="L95" s="33">
        <f t="shared" si="3"/>
        <v>1</v>
      </c>
      <c r="M95" s="33">
        <f t="shared" si="4"/>
        <v>1</v>
      </c>
      <c r="N95" s="33">
        <f t="shared" si="5"/>
        <v>112</v>
      </c>
      <c r="O95" s="33">
        <f t="shared" si="6"/>
        <v>56</v>
      </c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9.5" customHeight="1">
      <c r="A96" s="7">
        <v>87</v>
      </c>
      <c r="B96" s="16" t="s">
        <v>209</v>
      </c>
      <c r="C96" s="16" t="s">
        <v>210</v>
      </c>
      <c r="D96" s="33">
        <f>' MID Term 1'!D93</f>
        <v>22</v>
      </c>
      <c r="E96" s="61">
        <f>' MID Term 1'!H93</f>
        <v>26</v>
      </c>
      <c r="F96" s="33">
        <f>' MID Term 1'!L93+'MID Term 2'!F93</f>
        <v>20</v>
      </c>
      <c r="G96" s="61">
        <f>'MID Term 2'!J93</f>
        <v>22</v>
      </c>
      <c r="H96" s="33">
        <f>'MID Term 2'!N93</f>
        <v>26</v>
      </c>
      <c r="I96" s="33">
        <f t="shared" si="0"/>
        <v>1</v>
      </c>
      <c r="J96" s="33">
        <f t="shared" si="1"/>
        <v>1</v>
      </c>
      <c r="K96" s="33">
        <f t="shared" si="2"/>
        <v>0</v>
      </c>
      <c r="L96" s="33">
        <f t="shared" si="3"/>
        <v>1</v>
      </c>
      <c r="M96" s="33">
        <f t="shared" si="4"/>
        <v>1</v>
      </c>
      <c r="N96" s="33">
        <f t="shared" si="5"/>
        <v>116</v>
      </c>
      <c r="O96" s="33">
        <f t="shared" si="6"/>
        <v>58</v>
      </c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9.5" customHeight="1">
      <c r="A97" s="7">
        <v>88</v>
      </c>
      <c r="B97" s="16" t="s">
        <v>211</v>
      </c>
      <c r="C97" s="16" t="s">
        <v>212</v>
      </c>
      <c r="D97" s="33">
        <f>' MID Term 1'!D94</f>
        <v>12</v>
      </c>
      <c r="E97" s="61">
        <f>' MID Term 1'!H94</f>
        <v>25</v>
      </c>
      <c r="F97" s="33">
        <f>' MID Term 1'!L94+'MID Term 2'!F94</f>
        <v>21</v>
      </c>
      <c r="G97" s="61">
        <f>'MID Term 2'!J94</f>
        <v>28</v>
      </c>
      <c r="H97" s="33">
        <f>'MID Term 2'!N94</f>
        <v>26</v>
      </c>
      <c r="I97" s="33">
        <f t="shared" si="0"/>
        <v>0</v>
      </c>
      <c r="J97" s="33">
        <f t="shared" si="1"/>
        <v>1</v>
      </c>
      <c r="K97" s="33">
        <f t="shared" si="2"/>
        <v>1</v>
      </c>
      <c r="L97" s="33">
        <f t="shared" si="3"/>
        <v>1</v>
      </c>
      <c r="M97" s="33">
        <f t="shared" si="4"/>
        <v>1</v>
      </c>
      <c r="N97" s="33">
        <f t="shared" si="5"/>
        <v>112</v>
      </c>
      <c r="O97" s="33">
        <f t="shared" si="6"/>
        <v>56</v>
      </c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9.5" customHeight="1">
      <c r="A98" s="7">
        <v>89</v>
      </c>
      <c r="B98" s="16" t="s">
        <v>213</v>
      </c>
      <c r="C98" s="16" t="s">
        <v>214</v>
      </c>
      <c r="D98" s="33">
        <f>' MID Term 1'!D95</f>
        <v>23</v>
      </c>
      <c r="E98" s="61">
        <f>' MID Term 1'!H95</f>
        <v>18</v>
      </c>
      <c r="F98" s="33">
        <f>' MID Term 1'!L95+'MID Term 2'!F95</f>
        <v>23</v>
      </c>
      <c r="G98" s="33">
        <f>'MID Term 2'!J95</f>
        <v>27</v>
      </c>
      <c r="H98" s="61">
        <f>'MID Term 2'!N95</f>
        <v>25</v>
      </c>
      <c r="I98" s="33">
        <f t="shared" si="0"/>
        <v>1</v>
      </c>
      <c r="J98" s="33">
        <f t="shared" si="1"/>
        <v>0</v>
      </c>
      <c r="K98" s="33">
        <f t="shared" si="2"/>
        <v>1</v>
      </c>
      <c r="L98" s="33">
        <f t="shared" si="3"/>
        <v>1</v>
      </c>
      <c r="M98" s="33">
        <f t="shared" si="4"/>
        <v>1</v>
      </c>
      <c r="N98" s="33">
        <f t="shared" si="5"/>
        <v>116</v>
      </c>
      <c r="O98" s="33">
        <f t="shared" si="6"/>
        <v>58</v>
      </c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9.5" customHeight="1">
      <c r="A99" s="7">
        <v>90</v>
      </c>
      <c r="B99" s="16" t="s">
        <v>215</v>
      </c>
      <c r="C99" s="16" t="s">
        <v>216</v>
      </c>
      <c r="D99" s="33">
        <f>' MID Term 1'!D96</f>
        <v>28</v>
      </c>
      <c r="E99" s="61">
        <f>' MID Term 1'!H96</f>
        <v>19</v>
      </c>
      <c r="F99" s="33">
        <f>' MID Term 1'!L96+'MID Term 2'!F96</f>
        <v>25</v>
      </c>
      <c r="G99" s="61">
        <f>'MID Term 2'!J96</f>
        <v>27</v>
      </c>
      <c r="H99" s="33">
        <f>'MID Term 2'!N96</f>
        <v>23</v>
      </c>
      <c r="I99" s="33">
        <f t="shared" si="0"/>
        <v>1</v>
      </c>
      <c r="J99" s="33">
        <f t="shared" si="1"/>
        <v>0</v>
      </c>
      <c r="K99" s="33">
        <f t="shared" si="2"/>
        <v>1</v>
      </c>
      <c r="L99" s="33">
        <f t="shared" si="3"/>
        <v>1</v>
      </c>
      <c r="M99" s="33">
        <f t="shared" si="4"/>
        <v>1</v>
      </c>
      <c r="N99" s="33">
        <f t="shared" si="5"/>
        <v>122</v>
      </c>
      <c r="O99" s="33">
        <f t="shared" si="6"/>
        <v>61</v>
      </c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9.5" customHeight="1">
      <c r="A100" s="7">
        <v>91</v>
      </c>
      <c r="B100" s="16" t="s">
        <v>217</v>
      </c>
      <c r="C100" s="16" t="s">
        <v>218</v>
      </c>
      <c r="D100" s="33">
        <f>' MID Term 1'!D97</f>
        <v>20</v>
      </c>
      <c r="E100" s="61">
        <f>' MID Term 1'!H97</f>
        <v>21</v>
      </c>
      <c r="F100" s="33">
        <f>' MID Term 1'!L97+'MID Term 2'!F97</f>
        <v>23</v>
      </c>
      <c r="G100" s="33">
        <f>'MID Term 2'!J97</f>
        <v>26</v>
      </c>
      <c r="H100" s="61">
        <f>'MID Term 2'!N97</f>
        <v>26</v>
      </c>
      <c r="I100" s="33">
        <f t="shared" si="0"/>
        <v>0</v>
      </c>
      <c r="J100" s="33">
        <f t="shared" si="1"/>
        <v>1</v>
      </c>
      <c r="K100" s="33">
        <f t="shared" si="2"/>
        <v>1</v>
      </c>
      <c r="L100" s="33">
        <f t="shared" si="3"/>
        <v>1</v>
      </c>
      <c r="M100" s="33">
        <f t="shared" si="4"/>
        <v>1</v>
      </c>
      <c r="N100" s="33">
        <f t="shared" si="5"/>
        <v>116</v>
      </c>
      <c r="O100" s="33">
        <f t="shared" si="6"/>
        <v>58</v>
      </c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9.5" customHeight="1">
      <c r="A101" s="7">
        <v>92</v>
      </c>
      <c r="B101" s="16" t="s">
        <v>219</v>
      </c>
      <c r="C101" s="16" t="s">
        <v>220</v>
      </c>
      <c r="D101" s="33">
        <f>' MID Term 1'!D98</f>
        <v>27</v>
      </c>
      <c r="E101" s="61">
        <f>' MID Term 1'!H98</f>
        <v>21</v>
      </c>
      <c r="F101" s="33">
        <f>' MID Term 1'!L98+'MID Term 2'!F98</f>
        <v>25</v>
      </c>
      <c r="G101" s="33">
        <f>'MID Term 2'!J98</f>
        <v>25</v>
      </c>
      <c r="H101" s="61">
        <f>'MID Term 2'!N98</f>
        <v>27</v>
      </c>
      <c r="I101" s="33">
        <f t="shared" si="0"/>
        <v>1</v>
      </c>
      <c r="J101" s="33">
        <f t="shared" si="1"/>
        <v>1</v>
      </c>
      <c r="K101" s="33">
        <f t="shared" si="2"/>
        <v>1</v>
      </c>
      <c r="L101" s="33">
        <f t="shared" si="3"/>
        <v>1</v>
      </c>
      <c r="M101" s="33">
        <f t="shared" si="4"/>
        <v>1</v>
      </c>
      <c r="N101" s="33">
        <f t="shared" si="5"/>
        <v>125</v>
      </c>
      <c r="O101" s="33">
        <f t="shared" si="6"/>
        <v>63</v>
      </c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9.5" customHeight="1">
      <c r="A102" s="7">
        <v>93</v>
      </c>
      <c r="B102" s="16" t="s">
        <v>221</v>
      </c>
      <c r="C102" s="16" t="s">
        <v>222</v>
      </c>
      <c r="D102" s="33">
        <f>' MID Term 1'!D99</f>
        <v>23</v>
      </c>
      <c r="E102" s="61">
        <f>' MID Term 1'!H99</f>
        <v>24</v>
      </c>
      <c r="F102" s="33">
        <f>' MID Term 1'!L99+'MID Term 2'!F99</f>
        <v>24</v>
      </c>
      <c r="G102" s="61">
        <f>'MID Term 2'!J99</f>
        <v>21</v>
      </c>
      <c r="H102" s="33">
        <f>'MID Term 2'!N99</f>
        <v>24</v>
      </c>
      <c r="I102" s="33">
        <f t="shared" si="0"/>
        <v>1</v>
      </c>
      <c r="J102" s="33">
        <f t="shared" si="1"/>
        <v>1</v>
      </c>
      <c r="K102" s="33">
        <f t="shared" si="2"/>
        <v>1</v>
      </c>
      <c r="L102" s="33">
        <f t="shared" si="3"/>
        <v>1</v>
      </c>
      <c r="M102" s="33">
        <f t="shared" si="4"/>
        <v>1</v>
      </c>
      <c r="N102" s="33">
        <f t="shared" si="5"/>
        <v>116</v>
      </c>
      <c r="O102" s="33">
        <f t="shared" si="6"/>
        <v>58</v>
      </c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9.5" customHeight="1">
      <c r="A103" s="7">
        <v>94</v>
      </c>
      <c r="B103" s="16" t="s">
        <v>223</v>
      </c>
      <c r="C103" s="16" t="s">
        <v>224</v>
      </c>
      <c r="D103" s="33">
        <f>' MID Term 1'!D100</f>
        <v>25</v>
      </c>
      <c r="E103" s="61">
        <f>' MID Term 1'!H100</f>
        <v>23</v>
      </c>
      <c r="F103" s="33">
        <f>' MID Term 1'!L100+'MID Term 2'!F100</f>
        <v>24</v>
      </c>
      <c r="G103" s="61">
        <f>'MID Term 2'!J100</f>
        <v>24</v>
      </c>
      <c r="H103" s="33">
        <f>'MID Term 2'!N100</f>
        <v>26</v>
      </c>
      <c r="I103" s="33">
        <f t="shared" si="0"/>
        <v>1</v>
      </c>
      <c r="J103" s="33">
        <f t="shared" si="1"/>
        <v>1</v>
      </c>
      <c r="K103" s="33">
        <f t="shared" si="2"/>
        <v>1</v>
      </c>
      <c r="L103" s="33">
        <f t="shared" si="3"/>
        <v>1</v>
      </c>
      <c r="M103" s="33">
        <f t="shared" si="4"/>
        <v>1</v>
      </c>
      <c r="N103" s="33">
        <f t="shared" si="5"/>
        <v>122</v>
      </c>
      <c r="O103" s="33">
        <f t="shared" si="6"/>
        <v>61</v>
      </c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9.5" customHeight="1">
      <c r="A104" s="7">
        <v>95</v>
      </c>
      <c r="B104" s="16" t="s">
        <v>225</v>
      </c>
      <c r="C104" s="16" t="s">
        <v>226</v>
      </c>
      <c r="D104" s="33">
        <f>' MID Term 1'!D101</f>
        <v>9</v>
      </c>
      <c r="E104" s="61">
        <f>' MID Term 1'!H101</f>
        <v>29</v>
      </c>
      <c r="F104" s="33">
        <f>' MID Term 1'!L101+'MID Term 2'!F101</f>
        <v>22</v>
      </c>
      <c r="G104" s="33">
        <f>'MID Term 2'!J101</f>
        <v>24</v>
      </c>
      <c r="H104" s="61">
        <f>'MID Term 2'!N101</f>
        <v>28</v>
      </c>
      <c r="I104" s="33">
        <f t="shared" si="0"/>
        <v>0</v>
      </c>
      <c r="J104" s="33">
        <f t="shared" si="1"/>
        <v>1</v>
      </c>
      <c r="K104" s="33">
        <f t="shared" si="2"/>
        <v>1</v>
      </c>
      <c r="L104" s="33">
        <f t="shared" si="3"/>
        <v>1</v>
      </c>
      <c r="M104" s="33">
        <f t="shared" si="4"/>
        <v>1</v>
      </c>
      <c r="N104" s="33">
        <f t="shared" si="5"/>
        <v>112</v>
      </c>
      <c r="O104" s="33">
        <f t="shared" si="6"/>
        <v>56</v>
      </c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9.5" customHeight="1">
      <c r="A105" s="7">
        <v>96</v>
      </c>
      <c r="B105" s="16" t="s">
        <v>227</v>
      </c>
      <c r="C105" s="16" t="s">
        <v>228</v>
      </c>
      <c r="D105" s="33">
        <f>' MID Term 1'!D102</f>
        <v>27</v>
      </c>
      <c r="E105" s="61">
        <f>' MID Term 1'!H102</f>
        <v>21</v>
      </c>
      <c r="F105" s="33">
        <f>' MID Term 1'!L102+'MID Term 2'!F102</f>
        <v>18</v>
      </c>
      <c r="G105" s="33">
        <f>'MID Term 2'!J102</f>
        <v>27</v>
      </c>
      <c r="H105" s="61">
        <f>'MID Term 2'!N102</f>
        <v>23</v>
      </c>
      <c r="I105" s="33">
        <f t="shared" si="0"/>
        <v>1</v>
      </c>
      <c r="J105" s="33">
        <f t="shared" si="1"/>
        <v>1</v>
      </c>
      <c r="K105" s="33">
        <f t="shared" si="2"/>
        <v>0</v>
      </c>
      <c r="L105" s="33">
        <f t="shared" si="3"/>
        <v>1</v>
      </c>
      <c r="M105" s="33">
        <f t="shared" si="4"/>
        <v>1</v>
      </c>
      <c r="N105" s="33">
        <f t="shared" si="5"/>
        <v>116</v>
      </c>
      <c r="O105" s="33">
        <f t="shared" si="6"/>
        <v>58</v>
      </c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9.5" customHeight="1">
      <c r="A106" s="7">
        <v>97</v>
      </c>
      <c r="B106" s="16" t="s">
        <v>229</v>
      </c>
      <c r="C106" s="16" t="s">
        <v>230</v>
      </c>
      <c r="D106" s="33">
        <f>' MID Term 1'!D103</f>
        <v>26</v>
      </c>
      <c r="E106" s="61">
        <f>' MID Term 1'!H103</f>
        <v>28</v>
      </c>
      <c r="F106" s="33">
        <f>' MID Term 1'!L103+'MID Term 2'!F103</f>
        <v>25</v>
      </c>
      <c r="G106" s="33">
        <f>'MID Term 2'!J103</f>
        <v>26</v>
      </c>
      <c r="H106" s="61">
        <f>'MID Term 2'!N103</f>
        <v>21</v>
      </c>
      <c r="I106" s="33">
        <f t="shared" si="0"/>
        <v>1</v>
      </c>
      <c r="J106" s="33">
        <f t="shared" si="1"/>
        <v>1</v>
      </c>
      <c r="K106" s="33">
        <f t="shared" si="2"/>
        <v>1</v>
      </c>
      <c r="L106" s="33">
        <f t="shared" si="3"/>
        <v>1</v>
      </c>
      <c r="M106" s="33">
        <f t="shared" si="4"/>
        <v>1</v>
      </c>
      <c r="N106" s="33">
        <f t="shared" si="5"/>
        <v>126</v>
      </c>
      <c r="O106" s="33">
        <f t="shared" si="6"/>
        <v>63</v>
      </c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9.5" customHeight="1">
      <c r="A107" s="7">
        <v>98</v>
      </c>
      <c r="B107" s="16" t="s">
        <v>231</v>
      </c>
      <c r="C107" s="16" t="s">
        <v>232</v>
      </c>
      <c r="D107" s="33">
        <f>' MID Term 1'!D104</f>
        <v>28</v>
      </c>
      <c r="E107" s="61">
        <f>' MID Term 1'!H104</f>
        <v>20</v>
      </c>
      <c r="F107" s="33">
        <f>' MID Term 1'!L104+'MID Term 2'!F104</f>
        <v>22</v>
      </c>
      <c r="G107" s="33">
        <f>'MID Term 2'!J104</f>
        <v>27</v>
      </c>
      <c r="H107" s="61">
        <f>'MID Term 2'!N104</f>
        <v>25</v>
      </c>
      <c r="I107" s="33">
        <f t="shared" si="0"/>
        <v>1</v>
      </c>
      <c r="J107" s="33">
        <f t="shared" si="1"/>
        <v>0</v>
      </c>
      <c r="K107" s="33">
        <f t="shared" si="2"/>
        <v>1</v>
      </c>
      <c r="L107" s="33">
        <f t="shared" si="3"/>
        <v>1</v>
      </c>
      <c r="M107" s="33">
        <f t="shared" si="4"/>
        <v>1</v>
      </c>
      <c r="N107" s="33">
        <f t="shared" si="5"/>
        <v>122</v>
      </c>
      <c r="O107" s="33">
        <f t="shared" si="6"/>
        <v>61</v>
      </c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9.5" customHeight="1">
      <c r="A108" s="7">
        <v>99</v>
      </c>
      <c r="B108" s="16" t="s">
        <v>233</v>
      </c>
      <c r="C108" s="16" t="s">
        <v>234</v>
      </c>
      <c r="D108" s="33">
        <f>' MID Term 1'!D105</f>
        <v>28</v>
      </c>
      <c r="E108" s="61">
        <f>' MID Term 1'!H105</f>
        <v>28</v>
      </c>
      <c r="F108" s="33">
        <f>' MID Term 1'!L105+'MID Term 2'!F105</f>
        <v>28</v>
      </c>
      <c r="G108" s="33">
        <f>'MID Term 2'!J105</f>
        <v>28</v>
      </c>
      <c r="H108" s="61">
        <f>'MID Term 2'!N105</f>
        <v>28</v>
      </c>
      <c r="I108" s="33">
        <f t="shared" si="0"/>
        <v>1</v>
      </c>
      <c r="J108" s="33">
        <f t="shared" si="1"/>
        <v>1</v>
      </c>
      <c r="K108" s="33">
        <f t="shared" si="2"/>
        <v>1</v>
      </c>
      <c r="L108" s="33">
        <f t="shared" si="3"/>
        <v>1</v>
      </c>
      <c r="M108" s="33">
        <f t="shared" si="4"/>
        <v>1</v>
      </c>
      <c r="N108" s="33">
        <f t="shared" si="5"/>
        <v>140</v>
      </c>
      <c r="O108" s="33">
        <f t="shared" si="6"/>
        <v>70</v>
      </c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9.5" customHeight="1">
      <c r="A109" s="7">
        <v>100</v>
      </c>
      <c r="B109" s="16" t="s">
        <v>235</v>
      </c>
      <c r="C109" s="16" t="s">
        <v>236</v>
      </c>
      <c r="D109" s="33">
        <f>' MID Term 1'!D106</f>
        <v>24</v>
      </c>
      <c r="E109" s="61">
        <f>' MID Term 1'!H106</f>
        <v>13</v>
      </c>
      <c r="F109" s="33">
        <f>' MID Term 1'!L106+'MID Term 2'!F106</f>
        <v>24</v>
      </c>
      <c r="G109" s="33">
        <f>'MID Term 2'!J106</f>
        <v>26</v>
      </c>
      <c r="H109" s="61">
        <f>'MID Term 2'!N106</f>
        <v>25</v>
      </c>
      <c r="I109" s="33">
        <f t="shared" si="0"/>
        <v>1</v>
      </c>
      <c r="J109" s="33">
        <f t="shared" si="1"/>
        <v>0</v>
      </c>
      <c r="K109" s="33">
        <f t="shared" si="2"/>
        <v>1</v>
      </c>
      <c r="L109" s="33">
        <f t="shared" si="3"/>
        <v>1</v>
      </c>
      <c r="M109" s="33">
        <f t="shared" si="4"/>
        <v>1</v>
      </c>
      <c r="N109" s="33">
        <f t="shared" si="5"/>
        <v>112</v>
      </c>
      <c r="O109" s="33">
        <f t="shared" si="6"/>
        <v>56</v>
      </c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9.5" customHeight="1">
      <c r="A110" s="7">
        <v>101</v>
      </c>
      <c r="B110" s="16" t="s">
        <v>237</v>
      </c>
      <c r="C110" s="16" t="s">
        <v>238</v>
      </c>
      <c r="D110" s="33">
        <f>' MID Term 1'!D107</f>
        <v>26</v>
      </c>
      <c r="E110" s="61">
        <f>' MID Term 1'!H107</f>
        <v>19</v>
      </c>
      <c r="F110" s="33">
        <f>' MID Term 1'!L107+'MID Term 2'!F107</f>
        <v>19</v>
      </c>
      <c r="G110" s="33">
        <f>'MID Term 2'!J107</f>
        <v>22</v>
      </c>
      <c r="H110" s="61">
        <f>'MID Term 2'!N107</f>
        <v>26</v>
      </c>
      <c r="I110" s="33">
        <f t="shared" si="0"/>
        <v>1</v>
      </c>
      <c r="J110" s="33">
        <f t="shared" si="1"/>
        <v>0</v>
      </c>
      <c r="K110" s="33">
        <f t="shared" si="2"/>
        <v>0</v>
      </c>
      <c r="L110" s="33">
        <f t="shared" si="3"/>
        <v>1</v>
      </c>
      <c r="M110" s="33">
        <f t="shared" si="4"/>
        <v>1</v>
      </c>
      <c r="N110" s="33">
        <f t="shared" si="5"/>
        <v>112</v>
      </c>
      <c r="O110" s="33">
        <f t="shared" si="6"/>
        <v>56</v>
      </c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9.5" customHeight="1">
      <c r="A111" s="7">
        <v>102</v>
      </c>
      <c r="B111" s="16" t="s">
        <v>239</v>
      </c>
      <c r="C111" s="16" t="s">
        <v>240</v>
      </c>
      <c r="D111" s="33">
        <f>' MID Term 1'!D108</f>
        <v>26</v>
      </c>
      <c r="E111" s="61">
        <f>' MID Term 1'!H108</f>
        <v>26</v>
      </c>
      <c r="F111" s="33">
        <f>' MID Term 1'!L108+'MID Term 2'!F108</f>
        <v>25</v>
      </c>
      <c r="G111" s="33">
        <f>'MID Term 2'!J108</f>
        <v>23</v>
      </c>
      <c r="H111" s="61">
        <f>'MID Term 2'!N108</f>
        <v>26</v>
      </c>
      <c r="I111" s="33">
        <f t="shared" si="0"/>
        <v>1</v>
      </c>
      <c r="J111" s="33">
        <f t="shared" si="1"/>
        <v>1</v>
      </c>
      <c r="K111" s="33">
        <f t="shared" si="2"/>
        <v>1</v>
      </c>
      <c r="L111" s="33">
        <f t="shared" si="3"/>
        <v>1</v>
      </c>
      <c r="M111" s="33">
        <f t="shared" si="4"/>
        <v>1</v>
      </c>
      <c r="N111" s="33">
        <f t="shared" si="5"/>
        <v>126</v>
      </c>
      <c r="O111" s="33">
        <f t="shared" si="6"/>
        <v>63</v>
      </c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9.5" customHeight="1">
      <c r="A112" s="7">
        <v>103</v>
      </c>
      <c r="B112" s="16" t="s">
        <v>241</v>
      </c>
      <c r="C112" s="16" t="s">
        <v>242</v>
      </c>
      <c r="D112" s="33">
        <f>' MID Term 1'!D109</f>
        <v>20</v>
      </c>
      <c r="E112" s="61">
        <f>' MID Term 1'!H109</f>
        <v>21</v>
      </c>
      <c r="F112" s="33">
        <f>' MID Term 1'!L109+'MID Term 2'!F109</f>
        <v>19</v>
      </c>
      <c r="G112" s="61">
        <f>'MID Term 2'!J109</f>
        <v>26</v>
      </c>
      <c r="H112" s="33">
        <f>'MID Term 2'!N109</f>
        <v>26</v>
      </c>
      <c r="I112" s="33">
        <f t="shared" si="0"/>
        <v>0</v>
      </c>
      <c r="J112" s="33">
        <f t="shared" si="1"/>
        <v>1</v>
      </c>
      <c r="K112" s="33">
        <f t="shared" si="2"/>
        <v>0</v>
      </c>
      <c r="L112" s="33">
        <f t="shared" si="3"/>
        <v>1</v>
      </c>
      <c r="M112" s="33">
        <f t="shared" si="4"/>
        <v>1</v>
      </c>
      <c r="N112" s="33">
        <f t="shared" si="5"/>
        <v>112</v>
      </c>
      <c r="O112" s="33">
        <f t="shared" si="6"/>
        <v>56</v>
      </c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9.5" customHeight="1">
      <c r="A113" s="7">
        <v>104</v>
      </c>
      <c r="B113" s="16" t="s">
        <v>243</v>
      </c>
      <c r="C113" s="16" t="s">
        <v>244</v>
      </c>
      <c r="D113" s="33">
        <f>' MID Term 1'!D110</f>
        <v>26</v>
      </c>
      <c r="E113" s="61">
        <f>' MID Term 1'!H110</f>
        <v>28</v>
      </c>
      <c r="F113" s="33">
        <f>' MID Term 1'!L110+'MID Term 2'!F110</f>
        <v>21</v>
      </c>
      <c r="G113" s="61">
        <f>'MID Term 2'!J110</f>
        <v>28</v>
      </c>
      <c r="H113" s="33">
        <f>'MID Term 2'!N110</f>
        <v>19</v>
      </c>
      <c r="I113" s="33">
        <f t="shared" si="0"/>
        <v>1</v>
      </c>
      <c r="J113" s="33">
        <f t="shared" si="1"/>
        <v>1</v>
      </c>
      <c r="K113" s="33">
        <f t="shared" si="2"/>
        <v>1</v>
      </c>
      <c r="L113" s="33">
        <f t="shared" si="3"/>
        <v>1</v>
      </c>
      <c r="M113" s="33">
        <f t="shared" si="4"/>
        <v>0</v>
      </c>
      <c r="N113" s="33">
        <f t="shared" si="5"/>
        <v>122</v>
      </c>
      <c r="O113" s="33">
        <f t="shared" si="6"/>
        <v>61</v>
      </c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9.5" customHeight="1">
      <c r="A114" s="7">
        <v>105</v>
      </c>
      <c r="B114" s="16" t="s">
        <v>245</v>
      </c>
      <c r="C114" s="16" t="s">
        <v>246</v>
      </c>
      <c r="D114" s="33">
        <f>' MID Term 1'!D111</f>
        <v>26</v>
      </c>
      <c r="E114" s="61">
        <f>' MID Term 1'!H111</f>
        <v>25</v>
      </c>
      <c r="F114" s="33">
        <f>' MID Term 1'!L111+'MID Term 2'!F111</f>
        <v>17</v>
      </c>
      <c r="G114" s="33">
        <f>'MID Term 2'!J111</f>
        <v>22</v>
      </c>
      <c r="H114" s="33">
        <f>'MID Term 2'!N111</f>
        <v>26</v>
      </c>
      <c r="I114" s="33">
        <f t="shared" si="0"/>
        <v>1</v>
      </c>
      <c r="J114" s="33">
        <f t="shared" si="1"/>
        <v>1</v>
      </c>
      <c r="K114" s="33">
        <f t="shared" si="2"/>
        <v>0</v>
      </c>
      <c r="L114" s="33">
        <f t="shared" si="3"/>
        <v>1</v>
      </c>
      <c r="M114" s="33">
        <f t="shared" si="4"/>
        <v>1</v>
      </c>
      <c r="N114" s="33">
        <f t="shared" si="5"/>
        <v>116</v>
      </c>
      <c r="O114" s="33">
        <f t="shared" si="6"/>
        <v>58</v>
      </c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9.5" customHeight="1">
      <c r="A115" s="7">
        <v>106</v>
      </c>
      <c r="B115" s="16" t="s">
        <v>247</v>
      </c>
      <c r="C115" s="16" t="s">
        <v>248</v>
      </c>
      <c r="D115" s="33">
        <f>' MID Term 1'!D112</f>
        <v>24</v>
      </c>
      <c r="E115" s="61">
        <f>' MID Term 1'!H112</f>
        <v>25</v>
      </c>
      <c r="F115" s="33">
        <f>' MID Term 1'!L112+'MID Term 2'!F112</f>
        <v>15</v>
      </c>
      <c r="G115" s="33">
        <f>'MID Term 2'!J112</f>
        <v>26</v>
      </c>
      <c r="H115" s="61">
        <f>'MID Term 2'!N112</f>
        <v>22</v>
      </c>
      <c r="I115" s="33">
        <f t="shared" si="0"/>
        <v>1</v>
      </c>
      <c r="J115" s="33">
        <f t="shared" si="1"/>
        <v>1</v>
      </c>
      <c r="K115" s="33">
        <f t="shared" si="2"/>
        <v>0</v>
      </c>
      <c r="L115" s="33">
        <f t="shared" si="3"/>
        <v>1</v>
      </c>
      <c r="M115" s="33">
        <f t="shared" si="4"/>
        <v>1</v>
      </c>
      <c r="N115" s="33">
        <f t="shared" si="5"/>
        <v>112</v>
      </c>
      <c r="O115" s="33">
        <f t="shared" si="6"/>
        <v>56</v>
      </c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9.5" customHeight="1">
      <c r="A116" s="7">
        <v>107</v>
      </c>
      <c r="B116" s="16" t="s">
        <v>249</v>
      </c>
      <c r="C116" s="16" t="s">
        <v>250</v>
      </c>
      <c r="D116" s="33">
        <f>' MID Term 1'!D113</f>
        <v>26</v>
      </c>
      <c r="E116" s="61">
        <f>' MID Term 1'!H113</f>
        <v>25</v>
      </c>
      <c r="F116" s="33">
        <f>' MID Term 1'!L113+'MID Term 2'!F113</f>
        <v>21</v>
      </c>
      <c r="G116" s="33">
        <f>'MID Term 2'!J113</f>
        <v>25</v>
      </c>
      <c r="H116" s="61">
        <f>'MID Term 2'!N113</f>
        <v>19</v>
      </c>
      <c r="I116" s="33">
        <f t="shared" si="0"/>
        <v>1</v>
      </c>
      <c r="J116" s="33">
        <f t="shared" si="1"/>
        <v>1</v>
      </c>
      <c r="K116" s="33">
        <f t="shared" si="2"/>
        <v>1</v>
      </c>
      <c r="L116" s="33">
        <f t="shared" si="3"/>
        <v>1</v>
      </c>
      <c r="M116" s="33">
        <f t="shared" si="4"/>
        <v>0</v>
      </c>
      <c r="N116" s="33">
        <f t="shared" si="5"/>
        <v>116</v>
      </c>
      <c r="O116" s="33">
        <f t="shared" si="6"/>
        <v>58</v>
      </c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9.5" customHeight="1">
      <c r="A117" s="7">
        <v>108</v>
      </c>
      <c r="B117" s="16" t="s">
        <v>251</v>
      </c>
      <c r="C117" s="16" t="s">
        <v>252</v>
      </c>
      <c r="D117" s="33">
        <f>' MID Term 1'!D114</f>
        <v>27</v>
      </c>
      <c r="E117" s="61">
        <f>' MID Term 1'!H114</f>
        <v>25</v>
      </c>
      <c r="F117" s="33">
        <f>' MID Term 1'!L114+'MID Term 2'!F114</f>
        <v>22</v>
      </c>
      <c r="G117" s="33">
        <f>'MID Term 2'!J114</f>
        <v>27</v>
      </c>
      <c r="H117" s="61">
        <f>'MID Term 2'!N114</f>
        <v>21</v>
      </c>
      <c r="I117" s="33">
        <f t="shared" si="0"/>
        <v>1</v>
      </c>
      <c r="J117" s="33">
        <f t="shared" si="1"/>
        <v>1</v>
      </c>
      <c r="K117" s="33">
        <f t="shared" si="2"/>
        <v>1</v>
      </c>
      <c r="L117" s="33">
        <f t="shared" si="3"/>
        <v>1</v>
      </c>
      <c r="M117" s="33">
        <f t="shared" si="4"/>
        <v>1</v>
      </c>
      <c r="N117" s="33">
        <f t="shared" si="5"/>
        <v>122</v>
      </c>
      <c r="O117" s="33">
        <f t="shared" si="6"/>
        <v>61</v>
      </c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9.5" customHeight="1">
      <c r="A118" s="7">
        <v>109</v>
      </c>
      <c r="B118" s="16" t="s">
        <v>253</v>
      </c>
      <c r="C118" s="16" t="s">
        <v>254</v>
      </c>
      <c r="D118" s="33">
        <f>' MID Term 1'!D115</f>
        <v>20</v>
      </c>
      <c r="E118" s="61">
        <f>' MID Term 1'!H115</f>
        <v>21</v>
      </c>
      <c r="F118" s="33">
        <f>' MID Term 1'!L115+'MID Term 2'!F115</f>
        <v>26</v>
      </c>
      <c r="G118" s="61">
        <f>'MID Term 2'!J115</f>
        <v>19</v>
      </c>
      <c r="H118" s="33">
        <f>'MID Term 2'!N115</f>
        <v>26</v>
      </c>
      <c r="I118" s="33">
        <f t="shared" si="0"/>
        <v>0</v>
      </c>
      <c r="J118" s="33">
        <f t="shared" si="1"/>
        <v>1</v>
      </c>
      <c r="K118" s="33">
        <f t="shared" si="2"/>
        <v>1</v>
      </c>
      <c r="L118" s="33">
        <f t="shared" si="3"/>
        <v>0</v>
      </c>
      <c r="M118" s="33">
        <f t="shared" si="4"/>
        <v>1</v>
      </c>
      <c r="N118" s="33">
        <f t="shared" si="5"/>
        <v>112</v>
      </c>
      <c r="O118" s="33">
        <f t="shared" si="6"/>
        <v>56</v>
      </c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9.5" customHeight="1">
      <c r="A119" s="7">
        <v>110</v>
      </c>
      <c r="B119" s="16" t="s">
        <v>255</v>
      </c>
      <c r="C119" s="16" t="s">
        <v>256</v>
      </c>
      <c r="D119" s="33">
        <f>' MID Term 1'!D116</f>
        <v>21</v>
      </c>
      <c r="E119" s="61">
        <f>' MID Term 1'!H116</f>
        <v>27</v>
      </c>
      <c r="F119" s="33">
        <f>' MID Term 1'!L116+'MID Term 2'!F116</f>
        <v>13</v>
      </c>
      <c r="G119" s="33">
        <f>'MID Term 2'!J116</f>
        <v>27</v>
      </c>
      <c r="H119" s="61">
        <f>'MID Term 2'!N116</f>
        <v>24</v>
      </c>
      <c r="I119" s="33">
        <f t="shared" si="0"/>
        <v>1</v>
      </c>
      <c r="J119" s="33">
        <f t="shared" si="1"/>
        <v>1</v>
      </c>
      <c r="K119" s="33">
        <f t="shared" si="2"/>
        <v>0</v>
      </c>
      <c r="L119" s="33">
        <f t="shared" si="3"/>
        <v>1</v>
      </c>
      <c r="M119" s="33">
        <f t="shared" si="4"/>
        <v>1</v>
      </c>
      <c r="N119" s="33">
        <f t="shared" si="5"/>
        <v>112</v>
      </c>
      <c r="O119" s="33">
        <f t="shared" si="6"/>
        <v>56</v>
      </c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9.5" customHeight="1">
      <c r="A120" s="7">
        <v>111</v>
      </c>
      <c r="B120" s="16" t="s">
        <v>257</v>
      </c>
      <c r="C120" s="16" t="s">
        <v>258</v>
      </c>
      <c r="D120" s="33">
        <f>' MID Term 1'!D117</f>
        <v>26</v>
      </c>
      <c r="E120" s="61">
        <f>' MID Term 1'!H117</f>
        <v>27</v>
      </c>
      <c r="F120" s="33">
        <f>' MID Term 1'!L117+'MID Term 2'!F117</f>
        <v>21</v>
      </c>
      <c r="G120" s="33">
        <f>'MID Term 2'!J117</f>
        <v>24</v>
      </c>
      <c r="H120" s="61">
        <f>'MID Term 2'!N117</f>
        <v>24</v>
      </c>
      <c r="I120" s="33">
        <f t="shared" si="0"/>
        <v>1</v>
      </c>
      <c r="J120" s="33">
        <f t="shared" si="1"/>
        <v>1</v>
      </c>
      <c r="K120" s="33">
        <f t="shared" si="2"/>
        <v>1</v>
      </c>
      <c r="L120" s="33">
        <f t="shared" si="3"/>
        <v>1</v>
      </c>
      <c r="M120" s="33">
        <f t="shared" si="4"/>
        <v>1</v>
      </c>
      <c r="N120" s="33">
        <f t="shared" si="5"/>
        <v>122</v>
      </c>
      <c r="O120" s="33">
        <f t="shared" si="6"/>
        <v>61</v>
      </c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9.5" customHeight="1">
      <c r="A121" s="7">
        <v>112</v>
      </c>
      <c r="B121" s="16" t="s">
        <v>259</v>
      </c>
      <c r="C121" s="16" t="s">
        <v>260</v>
      </c>
      <c r="D121" s="33">
        <f>' MID Term 1'!D118</f>
        <v>27</v>
      </c>
      <c r="E121" s="61">
        <f>' MID Term 1'!H118</f>
        <v>25</v>
      </c>
      <c r="F121" s="33">
        <f>' MID Term 1'!L118+'MID Term 2'!F118</f>
        <v>22</v>
      </c>
      <c r="G121" s="33">
        <f>'MID Term 2'!J118</f>
        <v>28</v>
      </c>
      <c r="H121" s="61">
        <f>'MID Term 2'!N118</f>
        <v>20</v>
      </c>
      <c r="I121" s="33">
        <f t="shared" si="0"/>
        <v>1</v>
      </c>
      <c r="J121" s="33">
        <f t="shared" si="1"/>
        <v>1</v>
      </c>
      <c r="K121" s="33">
        <f t="shared" si="2"/>
        <v>1</v>
      </c>
      <c r="L121" s="33">
        <f t="shared" si="3"/>
        <v>1</v>
      </c>
      <c r="M121" s="33">
        <f t="shared" si="4"/>
        <v>0</v>
      </c>
      <c r="N121" s="33">
        <f t="shared" si="5"/>
        <v>122</v>
      </c>
      <c r="O121" s="33">
        <f t="shared" si="6"/>
        <v>61</v>
      </c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9.5" customHeight="1">
      <c r="A122" s="7">
        <v>113</v>
      </c>
      <c r="B122" s="16" t="s">
        <v>261</v>
      </c>
      <c r="C122" s="16" t="s">
        <v>262</v>
      </c>
      <c r="D122" s="33">
        <f>' MID Term 1'!D119</f>
        <v>24</v>
      </c>
      <c r="E122" s="61">
        <f>' MID Term 1'!H119</f>
        <v>28</v>
      </c>
      <c r="F122" s="33">
        <f>' MID Term 1'!L119+'MID Term 2'!F119</f>
        <v>22</v>
      </c>
      <c r="G122" s="33">
        <f>'MID Term 2'!J119</f>
        <v>28</v>
      </c>
      <c r="H122" s="61">
        <f>'MID Term 2'!N119</f>
        <v>28</v>
      </c>
      <c r="I122" s="33">
        <f t="shared" si="0"/>
        <v>1</v>
      </c>
      <c r="J122" s="33">
        <f t="shared" si="1"/>
        <v>1</v>
      </c>
      <c r="K122" s="33">
        <f t="shared" si="2"/>
        <v>1</v>
      </c>
      <c r="L122" s="33">
        <f t="shared" si="3"/>
        <v>1</v>
      </c>
      <c r="M122" s="33">
        <f t="shared" si="4"/>
        <v>1</v>
      </c>
      <c r="N122" s="33">
        <f t="shared" si="5"/>
        <v>130</v>
      </c>
      <c r="O122" s="33">
        <f t="shared" si="6"/>
        <v>65</v>
      </c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9.5" customHeight="1">
      <c r="A123" s="7">
        <v>114</v>
      </c>
      <c r="B123" s="16" t="s">
        <v>263</v>
      </c>
      <c r="C123" s="16" t="s">
        <v>264</v>
      </c>
      <c r="D123" s="33">
        <f>' MID Term 1'!D120</f>
        <v>27</v>
      </c>
      <c r="E123" s="61">
        <f>' MID Term 1'!H120</f>
        <v>23</v>
      </c>
      <c r="F123" s="33">
        <f>' MID Term 1'!L120+'MID Term 2'!F120</f>
        <v>17</v>
      </c>
      <c r="G123" s="33">
        <f>'MID Term 2'!J120</f>
        <v>27</v>
      </c>
      <c r="H123" s="61">
        <f>'MID Term 2'!N120</f>
        <v>28</v>
      </c>
      <c r="I123" s="33">
        <f t="shared" si="0"/>
        <v>1</v>
      </c>
      <c r="J123" s="33">
        <f t="shared" si="1"/>
        <v>1</v>
      </c>
      <c r="K123" s="33">
        <f t="shared" si="2"/>
        <v>0</v>
      </c>
      <c r="L123" s="33">
        <f t="shared" si="3"/>
        <v>1</v>
      </c>
      <c r="M123" s="33">
        <f t="shared" si="4"/>
        <v>1</v>
      </c>
      <c r="N123" s="33">
        <f t="shared" si="5"/>
        <v>122</v>
      </c>
      <c r="O123" s="33">
        <f t="shared" si="6"/>
        <v>61</v>
      </c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9.5" customHeight="1">
      <c r="A124" s="7">
        <v>115</v>
      </c>
      <c r="B124" s="16" t="s">
        <v>265</v>
      </c>
      <c r="C124" s="16" t="s">
        <v>266</v>
      </c>
      <c r="D124" s="33">
        <f>' MID Term 1'!D121</f>
        <v>25</v>
      </c>
      <c r="E124" s="61">
        <f>' MID Term 1'!H121</f>
        <v>26</v>
      </c>
      <c r="F124" s="33">
        <f>' MID Term 1'!L121+'MID Term 2'!F121</f>
        <v>18</v>
      </c>
      <c r="G124" s="33">
        <f>'MID Term 2'!J121</f>
        <v>24</v>
      </c>
      <c r="H124" s="61">
        <f>'MID Term 2'!N121</f>
        <v>23</v>
      </c>
      <c r="I124" s="33">
        <f t="shared" si="0"/>
        <v>1</v>
      </c>
      <c r="J124" s="33">
        <f t="shared" si="1"/>
        <v>1</v>
      </c>
      <c r="K124" s="33">
        <f t="shared" si="2"/>
        <v>0</v>
      </c>
      <c r="L124" s="33">
        <f t="shared" si="3"/>
        <v>1</v>
      </c>
      <c r="M124" s="33">
        <f t="shared" si="4"/>
        <v>1</v>
      </c>
      <c r="N124" s="33">
        <f t="shared" si="5"/>
        <v>116</v>
      </c>
      <c r="O124" s="33">
        <f t="shared" si="6"/>
        <v>58</v>
      </c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9.5" customHeight="1">
      <c r="A125" s="7">
        <v>116</v>
      </c>
      <c r="B125" s="16" t="s">
        <v>267</v>
      </c>
      <c r="C125" s="16" t="s">
        <v>268</v>
      </c>
      <c r="D125" s="33">
        <f>' MID Term 1'!D122</f>
        <v>24</v>
      </c>
      <c r="E125" s="61">
        <f>' MID Term 1'!H122</f>
        <v>27</v>
      </c>
      <c r="F125" s="33">
        <f>' MID Term 1'!L122+'MID Term 2'!F122</f>
        <v>19</v>
      </c>
      <c r="G125" s="61">
        <f>'MID Term 2'!J122</f>
        <v>28</v>
      </c>
      <c r="H125" s="33">
        <f>'MID Term 2'!N122</f>
        <v>24</v>
      </c>
      <c r="I125" s="33">
        <f t="shared" si="0"/>
        <v>1</v>
      </c>
      <c r="J125" s="33">
        <f t="shared" si="1"/>
        <v>1</v>
      </c>
      <c r="K125" s="33">
        <f t="shared" si="2"/>
        <v>0</v>
      </c>
      <c r="L125" s="33">
        <f t="shared" si="3"/>
        <v>1</v>
      </c>
      <c r="M125" s="33">
        <f t="shared" si="4"/>
        <v>1</v>
      </c>
      <c r="N125" s="33">
        <f t="shared" si="5"/>
        <v>122</v>
      </c>
      <c r="O125" s="33">
        <f t="shared" si="6"/>
        <v>61</v>
      </c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9.5" customHeight="1">
      <c r="A126" s="7">
        <v>117</v>
      </c>
      <c r="B126" s="16" t="s">
        <v>269</v>
      </c>
      <c r="C126" s="16" t="s">
        <v>270</v>
      </c>
      <c r="D126" s="33">
        <f>' MID Term 1'!D123</f>
        <v>24</v>
      </c>
      <c r="E126" s="61">
        <f>' MID Term 1'!H123</f>
        <v>28</v>
      </c>
      <c r="F126" s="33">
        <f>' MID Term 1'!L123+'MID Term 2'!F123</f>
        <v>23</v>
      </c>
      <c r="G126" s="61">
        <f>'MID Term 2'!J123</f>
        <v>23</v>
      </c>
      <c r="H126" s="33">
        <f>'MID Term 2'!N123</f>
        <v>28</v>
      </c>
      <c r="I126" s="33">
        <f t="shared" si="0"/>
        <v>1</v>
      </c>
      <c r="J126" s="33">
        <f t="shared" si="1"/>
        <v>1</v>
      </c>
      <c r="K126" s="33">
        <f t="shared" si="2"/>
        <v>1</v>
      </c>
      <c r="L126" s="33">
        <f t="shared" si="3"/>
        <v>1</v>
      </c>
      <c r="M126" s="33">
        <f t="shared" si="4"/>
        <v>1</v>
      </c>
      <c r="N126" s="33">
        <f t="shared" si="5"/>
        <v>126</v>
      </c>
      <c r="O126" s="33">
        <f t="shared" si="6"/>
        <v>63</v>
      </c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9.5" customHeight="1">
      <c r="A127" s="7">
        <v>118</v>
      </c>
      <c r="B127" s="16" t="s">
        <v>271</v>
      </c>
      <c r="C127" s="16" t="s">
        <v>272</v>
      </c>
      <c r="D127" s="33">
        <f>' MID Term 1'!D124</f>
        <v>26</v>
      </c>
      <c r="E127" s="61">
        <f>' MID Term 1'!H124</f>
        <v>22</v>
      </c>
      <c r="F127" s="33">
        <f>' MID Term 1'!L124+'MID Term 2'!F124</f>
        <v>16</v>
      </c>
      <c r="G127" s="33">
        <f>'MID Term 2'!J124</f>
        <v>22</v>
      </c>
      <c r="H127" s="61">
        <f>'MID Term 2'!N124</f>
        <v>26</v>
      </c>
      <c r="I127" s="33">
        <f t="shared" si="0"/>
        <v>1</v>
      </c>
      <c r="J127" s="33">
        <f t="shared" si="1"/>
        <v>1</v>
      </c>
      <c r="K127" s="33">
        <f t="shared" si="2"/>
        <v>0</v>
      </c>
      <c r="L127" s="33">
        <f t="shared" si="3"/>
        <v>1</v>
      </c>
      <c r="M127" s="33">
        <f t="shared" si="4"/>
        <v>1</v>
      </c>
      <c r="N127" s="33">
        <f t="shared" si="5"/>
        <v>112</v>
      </c>
      <c r="O127" s="33">
        <f t="shared" si="6"/>
        <v>56</v>
      </c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9.5" customHeight="1">
      <c r="A128" s="7">
        <v>119</v>
      </c>
      <c r="B128" s="16" t="s">
        <v>273</v>
      </c>
      <c r="C128" s="16" t="s">
        <v>274</v>
      </c>
      <c r="D128" s="33">
        <f>' MID Term 1'!D125</f>
        <v>18</v>
      </c>
      <c r="E128" s="61">
        <f>' MID Term 1'!H125</f>
        <v>28</v>
      </c>
      <c r="F128" s="33">
        <f>' MID Term 1'!L125+'MID Term 2'!F125</f>
        <v>24</v>
      </c>
      <c r="G128" s="33">
        <f>'MID Term 2'!J125</f>
        <v>28</v>
      </c>
      <c r="H128" s="61">
        <f>'MID Term 2'!N125</f>
        <v>24</v>
      </c>
      <c r="I128" s="33">
        <f t="shared" si="0"/>
        <v>0</v>
      </c>
      <c r="J128" s="33">
        <f t="shared" si="1"/>
        <v>1</v>
      </c>
      <c r="K128" s="33">
        <f t="shared" si="2"/>
        <v>1</v>
      </c>
      <c r="L128" s="33">
        <f t="shared" si="3"/>
        <v>1</v>
      </c>
      <c r="M128" s="33">
        <f t="shared" si="4"/>
        <v>1</v>
      </c>
      <c r="N128" s="33">
        <f t="shared" si="5"/>
        <v>122</v>
      </c>
      <c r="O128" s="33">
        <f t="shared" si="6"/>
        <v>61</v>
      </c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9.5" customHeight="1">
      <c r="A129" s="7">
        <v>120</v>
      </c>
      <c r="B129" s="16" t="s">
        <v>275</v>
      </c>
      <c r="C129" s="16" t="s">
        <v>276</v>
      </c>
      <c r="D129" s="33">
        <f>' MID Term 1'!D126</f>
        <v>27</v>
      </c>
      <c r="E129" s="61">
        <f>' MID Term 1'!H126</f>
        <v>23</v>
      </c>
      <c r="F129" s="33">
        <f>' MID Term 1'!L126+'MID Term 2'!F126</f>
        <v>21</v>
      </c>
      <c r="G129" s="61">
        <f>'MID Term 2'!J126</f>
        <v>14</v>
      </c>
      <c r="H129" s="33">
        <f>'MID Term 2'!N126</f>
        <v>27</v>
      </c>
      <c r="I129" s="33">
        <f t="shared" si="0"/>
        <v>1</v>
      </c>
      <c r="J129" s="33">
        <f t="shared" si="1"/>
        <v>1</v>
      </c>
      <c r="K129" s="33">
        <f t="shared" si="2"/>
        <v>1</v>
      </c>
      <c r="L129" s="33">
        <f t="shared" si="3"/>
        <v>0</v>
      </c>
      <c r="M129" s="33">
        <f t="shared" si="4"/>
        <v>1</v>
      </c>
      <c r="N129" s="33">
        <f t="shared" si="5"/>
        <v>112</v>
      </c>
      <c r="O129" s="33">
        <f t="shared" si="6"/>
        <v>56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9.5" customHeight="1">
      <c r="A130" s="7">
        <v>121</v>
      </c>
      <c r="B130" s="16" t="s">
        <v>277</v>
      </c>
      <c r="C130" s="16" t="s">
        <v>278</v>
      </c>
      <c r="D130" s="33">
        <f>' MID Term 1'!D127</f>
        <v>22</v>
      </c>
      <c r="E130" s="61">
        <f>' MID Term 1'!H127</f>
        <v>27</v>
      </c>
      <c r="F130" s="33">
        <f>' MID Term 1'!L127+'MID Term 2'!F127</f>
        <v>18</v>
      </c>
      <c r="G130" s="33">
        <f>'MID Term 2'!J127</f>
        <v>27</v>
      </c>
      <c r="H130" s="61">
        <f>'MID Term 2'!N127</f>
        <v>28</v>
      </c>
      <c r="I130" s="33">
        <f t="shared" si="0"/>
        <v>1</v>
      </c>
      <c r="J130" s="33">
        <f t="shared" si="1"/>
        <v>1</v>
      </c>
      <c r="K130" s="33">
        <f t="shared" si="2"/>
        <v>0</v>
      </c>
      <c r="L130" s="33">
        <f t="shared" si="3"/>
        <v>1</v>
      </c>
      <c r="M130" s="33">
        <f t="shared" si="4"/>
        <v>1</v>
      </c>
      <c r="N130" s="33">
        <f t="shared" si="5"/>
        <v>122</v>
      </c>
      <c r="O130" s="33">
        <f t="shared" si="6"/>
        <v>61</v>
      </c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9.5" customHeight="1">
      <c r="A131" s="7">
        <v>122</v>
      </c>
      <c r="B131" s="16" t="s">
        <v>279</v>
      </c>
      <c r="C131" s="16" t="s">
        <v>280</v>
      </c>
      <c r="D131" s="33">
        <f>' MID Term 1'!D128</f>
        <v>26</v>
      </c>
      <c r="E131" s="61">
        <f>' MID Term 1'!H128</f>
        <v>24</v>
      </c>
      <c r="F131" s="33">
        <f>' MID Term 1'!L128+'MID Term 2'!F128</f>
        <v>26</v>
      </c>
      <c r="G131" s="61">
        <f>'MID Term 2'!J128</f>
        <v>26</v>
      </c>
      <c r="H131" s="33">
        <f>'MID Term 2'!N128</f>
        <v>28</v>
      </c>
      <c r="I131" s="33">
        <f t="shared" si="0"/>
        <v>1</v>
      </c>
      <c r="J131" s="33">
        <f t="shared" si="1"/>
        <v>1</v>
      </c>
      <c r="K131" s="33">
        <f t="shared" si="2"/>
        <v>1</v>
      </c>
      <c r="L131" s="33">
        <f t="shared" si="3"/>
        <v>1</v>
      </c>
      <c r="M131" s="33">
        <f t="shared" si="4"/>
        <v>1</v>
      </c>
      <c r="N131" s="33">
        <f t="shared" si="5"/>
        <v>130</v>
      </c>
      <c r="O131" s="33">
        <f t="shared" si="6"/>
        <v>65</v>
      </c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9.5" customHeight="1">
      <c r="A132" s="7">
        <v>123</v>
      </c>
      <c r="B132" s="16" t="s">
        <v>281</v>
      </c>
      <c r="C132" s="16" t="s">
        <v>282</v>
      </c>
      <c r="D132" s="33">
        <f>' MID Term 1'!D129</f>
        <v>27</v>
      </c>
      <c r="E132" s="61">
        <f>' MID Term 1'!H129</f>
        <v>21</v>
      </c>
      <c r="F132" s="33">
        <f>' MID Term 1'!L129+'MID Term 2'!F129</f>
        <v>25</v>
      </c>
      <c r="G132" s="33">
        <f>'MID Term 2'!J129</f>
        <v>23</v>
      </c>
      <c r="H132" s="61">
        <f>'MID Term 2'!N129</f>
        <v>16</v>
      </c>
      <c r="I132" s="33">
        <f t="shared" si="0"/>
        <v>1</v>
      </c>
      <c r="J132" s="33">
        <f t="shared" si="1"/>
        <v>1</v>
      </c>
      <c r="K132" s="33">
        <f t="shared" si="2"/>
        <v>1</v>
      </c>
      <c r="L132" s="33">
        <f t="shared" si="3"/>
        <v>1</v>
      </c>
      <c r="M132" s="33">
        <f t="shared" si="4"/>
        <v>0</v>
      </c>
      <c r="N132" s="33">
        <f t="shared" si="5"/>
        <v>112</v>
      </c>
      <c r="O132" s="33">
        <f t="shared" si="6"/>
        <v>56</v>
      </c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9.5" customHeight="1">
      <c r="A133" s="7">
        <v>124</v>
      </c>
      <c r="B133" s="16" t="s">
        <v>283</v>
      </c>
      <c r="C133" s="16" t="s">
        <v>284</v>
      </c>
      <c r="D133" s="33">
        <f>' MID Term 1'!D130</f>
        <v>27</v>
      </c>
      <c r="E133" s="61">
        <f>' MID Term 1'!H130</f>
        <v>24</v>
      </c>
      <c r="F133" s="33">
        <f>' MID Term 1'!L130+'MID Term 2'!F130</f>
        <v>19</v>
      </c>
      <c r="G133" s="33">
        <f>'MID Term 2'!J130</f>
        <v>27</v>
      </c>
      <c r="H133" s="61">
        <f>'MID Term 2'!N130</f>
        <v>25</v>
      </c>
      <c r="I133" s="33">
        <f t="shared" si="0"/>
        <v>1</v>
      </c>
      <c r="J133" s="33">
        <f t="shared" si="1"/>
        <v>1</v>
      </c>
      <c r="K133" s="33">
        <f t="shared" si="2"/>
        <v>0</v>
      </c>
      <c r="L133" s="33">
        <f t="shared" si="3"/>
        <v>1</v>
      </c>
      <c r="M133" s="33">
        <f t="shared" si="4"/>
        <v>1</v>
      </c>
      <c r="N133" s="33">
        <f t="shared" si="5"/>
        <v>122</v>
      </c>
      <c r="O133" s="33">
        <f t="shared" si="6"/>
        <v>61</v>
      </c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9.5" customHeight="1">
      <c r="A134" s="7">
        <v>125</v>
      </c>
      <c r="B134" s="16" t="s">
        <v>285</v>
      </c>
      <c r="C134" s="16" t="s">
        <v>286</v>
      </c>
      <c r="D134" s="33">
        <f>' MID Term 1'!D131</f>
        <v>19</v>
      </c>
      <c r="E134" s="61">
        <f>' MID Term 1'!H131</f>
        <v>26</v>
      </c>
      <c r="F134" s="33">
        <f>' MID Term 1'!L131+'MID Term 2'!F131</f>
        <v>26</v>
      </c>
      <c r="G134" s="61">
        <f>'MID Term 2'!J131</f>
        <v>26</v>
      </c>
      <c r="H134" s="33">
        <f>'MID Term 2'!N131</f>
        <v>25</v>
      </c>
      <c r="I134" s="33">
        <f t="shared" si="0"/>
        <v>0</v>
      </c>
      <c r="J134" s="33">
        <f t="shared" si="1"/>
        <v>1</v>
      </c>
      <c r="K134" s="33">
        <f t="shared" si="2"/>
        <v>1</v>
      </c>
      <c r="L134" s="33">
        <f t="shared" si="3"/>
        <v>1</v>
      </c>
      <c r="M134" s="33">
        <f t="shared" si="4"/>
        <v>1</v>
      </c>
      <c r="N134" s="33">
        <f t="shared" si="5"/>
        <v>122</v>
      </c>
      <c r="O134" s="33">
        <f t="shared" si="6"/>
        <v>61</v>
      </c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9.5" customHeight="1">
      <c r="A135" s="7">
        <v>126</v>
      </c>
      <c r="B135" s="16" t="s">
        <v>287</v>
      </c>
      <c r="C135" s="16" t="s">
        <v>288</v>
      </c>
      <c r="D135" s="33">
        <f>' MID Term 1'!D132</f>
        <v>17</v>
      </c>
      <c r="E135" s="61">
        <f>' MID Term 1'!H132</f>
        <v>19</v>
      </c>
      <c r="F135" s="33">
        <f>' MID Term 1'!L132+'MID Term 2'!F132</f>
        <v>20</v>
      </c>
      <c r="G135" s="33">
        <f>'MID Term 2'!J132</f>
        <v>28</v>
      </c>
      <c r="H135" s="61">
        <f>'MID Term 2'!N132</f>
        <v>28</v>
      </c>
      <c r="I135" s="33">
        <f t="shared" si="0"/>
        <v>0</v>
      </c>
      <c r="J135" s="33">
        <f t="shared" si="1"/>
        <v>0</v>
      </c>
      <c r="K135" s="33">
        <f t="shared" si="2"/>
        <v>0</v>
      </c>
      <c r="L135" s="33">
        <f t="shared" si="3"/>
        <v>1</v>
      </c>
      <c r="M135" s="33">
        <f t="shared" si="4"/>
        <v>1</v>
      </c>
      <c r="N135" s="33">
        <f t="shared" si="5"/>
        <v>112</v>
      </c>
      <c r="O135" s="33">
        <f t="shared" si="6"/>
        <v>56</v>
      </c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9.5" customHeight="1">
      <c r="A136" s="7">
        <v>127</v>
      </c>
      <c r="B136" s="16" t="s">
        <v>289</v>
      </c>
      <c r="C136" s="16" t="s">
        <v>290</v>
      </c>
      <c r="D136" s="33">
        <f>' MID Term 1'!D133</f>
        <v>27</v>
      </c>
      <c r="E136" s="61">
        <f>' MID Term 1'!H133</f>
        <v>21</v>
      </c>
      <c r="F136" s="33">
        <f>' MID Term 1'!L133+'MID Term 2'!F133</f>
        <v>20</v>
      </c>
      <c r="G136" s="61">
        <f>'MID Term 2'!J133</f>
        <v>28</v>
      </c>
      <c r="H136" s="33">
        <f>'MID Term 2'!N133</f>
        <v>26</v>
      </c>
      <c r="I136" s="33">
        <f t="shared" si="0"/>
        <v>1</v>
      </c>
      <c r="J136" s="33">
        <f t="shared" si="1"/>
        <v>1</v>
      </c>
      <c r="K136" s="33">
        <f t="shared" si="2"/>
        <v>0</v>
      </c>
      <c r="L136" s="33">
        <f t="shared" si="3"/>
        <v>1</v>
      </c>
      <c r="M136" s="33">
        <f t="shared" si="4"/>
        <v>1</v>
      </c>
      <c r="N136" s="33">
        <f t="shared" si="5"/>
        <v>122</v>
      </c>
      <c r="O136" s="33">
        <f t="shared" si="6"/>
        <v>61</v>
      </c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9.5" customHeight="1">
      <c r="A137" s="7">
        <v>128</v>
      </c>
      <c r="B137" s="16" t="s">
        <v>291</v>
      </c>
      <c r="C137" s="16" t="s">
        <v>292</v>
      </c>
      <c r="D137" s="33">
        <f>' MID Term 1'!D134</f>
        <v>26</v>
      </c>
      <c r="E137" s="61">
        <f>' MID Term 1'!H134</f>
        <v>28</v>
      </c>
      <c r="F137" s="33">
        <f>' MID Term 1'!L134+'MID Term 2'!F134</f>
        <v>19</v>
      </c>
      <c r="G137" s="33">
        <f>'MID Term 2'!J134</f>
        <v>25</v>
      </c>
      <c r="H137" s="61">
        <f>'MID Term 2'!N134</f>
        <v>18</v>
      </c>
      <c r="I137" s="33">
        <f t="shared" si="0"/>
        <v>1</v>
      </c>
      <c r="J137" s="33">
        <f t="shared" si="1"/>
        <v>1</v>
      </c>
      <c r="K137" s="33">
        <f t="shared" si="2"/>
        <v>0</v>
      </c>
      <c r="L137" s="33">
        <f t="shared" si="3"/>
        <v>1</v>
      </c>
      <c r="M137" s="33">
        <f t="shared" si="4"/>
        <v>0</v>
      </c>
      <c r="N137" s="33">
        <f t="shared" si="5"/>
        <v>116</v>
      </c>
      <c r="O137" s="33">
        <f t="shared" si="6"/>
        <v>58</v>
      </c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9.5" customHeight="1">
      <c r="A138" s="7">
        <v>129</v>
      </c>
      <c r="B138" s="16" t="s">
        <v>293</v>
      </c>
      <c r="C138" s="16" t="s">
        <v>294</v>
      </c>
      <c r="D138" s="33">
        <f>' MID Term 1'!D135</f>
        <v>26</v>
      </c>
      <c r="E138" s="61">
        <f>' MID Term 1'!H135</f>
        <v>14</v>
      </c>
      <c r="F138" s="33">
        <f>' MID Term 1'!L135+'MID Term 2'!F135</f>
        <v>17</v>
      </c>
      <c r="G138" s="33">
        <f>'MID Term 2'!J135</f>
        <v>27</v>
      </c>
      <c r="H138" s="61">
        <f>'MID Term 2'!N135</f>
        <v>28</v>
      </c>
      <c r="I138" s="33">
        <f t="shared" si="0"/>
        <v>1</v>
      </c>
      <c r="J138" s="33">
        <f t="shared" si="1"/>
        <v>0</v>
      </c>
      <c r="K138" s="33">
        <f t="shared" si="2"/>
        <v>0</v>
      </c>
      <c r="L138" s="33">
        <f t="shared" si="3"/>
        <v>1</v>
      </c>
      <c r="M138" s="33">
        <f t="shared" si="4"/>
        <v>1</v>
      </c>
      <c r="N138" s="33">
        <f t="shared" si="5"/>
        <v>112</v>
      </c>
      <c r="O138" s="33">
        <f t="shared" si="6"/>
        <v>56</v>
      </c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9.5" customHeight="1">
      <c r="A139" s="7">
        <v>130</v>
      </c>
      <c r="B139" s="16" t="s">
        <v>295</v>
      </c>
      <c r="C139" s="16" t="s">
        <v>296</v>
      </c>
      <c r="D139" s="33">
        <f>' MID Term 1'!D136</f>
        <v>26</v>
      </c>
      <c r="E139" s="61">
        <f>' MID Term 1'!H136</f>
        <v>19</v>
      </c>
      <c r="F139" s="33">
        <f>' MID Term 1'!L136+'MID Term 2'!F136</f>
        <v>19</v>
      </c>
      <c r="G139" s="33">
        <f>'MID Term 2'!J136</f>
        <v>24</v>
      </c>
      <c r="H139" s="61">
        <f>'MID Term 2'!N136</f>
        <v>28</v>
      </c>
      <c r="I139" s="33">
        <f t="shared" si="0"/>
        <v>1</v>
      </c>
      <c r="J139" s="33">
        <f t="shared" si="1"/>
        <v>0</v>
      </c>
      <c r="K139" s="33">
        <f t="shared" si="2"/>
        <v>0</v>
      </c>
      <c r="L139" s="33">
        <f t="shared" si="3"/>
        <v>1</v>
      </c>
      <c r="M139" s="33">
        <f t="shared" si="4"/>
        <v>1</v>
      </c>
      <c r="N139" s="33">
        <f t="shared" si="5"/>
        <v>116</v>
      </c>
      <c r="O139" s="33">
        <f t="shared" si="6"/>
        <v>58</v>
      </c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9.5" customHeight="1">
      <c r="A140" s="7">
        <v>131</v>
      </c>
      <c r="B140" s="16" t="s">
        <v>297</v>
      </c>
      <c r="C140" s="16" t="s">
        <v>298</v>
      </c>
      <c r="D140" s="33">
        <f>' MID Term 1'!D137</f>
        <v>23</v>
      </c>
      <c r="E140" s="61">
        <f>' MID Term 1'!H137</f>
        <v>16</v>
      </c>
      <c r="F140" s="33">
        <f>' MID Term 1'!L137+'MID Term 2'!F137</f>
        <v>25</v>
      </c>
      <c r="G140" s="33">
        <f>'MID Term 2'!J137</f>
        <v>26</v>
      </c>
      <c r="H140" s="61">
        <f>'MID Term 2'!N137</f>
        <v>28</v>
      </c>
      <c r="I140" s="33">
        <f t="shared" si="0"/>
        <v>1</v>
      </c>
      <c r="J140" s="33">
        <f t="shared" si="1"/>
        <v>0</v>
      </c>
      <c r="K140" s="33">
        <f t="shared" si="2"/>
        <v>1</v>
      </c>
      <c r="L140" s="33">
        <f t="shared" si="3"/>
        <v>1</v>
      </c>
      <c r="M140" s="33">
        <f t="shared" si="4"/>
        <v>1</v>
      </c>
      <c r="N140" s="33">
        <f t="shared" si="5"/>
        <v>118</v>
      </c>
      <c r="O140" s="33">
        <f t="shared" si="6"/>
        <v>59</v>
      </c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9.5" customHeight="1">
      <c r="A141" s="7">
        <v>132</v>
      </c>
      <c r="B141" s="16" t="s">
        <v>299</v>
      </c>
      <c r="C141" s="16" t="s">
        <v>300</v>
      </c>
      <c r="D141" s="33">
        <f>' MID Term 1'!D138</f>
        <v>24</v>
      </c>
      <c r="E141" s="61">
        <f>' MID Term 1'!H138</f>
        <v>24</v>
      </c>
      <c r="F141" s="33">
        <f>' MID Term 1'!L138+'MID Term 2'!F138</f>
        <v>21</v>
      </c>
      <c r="G141" s="33">
        <f>'MID Term 2'!J138</f>
        <v>26</v>
      </c>
      <c r="H141" s="61">
        <f>'MID Term 2'!N138</f>
        <v>27</v>
      </c>
      <c r="I141" s="33">
        <f t="shared" si="0"/>
        <v>1</v>
      </c>
      <c r="J141" s="33">
        <f t="shared" si="1"/>
        <v>1</v>
      </c>
      <c r="K141" s="33">
        <f t="shared" si="2"/>
        <v>1</v>
      </c>
      <c r="L141" s="33">
        <f t="shared" si="3"/>
        <v>1</v>
      </c>
      <c r="M141" s="33">
        <f t="shared" si="4"/>
        <v>1</v>
      </c>
      <c r="N141" s="33">
        <f t="shared" si="5"/>
        <v>122</v>
      </c>
      <c r="O141" s="33">
        <f t="shared" si="6"/>
        <v>61</v>
      </c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9.5" customHeight="1">
      <c r="A142" s="7">
        <v>133</v>
      </c>
      <c r="B142" s="16" t="s">
        <v>301</v>
      </c>
      <c r="C142" s="16" t="s">
        <v>302</v>
      </c>
      <c r="D142" s="33">
        <f>' MID Term 1'!D139</f>
        <v>24</v>
      </c>
      <c r="E142" s="61">
        <f>' MID Term 1'!H139</f>
        <v>25</v>
      </c>
      <c r="F142" s="33">
        <f>' MID Term 1'!L139+'MID Term 2'!F139</f>
        <v>22</v>
      </c>
      <c r="G142" s="33">
        <f>'MID Term 2'!J139</f>
        <v>25</v>
      </c>
      <c r="H142" s="61">
        <f>'MID Term 2'!N139</f>
        <v>26</v>
      </c>
      <c r="I142" s="33">
        <f t="shared" si="0"/>
        <v>1</v>
      </c>
      <c r="J142" s="33">
        <f t="shared" si="1"/>
        <v>1</v>
      </c>
      <c r="K142" s="33">
        <f t="shared" si="2"/>
        <v>1</v>
      </c>
      <c r="L142" s="33">
        <f t="shared" si="3"/>
        <v>1</v>
      </c>
      <c r="M142" s="33">
        <f t="shared" si="4"/>
        <v>1</v>
      </c>
      <c r="N142" s="33">
        <f t="shared" si="5"/>
        <v>122</v>
      </c>
      <c r="O142" s="33">
        <f t="shared" si="6"/>
        <v>61</v>
      </c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9.5" customHeight="1">
      <c r="A143" s="7">
        <v>134</v>
      </c>
      <c r="B143" s="16" t="s">
        <v>303</v>
      </c>
      <c r="C143" s="16" t="s">
        <v>304</v>
      </c>
      <c r="D143" s="33">
        <f>' MID Term 1'!D140</f>
        <v>27</v>
      </c>
      <c r="E143" s="61">
        <f>' MID Term 1'!H140</f>
        <v>23</v>
      </c>
      <c r="F143" s="33">
        <f>' MID Term 1'!L140+'MID Term 2'!F140</f>
        <v>24</v>
      </c>
      <c r="G143" s="33">
        <f>'MID Term 2'!J140</f>
        <v>27</v>
      </c>
      <c r="H143" s="61">
        <f>'MID Term 2'!N140</f>
        <v>21</v>
      </c>
      <c r="I143" s="33">
        <f t="shared" si="0"/>
        <v>1</v>
      </c>
      <c r="J143" s="33">
        <f t="shared" si="1"/>
        <v>1</v>
      </c>
      <c r="K143" s="33">
        <f t="shared" si="2"/>
        <v>1</v>
      </c>
      <c r="L143" s="33">
        <f t="shared" si="3"/>
        <v>1</v>
      </c>
      <c r="M143" s="33">
        <f t="shared" si="4"/>
        <v>1</v>
      </c>
      <c r="N143" s="33">
        <f t="shared" si="5"/>
        <v>122</v>
      </c>
      <c r="O143" s="33">
        <f t="shared" si="6"/>
        <v>61</v>
      </c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9.5" customHeight="1">
      <c r="A144" s="7">
        <v>135</v>
      </c>
      <c r="B144" s="16" t="s">
        <v>305</v>
      </c>
      <c r="C144" s="16" t="s">
        <v>306</v>
      </c>
      <c r="D144" s="33">
        <f>' MID Term 1'!D141</f>
        <v>14</v>
      </c>
      <c r="E144" s="61">
        <f>' MID Term 1'!H141</f>
        <v>27</v>
      </c>
      <c r="F144" s="33">
        <f>' MID Term 1'!L141+'MID Term 2'!F141</f>
        <v>23</v>
      </c>
      <c r="G144" s="33">
        <f>'MID Term 2'!J141</f>
        <v>27</v>
      </c>
      <c r="H144" s="61">
        <f>'MID Term 2'!N141</f>
        <v>25</v>
      </c>
      <c r="I144" s="33">
        <f t="shared" si="0"/>
        <v>0</v>
      </c>
      <c r="J144" s="33">
        <f t="shared" si="1"/>
        <v>1</v>
      </c>
      <c r="K144" s="33">
        <f t="shared" si="2"/>
        <v>1</v>
      </c>
      <c r="L144" s="33">
        <f t="shared" si="3"/>
        <v>1</v>
      </c>
      <c r="M144" s="33">
        <f t="shared" si="4"/>
        <v>1</v>
      </c>
      <c r="N144" s="33">
        <f t="shared" si="5"/>
        <v>116</v>
      </c>
      <c r="O144" s="33">
        <f t="shared" si="6"/>
        <v>58</v>
      </c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9.5" customHeight="1">
      <c r="A145" s="7">
        <v>136</v>
      </c>
      <c r="B145" s="16" t="s">
        <v>307</v>
      </c>
      <c r="C145" s="16" t="s">
        <v>308</v>
      </c>
      <c r="D145" s="33">
        <f>' MID Term 1'!D142</f>
        <v>24</v>
      </c>
      <c r="E145" s="61">
        <f>' MID Term 1'!H142</f>
        <v>26</v>
      </c>
      <c r="F145" s="33">
        <f>' MID Term 1'!L142+'MID Term 2'!F142</f>
        <v>26</v>
      </c>
      <c r="G145" s="61">
        <f>'MID Term 2'!J142</f>
        <v>25</v>
      </c>
      <c r="H145" s="33">
        <f>'MID Term 2'!N142</f>
        <v>21</v>
      </c>
      <c r="I145" s="33">
        <f t="shared" si="0"/>
        <v>1</v>
      </c>
      <c r="J145" s="33">
        <f t="shared" si="1"/>
        <v>1</v>
      </c>
      <c r="K145" s="33">
        <f t="shared" si="2"/>
        <v>1</v>
      </c>
      <c r="L145" s="33">
        <f t="shared" si="3"/>
        <v>1</v>
      </c>
      <c r="M145" s="33">
        <f t="shared" si="4"/>
        <v>1</v>
      </c>
      <c r="N145" s="33">
        <f t="shared" si="5"/>
        <v>122</v>
      </c>
      <c r="O145" s="33">
        <f t="shared" si="6"/>
        <v>61</v>
      </c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9.5" customHeight="1">
      <c r="A146" s="7">
        <v>137</v>
      </c>
      <c r="B146" s="16" t="s">
        <v>309</v>
      </c>
      <c r="C146" s="16" t="s">
        <v>310</v>
      </c>
      <c r="D146" s="33">
        <f>' MID Term 1'!D143</f>
        <v>25</v>
      </c>
      <c r="E146" s="61">
        <f>' MID Term 1'!H143</f>
        <v>19</v>
      </c>
      <c r="F146" s="33">
        <f>' MID Term 1'!L143+'MID Term 2'!F143</f>
        <v>21</v>
      </c>
      <c r="G146" s="61">
        <f>'MID Term 2'!J143</f>
        <v>26</v>
      </c>
      <c r="H146" s="33">
        <f>'MID Term 2'!N143</f>
        <v>25</v>
      </c>
      <c r="I146" s="33">
        <f t="shared" si="0"/>
        <v>1</v>
      </c>
      <c r="J146" s="33">
        <f t="shared" si="1"/>
        <v>0</v>
      </c>
      <c r="K146" s="33">
        <f t="shared" si="2"/>
        <v>1</v>
      </c>
      <c r="L146" s="33">
        <f t="shared" si="3"/>
        <v>1</v>
      </c>
      <c r="M146" s="33">
        <f t="shared" si="4"/>
        <v>1</v>
      </c>
      <c r="N146" s="33">
        <f t="shared" si="5"/>
        <v>116</v>
      </c>
      <c r="O146" s="33">
        <f t="shared" si="6"/>
        <v>58</v>
      </c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9.5" customHeight="1">
      <c r="A147" s="7">
        <v>138</v>
      </c>
      <c r="B147" s="16" t="s">
        <v>311</v>
      </c>
      <c r="C147" s="16" t="s">
        <v>312</v>
      </c>
      <c r="D147" s="33">
        <f>' MID Term 1'!D144</f>
        <v>28</v>
      </c>
      <c r="E147" s="61">
        <f>' MID Term 1'!H144</f>
        <v>26</v>
      </c>
      <c r="F147" s="33">
        <f>' MID Term 1'!L144+'MID Term 2'!F144</f>
        <v>21</v>
      </c>
      <c r="G147" s="33">
        <f>'MID Term 2'!J144</f>
        <v>23</v>
      </c>
      <c r="H147" s="61">
        <f>'MID Term 2'!N144</f>
        <v>24</v>
      </c>
      <c r="I147" s="33">
        <f t="shared" si="0"/>
        <v>1</v>
      </c>
      <c r="J147" s="33">
        <f t="shared" si="1"/>
        <v>1</v>
      </c>
      <c r="K147" s="33">
        <f t="shared" si="2"/>
        <v>1</v>
      </c>
      <c r="L147" s="33">
        <f t="shared" si="3"/>
        <v>1</v>
      </c>
      <c r="M147" s="33">
        <f t="shared" si="4"/>
        <v>1</v>
      </c>
      <c r="N147" s="33">
        <f t="shared" si="5"/>
        <v>122</v>
      </c>
      <c r="O147" s="33">
        <f t="shared" si="6"/>
        <v>61</v>
      </c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9.5" customHeight="1">
      <c r="A148" s="7">
        <v>139</v>
      </c>
      <c r="B148" s="16" t="s">
        <v>313</v>
      </c>
      <c r="C148" s="16" t="s">
        <v>314</v>
      </c>
      <c r="D148" s="33">
        <f>' MID Term 1'!D145</f>
        <v>27</v>
      </c>
      <c r="E148" s="61">
        <f>' MID Term 1'!H145</f>
        <v>25</v>
      </c>
      <c r="F148" s="33">
        <f>' MID Term 1'!L145+'MID Term 2'!F145</f>
        <v>24</v>
      </c>
      <c r="G148" s="33">
        <f>'MID Term 2'!J145</f>
        <v>24</v>
      </c>
      <c r="H148" s="61">
        <f>'MID Term 2'!N145</f>
        <v>22</v>
      </c>
      <c r="I148" s="33">
        <f t="shared" si="0"/>
        <v>1</v>
      </c>
      <c r="J148" s="33">
        <f t="shared" si="1"/>
        <v>1</v>
      </c>
      <c r="K148" s="33">
        <f t="shared" si="2"/>
        <v>1</v>
      </c>
      <c r="L148" s="33">
        <f t="shared" si="3"/>
        <v>1</v>
      </c>
      <c r="M148" s="33">
        <f t="shared" si="4"/>
        <v>1</v>
      </c>
      <c r="N148" s="33">
        <f t="shared" si="5"/>
        <v>122</v>
      </c>
      <c r="O148" s="33">
        <f t="shared" si="6"/>
        <v>61</v>
      </c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9.5" customHeight="1">
      <c r="A149" s="7">
        <v>140</v>
      </c>
      <c r="B149" s="16" t="s">
        <v>315</v>
      </c>
      <c r="C149" s="16" t="s">
        <v>316</v>
      </c>
      <c r="D149" s="33">
        <f>' MID Term 1'!D146</f>
        <v>28</v>
      </c>
      <c r="E149" s="61">
        <f>' MID Term 1'!H146</f>
        <v>27</v>
      </c>
      <c r="F149" s="33">
        <f>' MID Term 1'!L146+'MID Term 2'!F146</f>
        <v>21</v>
      </c>
      <c r="G149" s="61">
        <f>'MID Term 2'!J146</f>
        <v>27</v>
      </c>
      <c r="H149" s="33">
        <f>'MID Term 2'!N146</f>
        <v>23</v>
      </c>
      <c r="I149" s="33">
        <f t="shared" si="0"/>
        <v>1</v>
      </c>
      <c r="J149" s="33">
        <f t="shared" si="1"/>
        <v>1</v>
      </c>
      <c r="K149" s="33">
        <f t="shared" si="2"/>
        <v>1</v>
      </c>
      <c r="L149" s="33">
        <f t="shared" si="3"/>
        <v>1</v>
      </c>
      <c r="M149" s="33">
        <f t="shared" si="4"/>
        <v>1</v>
      </c>
      <c r="N149" s="33">
        <f t="shared" si="5"/>
        <v>126</v>
      </c>
      <c r="O149" s="33">
        <f t="shared" si="6"/>
        <v>63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9.5" customHeight="1">
      <c r="A150" s="7">
        <v>141</v>
      </c>
      <c r="B150" s="16" t="s">
        <v>317</v>
      </c>
      <c r="C150" s="16" t="s">
        <v>318</v>
      </c>
      <c r="D150" s="33">
        <f>' MID Term 1'!D147</f>
        <v>19</v>
      </c>
      <c r="E150" s="61">
        <f>' MID Term 1'!H147</f>
        <v>16</v>
      </c>
      <c r="F150" s="33">
        <f>' MID Term 1'!L147+'MID Term 2'!F147</f>
        <v>25</v>
      </c>
      <c r="G150" s="61">
        <f>'MID Term 2'!J147</f>
        <v>25</v>
      </c>
      <c r="H150" s="33">
        <f>'MID Term 2'!N147</f>
        <v>27</v>
      </c>
      <c r="I150" s="33">
        <f t="shared" si="0"/>
        <v>0</v>
      </c>
      <c r="J150" s="33">
        <f t="shared" si="1"/>
        <v>0</v>
      </c>
      <c r="K150" s="33">
        <f t="shared" si="2"/>
        <v>1</v>
      </c>
      <c r="L150" s="33">
        <f t="shared" si="3"/>
        <v>1</v>
      </c>
      <c r="M150" s="33">
        <f t="shared" si="4"/>
        <v>1</v>
      </c>
      <c r="N150" s="33">
        <f t="shared" si="5"/>
        <v>112</v>
      </c>
      <c r="O150" s="33">
        <f t="shared" si="6"/>
        <v>56</v>
      </c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9.5" customHeight="1">
      <c r="A151" s="7">
        <v>142</v>
      </c>
      <c r="B151" s="16" t="s">
        <v>319</v>
      </c>
      <c r="C151" s="16" t="s">
        <v>320</v>
      </c>
      <c r="D151" s="33">
        <f>' MID Term 1'!D148</f>
        <v>19</v>
      </c>
      <c r="E151" s="61">
        <f>' MID Term 1'!H148</f>
        <v>24</v>
      </c>
      <c r="F151" s="33">
        <f>' MID Term 1'!L148+'MID Term 2'!F148</f>
        <v>23</v>
      </c>
      <c r="G151" s="33">
        <f>'MID Term 2'!J148</f>
        <v>28</v>
      </c>
      <c r="H151" s="61">
        <f>'MID Term 2'!N148</f>
        <v>28</v>
      </c>
      <c r="I151" s="33">
        <f t="shared" si="0"/>
        <v>0</v>
      </c>
      <c r="J151" s="33">
        <f t="shared" si="1"/>
        <v>1</v>
      </c>
      <c r="K151" s="33">
        <f t="shared" si="2"/>
        <v>1</v>
      </c>
      <c r="L151" s="33">
        <f t="shared" si="3"/>
        <v>1</v>
      </c>
      <c r="M151" s="33">
        <f t="shared" si="4"/>
        <v>1</v>
      </c>
      <c r="N151" s="33">
        <f t="shared" si="5"/>
        <v>122</v>
      </c>
      <c r="O151" s="33">
        <f t="shared" si="6"/>
        <v>61</v>
      </c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9.5" customHeight="1">
      <c r="A152" s="7">
        <v>143</v>
      </c>
      <c r="B152" s="16" t="s">
        <v>321</v>
      </c>
      <c r="C152" s="16" t="s">
        <v>322</v>
      </c>
      <c r="D152" s="33">
        <f>' MID Term 1'!D149</f>
        <v>24</v>
      </c>
      <c r="E152" s="61">
        <f>' MID Term 1'!H149</f>
        <v>25</v>
      </c>
      <c r="F152" s="33">
        <f>' MID Term 1'!L149+'MID Term 2'!F149</f>
        <v>18</v>
      </c>
      <c r="G152" s="61">
        <f>'MID Term 2'!J149</f>
        <v>26</v>
      </c>
      <c r="H152" s="33">
        <f>'MID Term 2'!N149</f>
        <v>23</v>
      </c>
      <c r="I152" s="33">
        <f t="shared" si="0"/>
        <v>1</v>
      </c>
      <c r="J152" s="33">
        <f t="shared" si="1"/>
        <v>1</v>
      </c>
      <c r="K152" s="33">
        <f t="shared" si="2"/>
        <v>0</v>
      </c>
      <c r="L152" s="33">
        <f t="shared" si="3"/>
        <v>1</v>
      </c>
      <c r="M152" s="33">
        <f t="shared" si="4"/>
        <v>1</v>
      </c>
      <c r="N152" s="33">
        <f t="shared" si="5"/>
        <v>116</v>
      </c>
      <c r="O152" s="33">
        <f t="shared" si="6"/>
        <v>58</v>
      </c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9.5" customHeight="1">
      <c r="A153" s="7">
        <v>144</v>
      </c>
      <c r="B153" s="16" t="s">
        <v>323</v>
      </c>
      <c r="C153" s="16" t="s">
        <v>324</v>
      </c>
      <c r="D153" s="33">
        <f>' MID Term 1'!D150</f>
        <v>24</v>
      </c>
      <c r="E153" s="61">
        <f>' MID Term 1'!H150</f>
        <v>13</v>
      </c>
      <c r="F153" s="33">
        <f>' MID Term 1'!L150+'MID Term 2'!F150</f>
        <v>23</v>
      </c>
      <c r="G153" s="33">
        <f>'MID Term 2'!J150</f>
        <v>27</v>
      </c>
      <c r="H153" s="61">
        <f>'MID Term 2'!N150</f>
        <v>25</v>
      </c>
      <c r="I153" s="33">
        <f t="shared" si="0"/>
        <v>1</v>
      </c>
      <c r="J153" s="33">
        <f t="shared" si="1"/>
        <v>0</v>
      </c>
      <c r="K153" s="33">
        <f t="shared" si="2"/>
        <v>1</v>
      </c>
      <c r="L153" s="33">
        <f t="shared" si="3"/>
        <v>1</v>
      </c>
      <c r="M153" s="33">
        <f t="shared" si="4"/>
        <v>1</v>
      </c>
      <c r="N153" s="33">
        <f t="shared" si="5"/>
        <v>112</v>
      </c>
      <c r="O153" s="33">
        <f t="shared" si="6"/>
        <v>56</v>
      </c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9.5" customHeight="1">
      <c r="A154" s="7">
        <v>145</v>
      </c>
      <c r="B154" s="16" t="s">
        <v>325</v>
      </c>
      <c r="C154" s="16" t="s">
        <v>326</v>
      </c>
      <c r="D154" s="33">
        <f>' MID Term 1'!D151</f>
        <v>21</v>
      </c>
      <c r="E154" s="61">
        <f>' MID Term 1'!H151</f>
        <v>27</v>
      </c>
      <c r="F154" s="33">
        <f>' MID Term 1'!L151+'MID Term 2'!F151</f>
        <v>20</v>
      </c>
      <c r="G154" s="33">
        <f>'MID Term 2'!J151</f>
        <v>24</v>
      </c>
      <c r="H154" s="61">
        <f>'MID Term 2'!N151</f>
        <v>24</v>
      </c>
      <c r="I154" s="33">
        <f t="shared" si="0"/>
        <v>1</v>
      </c>
      <c r="J154" s="33">
        <f t="shared" si="1"/>
        <v>1</v>
      </c>
      <c r="K154" s="33">
        <f t="shared" si="2"/>
        <v>0</v>
      </c>
      <c r="L154" s="33">
        <f t="shared" si="3"/>
        <v>1</v>
      </c>
      <c r="M154" s="33">
        <f t="shared" si="4"/>
        <v>1</v>
      </c>
      <c r="N154" s="33">
        <f t="shared" si="5"/>
        <v>116</v>
      </c>
      <c r="O154" s="33">
        <f t="shared" si="6"/>
        <v>58</v>
      </c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9.5" customHeight="1">
      <c r="A155" s="7">
        <v>146</v>
      </c>
      <c r="B155" s="16" t="s">
        <v>327</v>
      </c>
      <c r="C155" s="16" t="s">
        <v>328</v>
      </c>
      <c r="D155" s="33">
        <f>' MID Term 1'!D152</f>
        <v>27</v>
      </c>
      <c r="E155" s="61">
        <f>' MID Term 1'!H152</f>
        <v>23</v>
      </c>
      <c r="F155" s="33">
        <f>' MID Term 1'!L152+'MID Term 2'!F152</f>
        <v>18</v>
      </c>
      <c r="G155" s="61">
        <f>'MID Term 2'!J152</f>
        <v>27</v>
      </c>
      <c r="H155" s="33">
        <f>'MID Term 2'!N152</f>
        <v>21</v>
      </c>
      <c r="I155" s="33">
        <f t="shared" si="0"/>
        <v>1</v>
      </c>
      <c r="J155" s="33">
        <f t="shared" si="1"/>
        <v>1</v>
      </c>
      <c r="K155" s="33">
        <f t="shared" si="2"/>
        <v>0</v>
      </c>
      <c r="L155" s="33">
        <f t="shared" si="3"/>
        <v>1</v>
      </c>
      <c r="M155" s="33">
        <f t="shared" si="4"/>
        <v>1</v>
      </c>
      <c r="N155" s="33">
        <f t="shared" si="5"/>
        <v>116</v>
      </c>
      <c r="O155" s="33">
        <f t="shared" si="6"/>
        <v>58</v>
      </c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9.5" customHeight="1">
      <c r="A156" s="7">
        <v>147</v>
      </c>
      <c r="B156" s="16" t="s">
        <v>329</v>
      </c>
      <c r="C156" s="16" t="s">
        <v>330</v>
      </c>
      <c r="D156" s="33">
        <f>' MID Term 1'!D153</f>
        <v>24</v>
      </c>
      <c r="E156" s="61">
        <f>' MID Term 1'!H153</f>
        <v>19</v>
      </c>
      <c r="F156" s="33">
        <f>' MID Term 1'!L153+'MID Term 2'!F153</f>
        <v>27</v>
      </c>
      <c r="G156" s="33">
        <f>'MID Term 2'!J153</f>
        <v>24</v>
      </c>
      <c r="H156" s="61">
        <f>'MID Term 2'!N153</f>
        <v>28</v>
      </c>
      <c r="I156" s="33">
        <f t="shared" si="0"/>
        <v>1</v>
      </c>
      <c r="J156" s="33">
        <f t="shared" si="1"/>
        <v>0</v>
      </c>
      <c r="K156" s="33">
        <f t="shared" si="2"/>
        <v>1</v>
      </c>
      <c r="L156" s="33">
        <f t="shared" si="3"/>
        <v>1</v>
      </c>
      <c r="M156" s="33">
        <f t="shared" si="4"/>
        <v>1</v>
      </c>
      <c r="N156" s="33">
        <f t="shared" si="5"/>
        <v>122</v>
      </c>
      <c r="O156" s="33">
        <f t="shared" si="6"/>
        <v>61</v>
      </c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9.5" customHeight="1">
      <c r="A157" s="7">
        <v>148</v>
      </c>
      <c r="B157" s="16" t="s">
        <v>331</v>
      </c>
      <c r="C157" s="16" t="s">
        <v>332</v>
      </c>
      <c r="D157" s="33">
        <f>' MID Term 1'!D154</f>
        <v>18</v>
      </c>
      <c r="E157" s="61">
        <f>' MID Term 1'!H154</f>
        <v>18</v>
      </c>
      <c r="F157" s="33">
        <f>' MID Term 1'!L154+'MID Term 2'!F154</f>
        <v>25</v>
      </c>
      <c r="G157" s="61">
        <f>'MID Term 2'!J154</f>
        <v>26</v>
      </c>
      <c r="H157" s="33">
        <f>'MID Term 2'!N154</f>
        <v>25</v>
      </c>
      <c r="I157" s="33">
        <f t="shared" si="0"/>
        <v>0</v>
      </c>
      <c r="J157" s="33">
        <f t="shared" si="1"/>
        <v>0</v>
      </c>
      <c r="K157" s="33">
        <f t="shared" si="2"/>
        <v>1</v>
      </c>
      <c r="L157" s="33">
        <f t="shared" si="3"/>
        <v>1</v>
      </c>
      <c r="M157" s="33">
        <f t="shared" si="4"/>
        <v>1</v>
      </c>
      <c r="N157" s="33">
        <f t="shared" si="5"/>
        <v>112</v>
      </c>
      <c r="O157" s="33">
        <f t="shared" si="6"/>
        <v>56</v>
      </c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9.5" customHeight="1">
      <c r="A158" s="7">
        <v>149</v>
      </c>
      <c r="B158" s="16" t="s">
        <v>333</v>
      </c>
      <c r="C158" s="16" t="s">
        <v>334</v>
      </c>
      <c r="D158" s="33">
        <f>' MID Term 1'!D155</f>
        <v>24</v>
      </c>
      <c r="E158" s="61">
        <f>' MID Term 1'!H155</f>
        <v>27</v>
      </c>
      <c r="F158" s="33">
        <f>' MID Term 1'!L155+'MID Term 2'!F155</f>
        <v>19</v>
      </c>
      <c r="G158" s="33">
        <f>'MID Term 2'!J155</f>
        <v>25</v>
      </c>
      <c r="H158" s="61">
        <f>'MID Term 2'!N155</f>
        <v>27</v>
      </c>
      <c r="I158" s="33">
        <f t="shared" si="0"/>
        <v>1</v>
      </c>
      <c r="J158" s="33">
        <f t="shared" si="1"/>
        <v>1</v>
      </c>
      <c r="K158" s="33">
        <f t="shared" si="2"/>
        <v>0</v>
      </c>
      <c r="L158" s="33">
        <f t="shared" si="3"/>
        <v>1</v>
      </c>
      <c r="M158" s="33">
        <f t="shared" si="4"/>
        <v>1</v>
      </c>
      <c r="N158" s="33">
        <f t="shared" si="5"/>
        <v>122</v>
      </c>
      <c r="O158" s="33">
        <f t="shared" si="6"/>
        <v>61</v>
      </c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9.5" customHeight="1">
      <c r="A159" s="7">
        <v>150</v>
      </c>
      <c r="B159" s="16" t="s">
        <v>335</v>
      </c>
      <c r="C159" s="16" t="s">
        <v>336</v>
      </c>
      <c r="D159" s="33">
        <f>' MID Term 1'!D156</f>
        <v>18</v>
      </c>
      <c r="E159" s="61">
        <f>' MID Term 1'!H156</f>
        <v>28</v>
      </c>
      <c r="F159" s="33">
        <f>' MID Term 1'!L156+'MID Term 2'!F156</f>
        <v>22</v>
      </c>
      <c r="G159" s="33">
        <f>'MID Term 2'!J156</f>
        <v>28</v>
      </c>
      <c r="H159" s="61">
        <f>'MID Term 2'!N156</f>
        <v>26</v>
      </c>
      <c r="I159" s="33">
        <f t="shared" si="0"/>
        <v>0</v>
      </c>
      <c r="J159" s="33">
        <f t="shared" si="1"/>
        <v>1</v>
      </c>
      <c r="K159" s="33">
        <f t="shared" si="2"/>
        <v>1</v>
      </c>
      <c r="L159" s="33">
        <f t="shared" si="3"/>
        <v>1</v>
      </c>
      <c r="M159" s="33">
        <f t="shared" si="4"/>
        <v>1</v>
      </c>
      <c r="N159" s="33">
        <f t="shared" si="5"/>
        <v>122</v>
      </c>
      <c r="O159" s="33">
        <f t="shared" si="6"/>
        <v>61</v>
      </c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9.5" customHeight="1">
      <c r="A160" s="7">
        <v>151</v>
      </c>
      <c r="B160" s="16" t="s">
        <v>337</v>
      </c>
      <c r="C160" s="16" t="s">
        <v>338</v>
      </c>
      <c r="D160" s="33">
        <f>' MID Term 1'!D157</f>
        <v>28</v>
      </c>
      <c r="E160" s="61">
        <f>' MID Term 1'!H157</f>
        <v>23</v>
      </c>
      <c r="F160" s="33">
        <f>' MID Term 1'!L157+'MID Term 2'!F157</f>
        <v>20</v>
      </c>
      <c r="G160" s="33">
        <f>'MID Term 2'!J157</f>
        <v>26</v>
      </c>
      <c r="H160" s="61">
        <f>'MID Term 2'!N157</f>
        <v>25</v>
      </c>
      <c r="I160" s="33">
        <f t="shared" si="0"/>
        <v>1</v>
      </c>
      <c r="J160" s="33">
        <f t="shared" si="1"/>
        <v>1</v>
      </c>
      <c r="K160" s="33">
        <f t="shared" si="2"/>
        <v>0</v>
      </c>
      <c r="L160" s="33">
        <f t="shared" si="3"/>
        <v>1</v>
      </c>
      <c r="M160" s="33">
        <f t="shared" si="4"/>
        <v>1</v>
      </c>
      <c r="N160" s="33">
        <f t="shared" si="5"/>
        <v>122</v>
      </c>
      <c r="O160" s="33">
        <f t="shared" si="6"/>
        <v>61</v>
      </c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9.5" customHeight="1">
      <c r="A161" s="7">
        <v>152</v>
      </c>
      <c r="B161" s="16" t="s">
        <v>339</v>
      </c>
      <c r="C161" s="16" t="s">
        <v>340</v>
      </c>
      <c r="D161" s="33">
        <f>' MID Term 1'!D158</f>
        <v>28</v>
      </c>
      <c r="E161" s="61">
        <f>' MID Term 1'!H158</f>
        <v>19</v>
      </c>
      <c r="F161" s="33">
        <f>' MID Term 1'!L158+'MID Term 2'!F158</f>
        <v>24</v>
      </c>
      <c r="G161" s="33">
        <f>'MID Term 2'!J158</f>
        <v>19</v>
      </c>
      <c r="H161" s="61">
        <f>'MID Term 2'!N158</f>
        <v>26</v>
      </c>
      <c r="I161" s="33">
        <f t="shared" si="0"/>
        <v>1</v>
      </c>
      <c r="J161" s="33">
        <f t="shared" si="1"/>
        <v>0</v>
      </c>
      <c r="K161" s="33">
        <f t="shared" si="2"/>
        <v>1</v>
      </c>
      <c r="L161" s="33">
        <f t="shared" si="3"/>
        <v>0</v>
      </c>
      <c r="M161" s="33">
        <f t="shared" si="4"/>
        <v>1</v>
      </c>
      <c r="N161" s="33">
        <f t="shared" si="5"/>
        <v>116</v>
      </c>
      <c r="O161" s="33">
        <f t="shared" si="6"/>
        <v>58</v>
      </c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9.5" customHeight="1">
      <c r="A162" s="7">
        <v>153</v>
      </c>
      <c r="B162" s="16" t="s">
        <v>341</v>
      </c>
      <c r="C162" s="16" t="s">
        <v>342</v>
      </c>
      <c r="D162" s="33">
        <f>' MID Term 1'!D159</f>
        <v>28</v>
      </c>
      <c r="E162" s="61">
        <f>' MID Term 1'!H159</f>
        <v>22</v>
      </c>
      <c r="F162" s="33">
        <f>' MID Term 1'!L159+'MID Term 2'!F159</f>
        <v>25</v>
      </c>
      <c r="G162" s="33">
        <f>'MID Term 2'!J159</f>
        <v>23</v>
      </c>
      <c r="H162" s="61">
        <f>'MID Term 2'!N159</f>
        <v>18</v>
      </c>
      <c r="I162" s="33">
        <f t="shared" si="0"/>
        <v>1</v>
      </c>
      <c r="J162" s="33">
        <f t="shared" si="1"/>
        <v>1</v>
      </c>
      <c r="K162" s="33">
        <f t="shared" si="2"/>
        <v>1</v>
      </c>
      <c r="L162" s="33">
        <f t="shared" si="3"/>
        <v>1</v>
      </c>
      <c r="M162" s="33">
        <f t="shared" si="4"/>
        <v>0</v>
      </c>
      <c r="N162" s="33">
        <f t="shared" si="5"/>
        <v>116</v>
      </c>
      <c r="O162" s="33">
        <f t="shared" si="6"/>
        <v>58</v>
      </c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9.5" customHeight="1">
      <c r="A163" s="7">
        <v>154</v>
      </c>
      <c r="B163" s="16" t="s">
        <v>343</v>
      </c>
      <c r="C163" s="16" t="s">
        <v>344</v>
      </c>
      <c r="D163" s="33">
        <f>' MID Term 1'!D160</f>
        <v>26</v>
      </c>
      <c r="E163" s="61">
        <f>' MID Term 1'!H160</f>
        <v>26</v>
      </c>
      <c r="F163" s="33">
        <f>' MID Term 1'!L160+'MID Term 2'!F160</f>
        <v>15</v>
      </c>
      <c r="G163" s="33">
        <f>'MID Term 2'!J160</f>
        <v>24</v>
      </c>
      <c r="H163" s="61">
        <f>'MID Term 2'!N160</f>
        <v>25</v>
      </c>
      <c r="I163" s="33">
        <f t="shared" si="0"/>
        <v>1</v>
      </c>
      <c r="J163" s="33">
        <f t="shared" si="1"/>
        <v>1</v>
      </c>
      <c r="K163" s="33">
        <f t="shared" si="2"/>
        <v>0</v>
      </c>
      <c r="L163" s="33">
        <f t="shared" si="3"/>
        <v>1</v>
      </c>
      <c r="M163" s="33">
        <f t="shared" si="4"/>
        <v>1</v>
      </c>
      <c r="N163" s="33">
        <f t="shared" si="5"/>
        <v>116</v>
      </c>
      <c r="O163" s="33">
        <f t="shared" si="6"/>
        <v>58</v>
      </c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9.5" customHeight="1">
      <c r="A164" s="7">
        <v>155</v>
      </c>
      <c r="B164" s="16" t="s">
        <v>345</v>
      </c>
      <c r="C164" s="16" t="s">
        <v>346</v>
      </c>
      <c r="D164" s="33">
        <f>' MID Term 1'!D161</f>
        <v>25</v>
      </c>
      <c r="E164" s="61">
        <f>' MID Term 1'!H161</f>
        <v>18</v>
      </c>
      <c r="F164" s="33">
        <f>' MID Term 1'!L161+'MID Term 2'!F161</f>
        <v>21</v>
      </c>
      <c r="G164" s="61">
        <f>'MID Term 2'!J161</f>
        <v>24</v>
      </c>
      <c r="H164" s="33">
        <f>'MID Term 2'!N161</f>
        <v>24</v>
      </c>
      <c r="I164" s="33">
        <f t="shared" si="0"/>
        <v>1</v>
      </c>
      <c r="J164" s="33">
        <f t="shared" si="1"/>
        <v>0</v>
      </c>
      <c r="K164" s="33">
        <f t="shared" si="2"/>
        <v>1</v>
      </c>
      <c r="L164" s="33">
        <f t="shared" si="3"/>
        <v>1</v>
      </c>
      <c r="M164" s="33">
        <f t="shared" si="4"/>
        <v>1</v>
      </c>
      <c r="N164" s="33">
        <f t="shared" si="5"/>
        <v>112</v>
      </c>
      <c r="O164" s="33">
        <f t="shared" si="6"/>
        <v>56</v>
      </c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9.5" customHeight="1">
      <c r="A165" s="7">
        <v>156</v>
      </c>
      <c r="B165" s="16" t="s">
        <v>347</v>
      </c>
      <c r="C165" s="16" t="s">
        <v>348</v>
      </c>
      <c r="D165" s="33">
        <f>' MID Term 1'!D162</f>
        <v>26</v>
      </c>
      <c r="E165" s="61">
        <f>' MID Term 1'!H162</f>
        <v>19</v>
      </c>
      <c r="F165" s="33">
        <f>' MID Term 1'!L162+'MID Term 2'!F162</f>
        <v>19</v>
      </c>
      <c r="G165" s="33">
        <f>'MID Term 2'!J162</f>
        <v>28</v>
      </c>
      <c r="H165" s="61">
        <f>'MID Term 2'!N162</f>
        <v>20</v>
      </c>
      <c r="I165" s="33">
        <f t="shared" si="0"/>
        <v>1</v>
      </c>
      <c r="J165" s="33">
        <f t="shared" si="1"/>
        <v>0</v>
      </c>
      <c r="K165" s="33">
        <f t="shared" si="2"/>
        <v>0</v>
      </c>
      <c r="L165" s="33">
        <f t="shared" si="3"/>
        <v>1</v>
      </c>
      <c r="M165" s="33">
        <f t="shared" si="4"/>
        <v>0</v>
      </c>
      <c r="N165" s="33">
        <f t="shared" si="5"/>
        <v>112</v>
      </c>
      <c r="O165" s="33">
        <f t="shared" si="6"/>
        <v>56</v>
      </c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9.5" customHeight="1">
      <c r="A166" s="7">
        <v>157</v>
      </c>
      <c r="B166" s="16" t="s">
        <v>349</v>
      </c>
      <c r="C166" s="16" t="s">
        <v>350</v>
      </c>
      <c r="D166" s="33">
        <f>' MID Term 1'!D163</f>
        <v>27</v>
      </c>
      <c r="E166" s="61">
        <f>' MID Term 1'!H163</f>
        <v>21</v>
      </c>
      <c r="F166" s="33">
        <f>' MID Term 1'!L163+'MID Term 2'!F163</f>
        <v>22</v>
      </c>
      <c r="G166" s="33">
        <f>'MID Term 2'!J163</f>
        <v>26</v>
      </c>
      <c r="H166" s="61">
        <f>'MID Term 2'!N163</f>
        <v>19</v>
      </c>
      <c r="I166" s="33">
        <f t="shared" si="0"/>
        <v>1</v>
      </c>
      <c r="J166" s="33">
        <f t="shared" si="1"/>
        <v>1</v>
      </c>
      <c r="K166" s="33">
        <f t="shared" si="2"/>
        <v>1</v>
      </c>
      <c r="L166" s="33">
        <f t="shared" si="3"/>
        <v>1</v>
      </c>
      <c r="M166" s="33">
        <f t="shared" si="4"/>
        <v>0</v>
      </c>
      <c r="N166" s="33">
        <f t="shared" si="5"/>
        <v>115</v>
      </c>
      <c r="O166" s="33">
        <f t="shared" si="6"/>
        <v>58</v>
      </c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9.5" customHeight="1">
      <c r="A167" s="7">
        <v>158</v>
      </c>
      <c r="B167" s="16" t="s">
        <v>351</v>
      </c>
      <c r="C167" s="16" t="s">
        <v>352</v>
      </c>
      <c r="D167" s="33">
        <f>' MID Term 1'!D164</f>
        <v>21</v>
      </c>
      <c r="E167" s="61">
        <f>' MID Term 1'!H164</f>
        <v>24</v>
      </c>
      <c r="F167" s="33">
        <f>' MID Term 1'!L164+'MID Term 2'!F164</f>
        <v>25</v>
      </c>
      <c r="G167" s="33">
        <f>'MID Term 2'!J164</f>
        <v>27</v>
      </c>
      <c r="H167" s="61">
        <f>'MID Term 2'!N164</f>
        <v>25</v>
      </c>
      <c r="I167" s="33">
        <f t="shared" si="0"/>
        <v>1</v>
      </c>
      <c r="J167" s="33">
        <f t="shared" si="1"/>
        <v>1</v>
      </c>
      <c r="K167" s="33">
        <f t="shared" si="2"/>
        <v>1</v>
      </c>
      <c r="L167" s="33">
        <f t="shared" si="3"/>
        <v>1</v>
      </c>
      <c r="M167" s="33">
        <f t="shared" si="4"/>
        <v>1</v>
      </c>
      <c r="N167" s="33">
        <f t="shared" si="5"/>
        <v>122</v>
      </c>
      <c r="O167" s="33">
        <f t="shared" si="6"/>
        <v>61</v>
      </c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9.5" customHeight="1">
      <c r="A168" s="7">
        <v>159</v>
      </c>
      <c r="B168" s="16" t="s">
        <v>353</v>
      </c>
      <c r="C168" s="16" t="s">
        <v>354</v>
      </c>
      <c r="D168" s="33">
        <f>' MID Term 1'!D165</f>
        <v>25</v>
      </c>
      <c r="E168" s="61">
        <f>' MID Term 1'!H165</f>
        <v>21</v>
      </c>
      <c r="F168" s="33">
        <f>' MID Term 1'!L165+'MID Term 2'!F165</f>
        <v>22</v>
      </c>
      <c r="G168" s="33">
        <f>'MID Term 2'!J165</f>
        <v>26</v>
      </c>
      <c r="H168" s="33">
        <f>'MID Term 2'!N165</f>
        <v>28</v>
      </c>
      <c r="I168" s="33">
        <f t="shared" si="0"/>
        <v>1</v>
      </c>
      <c r="J168" s="33">
        <f t="shared" si="1"/>
        <v>1</v>
      </c>
      <c r="K168" s="33">
        <f t="shared" si="2"/>
        <v>1</v>
      </c>
      <c r="L168" s="33">
        <f t="shared" si="3"/>
        <v>1</v>
      </c>
      <c r="M168" s="33">
        <f t="shared" si="4"/>
        <v>1</v>
      </c>
      <c r="N168" s="33">
        <f t="shared" si="5"/>
        <v>122</v>
      </c>
      <c r="O168" s="33">
        <f t="shared" si="6"/>
        <v>61</v>
      </c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9.5" customHeight="1">
      <c r="A169" s="7">
        <v>160</v>
      </c>
      <c r="B169" s="16" t="s">
        <v>355</v>
      </c>
      <c r="C169" s="16" t="s">
        <v>356</v>
      </c>
      <c r="D169" s="33">
        <f>' MID Term 1'!D166</f>
        <v>25</v>
      </c>
      <c r="E169" s="61">
        <f>' MID Term 1'!H166</f>
        <v>25</v>
      </c>
      <c r="F169" s="33">
        <f>' MID Term 1'!L166+'MID Term 2'!F166</f>
        <v>22</v>
      </c>
      <c r="G169" s="61">
        <f>'MID Term 2'!J166</f>
        <v>27</v>
      </c>
      <c r="H169" s="33">
        <f>'MID Term 2'!N166</f>
        <v>23</v>
      </c>
      <c r="I169" s="33">
        <f t="shared" si="0"/>
        <v>1</v>
      </c>
      <c r="J169" s="33">
        <f t="shared" si="1"/>
        <v>1</v>
      </c>
      <c r="K169" s="33">
        <f t="shared" si="2"/>
        <v>1</v>
      </c>
      <c r="L169" s="33">
        <f t="shared" si="3"/>
        <v>1</v>
      </c>
      <c r="M169" s="33">
        <f t="shared" si="4"/>
        <v>1</v>
      </c>
      <c r="N169" s="33">
        <f t="shared" si="5"/>
        <v>122</v>
      </c>
      <c r="O169" s="33">
        <f t="shared" si="6"/>
        <v>61</v>
      </c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9.5" customHeight="1">
      <c r="A170" s="7">
        <v>161</v>
      </c>
      <c r="B170" s="16" t="s">
        <v>357</v>
      </c>
      <c r="C170" s="16" t="s">
        <v>358</v>
      </c>
      <c r="D170" s="33">
        <f>' MID Term 1'!D167</f>
        <v>27</v>
      </c>
      <c r="E170" s="61">
        <f>' MID Term 1'!H167</f>
        <v>23</v>
      </c>
      <c r="F170" s="33">
        <f>' MID Term 1'!L167+'MID Term 2'!F167</f>
        <v>25</v>
      </c>
      <c r="G170" s="33">
        <f>'MID Term 2'!J167</f>
        <v>29</v>
      </c>
      <c r="H170" s="61">
        <f>'MID Term 2'!N167</f>
        <v>26</v>
      </c>
      <c r="I170" s="33">
        <f t="shared" si="0"/>
        <v>1</v>
      </c>
      <c r="J170" s="33">
        <f t="shared" si="1"/>
        <v>1</v>
      </c>
      <c r="K170" s="33">
        <f t="shared" si="2"/>
        <v>1</v>
      </c>
      <c r="L170" s="33">
        <f t="shared" si="3"/>
        <v>1</v>
      </c>
      <c r="M170" s="33">
        <f t="shared" si="4"/>
        <v>1</v>
      </c>
      <c r="N170" s="33">
        <f t="shared" si="5"/>
        <v>130</v>
      </c>
      <c r="O170" s="33">
        <f t="shared" si="6"/>
        <v>65</v>
      </c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9.5" customHeight="1">
      <c r="A171" s="7">
        <v>162</v>
      </c>
      <c r="B171" s="16" t="s">
        <v>359</v>
      </c>
      <c r="C171" s="16" t="s">
        <v>360</v>
      </c>
      <c r="D171" s="33">
        <f>' MID Term 1'!D168</f>
        <v>27</v>
      </c>
      <c r="E171" s="61">
        <f>' MID Term 1'!H168</f>
        <v>21</v>
      </c>
      <c r="F171" s="33">
        <f>' MID Term 1'!L168+'MID Term 2'!F168</f>
        <v>24</v>
      </c>
      <c r="G171" s="33">
        <f>'MID Term 2'!J168</f>
        <v>24</v>
      </c>
      <c r="H171" s="61">
        <f>'MID Term 2'!N168</f>
        <v>26</v>
      </c>
      <c r="I171" s="33">
        <f t="shared" si="0"/>
        <v>1</v>
      </c>
      <c r="J171" s="33">
        <f t="shared" si="1"/>
        <v>1</v>
      </c>
      <c r="K171" s="33">
        <f t="shared" si="2"/>
        <v>1</v>
      </c>
      <c r="L171" s="33">
        <f t="shared" si="3"/>
        <v>1</v>
      </c>
      <c r="M171" s="33">
        <f t="shared" si="4"/>
        <v>1</v>
      </c>
      <c r="N171" s="33">
        <f t="shared" si="5"/>
        <v>122</v>
      </c>
      <c r="O171" s="33">
        <f t="shared" si="6"/>
        <v>61</v>
      </c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9.5" customHeight="1">
      <c r="A172" s="7">
        <v>163</v>
      </c>
      <c r="B172" s="16" t="s">
        <v>361</v>
      </c>
      <c r="C172" s="16" t="s">
        <v>362</v>
      </c>
      <c r="D172" s="33">
        <f>' MID Term 1'!D169</f>
        <v>26</v>
      </c>
      <c r="E172" s="61">
        <f>' MID Term 1'!H169</f>
        <v>28</v>
      </c>
      <c r="F172" s="33">
        <f>' MID Term 1'!L169+'MID Term 2'!F169</f>
        <v>15</v>
      </c>
      <c r="G172" s="61">
        <f>'MID Term 2'!J169</f>
        <v>21</v>
      </c>
      <c r="H172" s="33">
        <f>'MID Term 2'!N169</f>
        <v>26</v>
      </c>
      <c r="I172" s="33">
        <f t="shared" si="0"/>
        <v>1</v>
      </c>
      <c r="J172" s="33">
        <f t="shared" si="1"/>
        <v>1</v>
      </c>
      <c r="K172" s="33">
        <f t="shared" si="2"/>
        <v>0</v>
      </c>
      <c r="L172" s="33">
        <f t="shared" si="3"/>
        <v>1</v>
      </c>
      <c r="M172" s="33">
        <f t="shared" si="4"/>
        <v>1</v>
      </c>
      <c r="N172" s="33">
        <f t="shared" si="5"/>
        <v>116</v>
      </c>
      <c r="O172" s="33">
        <f t="shared" si="6"/>
        <v>58</v>
      </c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9.5" customHeight="1">
      <c r="A173" s="7">
        <v>164</v>
      </c>
      <c r="B173" s="16" t="s">
        <v>363</v>
      </c>
      <c r="C173" s="16" t="s">
        <v>364</v>
      </c>
      <c r="D173" s="33">
        <f>' MID Term 1'!D170</f>
        <v>28</v>
      </c>
      <c r="E173" s="61">
        <f>' MID Term 1'!H170</f>
        <v>26</v>
      </c>
      <c r="F173" s="33">
        <f>' MID Term 1'!L170+'MID Term 2'!F170</f>
        <v>28</v>
      </c>
      <c r="G173" s="33">
        <f>'MID Term 2'!J170</f>
        <v>26</v>
      </c>
      <c r="H173" s="61">
        <f>'MID Term 2'!N170</f>
        <v>28</v>
      </c>
      <c r="I173" s="33">
        <f t="shared" si="0"/>
        <v>1</v>
      </c>
      <c r="J173" s="33">
        <f t="shared" si="1"/>
        <v>1</v>
      </c>
      <c r="K173" s="33">
        <f t="shared" si="2"/>
        <v>1</v>
      </c>
      <c r="L173" s="33">
        <f t="shared" si="3"/>
        <v>1</v>
      </c>
      <c r="M173" s="33">
        <f t="shared" si="4"/>
        <v>1</v>
      </c>
      <c r="N173" s="33">
        <f t="shared" si="5"/>
        <v>136</v>
      </c>
      <c r="O173" s="33">
        <f t="shared" si="6"/>
        <v>68</v>
      </c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9.5" customHeight="1">
      <c r="A174" s="7">
        <v>165</v>
      </c>
      <c r="B174" s="16" t="s">
        <v>365</v>
      </c>
      <c r="C174" s="16" t="s">
        <v>366</v>
      </c>
      <c r="D174" s="33">
        <f>' MID Term 1'!D171</f>
        <v>26</v>
      </c>
      <c r="E174" s="61">
        <f>' MID Term 1'!H171</f>
        <v>28</v>
      </c>
      <c r="F174" s="33">
        <f>' MID Term 1'!L171+'MID Term 2'!F171</f>
        <v>28</v>
      </c>
      <c r="G174" s="61">
        <f>'MID Term 2'!J171</f>
        <v>28</v>
      </c>
      <c r="H174" s="33">
        <f>'MID Term 2'!N171</f>
        <v>26</v>
      </c>
      <c r="I174" s="33">
        <f t="shared" si="0"/>
        <v>1</v>
      </c>
      <c r="J174" s="33">
        <f t="shared" si="1"/>
        <v>1</v>
      </c>
      <c r="K174" s="33">
        <f t="shared" si="2"/>
        <v>1</v>
      </c>
      <c r="L174" s="33">
        <f t="shared" si="3"/>
        <v>1</v>
      </c>
      <c r="M174" s="33">
        <f t="shared" si="4"/>
        <v>1</v>
      </c>
      <c r="N174" s="33">
        <f t="shared" si="5"/>
        <v>136</v>
      </c>
      <c r="O174" s="33">
        <f t="shared" si="6"/>
        <v>68</v>
      </c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9.5" customHeight="1">
      <c r="A175" s="7">
        <v>166</v>
      </c>
      <c r="B175" s="16" t="s">
        <v>367</v>
      </c>
      <c r="C175" s="16" t="s">
        <v>368</v>
      </c>
      <c r="D175" s="33">
        <f>' MID Term 1'!D172</f>
        <v>25</v>
      </c>
      <c r="E175" s="61">
        <f>' MID Term 1'!H172</f>
        <v>26</v>
      </c>
      <c r="F175" s="33">
        <f>' MID Term 1'!L172+'MID Term 2'!F172</f>
        <v>24</v>
      </c>
      <c r="G175" s="33">
        <f>'MID Term 2'!J172</f>
        <v>28</v>
      </c>
      <c r="H175" s="61">
        <f>'MID Term 2'!N172</f>
        <v>19</v>
      </c>
      <c r="I175" s="33">
        <f t="shared" si="0"/>
        <v>1</v>
      </c>
      <c r="J175" s="33">
        <f t="shared" si="1"/>
        <v>1</v>
      </c>
      <c r="K175" s="33">
        <f t="shared" si="2"/>
        <v>1</v>
      </c>
      <c r="L175" s="33">
        <f t="shared" si="3"/>
        <v>1</v>
      </c>
      <c r="M175" s="33">
        <f t="shared" si="4"/>
        <v>0</v>
      </c>
      <c r="N175" s="33">
        <f t="shared" si="5"/>
        <v>122</v>
      </c>
      <c r="O175" s="33">
        <f t="shared" si="6"/>
        <v>61</v>
      </c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9.5" customHeight="1">
      <c r="A176" s="7">
        <v>167</v>
      </c>
      <c r="B176" s="16" t="s">
        <v>369</v>
      </c>
      <c r="C176" s="16" t="s">
        <v>370</v>
      </c>
      <c r="D176" s="33">
        <f>' MID Term 1'!D173</f>
        <v>24</v>
      </c>
      <c r="E176" s="61">
        <f>' MID Term 1'!H173</f>
        <v>28</v>
      </c>
      <c r="F176" s="33">
        <f>' MID Term 1'!L173+'MID Term 2'!F173</f>
        <v>26</v>
      </c>
      <c r="G176" s="33">
        <f>'MID Term 2'!J173</f>
        <v>25</v>
      </c>
      <c r="H176" s="61">
        <f>'MID Term 2'!N173</f>
        <v>27</v>
      </c>
      <c r="I176" s="33">
        <f t="shared" si="0"/>
        <v>1</v>
      </c>
      <c r="J176" s="33">
        <f t="shared" si="1"/>
        <v>1</v>
      </c>
      <c r="K176" s="33">
        <f t="shared" si="2"/>
        <v>1</v>
      </c>
      <c r="L176" s="33">
        <f t="shared" si="3"/>
        <v>1</v>
      </c>
      <c r="M176" s="33">
        <f t="shared" si="4"/>
        <v>1</v>
      </c>
      <c r="N176" s="33">
        <f t="shared" si="5"/>
        <v>130</v>
      </c>
      <c r="O176" s="33">
        <f t="shared" si="6"/>
        <v>65</v>
      </c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9.5" customHeight="1">
      <c r="A177" s="7">
        <v>168</v>
      </c>
      <c r="B177" s="16" t="s">
        <v>371</v>
      </c>
      <c r="C177" s="16" t="s">
        <v>372</v>
      </c>
      <c r="D177" s="33">
        <f>' MID Term 1'!D174</f>
        <v>26</v>
      </c>
      <c r="E177" s="61">
        <f>' MID Term 1'!H174</f>
        <v>25</v>
      </c>
      <c r="F177" s="33">
        <f>' MID Term 1'!L174+'MID Term 2'!F174</f>
        <v>26</v>
      </c>
      <c r="G177" s="33">
        <f>'MID Term 2'!J174</f>
        <v>23</v>
      </c>
      <c r="H177" s="61">
        <f>'MID Term 2'!N174</f>
        <v>16</v>
      </c>
      <c r="I177" s="33">
        <f t="shared" si="0"/>
        <v>1</v>
      </c>
      <c r="J177" s="33">
        <f t="shared" si="1"/>
        <v>1</v>
      </c>
      <c r="K177" s="33">
        <f t="shared" si="2"/>
        <v>1</v>
      </c>
      <c r="L177" s="33">
        <f t="shared" si="3"/>
        <v>1</v>
      </c>
      <c r="M177" s="33">
        <f t="shared" si="4"/>
        <v>0</v>
      </c>
      <c r="N177" s="33">
        <f t="shared" si="5"/>
        <v>116</v>
      </c>
      <c r="O177" s="33">
        <f t="shared" si="6"/>
        <v>58</v>
      </c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9.5" customHeight="1">
      <c r="A178" s="7">
        <v>169</v>
      </c>
      <c r="B178" s="16" t="s">
        <v>373</v>
      </c>
      <c r="C178" s="16" t="s">
        <v>374</v>
      </c>
      <c r="D178" s="33">
        <f>' MID Term 1'!D175</f>
        <v>26</v>
      </c>
      <c r="E178" s="61">
        <f>' MID Term 1'!H175</f>
        <v>27</v>
      </c>
      <c r="F178" s="33">
        <f>' MID Term 1'!L175+'MID Term 2'!F175</f>
        <v>25</v>
      </c>
      <c r="G178" s="33">
        <f>'MID Term 2'!J175</f>
        <v>24</v>
      </c>
      <c r="H178" s="61">
        <f>'MID Term 2'!N175</f>
        <v>24</v>
      </c>
      <c r="I178" s="33">
        <f t="shared" si="0"/>
        <v>1</v>
      </c>
      <c r="J178" s="33">
        <f t="shared" si="1"/>
        <v>1</v>
      </c>
      <c r="K178" s="33">
        <f t="shared" si="2"/>
        <v>1</v>
      </c>
      <c r="L178" s="33">
        <f t="shared" si="3"/>
        <v>1</v>
      </c>
      <c r="M178" s="33">
        <f t="shared" si="4"/>
        <v>1</v>
      </c>
      <c r="N178" s="33">
        <f t="shared" si="5"/>
        <v>126</v>
      </c>
      <c r="O178" s="33">
        <f t="shared" si="6"/>
        <v>63</v>
      </c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9.5" customHeight="1">
      <c r="A179" s="7">
        <v>170</v>
      </c>
      <c r="B179" s="16" t="s">
        <v>375</v>
      </c>
      <c r="C179" s="16" t="s">
        <v>376</v>
      </c>
      <c r="D179" s="33">
        <f>' MID Term 1'!D176</f>
        <v>18</v>
      </c>
      <c r="E179" s="61">
        <f>' MID Term 1'!H176</f>
        <v>18</v>
      </c>
      <c r="F179" s="33">
        <f>' MID Term 1'!L176+'MID Term 2'!F176</f>
        <v>28</v>
      </c>
      <c r="G179" s="33">
        <f>'MID Term 2'!J176</f>
        <v>28</v>
      </c>
      <c r="H179" s="61">
        <f>'MID Term 2'!N176</f>
        <v>24</v>
      </c>
      <c r="I179" s="33">
        <f t="shared" si="0"/>
        <v>0</v>
      </c>
      <c r="J179" s="33">
        <f t="shared" si="1"/>
        <v>0</v>
      </c>
      <c r="K179" s="33">
        <f t="shared" si="2"/>
        <v>1</v>
      </c>
      <c r="L179" s="33">
        <f t="shared" si="3"/>
        <v>1</v>
      </c>
      <c r="M179" s="33">
        <f t="shared" si="4"/>
        <v>1</v>
      </c>
      <c r="N179" s="33">
        <f t="shared" si="5"/>
        <v>116</v>
      </c>
      <c r="O179" s="33">
        <f t="shared" si="6"/>
        <v>58</v>
      </c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9.5" customHeight="1">
      <c r="A180" s="7">
        <v>171</v>
      </c>
      <c r="B180" s="16" t="s">
        <v>377</v>
      </c>
      <c r="C180" s="16" t="s">
        <v>378</v>
      </c>
      <c r="D180" s="33">
        <f>' MID Term 1'!D177</f>
        <v>26</v>
      </c>
      <c r="E180" s="61">
        <f>' MID Term 1'!H177</f>
        <v>28</v>
      </c>
      <c r="F180" s="33">
        <f>' MID Term 1'!L177+'MID Term 2'!F177</f>
        <v>28</v>
      </c>
      <c r="G180" s="33">
        <f>'MID Term 2'!J177</f>
        <v>26</v>
      </c>
      <c r="H180" s="61">
        <f>'MID Term 2'!N177</f>
        <v>28</v>
      </c>
      <c r="I180" s="33">
        <f t="shared" si="0"/>
        <v>1</v>
      </c>
      <c r="J180" s="33">
        <f t="shared" si="1"/>
        <v>1</v>
      </c>
      <c r="K180" s="33">
        <f t="shared" si="2"/>
        <v>1</v>
      </c>
      <c r="L180" s="33">
        <f t="shared" si="3"/>
        <v>1</v>
      </c>
      <c r="M180" s="33">
        <f t="shared" si="4"/>
        <v>1</v>
      </c>
      <c r="N180" s="33">
        <f t="shared" si="5"/>
        <v>136</v>
      </c>
      <c r="O180" s="33">
        <f t="shared" si="6"/>
        <v>68</v>
      </c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9.5" customHeight="1">
      <c r="A181" s="7">
        <v>172</v>
      </c>
      <c r="B181" s="16" t="s">
        <v>379</v>
      </c>
      <c r="C181" s="16" t="s">
        <v>380</v>
      </c>
      <c r="D181" s="33">
        <f>' MID Term 1'!D178</f>
        <v>27</v>
      </c>
      <c r="E181" s="61">
        <f>' MID Term 1'!H178</f>
        <v>23</v>
      </c>
      <c r="F181" s="33">
        <f>' MID Term 1'!L178+'MID Term 2'!F178</f>
        <v>17</v>
      </c>
      <c r="G181" s="33">
        <f>'MID Term 2'!J178</f>
        <v>21</v>
      </c>
      <c r="H181" s="61">
        <f>'MID Term 2'!N178</f>
        <v>24</v>
      </c>
      <c r="I181" s="33">
        <f t="shared" si="0"/>
        <v>1</v>
      </c>
      <c r="J181" s="33">
        <f t="shared" si="1"/>
        <v>1</v>
      </c>
      <c r="K181" s="33">
        <f t="shared" si="2"/>
        <v>0</v>
      </c>
      <c r="L181" s="33">
        <f t="shared" si="3"/>
        <v>1</v>
      </c>
      <c r="M181" s="33">
        <f t="shared" si="4"/>
        <v>1</v>
      </c>
      <c r="N181" s="33">
        <f t="shared" si="5"/>
        <v>112</v>
      </c>
      <c r="O181" s="33">
        <f t="shared" si="6"/>
        <v>56</v>
      </c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9.5" customHeight="1">
      <c r="A182" s="7">
        <v>173</v>
      </c>
      <c r="B182" s="16" t="s">
        <v>381</v>
      </c>
      <c r="C182" s="16" t="s">
        <v>382</v>
      </c>
      <c r="D182" s="33">
        <f>' MID Term 1'!D179</f>
        <v>20</v>
      </c>
      <c r="E182" s="61">
        <f>' MID Term 1'!H179</f>
        <v>21</v>
      </c>
      <c r="F182" s="33">
        <f>' MID Term 1'!L179+'MID Term 2'!F179</f>
        <v>24</v>
      </c>
      <c r="G182" s="61">
        <f>'MID Term 2'!J179</f>
        <v>26</v>
      </c>
      <c r="H182" s="33">
        <f>'MID Term 2'!N179</f>
        <v>25</v>
      </c>
      <c r="I182" s="33">
        <f t="shared" si="0"/>
        <v>0</v>
      </c>
      <c r="J182" s="33">
        <f t="shared" si="1"/>
        <v>1</v>
      </c>
      <c r="K182" s="33">
        <f t="shared" si="2"/>
        <v>1</v>
      </c>
      <c r="L182" s="33">
        <f t="shared" si="3"/>
        <v>1</v>
      </c>
      <c r="M182" s="33">
        <f t="shared" si="4"/>
        <v>1</v>
      </c>
      <c r="N182" s="33">
        <f t="shared" si="5"/>
        <v>116</v>
      </c>
      <c r="O182" s="33">
        <f t="shared" si="6"/>
        <v>58</v>
      </c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9.5" customHeight="1">
      <c r="A183" s="7">
        <v>174</v>
      </c>
      <c r="B183" s="16" t="s">
        <v>383</v>
      </c>
      <c r="C183" s="16" t="s">
        <v>384</v>
      </c>
      <c r="D183" s="33">
        <f>' MID Term 1'!D180</f>
        <v>21</v>
      </c>
      <c r="E183" s="61">
        <f>' MID Term 1'!H180</f>
        <v>23</v>
      </c>
      <c r="F183" s="33">
        <f>' MID Term 1'!L180+'MID Term 2'!F180</f>
        <v>20</v>
      </c>
      <c r="G183" s="33">
        <f>'MID Term 2'!J180</f>
        <v>25</v>
      </c>
      <c r="H183" s="33">
        <f>'MID Term 2'!N180</f>
        <v>27</v>
      </c>
      <c r="I183" s="33">
        <f t="shared" si="0"/>
        <v>1</v>
      </c>
      <c r="J183" s="33">
        <f t="shared" si="1"/>
        <v>1</v>
      </c>
      <c r="K183" s="33">
        <f t="shared" si="2"/>
        <v>0</v>
      </c>
      <c r="L183" s="33">
        <f t="shared" si="3"/>
        <v>1</v>
      </c>
      <c r="M183" s="33">
        <f t="shared" si="4"/>
        <v>1</v>
      </c>
      <c r="N183" s="33">
        <f t="shared" si="5"/>
        <v>116</v>
      </c>
      <c r="O183" s="33">
        <f t="shared" si="6"/>
        <v>58</v>
      </c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9.5" customHeight="1">
      <c r="A184" s="7">
        <v>175</v>
      </c>
      <c r="B184" s="16" t="s">
        <v>385</v>
      </c>
      <c r="C184" s="16" t="s">
        <v>386</v>
      </c>
      <c r="D184" s="33">
        <f>' MID Term 1'!D181</f>
        <v>19</v>
      </c>
      <c r="E184" s="61">
        <f>' MID Term 1'!H181</f>
        <v>24</v>
      </c>
      <c r="F184" s="33">
        <f>' MID Term 1'!L181+'MID Term 2'!F181</f>
        <v>24</v>
      </c>
      <c r="G184" s="33">
        <f>'MID Term 2'!J181</f>
        <v>19</v>
      </c>
      <c r="H184" s="61">
        <f>'MID Term 2'!N181</f>
        <v>26</v>
      </c>
      <c r="I184" s="33">
        <f t="shared" si="0"/>
        <v>0</v>
      </c>
      <c r="J184" s="33">
        <f t="shared" si="1"/>
        <v>1</v>
      </c>
      <c r="K184" s="33">
        <f t="shared" si="2"/>
        <v>1</v>
      </c>
      <c r="L184" s="33">
        <f t="shared" si="3"/>
        <v>0</v>
      </c>
      <c r="M184" s="33">
        <f t="shared" si="4"/>
        <v>1</v>
      </c>
      <c r="N184" s="33">
        <f t="shared" si="5"/>
        <v>112</v>
      </c>
      <c r="O184" s="33">
        <f t="shared" si="6"/>
        <v>56</v>
      </c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9.5" customHeight="1">
      <c r="A185" s="7">
        <v>176</v>
      </c>
      <c r="B185" s="16" t="s">
        <v>387</v>
      </c>
      <c r="C185" s="16" t="s">
        <v>388</v>
      </c>
      <c r="D185" s="33">
        <f>' MID Term 1'!D182</f>
        <v>26</v>
      </c>
      <c r="E185" s="61">
        <f>' MID Term 1'!H182</f>
        <v>19</v>
      </c>
      <c r="F185" s="33">
        <f>' MID Term 1'!L182+'MID Term 2'!F182</f>
        <v>22</v>
      </c>
      <c r="G185" s="33">
        <f>'MID Term 2'!J182</f>
        <v>28</v>
      </c>
      <c r="H185" s="61">
        <f>'MID Term 2'!N182</f>
        <v>21</v>
      </c>
      <c r="I185" s="33">
        <f t="shared" si="0"/>
        <v>1</v>
      </c>
      <c r="J185" s="33">
        <f t="shared" si="1"/>
        <v>0</v>
      </c>
      <c r="K185" s="33">
        <f t="shared" si="2"/>
        <v>1</v>
      </c>
      <c r="L185" s="33">
        <f t="shared" si="3"/>
        <v>1</v>
      </c>
      <c r="M185" s="33">
        <f t="shared" si="4"/>
        <v>1</v>
      </c>
      <c r="N185" s="33">
        <f t="shared" si="5"/>
        <v>116</v>
      </c>
      <c r="O185" s="33">
        <f t="shared" si="6"/>
        <v>58</v>
      </c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9.5" customHeight="1">
      <c r="A186" s="7">
        <v>177</v>
      </c>
      <c r="B186" s="16" t="s">
        <v>389</v>
      </c>
      <c r="C186" s="16" t="s">
        <v>390</v>
      </c>
      <c r="D186" s="33">
        <f>' MID Term 1'!D183</f>
        <v>26</v>
      </c>
      <c r="E186" s="61">
        <f>' MID Term 1'!H183</f>
        <v>28</v>
      </c>
      <c r="F186" s="33">
        <f>' MID Term 1'!L183+'MID Term 2'!F183</f>
        <v>20</v>
      </c>
      <c r="G186" s="33">
        <f>'MID Term 2'!J183</f>
        <v>27</v>
      </c>
      <c r="H186" s="61">
        <f>'MID Term 2'!N183</f>
        <v>21</v>
      </c>
      <c r="I186" s="33">
        <f t="shared" si="0"/>
        <v>1</v>
      </c>
      <c r="J186" s="33">
        <f t="shared" si="1"/>
        <v>1</v>
      </c>
      <c r="K186" s="33">
        <f t="shared" si="2"/>
        <v>0</v>
      </c>
      <c r="L186" s="33">
        <f t="shared" si="3"/>
        <v>1</v>
      </c>
      <c r="M186" s="33">
        <f t="shared" si="4"/>
        <v>1</v>
      </c>
      <c r="N186" s="33">
        <f t="shared" si="5"/>
        <v>122</v>
      </c>
      <c r="O186" s="33">
        <f t="shared" si="6"/>
        <v>61</v>
      </c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9.5" customHeight="1">
      <c r="A187" s="7">
        <v>178</v>
      </c>
      <c r="B187" s="16" t="s">
        <v>391</v>
      </c>
      <c r="C187" s="16" t="s">
        <v>392</v>
      </c>
      <c r="D187" s="33">
        <f>' MID Term 1'!D184</f>
        <v>24</v>
      </c>
      <c r="E187" s="61">
        <f>' MID Term 1'!H184</f>
        <v>22</v>
      </c>
      <c r="F187" s="33">
        <f>' MID Term 1'!L184+'MID Term 2'!F184</f>
        <v>22</v>
      </c>
      <c r="G187" s="33">
        <f>'MID Term 2'!J184</f>
        <v>25</v>
      </c>
      <c r="H187" s="61">
        <f>'MID Term 2'!N184</f>
        <v>19</v>
      </c>
      <c r="I187" s="33">
        <f t="shared" si="0"/>
        <v>1</v>
      </c>
      <c r="J187" s="33">
        <f t="shared" si="1"/>
        <v>1</v>
      </c>
      <c r="K187" s="33">
        <f t="shared" si="2"/>
        <v>1</v>
      </c>
      <c r="L187" s="33">
        <f t="shared" si="3"/>
        <v>1</v>
      </c>
      <c r="M187" s="33">
        <f t="shared" si="4"/>
        <v>0</v>
      </c>
      <c r="N187" s="33">
        <f t="shared" si="5"/>
        <v>112</v>
      </c>
      <c r="O187" s="33">
        <f t="shared" si="6"/>
        <v>56</v>
      </c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9.5" customHeight="1">
      <c r="A188" s="31"/>
      <c r="B188" s="31"/>
      <c r="C188" s="31" t="s">
        <v>432</v>
      </c>
      <c r="D188" s="62">
        <v>178</v>
      </c>
      <c r="E188" s="62">
        <v>178</v>
      </c>
      <c r="F188" s="62">
        <v>178</v>
      </c>
      <c r="G188" s="62">
        <v>178</v>
      </c>
      <c r="H188" s="62">
        <v>178</v>
      </c>
      <c r="I188" s="62">
        <f t="shared" ref="I188:M188" si="7">SUM(I10:I187)</f>
        <v>149</v>
      </c>
      <c r="J188" s="62">
        <f t="shared" si="7"/>
        <v>139</v>
      </c>
      <c r="K188" s="62">
        <f t="shared" si="7"/>
        <v>124</v>
      </c>
      <c r="L188" s="62">
        <f t="shared" si="7"/>
        <v>169</v>
      </c>
      <c r="M188" s="62">
        <f t="shared" si="7"/>
        <v>163</v>
      </c>
      <c r="N188" s="31"/>
      <c r="O188" s="3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9.5" customHeight="1">
      <c r="A189" s="97" t="s">
        <v>433</v>
      </c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  <c r="O189" s="77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9.5" customHeight="1">
      <c r="A190" s="86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8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9.5" customHeight="1">
      <c r="A191" s="86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8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9.5" customHeight="1">
      <c r="A192" s="78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80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90" t="s">
        <v>393</v>
      </c>
      <c r="B193" s="67"/>
      <c r="C193" s="68"/>
      <c r="D193" s="63" t="s">
        <v>394</v>
      </c>
      <c r="E193" s="63" t="s">
        <v>395</v>
      </c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9.5" customHeight="1">
      <c r="A194" s="90" t="s">
        <v>456</v>
      </c>
      <c r="B194" s="67"/>
      <c r="C194" s="68"/>
      <c r="D194" s="64">
        <f>ROUND((I188/D188*100),0)</f>
        <v>84</v>
      </c>
      <c r="E194" s="63">
        <f t="shared" ref="E194:E198" si="8">IF(D194&gt;100,"ERROR",IF(D194&gt;=61,3,IF(D194&gt;=46,2,IF(D194&gt;=16,1,IF(D194&gt;15,0,0)))))</f>
        <v>3</v>
      </c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9.5" customHeight="1">
      <c r="A195" s="90" t="s">
        <v>457</v>
      </c>
      <c r="B195" s="67"/>
      <c r="C195" s="68"/>
      <c r="D195" s="64">
        <f>ROUND((J188/E188*100),0)</f>
        <v>78</v>
      </c>
      <c r="E195" s="63">
        <f t="shared" si="8"/>
        <v>3</v>
      </c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9.5" customHeight="1">
      <c r="A196" s="90" t="s">
        <v>458</v>
      </c>
      <c r="B196" s="67"/>
      <c r="C196" s="68"/>
      <c r="D196" s="64">
        <f>ROUND((K188/F188*100),0)</f>
        <v>70</v>
      </c>
      <c r="E196" s="63">
        <f t="shared" si="8"/>
        <v>3</v>
      </c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9.5" customHeight="1">
      <c r="A197" s="90" t="s">
        <v>459</v>
      </c>
      <c r="B197" s="67"/>
      <c r="C197" s="68"/>
      <c r="D197" s="64">
        <f>ROUND((L188/G188*100),0)</f>
        <v>95</v>
      </c>
      <c r="E197" s="63">
        <f t="shared" si="8"/>
        <v>3</v>
      </c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9.5" customHeight="1">
      <c r="A198" s="90" t="s">
        <v>460</v>
      </c>
      <c r="B198" s="67"/>
      <c r="C198" s="68"/>
      <c r="D198" s="64">
        <f>ROUND((M188/H188*100),0)</f>
        <v>92</v>
      </c>
      <c r="E198" s="63">
        <f t="shared" si="8"/>
        <v>3</v>
      </c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9.5" customHeight="1">
      <c r="A199" s="97" t="s">
        <v>434</v>
      </c>
      <c r="B199" s="76"/>
      <c r="C199" s="76"/>
      <c r="D199" s="76"/>
      <c r="E199" s="76"/>
      <c r="F199" s="76"/>
      <c r="G199" s="76"/>
      <c r="H199" s="77"/>
      <c r="I199" s="97" t="s">
        <v>435</v>
      </c>
      <c r="J199" s="76"/>
      <c r="K199" s="76"/>
      <c r="L199" s="76"/>
      <c r="M199" s="76"/>
      <c r="N199" s="76"/>
      <c r="O199" s="77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9.5" customHeight="1">
      <c r="A200" s="86"/>
      <c r="B200" s="87"/>
      <c r="C200" s="87"/>
      <c r="D200" s="87"/>
      <c r="E200" s="87"/>
      <c r="F200" s="87"/>
      <c r="G200" s="87"/>
      <c r="H200" s="88"/>
      <c r="I200" s="86"/>
      <c r="J200" s="87"/>
      <c r="K200" s="87"/>
      <c r="L200" s="87"/>
      <c r="M200" s="87"/>
      <c r="N200" s="87"/>
      <c r="O200" s="88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9.5" customHeight="1">
      <c r="A201" s="86"/>
      <c r="B201" s="87"/>
      <c r="C201" s="87"/>
      <c r="D201" s="87"/>
      <c r="E201" s="87"/>
      <c r="F201" s="87"/>
      <c r="G201" s="87"/>
      <c r="H201" s="88"/>
      <c r="I201" s="86"/>
      <c r="J201" s="87"/>
      <c r="K201" s="87"/>
      <c r="L201" s="87"/>
      <c r="M201" s="87"/>
      <c r="N201" s="87"/>
      <c r="O201" s="88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9.5" customHeight="1">
      <c r="A202" s="78"/>
      <c r="B202" s="79"/>
      <c r="C202" s="79"/>
      <c r="D202" s="79"/>
      <c r="E202" s="79"/>
      <c r="F202" s="79"/>
      <c r="G202" s="79"/>
      <c r="H202" s="80"/>
      <c r="I202" s="78"/>
      <c r="J202" s="79"/>
      <c r="K202" s="79"/>
      <c r="L202" s="79"/>
      <c r="M202" s="79"/>
      <c r="N202" s="79"/>
      <c r="O202" s="80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C203" s="51"/>
    </row>
    <row r="204" spans="1:25" ht="15.75" customHeight="1"/>
    <row r="205" spans="1:25" ht="15.75" customHeight="1"/>
    <row r="206" spans="1:25" ht="15.75" customHeight="1"/>
    <row r="207" spans="1:25" ht="15.75" customHeight="1"/>
    <row r="208" spans="1:2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</sheetData>
  <mergeCells count="36">
    <mergeCell ref="A199:H202"/>
    <mergeCell ref="I199:O202"/>
    <mergeCell ref="A189:O192"/>
    <mergeCell ref="A193:C193"/>
    <mergeCell ref="A194:C194"/>
    <mergeCell ref="A195:C195"/>
    <mergeCell ref="A196:C196"/>
    <mergeCell ref="A197:C197"/>
    <mergeCell ref="A198:C198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E5:E6"/>
    <mergeCell ref="F5:F6"/>
    <mergeCell ref="I5:M5"/>
    <mergeCell ref="N5:N7"/>
    <mergeCell ref="I6:I7"/>
    <mergeCell ref="J6:J7"/>
    <mergeCell ref="K6:K7"/>
    <mergeCell ref="L6:L7"/>
    <mergeCell ref="M6:M7"/>
  </mergeCells>
  <conditionalFormatting sqref="D10:H187 N10:O187">
    <cfRule type="containsText" dxfId="14" priority="1" operator="containsText" text="AB">
      <formula>NOT(ISERROR(SEARCH(("AB"),(D10))))</formula>
    </cfRule>
  </conditionalFormatting>
  <conditionalFormatting sqref="D188:H188">
    <cfRule type="cellIs" dxfId="13" priority="2" operator="equal">
      <formula>0</formula>
    </cfRule>
  </conditionalFormatting>
  <conditionalFormatting sqref="I10:M188">
    <cfRule type="cellIs" dxfId="12" priority="3" operator="equal">
      <formula>0</formula>
    </cfRule>
  </conditionalFormatting>
  <pageMargins left="0.7" right="0.7" top="0.75" bottom="0.75" header="0" footer="0"/>
  <pageSetup paperSize="9" orientation="landscape"/>
  <rowBreaks count="2" manualBreakCount="2">
    <brk id="176" man="1"/>
    <brk id="12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11" sqref="A11"/>
    </sheetView>
  </sheetViews>
  <sheetFormatPr defaultColWidth="12.625" defaultRowHeight="15" customHeight="1"/>
  <cols>
    <col min="1" max="1" width="12.375" customWidth="1"/>
    <col min="2" max="26" width="7.625" customWidth="1"/>
  </cols>
  <sheetData>
    <row r="1" spans="1:26" ht="19.5" customHeight="1">
      <c r="A1" s="84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8"/>
    </row>
    <row r="2" spans="1:26" ht="19.5" customHeight="1">
      <c r="A2" s="84" t="s">
        <v>436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</row>
    <row r="3" spans="1:26" ht="19.5" customHeight="1">
      <c r="A3" s="84" t="s">
        <v>440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</row>
    <row r="4" spans="1:26" ht="19.5" customHeight="1">
      <c r="A4" s="84" t="s">
        <v>454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8"/>
    </row>
    <row r="5" spans="1:26" ht="31.5">
      <c r="A5" s="29" t="s">
        <v>2</v>
      </c>
      <c r="B5" s="31" t="s">
        <v>3</v>
      </c>
      <c r="C5" s="31" t="s">
        <v>4</v>
      </c>
      <c r="D5" s="31" t="s">
        <v>5</v>
      </c>
      <c r="E5" s="31" t="s">
        <v>6</v>
      </c>
      <c r="F5" s="31" t="s">
        <v>7</v>
      </c>
      <c r="G5" s="31" t="s">
        <v>8</v>
      </c>
      <c r="H5" s="31" t="s">
        <v>9</v>
      </c>
      <c r="I5" s="31" t="s">
        <v>10</v>
      </c>
      <c r="J5" s="31" t="s">
        <v>11</v>
      </c>
      <c r="K5" s="31" t="s">
        <v>12</v>
      </c>
      <c r="L5" s="31" t="s">
        <v>13</v>
      </c>
      <c r="M5" s="31" t="s">
        <v>14</v>
      </c>
      <c r="N5" s="31" t="s">
        <v>15</v>
      </c>
      <c r="O5" s="31" t="s">
        <v>16</v>
      </c>
      <c r="P5" s="31" t="s">
        <v>17</v>
      </c>
      <c r="Q5" s="65"/>
      <c r="R5" s="65"/>
      <c r="S5" s="65"/>
      <c r="T5" s="65"/>
      <c r="U5" s="65"/>
      <c r="V5" s="65"/>
      <c r="W5" s="65"/>
      <c r="X5" s="65"/>
      <c r="Y5" s="65"/>
      <c r="Z5" s="65"/>
    </row>
    <row r="6" spans="1:26" ht="19.5" customHeight="1">
      <c r="A6" s="29" t="s">
        <v>442</v>
      </c>
      <c r="B6" s="34">
        <f>((('Attainment Sheet Sessional'!$E194/3)*0.6)*'CO-PO Mapping'!B6)/3</f>
        <v>0.6</v>
      </c>
      <c r="C6" s="34">
        <f>((('Attainment Sheet Sessional'!$E194/3)*0.6)*'CO-PO Mapping'!C6)/3</f>
        <v>0.39999999999999997</v>
      </c>
      <c r="D6" s="34">
        <f>((('Attainment Sheet Sessional'!$E194/3)*0.6)*'CO-PO Mapping'!D6)/3</f>
        <v>0.39999999999999997</v>
      </c>
      <c r="E6" s="34">
        <f>((('Attainment Sheet Sessional'!$E194/3)*0.6)*'CO-PO Mapping'!E6)/3</f>
        <v>0.39999999999999997</v>
      </c>
      <c r="F6" s="34">
        <f>((('Attainment Sheet Sessional'!$E194/3)*0.6)*'CO-PO Mapping'!F6)/3</f>
        <v>0.39999999999999997</v>
      </c>
      <c r="G6" s="34">
        <f>((('Attainment Sheet Sessional'!$E194/3)*0.6)*'CO-PO Mapping'!G6)/3</f>
        <v>0</v>
      </c>
      <c r="H6" s="34">
        <f>((('Attainment Sheet Sessional'!$E194/3)*0.6)*'CO-PO Mapping'!H6)/3</f>
        <v>0</v>
      </c>
      <c r="I6" s="34">
        <f>((('Attainment Sheet Sessional'!$E194/3)*0.6)*'CO-PO Mapping'!I6)/3</f>
        <v>0</v>
      </c>
      <c r="J6" s="34">
        <f>((('Attainment Sheet Sessional'!$E194/3)*0.6)*'CO-PO Mapping'!J6)/3</f>
        <v>0</v>
      </c>
      <c r="K6" s="34">
        <f>((('Attainment Sheet Sessional'!$E194/3)*0.6)*'CO-PO Mapping'!K6)/3</f>
        <v>0</v>
      </c>
      <c r="L6" s="34">
        <f>((('Attainment Sheet Sessional'!$E194/3)*0.6)*'CO-PO Mapping'!L6)/3</f>
        <v>0</v>
      </c>
      <c r="M6" s="34">
        <f>((('Attainment Sheet Sessional'!$E194/3)*0.6)*'CO-PO Mapping'!M6)/3</f>
        <v>0.19999999999999998</v>
      </c>
      <c r="N6" s="34">
        <f>((('Attainment Sheet Sessional'!$E194/3)*0.6)*'CO-PO Mapping'!N6)/3</f>
        <v>0.6</v>
      </c>
      <c r="O6" s="34">
        <f>((('Attainment Sheet Sessional'!$E194/3)*0.6)*'CO-PO Mapping'!O6)/3</f>
        <v>0.6</v>
      </c>
      <c r="P6" s="34">
        <f>((('Attainment Sheet Sessional'!$E194/3)*0.6)*'CO-PO Mapping'!P6)/3</f>
        <v>0.6</v>
      </c>
    </row>
    <row r="7" spans="1:26" ht="19.5" customHeight="1">
      <c r="A7" s="29" t="s">
        <v>443</v>
      </c>
      <c r="B7" s="34">
        <f>((('Attainment Sheet Sessional'!$E195/3)*0.6)*'CO-PO Mapping'!B7)/3</f>
        <v>0.6</v>
      </c>
      <c r="C7" s="34">
        <f>((('Attainment Sheet Sessional'!$E195/3)*0.6)*'CO-PO Mapping'!C7)/3</f>
        <v>0.6</v>
      </c>
      <c r="D7" s="34">
        <f>((('Attainment Sheet Sessional'!$E195/3)*0.6)*'CO-PO Mapping'!D7)/3</f>
        <v>0.39999999999999997</v>
      </c>
      <c r="E7" s="34">
        <f>((('Attainment Sheet Sessional'!$E195/3)*0.6)*'CO-PO Mapping'!E7)/3</f>
        <v>0.39999999999999997</v>
      </c>
      <c r="F7" s="34">
        <f>((('Attainment Sheet Sessional'!$E195/3)*0.6)*'CO-PO Mapping'!F7)/3</f>
        <v>0.39999999999999997</v>
      </c>
      <c r="G7" s="34">
        <f>((('Attainment Sheet Sessional'!$E195/3)*0.6)*'CO-PO Mapping'!G7)/3</f>
        <v>0</v>
      </c>
      <c r="H7" s="34">
        <f>((('Attainment Sheet Sessional'!$E195/3)*0.6)*'CO-PO Mapping'!H7)/3</f>
        <v>0</v>
      </c>
      <c r="I7" s="34">
        <f>((('Attainment Sheet Sessional'!$E195/3)*0.6)*'CO-PO Mapping'!I7)/3</f>
        <v>0</v>
      </c>
      <c r="J7" s="34">
        <f>((('Attainment Sheet Sessional'!$E195/3)*0.6)*'CO-PO Mapping'!J7)/3</f>
        <v>0</v>
      </c>
      <c r="K7" s="34">
        <f>((('Attainment Sheet Sessional'!$E195/3)*0.6)*'CO-PO Mapping'!K7)/3</f>
        <v>0</v>
      </c>
      <c r="L7" s="34">
        <f>((('Attainment Sheet Sessional'!$E195/3)*0.6)*'CO-PO Mapping'!L7)/3</f>
        <v>0</v>
      </c>
      <c r="M7" s="34">
        <f>((('Attainment Sheet Sessional'!$E195/3)*0.6)*'CO-PO Mapping'!M7)/3</f>
        <v>0.19999999999999998</v>
      </c>
      <c r="N7" s="34">
        <f>((('Attainment Sheet Sessional'!$E195/3)*0.6)*'CO-PO Mapping'!N7)/3</f>
        <v>0.6</v>
      </c>
      <c r="O7" s="34">
        <f>((('Attainment Sheet Sessional'!$E195/3)*0.6)*'CO-PO Mapping'!O7)/3</f>
        <v>0.6</v>
      </c>
      <c r="P7" s="34">
        <f>((('Attainment Sheet Sessional'!$E195/3)*0.6)*'CO-PO Mapping'!P7)/3</f>
        <v>0.6</v>
      </c>
    </row>
    <row r="8" spans="1:26" ht="19.5" customHeight="1">
      <c r="A8" s="29" t="s">
        <v>444</v>
      </c>
      <c r="B8" s="34">
        <f>((('Attainment Sheet Sessional'!$E196/3)*0.6)*'CO-PO Mapping'!B8)/3</f>
        <v>0.6</v>
      </c>
      <c r="C8" s="34">
        <f>((('Attainment Sheet Sessional'!$E196/3)*0.6)*'CO-PO Mapping'!C8)/3</f>
        <v>0.6</v>
      </c>
      <c r="D8" s="34">
        <f>((('Attainment Sheet Sessional'!$E196/3)*0.6)*'CO-PO Mapping'!D8)/3</f>
        <v>0.6</v>
      </c>
      <c r="E8" s="34">
        <f>((('Attainment Sheet Sessional'!$E196/3)*0.6)*'CO-PO Mapping'!E8)/3</f>
        <v>0.39999999999999997</v>
      </c>
      <c r="F8" s="34">
        <f>((('Attainment Sheet Sessional'!$E196/3)*0.6)*'CO-PO Mapping'!F8)/3</f>
        <v>0.39999999999999997</v>
      </c>
      <c r="G8" s="34">
        <f>((('Attainment Sheet Sessional'!$E196/3)*0.6)*'CO-PO Mapping'!G8)/3</f>
        <v>0</v>
      </c>
      <c r="H8" s="34">
        <f>((('Attainment Sheet Sessional'!$E196/3)*0.6)*'CO-PO Mapping'!H8)/3</f>
        <v>0</v>
      </c>
      <c r="I8" s="34">
        <f>((('Attainment Sheet Sessional'!$E196/3)*0.6)*'CO-PO Mapping'!I8)/3</f>
        <v>0</v>
      </c>
      <c r="J8" s="34">
        <f>((('Attainment Sheet Sessional'!$E196/3)*0.6)*'CO-PO Mapping'!J8)/3</f>
        <v>0</v>
      </c>
      <c r="K8" s="34">
        <f>((('Attainment Sheet Sessional'!$E196/3)*0.6)*'CO-PO Mapping'!K8)/3</f>
        <v>0</v>
      </c>
      <c r="L8" s="34">
        <f>((('Attainment Sheet Sessional'!$E196/3)*0.6)*'CO-PO Mapping'!L8)/3</f>
        <v>0</v>
      </c>
      <c r="M8" s="34">
        <f>((('Attainment Sheet Sessional'!$E196/3)*0.6)*'CO-PO Mapping'!M8)/3</f>
        <v>0</v>
      </c>
      <c r="N8" s="34">
        <f>((('Attainment Sheet Sessional'!$E196/3)*0.6)*'CO-PO Mapping'!N8)/3</f>
        <v>0.19999999999999998</v>
      </c>
      <c r="O8" s="34">
        <f>((('Attainment Sheet Sessional'!$E196/3)*0.6)*'CO-PO Mapping'!O8)/3</f>
        <v>0.39999999999999997</v>
      </c>
      <c r="P8" s="34">
        <f>((('Attainment Sheet Sessional'!$E196/3)*0.6)*'CO-PO Mapping'!P8)/3</f>
        <v>0.19999999999999998</v>
      </c>
    </row>
    <row r="9" spans="1:26" ht="19.5" customHeight="1">
      <c r="A9" s="29" t="s">
        <v>445</v>
      </c>
      <c r="B9" s="34">
        <f>((('Attainment Sheet Sessional'!$E197/3)*0.6)*'CO-PO Mapping'!B9)/3</f>
        <v>0.6</v>
      </c>
      <c r="C9" s="34">
        <f>((('Attainment Sheet Sessional'!$E197/3)*0.6)*'CO-PO Mapping'!C9)/3</f>
        <v>0.39999999999999997</v>
      </c>
      <c r="D9" s="34">
        <f>((('Attainment Sheet Sessional'!$E197/3)*0.6)*'CO-PO Mapping'!D9)/3</f>
        <v>0.39999999999999997</v>
      </c>
      <c r="E9" s="34">
        <f>((('Attainment Sheet Sessional'!$E197/3)*0.6)*'CO-PO Mapping'!E9)/3</f>
        <v>0.39999999999999997</v>
      </c>
      <c r="F9" s="34">
        <f>((('Attainment Sheet Sessional'!$E197/3)*0.6)*'CO-PO Mapping'!F9)/3</f>
        <v>0.39999999999999997</v>
      </c>
      <c r="G9" s="34">
        <f>((('Attainment Sheet Sessional'!$E197/3)*0.6)*'CO-PO Mapping'!G9)/3</f>
        <v>0</v>
      </c>
      <c r="H9" s="34">
        <f>((('Attainment Sheet Sessional'!$E197/3)*0.6)*'CO-PO Mapping'!H9)/3</f>
        <v>0</v>
      </c>
      <c r="I9" s="34">
        <f>((('Attainment Sheet Sessional'!$E197/3)*0.6)*'CO-PO Mapping'!I9)/3</f>
        <v>0</v>
      </c>
      <c r="J9" s="34">
        <f>((('Attainment Sheet Sessional'!$E197/3)*0.6)*'CO-PO Mapping'!J9)/3</f>
        <v>0</v>
      </c>
      <c r="K9" s="34">
        <f>((('Attainment Sheet Sessional'!$E197/3)*0.6)*'CO-PO Mapping'!K9)/3</f>
        <v>0</v>
      </c>
      <c r="L9" s="34">
        <f>((('Attainment Sheet Sessional'!$E197/3)*0.6)*'CO-PO Mapping'!L9)/3</f>
        <v>0</v>
      </c>
      <c r="M9" s="34">
        <f>((('Attainment Sheet Sessional'!$E197/3)*0.6)*'CO-PO Mapping'!M9)/3</f>
        <v>0</v>
      </c>
      <c r="N9" s="34">
        <f>((('Attainment Sheet Sessional'!$E197/3)*0.6)*'CO-PO Mapping'!N9)/3</f>
        <v>0.6</v>
      </c>
      <c r="O9" s="34">
        <f>((('Attainment Sheet Sessional'!$E197/3)*0.6)*'CO-PO Mapping'!O9)/3</f>
        <v>0.6</v>
      </c>
      <c r="P9" s="34">
        <f>((('Attainment Sheet Sessional'!$E197/3)*0.6)*'CO-PO Mapping'!P9)/3</f>
        <v>0.6</v>
      </c>
    </row>
    <row r="10" spans="1:26" ht="19.5" customHeight="1">
      <c r="A10" s="29" t="s">
        <v>446</v>
      </c>
      <c r="B10" s="34">
        <f>((('Attainment Sheet Sessional'!$E198/3)*0.6)*'CO-PO Mapping'!B10)/3</f>
        <v>0.6</v>
      </c>
      <c r="C10" s="34">
        <f>((('Attainment Sheet Sessional'!$E198/3)*0.6)*'CO-PO Mapping'!C10)/3</f>
        <v>0.39999999999999997</v>
      </c>
      <c r="D10" s="34">
        <f>((('Attainment Sheet Sessional'!$E198/3)*0.6)*'CO-PO Mapping'!D10)/3</f>
        <v>0.39999999999999997</v>
      </c>
      <c r="E10" s="34">
        <f>((('Attainment Sheet Sessional'!$E198/3)*0.6)*'CO-PO Mapping'!E10)/3</f>
        <v>0.39999999999999997</v>
      </c>
      <c r="F10" s="34">
        <f>((('Attainment Sheet Sessional'!$E198/3)*0.6)*'CO-PO Mapping'!F10)/3</f>
        <v>0.39999999999999997</v>
      </c>
      <c r="G10" s="34">
        <f>((('Attainment Sheet Sessional'!$E198/3)*0.6)*'CO-PO Mapping'!G10)/3</f>
        <v>0</v>
      </c>
      <c r="H10" s="34">
        <f>((('Attainment Sheet Sessional'!$E198/3)*0.6)*'CO-PO Mapping'!H10)/3</f>
        <v>0</v>
      </c>
      <c r="I10" s="34">
        <f>((('Attainment Sheet Sessional'!$E198/3)*0.6)*'CO-PO Mapping'!I10)/3</f>
        <v>0</v>
      </c>
      <c r="J10" s="34">
        <f>((('Attainment Sheet Sessional'!$E198/3)*0.6)*'CO-PO Mapping'!J10)/3</f>
        <v>0</v>
      </c>
      <c r="K10" s="34">
        <f>((('Attainment Sheet Sessional'!$E198/3)*0.6)*'CO-PO Mapping'!K10)/3</f>
        <v>0</v>
      </c>
      <c r="L10" s="34">
        <f>((('Attainment Sheet Sessional'!$E198/3)*0.6)*'CO-PO Mapping'!L10)/3</f>
        <v>0</v>
      </c>
      <c r="M10" s="34">
        <f>((('Attainment Sheet Sessional'!$E198/3)*0.6)*'CO-PO Mapping'!M10)/3</f>
        <v>0</v>
      </c>
      <c r="N10" s="34">
        <f>((('Attainment Sheet Sessional'!$E198/3)*0.6)*'CO-PO Mapping'!N10)/3</f>
        <v>0.6</v>
      </c>
      <c r="O10" s="34">
        <f>((('Attainment Sheet Sessional'!$E198/3)*0.6)*'CO-PO Mapping'!O10)/3</f>
        <v>0</v>
      </c>
      <c r="P10" s="34">
        <f>((('Attainment Sheet Sessional'!$E198/3)*0.6)*'CO-PO Mapping'!P10)/3</f>
        <v>0.39999999999999997</v>
      </c>
    </row>
    <row r="11" spans="1:26" ht="31.5">
      <c r="A11" s="29" t="s">
        <v>455</v>
      </c>
      <c r="B11" s="34">
        <f t="shared" ref="B11:P11" si="0">AVERAGE(B6:B10)</f>
        <v>0.6</v>
      </c>
      <c r="C11" s="34">
        <f t="shared" si="0"/>
        <v>0.48</v>
      </c>
      <c r="D11" s="34">
        <f t="shared" si="0"/>
        <v>0.43999999999999995</v>
      </c>
      <c r="E11" s="34">
        <f t="shared" si="0"/>
        <v>0.39999999999999997</v>
      </c>
      <c r="F11" s="34">
        <f t="shared" si="0"/>
        <v>0.39999999999999997</v>
      </c>
      <c r="G11" s="34">
        <f t="shared" si="0"/>
        <v>0</v>
      </c>
      <c r="H11" s="34">
        <f t="shared" si="0"/>
        <v>0</v>
      </c>
      <c r="I11" s="34">
        <f t="shared" si="0"/>
        <v>0</v>
      </c>
      <c r="J11" s="34">
        <f t="shared" si="0"/>
        <v>0</v>
      </c>
      <c r="K11" s="34">
        <f t="shared" si="0"/>
        <v>0</v>
      </c>
      <c r="L11" s="34">
        <f t="shared" si="0"/>
        <v>0</v>
      </c>
      <c r="M11" s="34">
        <f t="shared" si="0"/>
        <v>7.9999999999999988E-2</v>
      </c>
      <c r="N11" s="34">
        <f t="shared" si="0"/>
        <v>0.52</v>
      </c>
      <c r="O11" s="34">
        <f t="shared" si="0"/>
        <v>0.43999999999999995</v>
      </c>
      <c r="P11" s="34">
        <f t="shared" si="0"/>
        <v>0.48</v>
      </c>
    </row>
    <row r="12" spans="1:26" ht="39.75" customHeight="1">
      <c r="A12" s="90" t="s">
        <v>396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8"/>
      <c r="N12" s="90"/>
      <c r="O12" s="67"/>
      <c r="P12" s="68"/>
    </row>
    <row r="16" spans="1:26" ht="15.75">
      <c r="F16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ageMargins left="0.7" right="0.7" top="0.75" bottom="0.75" header="0" footer="0"/>
  <pageSetup scale="6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activeCell="B12" sqref="B12"/>
    </sheetView>
  </sheetViews>
  <sheetFormatPr defaultColWidth="12.625" defaultRowHeight="15" customHeight="1"/>
  <cols>
    <col min="1" max="1" width="10.875" customWidth="1"/>
    <col min="2" max="26" width="8" customWidth="1"/>
  </cols>
  <sheetData>
    <row r="1" spans="1:26" ht="19.5" customHeight="1">
      <c r="A1" s="84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8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84" t="s">
        <v>437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8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>
      <c r="A3" s="84" t="s">
        <v>440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8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>
      <c r="A4" s="84" t="s">
        <v>461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8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>
      <c r="A5" s="31" t="s">
        <v>410</v>
      </c>
      <c r="B5" s="31" t="s">
        <v>3</v>
      </c>
      <c r="C5" s="31" t="s">
        <v>4</v>
      </c>
      <c r="D5" s="31" t="s">
        <v>5</v>
      </c>
      <c r="E5" s="31" t="s">
        <v>6</v>
      </c>
      <c r="F5" s="31" t="s">
        <v>7</v>
      </c>
      <c r="G5" s="31" t="s">
        <v>8</v>
      </c>
      <c r="H5" s="31" t="s">
        <v>9</v>
      </c>
      <c r="I5" s="31" t="s">
        <v>10</v>
      </c>
      <c r="J5" s="31" t="s">
        <v>11</v>
      </c>
      <c r="K5" s="31" t="s">
        <v>12</v>
      </c>
      <c r="L5" s="31" t="s">
        <v>13</v>
      </c>
      <c r="M5" s="31" t="s">
        <v>14</v>
      </c>
      <c r="N5" s="31" t="s">
        <v>15</v>
      </c>
      <c r="O5" s="31" t="s">
        <v>16</v>
      </c>
      <c r="P5" s="31" t="s">
        <v>17</v>
      </c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9.5" customHeight="1">
      <c r="A6" s="31" t="s">
        <v>449</v>
      </c>
      <c r="B6" s="34">
        <f>'Attainment Tool 1 C to PO'!B6+'Attainment CO to PO Sessional'!B11</f>
        <v>2.9</v>
      </c>
      <c r="C6" s="34">
        <f>'Attainment Tool 1 C to PO'!C6+'Attainment CO to PO Sessional'!C11</f>
        <v>2.3199999999999998</v>
      </c>
      <c r="D6" s="34">
        <f>'Attainment Tool 1 C to PO'!D6+'Attainment CO to PO Sessional'!D11</f>
        <v>2.1266666666666665</v>
      </c>
      <c r="E6" s="34">
        <f>'Attainment Tool 1 C to PO'!E6+'Attainment CO to PO Sessional'!E11</f>
        <v>1.9333333333333331</v>
      </c>
      <c r="F6" s="34">
        <f>'Attainment Tool 1 C to PO'!F6+'Attainment CO to PO Sessional'!F11</f>
        <v>1.9333333333333331</v>
      </c>
      <c r="G6" s="34">
        <f>'Attainment Tool 1 C to PO'!G6+'Attainment CO to PO Sessional'!G11</f>
        <v>0</v>
      </c>
      <c r="H6" s="34">
        <f>'Attainment Tool 1 C to PO'!H6+'Attainment CO to PO Sessional'!H11</f>
        <v>0</v>
      </c>
      <c r="I6" s="34">
        <f>'Attainment Tool 1 C to PO'!I6+'Attainment CO to PO Sessional'!I11</f>
        <v>0</v>
      </c>
      <c r="J6" s="34">
        <f>'Attainment Tool 1 C to PO'!J6+'Attainment CO to PO Sessional'!J11</f>
        <v>0</v>
      </c>
      <c r="K6" s="34">
        <f>'Attainment Tool 1 C to PO'!K6+'Attainment CO to PO Sessional'!K11</f>
        <v>0</v>
      </c>
      <c r="L6" s="34">
        <f>'Attainment Tool 1 C to PO'!L6+'Attainment CO to PO Sessional'!L11</f>
        <v>0</v>
      </c>
      <c r="M6" s="34">
        <f>'Attainment Tool 1 C to PO'!M6+'Attainment CO to PO Sessional'!M11</f>
        <v>0.3866666666666666</v>
      </c>
      <c r="N6" s="34">
        <f>'Attainment Tool 1 C to PO'!N6+'Attainment CO to PO Sessional'!N11</f>
        <v>2.5133333333333332</v>
      </c>
      <c r="O6" s="34">
        <f>'Attainment Tool 1 C to PO'!O6+'Attainment CO to PO Sessional'!O11</f>
        <v>2.1266666666666665</v>
      </c>
      <c r="P6" s="34">
        <f>'Attainment Tool 1 C to PO'!P6+'Attainment CO to PO Sessional'!P11</f>
        <v>2.3199999999999998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29" t="s">
        <v>462</v>
      </c>
      <c r="B7" s="34">
        <f t="shared" ref="B7:P7" si="0">ROUND(B6,0)</f>
        <v>3</v>
      </c>
      <c r="C7" s="34">
        <f t="shared" si="0"/>
        <v>2</v>
      </c>
      <c r="D7" s="34">
        <f t="shared" si="0"/>
        <v>2</v>
      </c>
      <c r="E7" s="34">
        <f t="shared" si="0"/>
        <v>2</v>
      </c>
      <c r="F7" s="34">
        <f t="shared" si="0"/>
        <v>2</v>
      </c>
      <c r="G7" s="34">
        <f t="shared" si="0"/>
        <v>0</v>
      </c>
      <c r="H7" s="34">
        <f t="shared" si="0"/>
        <v>0</v>
      </c>
      <c r="I7" s="34">
        <f t="shared" si="0"/>
        <v>0</v>
      </c>
      <c r="J7" s="34">
        <f t="shared" si="0"/>
        <v>0</v>
      </c>
      <c r="K7" s="34">
        <f t="shared" si="0"/>
        <v>0</v>
      </c>
      <c r="L7" s="34">
        <f t="shared" si="0"/>
        <v>0</v>
      </c>
      <c r="M7" s="34">
        <f t="shared" si="0"/>
        <v>0</v>
      </c>
      <c r="N7" s="34">
        <f t="shared" si="0"/>
        <v>3</v>
      </c>
      <c r="O7" s="34">
        <f t="shared" si="0"/>
        <v>2</v>
      </c>
      <c r="P7" s="34">
        <f t="shared" si="0"/>
        <v>2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9.75" customHeight="1">
      <c r="A8" s="90" t="s">
        <v>396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8"/>
      <c r="N8" s="90"/>
      <c r="O8" s="67"/>
      <c r="P8" s="68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1:P1"/>
    <mergeCell ref="A2:P2"/>
    <mergeCell ref="A3:P3"/>
    <mergeCell ref="A4:P4"/>
    <mergeCell ref="A8:M8"/>
    <mergeCell ref="N8:P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CO-PO Mapping</vt:lpstr>
      <vt:lpstr>Sessional + End Term Assessment</vt:lpstr>
      <vt:lpstr>Attainment of Subject Code</vt:lpstr>
      <vt:lpstr>Attainment Tool 1 C to PO</vt:lpstr>
      <vt:lpstr> MID Term 1</vt:lpstr>
      <vt:lpstr>Remedial Class</vt:lpstr>
      <vt:lpstr>MID Term 2</vt:lpstr>
      <vt:lpstr>Remedial Class-2</vt:lpstr>
      <vt:lpstr>Attainment Sheet Sessional</vt:lpstr>
      <vt:lpstr>Attainment CO to PO Sessional</vt:lpstr>
      <vt:lpstr>Attainment Tool C to PO FINAL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Shruti Jain</dc:creator>
  <cp:lastModifiedBy>Kirti Dashora</cp:lastModifiedBy>
  <dcterms:created xsi:type="dcterms:W3CDTF">2018-02-21T04:44:08Z</dcterms:created>
  <dcterms:modified xsi:type="dcterms:W3CDTF">2024-11-26T08:22:49Z</dcterms:modified>
</cp:coreProperties>
</file>