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65F685E3-2998-4A29-A431-D02B6F8701CA}" xr6:coauthVersionLast="47" xr6:coauthVersionMax="47" xr10:uidLastSave="{00000000-0000-0000-0000-000000000000}"/>
  <bookViews>
    <workbookView xWindow="96" yWindow="72" windowWidth="22944" windowHeight="12288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 (2)" sheetId="8" r:id="rId8"/>
    <sheet name="Attainment Sheet Sessional" sheetId="9" r:id="rId9"/>
    <sheet name="Attainment CO to PO Sessional" sheetId="10" r:id="rId10"/>
    <sheet name="Attainment Tool C to PO FINAL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5" roundtripDataChecksum="Mg4mF1EEAKR6Hb8A5P8FFe2WXhnxiMTZ2tcpyOfEz+s="/>
    </ext>
  </extLst>
</workbook>
</file>

<file path=xl/calcChain.xml><?xml version="1.0" encoding="utf-8"?>
<calcChain xmlns="http://schemas.openxmlformats.org/spreadsheetml/2006/main">
  <c r="K117" i="7" l="1"/>
  <c r="L117" i="7"/>
  <c r="M117" i="7"/>
  <c r="K118" i="7"/>
  <c r="L118" i="7"/>
  <c r="M118" i="7"/>
  <c r="K119" i="7"/>
  <c r="L119" i="7"/>
  <c r="M119" i="7"/>
  <c r="K120" i="7"/>
  <c r="L120" i="7"/>
  <c r="M120" i="7"/>
  <c r="K121" i="7"/>
  <c r="L121" i="7"/>
  <c r="M121" i="7"/>
  <c r="K122" i="7"/>
  <c r="L122" i="7"/>
  <c r="M122" i="7"/>
  <c r="K123" i="7"/>
  <c r="L123" i="7"/>
  <c r="M123" i="7"/>
  <c r="K124" i="7"/>
  <c r="L124" i="7"/>
  <c r="M124" i="7"/>
  <c r="K125" i="7"/>
  <c r="L125" i="7"/>
  <c r="M125" i="7"/>
  <c r="K126" i="7"/>
  <c r="L126" i="7"/>
  <c r="M126" i="7"/>
  <c r="K127" i="7"/>
  <c r="L127" i="7"/>
  <c r="M127" i="7"/>
  <c r="K128" i="7"/>
  <c r="L128" i="7"/>
  <c r="M128" i="7"/>
  <c r="K129" i="7"/>
  <c r="L129" i="7"/>
  <c r="M129" i="7"/>
  <c r="K130" i="7"/>
  <c r="L130" i="7"/>
  <c r="M130" i="7"/>
  <c r="K131" i="7"/>
  <c r="L131" i="7"/>
  <c r="M131" i="7"/>
  <c r="K132" i="7"/>
  <c r="L132" i="7"/>
  <c r="M132" i="7"/>
  <c r="K133" i="7"/>
  <c r="L133" i="7"/>
  <c r="M133" i="7"/>
  <c r="K134" i="7"/>
  <c r="L134" i="7"/>
  <c r="M134" i="7"/>
  <c r="K135" i="7"/>
  <c r="L135" i="7"/>
  <c r="M135" i="7"/>
  <c r="K136" i="7"/>
  <c r="L136" i="7"/>
  <c r="M136" i="7"/>
  <c r="K137" i="7"/>
  <c r="L137" i="7"/>
  <c r="M137" i="7"/>
  <c r="K138" i="7"/>
  <c r="L138" i="7"/>
  <c r="M138" i="7"/>
  <c r="K139" i="7"/>
  <c r="L139" i="7"/>
  <c r="M139" i="7"/>
  <c r="G117" i="7"/>
  <c r="H117" i="7"/>
  <c r="I117" i="7"/>
  <c r="G118" i="7"/>
  <c r="H118" i="7"/>
  <c r="I118" i="7"/>
  <c r="G119" i="7"/>
  <c r="H119" i="7"/>
  <c r="I119" i="7"/>
  <c r="G120" i="7"/>
  <c r="H120" i="7"/>
  <c r="I120" i="7"/>
  <c r="G121" i="7"/>
  <c r="H121" i="7"/>
  <c r="I121" i="7"/>
  <c r="G122" i="7"/>
  <c r="H122" i="7"/>
  <c r="I122" i="7"/>
  <c r="G123" i="7"/>
  <c r="H123" i="7"/>
  <c r="I123" i="7"/>
  <c r="G124" i="7"/>
  <c r="H124" i="7"/>
  <c r="I124" i="7"/>
  <c r="G125" i="7"/>
  <c r="H125" i="7"/>
  <c r="I125" i="7"/>
  <c r="G126" i="7"/>
  <c r="H126" i="7"/>
  <c r="I126" i="7"/>
  <c r="G127" i="7"/>
  <c r="H127" i="7"/>
  <c r="I127" i="7"/>
  <c r="G128" i="7"/>
  <c r="H128" i="7"/>
  <c r="I128" i="7"/>
  <c r="G129" i="7"/>
  <c r="H129" i="7"/>
  <c r="I129" i="7"/>
  <c r="G130" i="7"/>
  <c r="H130" i="7"/>
  <c r="I130" i="7"/>
  <c r="G131" i="7"/>
  <c r="H131" i="7"/>
  <c r="I131" i="7"/>
  <c r="G132" i="7"/>
  <c r="H132" i="7"/>
  <c r="I132" i="7"/>
  <c r="G133" i="7"/>
  <c r="H133" i="7"/>
  <c r="I133" i="7"/>
  <c r="G134" i="7"/>
  <c r="H134" i="7"/>
  <c r="I134" i="7"/>
  <c r="G135" i="7"/>
  <c r="H135" i="7"/>
  <c r="I135" i="7"/>
  <c r="G136" i="7"/>
  <c r="H136" i="7"/>
  <c r="I136" i="7"/>
  <c r="G137" i="7"/>
  <c r="H137" i="7"/>
  <c r="I137" i="7"/>
  <c r="G138" i="7"/>
  <c r="H138" i="7"/>
  <c r="I138" i="7"/>
  <c r="G139" i="7"/>
  <c r="H139" i="7"/>
  <c r="I139" i="7"/>
  <c r="O117" i="7"/>
  <c r="P117" i="7"/>
  <c r="Q117" i="7"/>
  <c r="O118" i="7"/>
  <c r="P118" i="7"/>
  <c r="Q118" i="7"/>
  <c r="O119" i="7"/>
  <c r="P119" i="7"/>
  <c r="Q119" i="7"/>
  <c r="O120" i="7"/>
  <c r="P120" i="7"/>
  <c r="Q120" i="7"/>
  <c r="O121" i="7"/>
  <c r="P121" i="7"/>
  <c r="Q121" i="7"/>
  <c r="O122" i="7"/>
  <c r="P122" i="7"/>
  <c r="Q122" i="7"/>
  <c r="O123" i="7"/>
  <c r="P123" i="7"/>
  <c r="Q123" i="7"/>
  <c r="O124" i="7"/>
  <c r="P124" i="7"/>
  <c r="Q124" i="7"/>
  <c r="O125" i="7"/>
  <c r="P125" i="7"/>
  <c r="Q125" i="7"/>
  <c r="O126" i="7"/>
  <c r="P126" i="7"/>
  <c r="Q126" i="7"/>
  <c r="O127" i="7"/>
  <c r="P127" i="7"/>
  <c r="Q127" i="7"/>
  <c r="O128" i="7"/>
  <c r="P128" i="7"/>
  <c r="Q128" i="7"/>
  <c r="O129" i="7"/>
  <c r="P129" i="7"/>
  <c r="Q129" i="7"/>
  <c r="O130" i="7"/>
  <c r="P130" i="7"/>
  <c r="Q130" i="7"/>
  <c r="O131" i="7"/>
  <c r="P131" i="7"/>
  <c r="Q131" i="7"/>
  <c r="O132" i="7"/>
  <c r="P132" i="7"/>
  <c r="Q132" i="7"/>
  <c r="O133" i="7"/>
  <c r="P133" i="7"/>
  <c r="Q133" i="7"/>
  <c r="O134" i="7"/>
  <c r="P134" i="7"/>
  <c r="Q134" i="7"/>
  <c r="O135" i="7"/>
  <c r="P135" i="7"/>
  <c r="Q135" i="7"/>
  <c r="O136" i="7"/>
  <c r="P136" i="7"/>
  <c r="Q136" i="7"/>
  <c r="O137" i="7"/>
  <c r="P137" i="7"/>
  <c r="Q137" i="7"/>
  <c r="O138" i="7"/>
  <c r="P138" i="7"/>
  <c r="Q138" i="7"/>
  <c r="O139" i="7"/>
  <c r="P139" i="7"/>
  <c r="Q139" i="7"/>
  <c r="O140" i="7"/>
  <c r="P140" i="7"/>
  <c r="Q140" i="7"/>
  <c r="O141" i="7"/>
  <c r="P141" i="7"/>
  <c r="Q141" i="7"/>
  <c r="O142" i="7"/>
  <c r="P142" i="7"/>
  <c r="Q142" i="7"/>
  <c r="O143" i="7"/>
  <c r="P143" i="7"/>
  <c r="Q143" i="7"/>
  <c r="O144" i="7"/>
  <c r="P144" i="7"/>
  <c r="Q144" i="7"/>
  <c r="O145" i="7"/>
  <c r="P145" i="7"/>
  <c r="Q145" i="7"/>
  <c r="O146" i="7"/>
  <c r="P146" i="7"/>
  <c r="Q146" i="7"/>
  <c r="O147" i="7"/>
  <c r="P147" i="7"/>
  <c r="Q147" i="7"/>
  <c r="O148" i="7"/>
  <c r="P148" i="7"/>
  <c r="Q148" i="7"/>
  <c r="O149" i="7"/>
  <c r="P149" i="7"/>
  <c r="Q149" i="7"/>
  <c r="O150" i="7"/>
  <c r="P150" i="7"/>
  <c r="Q150" i="7"/>
  <c r="O151" i="7"/>
  <c r="P151" i="7"/>
  <c r="Q151" i="7"/>
  <c r="O152" i="7"/>
  <c r="P152" i="7"/>
  <c r="Q152" i="7"/>
  <c r="O153" i="7"/>
  <c r="P153" i="7"/>
  <c r="Q153" i="7"/>
  <c r="O154" i="7"/>
  <c r="P154" i="7"/>
  <c r="Q154" i="7"/>
  <c r="O155" i="7"/>
  <c r="P155" i="7"/>
  <c r="Q155" i="7"/>
  <c r="O156" i="7"/>
  <c r="P156" i="7"/>
  <c r="Q156" i="7"/>
  <c r="O157" i="7"/>
  <c r="P157" i="7"/>
  <c r="Q157" i="7"/>
  <c r="O158" i="7"/>
  <c r="P158" i="7"/>
  <c r="Q158" i="7"/>
  <c r="O159" i="7"/>
  <c r="P159" i="7"/>
  <c r="Q159" i="7"/>
  <c r="O160" i="7"/>
  <c r="P160" i="7"/>
  <c r="Q160" i="7"/>
  <c r="O161" i="7"/>
  <c r="P161" i="7"/>
  <c r="Q161" i="7"/>
  <c r="O162" i="7"/>
  <c r="P162" i="7"/>
  <c r="Q162" i="7"/>
  <c r="O163" i="7"/>
  <c r="P163" i="7"/>
  <c r="Q163" i="7"/>
  <c r="O164" i="7"/>
  <c r="P164" i="7"/>
  <c r="Q164" i="7"/>
  <c r="O165" i="7"/>
  <c r="P165" i="7"/>
  <c r="Q165" i="7"/>
  <c r="O166" i="7"/>
  <c r="P166" i="7"/>
  <c r="Q166" i="7"/>
  <c r="O167" i="7"/>
  <c r="P167" i="7"/>
  <c r="Q167" i="7"/>
  <c r="O168" i="7"/>
  <c r="P168" i="7"/>
  <c r="Q168" i="7"/>
  <c r="O169" i="7"/>
  <c r="P169" i="7"/>
  <c r="Q169" i="7"/>
  <c r="O170" i="7"/>
  <c r="P170" i="7"/>
  <c r="Q170" i="7"/>
  <c r="O171" i="7"/>
  <c r="P171" i="7"/>
  <c r="Q171" i="7"/>
  <c r="O172" i="7"/>
  <c r="P172" i="7"/>
  <c r="Q172" i="7"/>
  <c r="O173" i="7"/>
  <c r="P173" i="7"/>
  <c r="Q173" i="7"/>
  <c r="O174" i="7"/>
  <c r="P174" i="7"/>
  <c r="Q174" i="7"/>
  <c r="O175" i="7"/>
  <c r="P175" i="7"/>
  <c r="Q175" i="7"/>
  <c r="O176" i="7"/>
  <c r="P176" i="7"/>
  <c r="Q176" i="7"/>
  <c r="O177" i="7"/>
  <c r="P177" i="7"/>
  <c r="Q177" i="7"/>
  <c r="O178" i="7"/>
  <c r="P178" i="7"/>
  <c r="Q178" i="7"/>
  <c r="O179" i="7"/>
  <c r="P179" i="7"/>
  <c r="Q179" i="7"/>
  <c r="O180" i="7"/>
  <c r="P180" i="7"/>
  <c r="Q180" i="7"/>
  <c r="O181" i="7"/>
  <c r="P181" i="7"/>
  <c r="Q181" i="7"/>
  <c r="O182" i="7"/>
  <c r="P182" i="7"/>
  <c r="Q182" i="7"/>
  <c r="O183" i="7"/>
  <c r="P183" i="7"/>
  <c r="Q183" i="7"/>
  <c r="O184" i="7"/>
  <c r="P184" i="7"/>
  <c r="Q184" i="7"/>
  <c r="O185" i="7"/>
  <c r="P185" i="7"/>
  <c r="Q185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105" i="7"/>
  <c r="R106" i="7"/>
  <c r="R107" i="7"/>
  <c r="R108" i="7"/>
  <c r="R109" i="7"/>
  <c r="R110" i="7"/>
  <c r="R111" i="7"/>
  <c r="R112" i="7"/>
  <c r="R113" i="7"/>
  <c r="R114" i="7"/>
  <c r="R115" i="7"/>
  <c r="R116" i="7"/>
  <c r="R117" i="7"/>
  <c r="R118" i="7"/>
  <c r="R119" i="7"/>
  <c r="R120" i="7"/>
  <c r="R121" i="7"/>
  <c r="R122" i="7"/>
  <c r="R123" i="7"/>
  <c r="R124" i="7"/>
  <c r="R125" i="7"/>
  <c r="R126" i="7"/>
  <c r="R127" i="7"/>
  <c r="R128" i="7"/>
  <c r="R129" i="7"/>
  <c r="R130" i="7"/>
  <c r="R131" i="7"/>
  <c r="R132" i="7"/>
  <c r="R133" i="7"/>
  <c r="R134" i="7"/>
  <c r="R135" i="7"/>
  <c r="R136" i="7"/>
  <c r="R137" i="7"/>
  <c r="R138" i="7"/>
  <c r="R139" i="7"/>
  <c r="R140" i="7"/>
  <c r="R141" i="7"/>
  <c r="R142" i="7"/>
  <c r="R143" i="7"/>
  <c r="R144" i="7"/>
  <c r="R145" i="7"/>
  <c r="R146" i="7"/>
  <c r="R147" i="7"/>
  <c r="R148" i="7"/>
  <c r="R149" i="7"/>
  <c r="R150" i="7"/>
  <c r="R151" i="7"/>
  <c r="R152" i="7"/>
  <c r="R153" i="7"/>
  <c r="R154" i="7"/>
  <c r="R155" i="7"/>
  <c r="R156" i="7"/>
  <c r="R157" i="7"/>
  <c r="R158" i="7"/>
  <c r="R159" i="7"/>
  <c r="R160" i="7"/>
  <c r="R161" i="7"/>
  <c r="R162" i="7"/>
  <c r="R163" i="7"/>
  <c r="R164" i="7"/>
  <c r="R165" i="7"/>
  <c r="R166" i="7"/>
  <c r="R167" i="7"/>
  <c r="R168" i="7"/>
  <c r="R169" i="7"/>
  <c r="R170" i="7"/>
  <c r="R171" i="7"/>
  <c r="R172" i="7"/>
  <c r="R173" i="7"/>
  <c r="R174" i="7"/>
  <c r="R175" i="7"/>
  <c r="R176" i="7"/>
  <c r="R177" i="7"/>
  <c r="R178" i="7"/>
  <c r="R179" i="7"/>
  <c r="R180" i="7"/>
  <c r="R181" i="7"/>
  <c r="R182" i="7"/>
  <c r="R183" i="7"/>
  <c r="R184" i="7"/>
  <c r="R185" i="7"/>
  <c r="R7" i="7"/>
  <c r="K141" i="7"/>
  <c r="L141" i="7"/>
  <c r="M141" i="7"/>
  <c r="K142" i="7"/>
  <c r="L142" i="7"/>
  <c r="M142" i="7"/>
  <c r="K143" i="7"/>
  <c r="L143" i="7"/>
  <c r="M143" i="7"/>
  <c r="K144" i="7"/>
  <c r="L144" i="7"/>
  <c r="M144" i="7"/>
  <c r="K145" i="7"/>
  <c r="L145" i="7"/>
  <c r="M145" i="7"/>
  <c r="K146" i="7"/>
  <c r="L146" i="7"/>
  <c r="M146" i="7"/>
  <c r="K147" i="7"/>
  <c r="L147" i="7"/>
  <c r="M147" i="7"/>
  <c r="K148" i="7"/>
  <c r="L148" i="7"/>
  <c r="M148" i="7"/>
  <c r="K149" i="7"/>
  <c r="L149" i="7"/>
  <c r="M149" i="7"/>
  <c r="K150" i="7"/>
  <c r="L150" i="7"/>
  <c r="M150" i="7"/>
  <c r="K151" i="7"/>
  <c r="L151" i="7"/>
  <c r="M151" i="7"/>
  <c r="K152" i="7"/>
  <c r="L152" i="7"/>
  <c r="M152" i="7"/>
  <c r="K153" i="7"/>
  <c r="L153" i="7"/>
  <c r="M153" i="7"/>
  <c r="K154" i="7"/>
  <c r="L154" i="7"/>
  <c r="M154" i="7"/>
  <c r="K155" i="7"/>
  <c r="L155" i="7"/>
  <c r="M155" i="7"/>
  <c r="K156" i="7"/>
  <c r="L156" i="7"/>
  <c r="M156" i="7"/>
  <c r="K157" i="7"/>
  <c r="L157" i="7"/>
  <c r="M157" i="7"/>
  <c r="K158" i="7"/>
  <c r="L158" i="7"/>
  <c r="M158" i="7"/>
  <c r="K159" i="7"/>
  <c r="L159" i="7"/>
  <c r="M159" i="7"/>
  <c r="K160" i="7"/>
  <c r="L160" i="7"/>
  <c r="M160" i="7"/>
  <c r="K161" i="7"/>
  <c r="L161" i="7"/>
  <c r="M161" i="7"/>
  <c r="K162" i="7"/>
  <c r="L162" i="7"/>
  <c r="M162" i="7"/>
  <c r="K163" i="7"/>
  <c r="L163" i="7"/>
  <c r="M163" i="7"/>
  <c r="K164" i="7"/>
  <c r="L164" i="7"/>
  <c r="M164" i="7"/>
  <c r="K165" i="7"/>
  <c r="L165" i="7"/>
  <c r="M165" i="7"/>
  <c r="K166" i="7"/>
  <c r="L166" i="7"/>
  <c r="M166" i="7"/>
  <c r="K167" i="7"/>
  <c r="L167" i="7"/>
  <c r="M167" i="7"/>
  <c r="K168" i="7"/>
  <c r="L168" i="7"/>
  <c r="M168" i="7"/>
  <c r="K169" i="7"/>
  <c r="L169" i="7"/>
  <c r="M169" i="7"/>
  <c r="K170" i="7"/>
  <c r="L170" i="7"/>
  <c r="M170" i="7"/>
  <c r="K171" i="7"/>
  <c r="L171" i="7"/>
  <c r="M171" i="7"/>
  <c r="K172" i="7"/>
  <c r="L172" i="7"/>
  <c r="M172" i="7"/>
  <c r="K173" i="7"/>
  <c r="L173" i="7"/>
  <c r="M173" i="7"/>
  <c r="K174" i="7"/>
  <c r="L174" i="7"/>
  <c r="M174" i="7"/>
  <c r="K175" i="7"/>
  <c r="L175" i="7"/>
  <c r="M175" i="7"/>
  <c r="K176" i="7"/>
  <c r="L176" i="7"/>
  <c r="M176" i="7"/>
  <c r="K177" i="7"/>
  <c r="L177" i="7"/>
  <c r="M177" i="7"/>
  <c r="K178" i="7"/>
  <c r="L178" i="7"/>
  <c r="M178" i="7"/>
  <c r="K179" i="7"/>
  <c r="L179" i="7"/>
  <c r="M179" i="7"/>
  <c r="K180" i="7"/>
  <c r="L180" i="7"/>
  <c r="M180" i="7"/>
  <c r="K181" i="7"/>
  <c r="L181" i="7"/>
  <c r="M181" i="7"/>
  <c r="K182" i="7"/>
  <c r="L182" i="7"/>
  <c r="M182" i="7"/>
  <c r="K183" i="7"/>
  <c r="L183" i="7"/>
  <c r="M183" i="7"/>
  <c r="K184" i="7"/>
  <c r="L184" i="7"/>
  <c r="M184" i="7"/>
  <c r="K185" i="7"/>
  <c r="L185" i="7"/>
  <c r="M185" i="7"/>
  <c r="G141" i="7"/>
  <c r="H141" i="7"/>
  <c r="I141" i="7"/>
  <c r="G142" i="7"/>
  <c r="H142" i="7"/>
  <c r="I142" i="7"/>
  <c r="G143" i="7"/>
  <c r="H143" i="7"/>
  <c r="I143" i="7"/>
  <c r="G144" i="7"/>
  <c r="H144" i="7"/>
  <c r="I144" i="7"/>
  <c r="G145" i="7"/>
  <c r="H145" i="7"/>
  <c r="I145" i="7"/>
  <c r="G146" i="7"/>
  <c r="H146" i="7"/>
  <c r="I146" i="7"/>
  <c r="G147" i="7"/>
  <c r="H147" i="7"/>
  <c r="I147" i="7"/>
  <c r="G148" i="7"/>
  <c r="H148" i="7"/>
  <c r="I148" i="7"/>
  <c r="G149" i="7"/>
  <c r="H149" i="7"/>
  <c r="I149" i="7"/>
  <c r="G150" i="7"/>
  <c r="H150" i="7"/>
  <c r="I150" i="7"/>
  <c r="G151" i="7"/>
  <c r="H151" i="7"/>
  <c r="I151" i="7"/>
  <c r="G152" i="7"/>
  <c r="H152" i="7"/>
  <c r="I152" i="7"/>
  <c r="G153" i="7"/>
  <c r="H153" i="7"/>
  <c r="I153" i="7"/>
  <c r="G154" i="7"/>
  <c r="H154" i="7"/>
  <c r="I154" i="7"/>
  <c r="G155" i="7"/>
  <c r="H155" i="7"/>
  <c r="I155" i="7"/>
  <c r="G156" i="7"/>
  <c r="H156" i="7"/>
  <c r="I156" i="7"/>
  <c r="G157" i="7"/>
  <c r="H157" i="7"/>
  <c r="I157" i="7"/>
  <c r="G158" i="7"/>
  <c r="H158" i="7"/>
  <c r="I158" i="7"/>
  <c r="G159" i="7"/>
  <c r="H159" i="7"/>
  <c r="I159" i="7"/>
  <c r="G160" i="7"/>
  <c r="H160" i="7"/>
  <c r="I160" i="7"/>
  <c r="G161" i="7"/>
  <c r="H161" i="7"/>
  <c r="I161" i="7"/>
  <c r="G162" i="7"/>
  <c r="H162" i="7"/>
  <c r="I162" i="7"/>
  <c r="G163" i="7"/>
  <c r="H163" i="7"/>
  <c r="I163" i="7"/>
  <c r="G164" i="7"/>
  <c r="H164" i="7"/>
  <c r="I164" i="7"/>
  <c r="G165" i="7"/>
  <c r="H165" i="7"/>
  <c r="I165" i="7"/>
  <c r="G166" i="7"/>
  <c r="H166" i="7"/>
  <c r="I166" i="7"/>
  <c r="G167" i="7"/>
  <c r="H167" i="7"/>
  <c r="I167" i="7"/>
  <c r="G168" i="7"/>
  <c r="H168" i="7"/>
  <c r="I168" i="7"/>
  <c r="G169" i="7"/>
  <c r="H169" i="7"/>
  <c r="I169" i="7"/>
  <c r="G170" i="7"/>
  <c r="H170" i="7"/>
  <c r="I170" i="7"/>
  <c r="G171" i="7"/>
  <c r="H171" i="7"/>
  <c r="I171" i="7"/>
  <c r="G172" i="7"/>
  <c r="H172" i="7"/>
  <c r="I172" i="7"/>
  <c r="G173" i="7"/>
  <c r="H173" i="7"/>
  <c r="I173" i="7"/>
  <c r="G174" i="7"/>
  <c r="H174" i="7"/>
  <c r="I174" i="7"/>
  <c r="G175" i="7"/>
  <c r="H175" i="7"/>
  <c r="I175" i="7"/>
  <c r="G176" i="7"/>
  <c r="H176" i="7"/>
  <c r="I176" i="7"/>
  <c r="G177" i="7"/>
  <c r="H177" i="7"/>
  <c r="I177" i="7"/>
  <c r="G178" i="7"/>
  <c r="H178" i="7"/>
  <c r="I178" i="7"/>
  <c r="G179" i="7"/>
  <c r="H179" i="7"/>
  <c r="I179" i="7"/>
  <c r="G180" i="7"/>
  <c r="H180" i="7"/>
  <c r="I180" i="7"/>
  <c r="G181" i="7"/>
  <c r="H181" i="7"/>
  <c r="I181" i="7"/>
  <c r="G182" i="7"/>
  <c r="H182" i="7"/>
  <c r="I182" i="7"/>
  <c r="G183" i="7"/>
  <c r="H183" i="7"/>
  <c r="I183" i="7"/>
  <c r="G184" i="7"/>
  <c r="H184" i="7"/>
  <c r="I184" i="7"/>
  <c r="G185" i="7"/>
  <c r="H185" i="7"/>
  <c r="I185" i="7"/>
  <c r="F188" i="9"/>
  <c r="E188" i="9"/>
  <c r="F187" i="9"/>
  <c r="E187" i="9"/>
  <c r="F186" i="9"/>
  <c r="E186" i="9"/>
  <c r="F185" i="9"/>
  <c r="E185" i="9"/>
  <c r="F184" i="9"/>
  <c r="E184" i="9"/>
  <c r="F183" i="9"/>
  <c r="E183" i="9"/>
  <c r="F182" i="9"/>
  <c r="E182" i="9"/>
  <c r="F181" i="9"/>
  <c r="E181" i="9"/>
  <c r="F180" i="9"/>
  <c r="E180" i="9"/>
  <c r="F179" i="9"/>
  <c r="E179" i="9"/>
  <c r="F178" i="9"/>
  <c r="N178" i="9" s="1"/>
  <c r="O178" i="9" s="1"/>
  <c r="E178" i="9"/>
  <c r="F177" i="9"/>
  <c r="E177" i="9"/>
  <c r="F176" i="9"/>
  <c r="E176" i="9"/>
  <c r="F175" i="9"/>
  <c r="E175" i="9"/>
  <c r="F174" i="9"/>
  <c r="E174" i="9"/>
  <c r="F173" i="9"/>
  <c r="E173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F166" i="9"/>
  <c r="E166" i="9"/>
  <c r="F165" i="9"/>
  <c r="E165" i="9"/>
  <c r="F164" i="9"/>
  <c r="E164" i="9"/>
  <c r="F163" i="9"/>
  <c r="E163" i="9"/>
  <c r="F162" i="9"/>
  <c r="N162" i="9" s="1"/>
  <c r="O162" i="9" s="1"/>
  <c r="E162" i="9"/>
  <c r="F161" i="9"/>
  <c r="E161" i="9"/>
  <c r="F160" i="9"/>
  <c r="E160" i="9"/>
  <c r="F159" i="9"/>
  <c r="E159" i="9"/>
  <c r="F158" i="9"/>
  <c r="E158" i="9"/>
  <c r="F157" i="9"/>
  <c r="E157" i="9"/>
  <c r="F156" i="9"/>
  <c r="E156" i="9"/>
  <c r="F155" i="9"/>
  <c r="E155" i="9"/>
  <c r="F154" i="9"/>
  <c r="E154" i="9"/>
  <c r="F153" i="9"/>
  <c r="E153" i="9"/>
  <c r="F152" i="9"/>
  <c r="E152" i="9"/>
  <c r="F151" i="9"/>
  <c r="E151" i="9"/>
  <c r="F150" i="9"/>
  <c r="E150" i="9"/>
  <c r="F149" i="9"/>
  <c r="E149" i="9"/>
  <c r="F148" i="9"/>
  <c r="E148" i="9"/>
  <c r="F147" i="9"/>
  <c r="E147" i="9"/>
  <c r="F146" i="9"/>
  <c r="E146" i="9"/>
  <c r="F145" i="9"/>
  <c r="E145" i="9"/>
  <c r="F144" i="9"/>
  <c r="E144" i="9"/>
  <c r="F143" i="9"/>
  <c r="E143" i="9"/>
  <c r="F142" i="9"/>
  <c r="N142" i="9" s="1"/>
  <c r="O142" i="9" s="1"/>
  <c r="E142" i="9"/>
  <c r="F141" i="9"/>
  <c r="E141" i="9"/>
  <c r="F140" i="9"/>
  <c r="E140" i="9"/>
  <c r="F139" i="9"/>
  <c r="E139" i="9"/>
  <c r="F138" i="9"/>
  <c r="E138" i="9"/>
  <c r="F137" i="9"/>
  <c r="E137" i="9"/>
  <c r="N181" i="9"/>
  <c r="O181" i="9" s="1"/>
  <c r="F129" i="9"/>
  <c r="E129" i="9"/>
  <c r="F128" i="9"/>
  <c r="E128" i="9"/>
  <c r="F127" i="9"/>
  <c r="E127" i="9"/>
  <c r="F126" i="9"/>
  <c r="E126" i="9"/>
  <c r="F125" i="9"/>
  <c r="E125" i="9"/>
  <c r="F124" i="9"/>
  <c r="E124" i="9"/>
  <c r="F123" i="9"/>
  <c r="E123" i="9"/>
  <c r="F122" i="9"/>
  <c r="E122" i="9"/>
  <c r="F121" i="9"/>
  <c r="E121" i="9"/>
  <c r="F136" i="9"/>
  <c r="E136" i="9"/>
  <c r="F135" i="9"/>
  <c r="E135" i="9"/>
  <c r="F134" i="9"/>
  <c r="E134" i="9"/>
  <c r="F133" i="9"/>
  <c r="E133" i="9"/>
  <c r="F132" i="9"/>
  <c r="E132" i="9"/>
  <c r="F131" i="9"/>
  <c r="E131" i="9"/>
  <c r="F130" i="9"/>
  <c r="E130" i="9"/>
  <c r="H120" i="9"/>
  <c r="G120" i="9"/>
  <c r="F120" i="9"/>
  <c r="E120" i="9"/>
  <c r="D187" i="9"/>
  <c r="N187" i="9" s="1"/>
  <c r="O187" i="9" s="1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N129" i="9" s="1"/>
  <c r="O129" i="9" s="1"/>
  <c r="D128" i="9"/>
  <c r="D127" i="9"/>
  <c r="N127" i="9" s="1"/>
  <c r="O127" i="9" s="1"/>
  <c r="D126" i="9"/>
  <c r="D125" i="9"/>
  <c r="D124" i="9"/>
  <c r="D123" i="9"/>
  <c r="D122" i="9"/>
  <c r="D121" i="9"/>
  <c r="D120" i="9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7" i="5"/>
  <c r="M118" i="5"/>
  <c r="N118" i="5"/>
  <c r="O118" i="5"/>
  <c r="M119" i="5"/>
  <c r="N119" i="5"/>
  <c r="O119" i="5"/>
  <c r="M120" i="5"/>
  <c r="N120" i="5"/>
  <c r="O120" i="5"/>
  <c r="M121" i="5"/>
  <c r="N121" i="5"/>
  <c r="O121" i="5"/>
  <c r="M122" i="5"/>
  <c r="N122" i="5"/>
  <c r="O122" i="5"/>
  <c r="M123" i="5"/>
  <c r="N123" i="5"/>
  <c r="O123" i="5"/>
  <c r="M124" i="5"/>
  <c r="N124" i="5"/>
  <c r="O124" i="5"/>
  <c r="M125" i="5"/>
  <c r="N125" i="5"/>
  <c r="O125" i="5"/>
  <c r="M126" i="5"/>
  <c r="N126" i="5"/>
  <c r="O126" i="5"/>
  <c r="M127" i="5"/>
  <c r="N127" i="5"/>
  <c r="O127" i="5"/>
  <c r="M128" i="5"/>
  <c r="N128" i="5"/>
  <c r="O128" i="5"/>
  <c r="M129" i="5"/>
  <c r="N129" i="5"/>
  <c r="O129" i="5"/>
  <c r="M130" i="5"/>
  <c r="N130" i="5"/>
  <c r="O130" i="5"/>
  <c r="M131" i="5"/>
  <c r="N131" i="5"/>
  <c r="O131" i="5"/>
  <c r="M132" i="5"/>
  <c r="N132" i="5"/>
  <c r="O132" i="5"/>
  <c r="M133" i="5"/>
  <c r="N133" i="5"/>
  <c r="O133" i="5"/>
  <c r="M134" i="5"/>
  <c r="N134" i="5"/>
  <c r="O134" i="5"/>
  <c r="M135" i="5"/>
  <c r="N135" i="5"/>
  <c r="O135" i="5"/>
  <c r="M136" i="5"/>
  <c r="N136" i="5"/>
  <c r="O136" i="5"/>
  <c r="M137" i="5"/>
  <c r="N137" i="5"/>
  <c r="O137" i="5"/>
  <c r="M138" i="5"/>
  <c r="N138" i="5"/>
  <c r="O138" i="5"/>
  <c r="M139" i="5"/>
  <c r="N139" i="5"/>
  <c r="O139" i="5"/>
  <c r="M140" i="5"/>
  <c r="N140" i="5"/>
  <c r="O140" i="5"/>
  <c r="M141" i="5"/>
  <c r="N141" i="5"/>
  <c r="O141" i="5"/>
  <c r="M142" i="5"/>
  <c r="N142" i="5"/>
  <c r="O142" i="5"/>
  <c r="M143" i="5"/>
  <c r="N143" i="5"/>
  <c r="O143" i="5"/>
  <c r="M144" i="5"/>
  <c r="N144" i="5"/>
  <c r="O144" i="5"/>
  <c r="M145" i="5"/>
  <c r="N145" i="5"/>
  <c r="O145" i="5"/>
  <c r="M146" i="5"/>
  <c r="N146" i="5"/>
  <c r="O146" i="5"/>
  <c r="M147" i="5"/>
  <c r="N147" i="5"/>
  <c r="O147" i="5"/>
  <c r="M148" i="5"/>
  <c r="N148" i="5"/>
  <c r="O148" i="5"/>
  <c r="M149" i="5"/>
  <c r="N149" i="5"/>
  <c r="O149" i="5"/>
  <c r="M150" i="5"/>
  <c r="N150" i="5"/>
  <c r="O150" i="5"/>
  <c r="M151" i="5"/>
  <c r="N151" i="5"/>
  <c r="O151" i="5"/>
  <c r="M152" i="5"/>
  <c r="N152" i="5"/>
  <c r="O152" i="5"/>
  <c r="M153" i="5"/>
  <c r="N153" i="5"/>
  <c r="O153" i="5"/>
  <c r="M154" i="5"/>
  <c r="N154" i="5"/>
  <c r="O154" i="5"/>
  <c r="M155" i="5"/>
  <c r="N155" i="5"/>
  <c r="O155" i="5"/>
  <c r="M156" i="5"/>
  <c r="N156" i="5"/>
  <c r="O156" i="5"/>
  <c r="M157" i="5"/>
  <c r="N157" i="5"/>
  <c r="O157" i="5"/>
  <c r="M158" i="5"/>
  <c r="N158" i="5"/>
  <c r="O158" i="5"/>
  <c r="M159" i="5"/>
  <c r="N159" i="5"/>
  <c r="O159" i="5"/>
  <c r="M160" i="5"/>
  <c r="N160" i="5"/>
  <c r="O160" i="5"/>
  <c r="M161" i="5"/>
  <c r="N161" i="5"/>
  <c r="O161" i="5"/>
  <c r="M162" i="5"/>
  <c r="N162" i="5"/>
  <c r="O162" i="5"/>
  <c r="M163" i="5"/>
  <c r="N163" i="5"/>
  <c r="O163" i="5"/>
  <c r="M164" i="5"/>
  <c r="N164" i="5"/>
  <c r="O164" i="5"/>
  <c r="M165" i="5"/>
  <c r="N165" i="5"/>
  <c r="O165" i="5"/>
  <c r="M166" i="5"/>
  <c r="N166" i="5"/>
  <c r="O166" i="5"/>
  <c r="M167" i="5"/>
  <c r="N167" i="5"/>
  <c r="O167" i="5"/>
  <c r="M168" i="5"/>
  <c r="N168" i="5"/>
  <c r="O168" i="5"/>
  <c r="M169" i="5"/>
  <c r="N169" i="5"/>
  <c r="O169" i="5"/>
  <c r="M170" i="5"/>
  <c r="N170" i="5"/>
  <c r="O170" i="5"/>
  <c r="M171" i="5"/>
  <c r="N171" i="5"/>
  <c r="O171" i="5"/>
  <c r="M172" i="5"/>
  <c r="N172" i="5"/>
  <c r="O172" i="5"/>
  <c r="M173" i="5"/>
  <c r="N173" i="5"/>
  <c r="O173" i="5"/>
  <c r="M174" i="5"/>
  <c r="N174" i="5"/>
  <c r="O174" i="5"/>
  <c r="M175" i="5"/>
  <c r="N175" i="5"/>
  <c r="O175" i="5"/>
  <c r="M176" i="5"/>
  <c r="N176" i="5"/>
  <c r="O176" i="5"/>
  <c r="M177" i="5"/>
  <c r="N177" i="5"/>
  <c r="O177" i="5"/>
  <c r="M178" i="5"/>
  <c r="N178" i="5"/>
  <c r="O178" i="5"/>
  <c r="M179" i="5"/>
  <c r="N179" i="5"/>
  <c r="O179" i="5"/>
  <c r="M180" i="5"/>
  <c r="N180" i="5"/>
  <c r="O180" i="5"/>
  <c r="M181" i="5"/>
  <c r="N181" i="5"/>
  <c r="O181" i="5"/>
  <c r="M182" i="5"/>
  <c r="N182" i="5"/>
  <c r="O182" i="5"/>
  <c r="M183" i="5"/>
  <c r="N183" i="5"/>
  <c r="O183" i="5"/>
  <c r="M184" i="5"/>
  <c r="N184" i="5"/>
  <c r="O184" i="5"/>
  <c r="M185" i="5"/>
  <c r="N185" i="5"/>
  <c r="O185" i="5"/>
  <c r="M117" i="5"/>
  <c r="N117" i="5"/>
  <c r="O117" i="5"/>
  <c r="I117" i="5"/>
  <c r="J117" i="5"/>
  <c r="K117" i="5"/>
  <c r="I118" i="5"/>
  <c r="J118" i="5"/>
  <c r="K118" i="5"/>
  <c r="I119" i="5"/>
  <c r="J119" i="5"/>
  <c r="K119" i="5"/>
  <c r="I120" i="5"/>
  <c r="J120" i="5"/>
  <c r="K120" i="5"/>
  <c r="I121" i="5"/>
  <c r="J121" i="5"/>
  <c r="K121" i="5"/>
  <c r="I122" i="5"/>
  <c r="J122" i="5"/>
  <c r="K122" i="5"/>
  <c r="I123" i="5"/>
  <c r="J123" i="5"/>
  <c r="K123" i="5"/>
  <c r="I124" i="5"/>
  <c r="J124" i="5"/>
  <c r="K124" i="5"/>
  <c r="I125" i="5"/>
  <c r="J125" i="5"/>
  <c r="K125" i="5"/>
  <c r="I126" i="5"/>
  <c r="J126" i="5"/>
  <c r="K126" i="5"/>
  <c r="I127" i="5"/>
  <c r="J127" i="5"/>
  <c r="K127" i="5"/>
  <c r="I128" i="5"/>
  <c r="J128" i="5"/>
  <c r="K128" i="5"/>
  <c r="I129" i="5"/>
  <c r="J129" i="5"/>
  <c r="K129" i="5"/>
  <c r="I130" i="5"/>
  <c r="J130" i="5"/>
  <c r="K130" i="5"/>
  <c r="I131" i="5"/>
  <c r="J131" i="5"/>
  <c r="K131" i="5"/>
  <c r="I132" i="5"/>
  <c r="J132" i="5"/>
  <c r="K132" i="5"/>
  <c r="I133" i="5"/>
  <c r="J133" i="5"/>
  <c r="K133" i="5"/>
  <c r="I134" i="5"/>
  <c r="J134" i="5"/>
  <c r="K134" i="5"/>
  <c r="I135" i="5"/>
  <c r="J135" i="5"/>
  <c r="K135" i="5"/>
  <c r="I136" i="5"/>
  <c r="J136" i="5"/>
  <c r="K136" i="5"/>
  <c r="I137" i="5"/>
  <c r="J137" i="5"/>
  <c r="K137" i="5"/>
  <c r="I138" i="5"/>
  <c r="J138" i="5"/>
  <c r="K138" i="5"/>
  <c r="I139" i="5"/>
  <c r="J139" i="5"/>
  <c r="K139" i="5"/>
  <c r="I140" i="5"/>
  <c r="J140" i="5"/>
  <c r="K140" i="5"/>
  <c r="I141" i="5"/>
  <c r="J141" i="5"/>
  <c r="K141" i="5"/>
  <c r="I142" i="5"/>
  <c r="J142" i="5"/>
  <c r="K142" i="5"/>
  <c r="I143" i="5"/>
  <c r="J143" i="5"/>
  <c r="K143" i="5"/>
  <c r="I144" i="5"/>
  <c r="J144" i="5"/>
  <c r="K144" i="5"/>
  <c r="I145" i="5"/>
  <c r="J145" i="5"/>
  <c r="K145" i="5"/>
  <c r="I146" i="5"/>
  <c r="J146" i="5"/>
  <c r="K146" i="5"/>
  <c r="I147" i="5"/>
  <c r="J147" i="5"/>
  <c r="K147" i="5"/>
  <c r="I148" i="5"/>
  <c r="J148" i="5"/>
  <c r="K148" i="5"/>
  <c r="I149" i="5"/>
  <c r="J149" i="5"/>
  <c r="K149" i="5"/>
  <c r="I150" i="5"/>
  <c r="J150" i="5"/>
  <c r="K150" i="5"/>
  <c r="I151" i="5"/>
  <c r="J151" i="5"/>
  <c r="K151" i="5"/>
  <c r="I152" i="5"/>
  <c r="J152" i="5"/>
  <c r="K152" i="5"/>
  <c r="I153" i="5"/>
  <c r="J153" i="5"/>
  <c r="K153" i="5"/>
  <c r="I154" i="5"/>
  <c r="J154" i="5"/>
  <c r="K154" i="5"/>
  <c r="I155" i="5"/>
  <c r="J155" i="5"/>
  <c r="K155" i="5"/>
  <c r="I156" i="5"/>
  <c r="J156" i="5"/>
  <c r="K156" i="5"/>
  <c r="I157" i="5"/>
  <c r="J157" i="5"/>
  <c r="K157" i="5"/>
  <c r="I158" i="5"/>
  <c r="J158" i="5"/>
  <c r="K158" i="5"/>
  <c r="I159" i="5"/>
  <c r="J159" i="5"/>
  <c r="K159" i="5"/>
  <c r="I160" i="5"/>
  <c r="J160" i="5"/>
  <c r="K160" i="5"/>
  <c r="I161" i="5"/>
  <c r="J161" i="5"/>
  <c r="K161" i="5"/>
  <c r="I162" i="5"/>
  <c r="J162" i="5"/>
  <c r="K162" i="5"/>
  <c r="I163" i="5"/>
  <c r="J163" i="5"/>
  <c r="K163" i="5"/>
  <c r="I164" i="5"/>
  <c r="J164" i="5"/>
  <c r="K164" i="5"/>
  <c r="I165" i="5"/>
  <c r="J165" i="5"/>
  <c r="K165" i="5"/>
  <c r="I166" i="5"/>
  <c r="J166" i="5"/>
  <c r="K166" i="5"/>
  <c r="I167" i="5"/>
  <c r="J167" i="5"/>
  <c r="K167" i="5"/>
  <c r="I168" i="5"/>
  <c r="J168" i="5"/>
  <c r="K168" i="5"/>
  <c r="I169" i="5"/>
  <c r="J169" i="5"/>
  <c r="K169" i="5"/>
  <c r="I170" i="5"/>
  <c r="J170" i="5"/>
  <c r="K170" i="5"/>
  <c r="I171" i="5"/>
  <c r="J171" i="5"/>
  <c r="K171" i="5"/>
  <c r="I172" i="5"/>
  <c r="J172" i="5"/>
  <c r="K172" i="5"/>
  <c r="I173" i="5"/>
  <c r="J173" i="5"/>
  <c r="K173" i="5"/>
  <c r="I174" i="5"/>
  <c r="J174" i="5"/>
  <c r="K174" i="5"/>
  <c r="I175" i="5"/>
  <c r="J175" i="5"/>
  <c r="K175" i="5"/>
  <c r="I176" i="5"/>
  <c r="J176" i="5"/>
  <c r="K176" i="5"/>
  <c r="I177" i="5"/>
  <c r="J177" i="5"/>
  <c r="K177" i="5"/>
  <c r="I178" i="5"/>
  <c r="J178" i="5"/>
  <c r="K178" i="5"/>
  <c r="I179" i="5"/>
  <c r="J179" i="5"/>
  <c r="K179" i="5"/>
  <c r="I180" i="5"/>
  <c r="J180" i="5"/>
  <c r="K180" i="5"/>
  <c r="I181" i="5"/>
  <c r="J181" i="5"/>
  <c r="K181" i="5"/>
  <c r="I182" i="5"/>
  <c r="J182" i="5"/>
  <c r="K182" i="5"/>
  <c r="I183" i="5"/>
  <c r="J183" i="5"/>
  <c r="K183" i="5"/>
  <c r="I184" i="5"/>
  <c r="J184" i="5"/>
  <c r="K184" i="5"/>
  <c r="I185" i="5"/>
  <c r="J185" i="5"/>
  <c r="K185" i="5"/>
  <c r="E143" i="5"/>
  <c r="F143" i="5"/>
  <c r="G143" i="5"/>
  <c r="E144" i="5"/>
  <c r="F144" i="5"/>
  <c r="G144" i="5"/>
  <c r="E145" i="5"/>
  <c r="F145" i="5"/>
  <c r="G145" i="5"/>
  <c r="E146" i="5"/>
  <c r="F146" i="5"/>
  <c r="G146" i="5"/>
  <c r="E147" i="5"/>
  <c r="F147" i="5"/>
  <c r="G147" i="5"/>
  <c r="E148" i="5"/>
  <c r="F148" i="5"/>
  <c r="G148" i="5"/>
  <c r="E149" i="5"/>
  <c r="F149" i="5"/>
  <c r="G149" i="5"/>
  <c r="E150" i="5"/>
  <c r="F150" i="5"/>
  <c r="G150" i="5"/>
  <c r="E151" i="5"/>
  <c r="F151" i="5"/>
  <c r="G151" i="5"/>
  <c r="E152" i="5"/>
  <c r="F152" i="5"/>
  <c r="G152" i="5"/>
  <c r="E153" i="5"/>
  <c r="F153" i="5"/>
  <c r="G153" i="5"/>
  <c r="E154" i="5"/>
  <c r="F154" i="5"/>
  <c r="G154" i="5"/>
  <c r="E155" i="5"/>
  <c r="F155" i="5"/>
  <c r="G155" i="5"/>
  <c r="E156" i="5"/>
  <c r="F156" i="5"/>
  <c r="G156" i="5"/>
  <c r="E157" i="5"/>
  <c r="F157" i="5"/>
  <c r="G157" i="5"/>
  <c r="E158" i="5"/>
  <c r="F158" i="5"/>
  <c r="G158" i="5"/>
  <c r="E159" i="5"/>
  <c r="F159" i="5"/>
  <c r="G159" i="5"/>
  <c r="E160" i="5"/>
  <c r="F160" i="5"/>
  <c r="G160" i="5"/>
  <c r="E161" i="5"/>
  <c r="F161" i="5"/>
  <c r="G161" i="5"/>
  <c r="E162" i="5"/>
  <c r="F162" i="5"/>
  <c r="G162" i="5"/>
  <c r="E163" i="5"/>
  <c r="F163" i="5"/>
  <c r="G163" i="5"/>
  <c r="E164" i="5"/>
  <c r="F164" i="5"/>
  <c r="G164" i="5"/>
  <c r="E165" i="5"/>
  <c r="F165" i="5"/>
  <c r="G165" i="5"/>
  <c r="E166" i="5"/>
  <c r="F166" i="5"/>
  <c r="G166" i="5"/>
  <c r="E167" i="5"/>
  <c r="F167" i="5"/>
  <c r="G167" i="5"/>
  <c r="E168" i="5"/>
  <c r="F168" i="5"/>
  <c r="G168" i="5"/>
  <c r="E169" i="5"/>
  <c r="F169" i="5"/>
  <c r="G169" i="5"/>
  <c r="E170" i="5"/>
  <c r="F170" i="5"/>
  <c r="G170" i="5"/>
  <c r="E171" i="5"/>
  <c r="F171" i="5"/>
  <c r="G171" i="5"/>
  <c r="E172" i="5"/>
  <c r="F172" i="5"/>
  <c r="G172" i="5"/>
  <c r="E173" i="5"/>
  <c r="F173" i="5"/>
  <c r="G173" i="5"/>
  <c r="E174" i="5"/>
  <c r="F174" i="5"/>
  <c r="G174" i="5"/>
  <c r="E175" i="5"/>
  <c r="F175" i="5"/>
  <c r="G175" i="5"/>
  <c r="E176" i="5"/>
  <c r="F176" i="5"/>
  <c r="G176" i="5"/>
  <c r="E177" i="5"/>
  <c r="F177" i="5"/>
  <c r="G177" i="5"/>
  <c r="E178" i="5"/>
  <c r="F178" i="5"/>
  <c r="G178" i="5"/>
  <c r="E179" i="5"/>
  <c r="F179" i="5"/>
  <c r="G179" i="5"/>
  <c r="E180" i="5"/>
  <c r="F180" i="5"/>
  <c r="G180" i="5"/>
  <c r="E181" i="5"/>
  <c r="F181" i="5"/>
  <c r="G181" i="5"/>
  <c r="E182" i="5"/>
  <c r="F182" i="5"/>
  <c r="G182" i="5"/>
  <c r="E183" i="5"/>
  <c r="F183" i="5"/>
  <c r="G183" i="5"/>
  <c r="E184" i="5"/>
  <c r="F184" i="5"/>
  <c r="G184" i="5"/>
  <c r="E185" i="5"/>
  <c r="F185" i="5"/>
  <c r="G185" i="5"/>
  <c r="E142" i="5"/>
  <c r="F142" i="5"/>
  <c r="G142" i="5"/>
  <c r="E141" i="5"/>
  <c r="F141" i="5"/>
  <c r="G141" i="5"/>
  <c r="E140" i="5"/>
  <c r="F140" i="5"/>
  <c r="G140" i="5"/>
  <c r="E139" i="5"/>
  <c r="F139" i="5"/>
  <c r="G139" i="5"/>
  <c r="E138" i="5"/>
  <c r="F138" i="5"/>
  <c r="G138" i="5"/>
  <c r="E137" i="5"/>
  <c r="F137" i="5"/>
  <c r="G137" i="5"/>
  <c r="E136" i="5"/>
  <c r="F136" i="5"/>
  <c r="G136" i="5"/>
  <c r="E135" i="5"/>
  <c r="F135" i="5"/>
  <c r="G135" i="5"/>
  <c r="E134" i="5"/>
  <c r="F134" i="5"/>
  <c r="G134" i="5"/>
  <c r="E133" i="5"/>
  <c r="F133" i="5"/>
  <c r="G133" i="5"/>
  <c r="E132" i="5"/>
  <c r="F132" i="5"/>
  <c r="G132" i="5"/>
  <c r="E131" i="5"/>
  <c r="F131" i="5"/>
  <c r="G131" i="5"/>
  <c r="E130" i="5"/>
  <c r="F130" i="5"/>
  <c r="G130" i="5"/>
  <c r="E129" i="5"/>
  <c r="F129" i="5"/>
  <c r="G129" i="5"/>
  <c r="E128" i="5"/>
  <c r="F128" i="5"/>
  <c r="G128" i="5"/>
  <c r="E127" i="5"/>
  <c r="F127" i="5"/>
  <c r="G127" i="5"/>
  <c r="E126" i="5"/>
  <c r="F126" i="5"/>
  <c r="G126" i="5"/>
  <c r="E125" i="5"/>
  <c r="F125" i="5"/>
  <c r="G125" i="5"/>
  <c r="E124" i="5"/>
  <c r="F124" i="5"/>
  <c r="G124" i="5"/>
  <c r="E123" i="5"/>
  <c r="F123" i="5"/>
  <c r="G123" i="5"/>
  <c r="E122" i="5"/>
  <c r="F122" i="5"/>
  <c r="G122" i="5"/>
  <c r="E121" i="5"/>
  <c r="F121" i="5"/>
  <c r="G121" i="5"/>
  <c r="E120" i="5"/>
  <c r="F120" i="5"/>
  <c r="G120" i="5"/>
  <c r="E119" i="5"/>
  <c r="F119" i="5"/>
  <c r="G119" i="5"/>
  <c r="E118" i="5"/>
  <c r="F118" i="5"/>
  <c r="G118" i="5"/>
  <c r="E117" i="5"/>
  <c r="F117" i="5"/>
  <c r="G117" i="5"/>
  <c r="F119" i="2"/>
  <c r="G119" i="2"/>
  <c r="H119" i="2"/>
  <c r="F120" i="2"/>
  <c r="G120" i="2"/>
  <c r="H120" i="2"/>
  <c r="F121" i="2"/>
  <c r="G121" i="2"/>
  <c r="H121" i="2"/>
  <c r="F122" i="2"/>
  <c r="G122" i="2"/>
  <c r="H122" i="2"/>
  <c r="F123" i="2"/>
  <c r="G123" i="2"/>
  <c r="H123" i="2"/>
  <c r="F124" i="2"/>
  <c r="G124" i="2"/>
  <c r="H124" i="2"/>
  <c r="F125" i="2"/>
  <c r="G125" i="2"/>
  <c r="H125" i="2"/>
  <c r="F126" i="2"/>
  <c r="G126" i="2"/>
  <c r="H126" i="2"/>
  <c r="F127" i="2"/>
  <c r="G127" i="2"/>
  <c r="H127" i="2"/>
  <c r="F128" i="2"/>
  <c r="G128" i="2"/>
  <c r="H128" i="2"/>
  <c r="F129" i="2"/>
  <c r="G129" i="2"/>
  <c r="H129" i="2"/>
  <c r="F130" i="2"/>
  <c r="G130" i="2"/>
  <c r="H130" i="2"/>
  <c r="F131" i="2"/>
  <c r="G131" i="2"/>
  <c r="H131" i="2"/>
  <c r="F132" i="2"/>
  <c r="G132" i="2"/>
  <c r="H132" i="2"/>
  <c r="F133" i="2"/>
  <c r="G133" i="2"/>
  <c r="H133" i="2"/>
  <c r="F134" i="2"/>
  <c r="G134" i="2"/>
  <c r="H134" i="2"/>
  <c r="F135" i="2"/>
  <c r="G135" i="2"/>
  <c r="H135" i="2"/>
  <c r="F136" i="2"/>
  <c r="G136" i="2"/>
  <c r="H136" i="2"/>
  <c r="F137" i="2"/>
  <c r="G137" i="2"/>
  <c r="H137" i="2"/>
  <c r="F138" i="2"/>
  <c r="G138" i="2"/>
  <c r="H138" i="2"/>
  <c r="F139" i="2"/>
  <c r="G139" i="2"/>
  <c r="H139" i="2"/>
  <c r="F140" i="2"/>
  <c r="G140" i="2"/>
  <c r="H140" i="2"/>
  <c r="F141" i="2"/>
  <c r="G141" i="2"/>
  <c r="H141" i="2"/>
  <c r="F142" i="2"/>
  <c r="G142" i="2"/>
  <c r="H142" i="2"/>
  <c r="F143" i="2"/>
  <c r="G143" i="2"/>
  <c r="H143" i="2"/>
  <c r="F144" i="2"/>
  <c r="G144" i="2"/>
  <c r="H144" i="2"/>
  <c r="F145" i="2"/>
  <c r="G145" i="2"/>
  <c r="H145" i="2"/>
  <c r="F146" i="2"/>
  <c r="G146" i="2"/>
  <c r="H146" i="2"/>
  <c r="F147" i="2"/>
  <c r="G147" i="2"/>
  <c r="H147" i="2"/>
  <c r="F148" i="2"/>
  <c r="G148" i="2"/>
  <c r="H148" i="2"/>
  <c r="F149" i="2"/>
  <c r="G149" i="2"/>
  <c r="H149" i="2"/>
  <c r="F150" i="2"/>
  <c r="G150" i="2"/>
  <c r="H150" i="2"/>
  <c r="F151" i="2"/>
  <c r="G151" i="2"/>
  <c r="H151" i="2"/>
  <c r="F152" i="2"/>
  <c r="G152" i="2"/>
  <c r="H152" i="2"/>
  <c r="F153" i="2"/>
  <c r="G153" i="2"/>
  <c r="H153" i="2"/>
  <c r="F154" i="2"/>
  <c r="G154" i="2"/>
  <c r="H154" i="2"/>
  <c r="F155" i="2"/>
  <c r="G155" i="2"/>
  <c r="H155" i="2"/>
  <c r="F156" i="2"/>
  <c r="G156" i="2"/>
  <c r="H156" i="2"/>
  <c r="F157" i="2"/>
  <c r="G157" i="2"/>
  <c r="H157" i="2"/>
  <c r="F158" i="2"/>
  <c r="G158" i="2"/>
  <c r="H158" i="2"/>
  <c r="F159" i="2"/>
  <c r="G159" i="2"/>
  <c r="H159" i="2"/>
  <c r="F160" i="2"/>
  <c r="G160" i="2"/>
  <c r="H160" i="2"/>
  <c r="F161" i="2"/>
  <c r="G161" i="2"/>
  <c r="H161" i="2"/>
  <c r="F162" i="2"/>
  <c r="G162" i="2"/>
  <c r="H162" i="2"/>
  <c r="F163" i="2"/>
  <c r="G163" i="2"/>
  <c r="H163" i="2"/>
  <c r="F164" i="2"/>
  <c r="G164" i="2"/>
  <c r="H164" i="2"/>
  <c r="F165" i="2"/>
  <c r="G165" i="2"/>
  <c r="H165" i="2"/>
  <c r="F166" i="2"/>
  <c r="G166" i="2"/>
  <c r="H166" i="2"/>
  <c r="F167" i="2"/>
  <c r="G167" i="2"/>
  <c r="H167" i="2"/>
  <c r="F168" i="2"/>
  <c r="G168" i="2"/>
  <c r="H168" i="2"/>
  <c r="F169" i="2"/>
  <c r="G169" i="2"/>
  <c r="H169" i="2"/>
  <c r="F170" i="2"/>
  <c r="G170" i="2"/>
  <c r="H170" i="2"/>
  <c r="F171" i="2"/>
  <c r="G171" i="2"/>
  <c r="H171" i="2"/>
  <c r="F172" i="2"/>
  <c r="G172" i="2"/>
  <c r="H172" i="2"/>
  <c r="F173" i="2"/>
  <c r="G173" i="2"/>
  <c r="H173" i="2"/>
  <c r="F174" i="2"/>
  <c r="G174" i="2"/>
  <c r="H174" i="2"/>
  <c r="F175" i="2"/>
  <c r="G175" i="2"/>
  <c r="H175" i="2"/>
  <c r="F176" i="2"/>
  <c r="G176" i="2"/>
  <c r="H176" i="2"/>
  <c r="F177" i="2"/>
  <c r="G177" i="2"/>
  <c r="H177" i="2"/>
  <c r="F178" i="2"/>
  <c r="G178" i="2"/>
  <c r="H178" i="2"/>
  <c r="F179" i="2"/>
  <c r="G179" i="2"/>
  <c r="H179" i="2"/>
  <c r="F180" i="2"/>
  <c r="G180" i="2"/>
  <c r="H180" i="2"/>
  <c r="F181" i="2"/>
  <c r="G181" i="2"/>
  <c r="H181" i="2"/>
  <c r="F182" i="2"/>
  <c r="G182" i="2"/>
  <c r="H182" i="2"/>
  <c r="F183" i="2"/>
  <c r="G183" i="2"/>
  <c r="H183" i="2"/>
  <c r="F184" i="2"/>
  <c r="G184" i="2"/>
  <c r="H184" i="2"/>
  <c r="F185" i="2"/>
  <c r="G185" i="2"/>
  <c r="H185" i="2"/>
  <c r="F186" i="2"/>
  <c r="G186" i="2"/>
  <c r="H186" i="2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N139" i="9" l="1"/>
  <c r="O139" i="9" s="1"/>
  <c r="N143" i="9"/>
  <c r="O143" i="9" s="1"/>
  <c r="N147" i="9"/>
  <c r="O147" i="9" s="1"/>
  <c r="N163" i="9"/>
  <c r="O163" i="9" s="1"/>
  <c r="N167" i="9"/>
  <c r="O167" i="9" s="1"/>
  <c r="N171" i="9"/>
  <c r="O171" i="9" s="1"/>
  <c r="N179" i="9"/>
  <c r="O179" i="9" s="1"/>
  <c r="N183" i="9"/>
  <c r="O183" i="9" s="1"/>
  <c r="N169" i="9"/>
  <c r="O169" i="9" s="1"/>
  <c r="N154" i="9"/>
  <c r="O154" i="9" s="1"/>
  <c r="N170" i="9"/>
  <c r="O170" i="9" s="1"/>
  <c r="N123" i="9"/>
  <c r="O123" i="9" s="1"/>
  <c r="K168" i="9"/>
  <c r="N124" i="9"/>
  <c r="O124" i="9" s="1"/>
  <c r="N128" i="9"/>
  <c r="O128" i="9" s="1"/>
  <c r="N132" i="9"/>
  <c r="O132" i="9" s="1"/>
  <c r="N136" i="9"/>
  <c r="O136" i="9" s="1"/>
  <c r="N140" i="9"/>
  <c r="O140" i="9" s="1"/>
  <c r="N144" i="9"/>
  <c r="O144" i="9" s="1"/>
  <c r="N148" i="9"/>
  <c r="O148" i="9" s="1"/>
  <c r="N152" i="9"/>
  <c r="O152" i="9" s="1"/>
  <c r="N164" i="9"/>
  <c r="O164" i="9" s="1"/>
  <c r="N172" i="9"/>
  <c r="O172" i="9" s="1"/>
  <c r="N176" i="9"/>
  <c r="O176" i="9" s="1"/>
  <c r="N180" i="9"/>
  <c r="O180" i="9" s="1"/>
  <c r="N184" i="9"/>
  <c r="O184" i="9" s="1"/>
  <c r="K120" i="9"/>
  <c r="N120" i="9"/>
  <c r="O120" i="9" s="1"/>
  <c r="N168" i="9"/>
  <c r="O168" i="9" s="1"/>
  <c r="N125" i="9"/>
  <c r="O125" i="9" s="1"/>
  <c r="N149" i="9"/>
  <c r="O149" i="9" s="1"/>
  <c r="N153" i="9"/>
  <c r="O153" i="9" s="1"/>
  <c r="N161" i="9"/>
  <c r="O161" i="9" s="1"/>
  <c r="N177" i="9"/>
  <c r="O177" i="9" s="1"/>
  <c r="N185" i="9"/>
  <c r="O185" i="9" s="1"/>
  <c r="N126" i="9"/>
  <c r="O126" i="9" s="1"/>
  <c r="N130" i="9"/>
  <c r="O130" i="9" s="1"/>
  <c r="N138" i="9"/>
  <c r="O138" i="9" s="1"/>
  <c r="N146" i="9"/>
  <c r="O146" i="9" s="1"/>
  <c r="N158" i="9"/>
  <c r="O158" i="9" s="1"/>
  <c r="N166" i="9"/>
  <c r="O166" i="9" s="1"/>
  <c r="N174" i="9"/>
  <c r="O174" i="9" s="1"/>
  <c r="N182" i="9"/>
  <c r="O182" i="9" s="1"/>
  <c r="N186" i="9"/>
  <c r="O186" i="9" s="1"/>
  <c r="N188" i="9"/>
  <c r="O188" i="9" s="1"/>
  <c r="N134" i="9"/>
  <c r="O134" i="9" s="1"/>
  <c r="N121" i="9"/>
  <c r="O121" i="9" s="1"/>
  <c r="K126" i="9"/>
  <c r="N137" i="9"/>
  <c r="O137" i="9" s="1"/>
  <c r="N141" i="9"/>
  <c r="O141" i="9" s="1"/>
  <c r="N157" i="9"/>
  <c r="O157" i="9" s="1"/>
  <c r="N165" i="9"/>
  <c r="O165" i="9" s="1"/>
  <c r="N173" i="9"/>
  <c r="O173" i="9" s="1"/>
  <c r="N131" i="9"/>
  <c r="O131" i="9" s="1"/>
  <c r="N135" i="9"/>
  <c r="O135" i="9" s="1"/>
  <c r="N155" i="9"/>
  <c r="O155" i="9" s="1"/>
  <c r="N159" i="9"/>
  <c r="O159" i="9" s="1"/>
  <c r="N175" i="9"/>
  <c r="O175" i="9" s="1"/>
  <c r="K121" i="9"/>
  <c r="N150" i="9"/>
  <c r="O150" i="9" s="1"/>
  <c r="N133" i="9"/>
  <c r="O133" i="9" s="1"/>
  <c r="N122" i="9"/>
  <c r="O122" i="9" s="1"/>
  <c r="N156" i="9"/>
  <c r="O156" i="9" s="1"/>
  <c r="N160" i="9"/>
  <c r="O160" i="9" s="1"/>
  <c r="N151" i="9"/>
  <c r="O151" i="9" s="1"/>
  <c r="N145" i="9"/>
  <c r="O145" i="9" s="1"/>
  <c r="A4" i="11"/>
  <c r="A4" i="9"/>
  <c r="A4" i="4"/>
  <c r="A4" i="3"/>
  <c r="A4" i="2"/>
  <c r="C11" i="1"/>
  <c r="D11" i="1"/>
  <c r="E11" i="1"/>
  <c r="F11" i="1"/>
  <c r="G11" i="1"/>
  <c r="G12" i="1" s="1"/>
  <c r="H11" i="1"/>
  <c r="H12" i="1" s="1"/>
  <c r="I11" i="1"/>
  <c r="I12" i="1" s="1"/>
  <c r="J11" i="1"/>
  <c r="J12" i="1" s="1"/>
  <c r="K11" i="1"/>
  <c r="L11" i="1"/>
  <c r="L12" i="1" s="1"/>
  <c r="M11" i="1"/>
  <c r="M12" i="1" s="1"/>
  <c r="N11" i="1"/>
  <c r="O11" i="1"/>
  <c r="P11" i="1"/>
  <c r="P12" i="1" s="1"/>
  <c r="B11" i="1"/>
  <c r="H190" i="9"/>
  <c r="G190" i="9"/>
  <c r="F190" i="9"/>
  <c r="E190" i="9"/>
  <c r="D190" i="9"/>
  <c r="H119" i="9"/>
  <c r="G119" i="9"/>
  <c r="F119" i="9"/>
  <c r="E119" i="9"/>
  <c r="D119" i="9"/>
  <c r="H118" i="9"/>
  <c r="G118" i="9"/>
  <c r="F118" i="9"/>
  <c r="E118" i="9"/>
  <c r="D118" i="9"/>
  <c r="H117" i="9"/>
  <c r="G117" i="9"/>
  <c r="F117" i="9"/>
  <c r="E117" i="9"/>
  <c r="D117" i="9"/>
  <c r="H116" i="9"/>
  <c r="G116" i="9"/>
  <c r="F116" i="9"/>
  <c r="E116" i="9"/>
  <c r="D116" i="9"/>
  <c r="H115" i="9"/>
  <c r="G115" i="9"/>
  <c r="F115" i="9"/>
  <c r="E115" i="9"/>
  <c r="D115" i="9"/>
  <c r="H114" i="9"/>
  <c r="G114" i="9"/>
  <c r="F114" i="9"/>
  <c r="E114" i="9"/>
  <c r="D114" i="9"/>
  <c r="H113" i="9"/>
  <c r="G113" i="9"/>
  <c r="F113" i="9"/>
  <c r="E113" i="9"/>
  <c r="D113" i="9"/>
  <c r="H112" i="9"/>
  <c r="G112" i="9"/>
  <c r="F112" i="9"/>
  <c r="E112" i="9"/>
  <c r="D112" i="9"/>
  <c r="H111" i="9"/>
  <c r="G111" i="9"/>
  <c r="F111" i="9"/>
  <c r="E111" i="9"/>
  <c r="D111" i="9"/>
  <c r="H110" i="9"/>
  <c r="G110" i="9"/>
  <c r="F110" i="9"/>
  <c r="E110" i="9"/>
  <c r="D110" i="9"/>
  <c r="H109" i="9"/>
  <c r="G109" i="9"/>
  <c r="F109" i="9"/>
  <c r="E109" i="9"/>
  <c r="D109" i="9"/>
  <c r="H108" i="9"/>
  <c r="G108" i="9"/>
  <c r="F108" i="9"/>
  <c r="E108" i="9"/>
  <c r="D108" i="9"/>
  <c r="H107" i="9"/>
  <c r="G107" i="9"/>
  <c r="F107" i="9"/>
  <c r="E107" i="9"/>
  <c r="D107" i="9"/>
  <c r="H106" i="9"/>
  <c r="G106" i="9"/>
  <c r="F106" i="9"/>
  <c r="E106" i="9"/>
  <c r="D106" i="9"/>
  <c r="H105" i="9"/>
  <c r="G105" i="9"/>
  <c r="F105" i="9"/>
  <c r="E105" i="9"/>
  <c r="D105" i="9"/>
  <c r="H104" i="9"/>
  <c r="G104" i="9"/>
  <c r="F104" i="9"/>
  <c r="E104" i="9"/>
  <c r="D104" i="9"/>
  <c r="H103" i="9"/>
  <c r="G103" i="9"/>
  <c r="F103" i="9"/>
  <c r="E103" i="9"/>
  <c r="D103" i="9"/>
  <c r="H102" i="9"/>
  <c r="G102" i="9"/>
  <c r="F102" i="9"/>
  <c r="E102" i="9"/>
  <c r="D102" i="9"/>
  <c r="H101" i="9"/>
  <c r="G101" i="9"/>
  <c r="F101" i="9"/>
  <c r="E101" i="9"/>
  <c r="D101" i="9"/>
  <c r="H100" i="9"/>
  <c r="G100" i="9"/>
  <c r="F100" i="9"/>
  <c r="E100" i="9"/>
  <c r="D100" i="9"/>
  <c r="H99" i="9"/>
  <c r="G99" i="9"/>
  <c r="F99" i="9"/>
  <c r="E99" i="9"/>
  <c r="D99" i="9"/>
  <c r="H98" i="9"/>
  <c r="G98" i="9"/>
  <c r="F98" i="9"/>
  <c r="E98" i="9"/>
  <c r="D98" i="9"/>
  <c r="H97" i="9"/>
  <c r="G97" i="9"/>
  <c r="F97" i="9"/>
  <c r="E97" i="9"/>
  <c r="D97" i="9"/>
  <c r="H96" i="9"/>
  <c r="G96" i="9"/>
  <c r="F96" i="9"/>
  <c r="E96" i="9"/>
  <c r="D96" i="9"/>
  <c r="H95" i="9"/>
  <c r="G95" i="9"/>
  <c r="F95" i="9"/>
  <c r="E95" i="9"/>
  <c r="D95" i="9"/>
  <c r="H94" i="9"/>
  <c r="G94" i="9"/>
  <c r="F94" i="9"/>
  <c r="E94" i="9"/>
  <c r="D94" i="9"/>
  <c r="H93" i="9"/>
  <c r="G93" i="9"/>
  <c r="F93" i="9"/>
  <c r="E93" i="9"/>
  <c r="D93" i="9"/>
  <c r="H92" i="9"/>
  <c r="G92" i="9"/>
  <c r="F92" i="9"/>
  <c r="E92" i="9"/>
  <c r="D92" i="9"/>
  <c r="H91" i="9"/>
  <c r="G91" i="9"/>
  <c r="F91" i="9"/>
  <c r="E91" i="9"/>
  <c r="D91" i="9"/>
  <c r="H90" i="9"/>
  <c r="G90" i="9"/>
  <c r="F90" i="9"/>
  <c r="E90" i="9"/>
  <c r="D90" i="9"/>
  <c r="H89" i="9"/>
  <c r="G89" i="9"/>
  <c r="F89" i="9"/>
  <c r="E89" i="9"/>
  <c r="D89" i="9"/>
  <c r="H88" i="9"/>
  <c r="G88" i="9"/>
  <c r="F88" i="9"/>
  <c r="E88" i="9"/>
  <c r="D88" i="9"/>
  <c r="H87" i="9"/>
  <c r="G87" i="9"/>
  <c r="F87" i="9"/>
  <c r="E87" i="9"/>
  <c r="D87" i="9"/>
  <c r="H86" i="9"/>
  <c r="G86" i="9"/>
  <c r="F86" i="9"/>
  <c r="E86" i="9"/>
  <c r="D86" i="9"/>
  <c r="H85" i="9"/>
  <c r="G85" i="9"/>
  <c r="F85" i="9"/>
  <c r="E85" i="9"/>
  <c r="D85" i="9"/>
  <c r="H84" i="9"/>
  <c r="G84" i="9"/>
  <c r="F84" i="9"/>
  <c r="E84" i="9"/>
  <c r="D84" i="9"/>
  <c r="H83" i="9"/>
  <c r="G83" i="9"/>
  <c r="F83" i="9"/>
  <c r="E83" i="9"/>
  <c r="D83" i="9"/>
  <c r="H82" i="9"/>
  <c r="G82" i="9"/>
  <c r="F82" i="9"/>
  <c r="E82" i="9"/>
  <c r="D82" i="9"/>
  <c r="H81" i="9"/>
  <c r="G81" i="9"/>
  <c r="F81" i="9"/>
  <c r="E81" i="9"/>
  <c r="D81" i="9"/>
  <c r="H80" i="9"/>
  <c r="G80" i="9"/>
  <c r="F80" i="9"/>
  <c r="E80" i="9"/>
  <c r="D80" i="9"/>
  <c r="H79" i="9"/>
  <c r="G79" i="9"/>
  <c r="F79" i="9"/>
  <c r="E79" i="9"/>
  <c r="D79" i="9"/>
  <c r="H78" i="9"/>
  <c r="G78" i="9"/>
  <c r="F78" i="9"/>
  <c r="E78" i="9"/>
  <c r="D78" i="9"/>
  <c r="H77" i="9"/>
  <c r="G77" i="9"/>
  <c r="F77" i="9"/>
  <c r="E77" i="9"/>
  <c r="D77" i="9"/>
  <c r="H76" i="9"/>
  <c r="G76" i="9"/>
  <c r="F76" i="9"/>
  <c r="E76" i="9"/>
  <c r="D76" i="9"/>
  <c r="H75" i="9"/>
  <c r="G75" i="9"/>
  <c r="F75" i="9"/>
  <c r="E75" i="9"/>
  <c r="D75" i="9"/>
  <c r="H74" i="9"/>
  <c r="G74" i="9"/>
  <c r="F74" i="9"/>
  <c r="E74" i="9"/>
  <c r="D74" i="9"/>
  <c r="H73" i="9"/>
  <c r="G73" i="9"/>
  <c r="F73" i="9"/>
  <c r="E73" i="9"/>
  <c r="D73" i="9"/>
  <c r="H72" i="9"/>
  <c r="G72" i="9"/>
  <c r="F72" i="9"/>
  <c r="E72" i="9"/>
  <c r="D72" i="9"/>
  <c r="H71" i="9"/>
  <c r="G71" i="9"/>
  <c r="F71" i="9"/>
  <c r="E71" i="9"/>
  <c r="D71" i="9"/>
  <c r="H70" i="9"/>
  <c r="G70" i="9"/>
  <c r="F70" i="9"/>
  <c r="E70" i="9"/>
  <c r="D70" i="9"/>
  <c r="H69" i="9"/>
  <c r="G69" i="9"/>
  <c r="F69" i="9"/>
  <c r="E69" i="9"/>
  <c r="D69" i="9"/>
  <c r="H68" i="9"/>
  <c r="G68" i="9"/>
  <c r="F68" i="9"/>
  <c r="E68" i="9"/>
  <c r="D68" i="9"/>
  <c r="H67" i="9"/>
  <c r="G67" i="9"/>
  <c r="F67" i="9"/>
  <c r="E67" i="9"/>
  <c r="D67" i="9"/>
  <c r="H66" i="9"/>
  <c r="G66" i="9"/>
  <c r="F66" i="9"/>
  <c r="E66" i="9"/>
  <c r="D66" i="9"/>
  <c r="H65" i="9"/>
  <c r="G65" i="9"/>
  <c r="F65" i="9"/>
  <c r="E65" i="9"/>
  <c r="D65" i="9"/>
  <c r="H64" i="9"/>
  <c r="G64" i="9"/>
  <c r="F64" i="9"/>
  <c r="E64" i="9"/>
  <c r="D64" i="9"/>
  <c r="H63" i="9"/>
  <c r="G63" i="9"/>
  <c r="F63" i="9"/>
  <c r="E63" i="9"/>
  <c r="D63" i="9"/>
  <c r="H62" i="9"/>
  <c r="G62" i="9"/>
  <c r="F62" i="9"/>
  <c r="E62" i="9"/>
  <c r="D62" i="9"/>
  <c r="H61" i="9"/>
  <c r="G61" i="9"/>
  <c r="F61" i="9"/>
  <c r="E61" i="9"/>
  <c r="D61" i="9"/>
  <c r="H60" i="9"/>
  <c r="G60" i="9"/>
  <c r="F60" i="9"/>
  <c r="E60" i="9"/>
  <c r="D60" i="9"/>
  <c r="H59" i="9"/>
  <c r="G59" i="9"/>
  <c r="F59" i="9"/>
  <c r="E59" i="9"/>
  <c r="D59" i="9"/>
  <c r="H58" i="9"/>
  <c r="G58" i="9"/>
  <c r="F58" i="9"/>
  <c r="E58" i="9"/>
  <c r="D58" i="9"/>
  <c r="H57" i="9"/>
  <c r="G57" i="9"/>
  <c r="F57" i="9"/>
  <c r="E57" i="9"/>
  <c r="D57" i="9"/>
  <c r="H56" i="9"/>
  <c r="G56" i="9"/>
  <c r="F56" i="9"/>
  <c r="E56" i="9"/>
  <c r="D56" i="9"/>
  <c r="H55" i="9"/>
  <c r="G55" i="9"/>
  <c r="F55" i="9"/>
  <c r="E55" i="9"/>
  <c r="D55" i="9"/>
  <c r="H54" i="9"/>
  <c r="G54" i="9"/>
  <c r="F54" i="9"/>
  <c r="E54" i="9"/>
  <c r="D54" i="9"/>
  <c r="H53" i="9"/>
  <c r="G53" i="9"/>
  <c r="F53" i="9"/>
  <c r="E53" i="9"/>
  <c r="D53" i="9"/>
  <c r="H52" i="9"/>
  <c r="G52" i="9"/>
  <c r="F52" i="9"/>
  <c r="E52" i="9"/>
  <c r="D52" i="9"/>
  <c r="H51" i="9"/>
  <c r="G51" i="9"/>
  <c r="F51" i="9"/>
  <c r="E51" i="9"/>
  <c r="D51" i="9"/>
  <c r="H50" i="9"/>
  <c r="G50" i="9"/>
  <c r="F50" i="9"/>
  <c r="E50" i="9"/>
  <c r="D50" i="9"/>
  <c r="H49" i="9"/>
  <c r="G49" i="9"/>
  <c r="F49" i="9"/>
  <c r="E49" i="9"/>
  <c r="D49" i="9"/>
  <c r="H48" i="9"/>
  <c r="G48" i="9"/>
  <c r="F48" i="9"/>
  <c r="E48" i="9"/>
  <c r="D48" i="9"/>
  <c r="H47" i="9"/>
  <c r="G47" i="9"/>
  <c r="F47" i="9"/>
  <c r="E47" i="9"/>
  <c r="D47" i="9"/>
  <c r="H46" i="9"/>
  <c r="G46" i="9"/>
  <c r="F46" i="9"/>
  <c r="E46" i="9"/>
  <c r="D46" i="9"/>
  <c r="H45" i="9"/>
  <c r="G45" i="9"/>
  <c r="F45" i="9"/>
  <c r="E45" i="9"/>
  <c r="D45" i="9"/>
  <c r="H44" i="9"/>
  <c r="G44" i="9"/>
  <c r="F44" i="9"/>
  <c r="E44" i="9"/>
  <c r="D44" i="9"/>
  <c r="H43" i="9"/>
  <c r="G43" i="9"/>
  <c r="F43" i="9"/>
  <c r="E43" i="9"/>
  <c r="D43" i="9"/>
  <c r="H42" i="9"/>
  <c r="G42" i="9"/>
  <c r="F42" i="9"/>
  <c r="E42" i="9"/>
  <c r="D42" i="9"/>
  <c r="H41" i="9"/>
  <c r="G41" i="9"/>
  <c r="F41" i="9"/>
  <c r="E41" i="9"/>
  <c r="D41" i="9"/>
  <c r="H40" i="9"/>
  <c r="G40" i="9"/>
  <c r="F40" i="9"/>
  <c r="E40" i="9"/>
  <c r="D40" i="9"/>
  <c r="H39" i="9"/>
  <c r="G39" i="9"/>
  <c r="F39" i="9"/>
  <c r="E39" i="9"/>
  <c r="D39" i="9"/>
  <c r="H38" i="9"/>
  <c r="G38" i="9"/>
  <c r="F38" i="9"/>
  <c r="E38" i="9"/>
  <c r="D38" i="9"/>
  <c r="H37" i="9"/>
  <c r="G37" i="9"/>
  <c r="F37" i="9"/>
  <c r="E37" i="9"/>
  <c r="D37" i="9"/>
  <c r="H36" i="9"/>
  <c r="G36" i="9"/>
  <c r="F36" i="9"/>
  <c r="E36" i="9"/>
  <c r="D36" i="9"/>
  <c r="H35" i="9"/>
  <c r="G35" i="9"/>
  <c r="F35" i="9"/>
  <c r="E35" i="9"/>
  <c r="D35" i="9"/>
  <c r="H34" i="9"/>
  <c r="G34" i="9"/>
  <c r="F34" i="9"/>
  <c r="E34" i="9"/>
  <c r="D34" i="9"/>
  <c r="H33" i="9"/>
  <c r="G33" i="9"/>
  <c r="F33" i="9"/>
  <c r="E33" i="9"/>
  <c r="D33" i="9"/>
  <c r="H32" i="9"/>
  <c r="G32" i="9"/>
  <c r="F32" i="9"/>
  <c r="E32" i="9"/>
  <c r="D32" i="9"/>
  <c r="H31" i="9"/>
  <c r="G31" i="9"/>
  <c r="F31" i="9"/>
  <c r="E31" i="9"/>
  <c r="D31" i="9"/>
  <c r="H30" i="9"/>
  <c r="G30" i="9"/>
  <c r="F30" i="9"/>
  <c r="E30" i="9"/>
  <c r="D30" i="9"/>
  <c r="H29" i="9"/>
  <c r="G29" i="9"/>
  <c r="F29" i="9"/>
  <c r="E29" i="9"/>
  <c r="D29" i="9"/>
  <c r="H28" i="9"/>
  <c r="G28" i="9"/>
  <c r="F28" i="9"/>
  <c r="E28" i="9"/>
  <c r="D28" i="9"/>
  <c r="H27" i="9"/>
  <c r="G27" i="9"/>
  <c r="F27" i="9"/>
  <c r="E27" i="9"/>
  <c r="D27" i="9"/>
  <c r="H26" i="9"/>
  <c r="G26" i="9"/>
  <c r="F26" i="9"/>
  <c r="E26" i="9"/>
  <c r="D26" i="9"/>
  <c r="H25" i="9"/>
  <c r="G25" i="9"/>
  <c r="F25" i="9"/>
  <c r="E25" i="9"/>
  <c r="D25" i="9"/>
  <c r="H24" i="9"/>
  <c r="G24" i="9"/>
  <c r="F24" i="9"/>
  <c r="E24" i="9"/>
  <c r="D24" i="9"/>
  <c r="H23" i="9"/>
  <c r="G23" i="9"/>
  <c r="F23" i="9"/>
  <c r="E23" i="9"/>
  <c r="D23" i="9"/>
  <c r="H22" i="9"/>
  <c r="G22" i="9"/>
  <c r="F22" i="9"/>
  <c r="E22" i="9"/>
  <c r="D22" i="9"/>
  <c r="H21" i="9"/>
  <c r="G21" i="9"/>
  <c r="F21" i="9"/>
  <c r="E21" i="9"/>
  <c r="D21" i="9"/>
  <c r="H20" i="9"/>
  <c r="G20" i="9"/>
  <c r="F20" i="9"/>
  <c r="E20" i="9"/>
  <c r="D20" i="9"/>
  <c r="H19" i="9"/>
  <c r="G19" i="9"/>
  <c r="F19" i="9"/>
  <c r="E19" i="9"/>
  <c r="D19" i="9"/>
  <c r="H18" i="9"/>
  <c r="G18" i="9"/>
  <c r="F18" i="9"/>
  <c r="E18" i="9"/>
  <c r="D18" i="9"/>
  <c r="H17" i="9"/>
  <c r="G17" i="9"/>
  <c r="F17" i="9"/>
  <c r="E17" i="9"/>
  <c r="D17" i="9"/>
  <c r="H16" i="9"/>
  <c r="G16" i="9"/>
  <c r="F16" i="9"/>
  <c r="E16" i="9"/>
  <c r="D16" i="9"/>
  <c r="H15" i="9"/>
  <c r="G15" i="9"/>
  <c r="F15" i="9"/>
  <c r="E15" i="9"/>
  <c r="D15" i="9"/>
  <c r="H14" i="9"/>
  <c r="G14" i="9"/>
  <c r="F14" i="9"/>
  <c r="E14" i="9"/>
  <c r="D14" i="9"/>
  <c r="H13" i="9"/>
  <c r="G13" i="9"/>
  <c r="F13" i="9"/>
  <c r="E13" i="9"/>
  <c r="D13" i="9"/>
  <c r="H12" i="9"/>
  <c r="G12" i="9"/>
  <c r="F12" i="9"/>
  <c r="E12" i="9"/>
  <c r="D12" i="9"/>
  <c r="H11" i="9"/>
  <c r="G11" i="9"/>
  <c r="F11" i="9"/>
  <c r="E11" i="9"/>
  <c r="D11" i="9"/>
  <c r="H10" i="9"/>
  <c r="G10" i="9"/>
  <c r="F10" i="9"/>
  <c r="E10" i="9"/>
  <c r="D10" i="9"/>
  <c r="H8" i="9"/>
  <c r="G8" i="9"/>
  <c r="F8" i="9"/>
  <c r="K144" i="9" s="1"/>
  <c r="E8" i="9"/>
  <c r="J120" i="9" s="1"/>
  <c r="D8" i="9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M140" i="7"/>
  <c r="L140" i="7"/>
  <c r="K140" i="7"/>
  <c r="I140" i="7"/>
  <c r="H140" i="7"/>
  <c r="G140" i="7"/>
  <c r="Q116" i="7"/>
  <c r="P116" i="7"/>
  <c r="O116" i="7"/>
  <c r="M116" i="7"/>
  <c r="L116" i="7"/>
  <c r="K116" i="7"/>
  <c r="I116" i="7"/>
  <c r="H116" i="7"/>
  <c r="G116" i="7"/>
  <c r="Q115" i="7"/>
  <c r="P115" i="7"/>
  <c r="O115" i="7"/>
  <c r="M115" i="7"/>
  <c r="L115" i="7"/>
  <c r="K115" i="7"/>
  <c r="I115" i="7"/>
  <c r="H115" i="7"/>
  <c r="G115" i="7"/>
  <c r="Q114" i="7"/>
  <c r="P114" i="7"/>
  <c r="O114" i="7"/>
  <c r="M114" i="7"/>
  <c r="L114" i="7"/>
  <c r="K114" i="7"/>
  <c r="I114" i="7"/>
  <c r="H114" i="7"/>
  <c r="G114" i="7"/>
  <c r="Q113" i="7"/>
  <c r="P113" i="7"/>
  <c r="O113" i="7"/>
  <c r="M113" i="7"/>
  <c r="L113" i="7"/>
  <c r="K113" i="7"/>
  <c r="I113" i="7"/>
  <c r="H113" i="7"/>
  <c r="G113" i="7"/>
  <c r="Q112" i="7"/>
  <c r="P112" i="7"/>
  <c r="O112" i="7"/>
  <c r="M112" i="7"/>
  <c r="L112" i="7"/>
  <c r="K112" i="7"/>
  <c r="I112" i="7"/>
  <c r="H112" i="7"/>
  <c r="G112" i="7"/>
  <c r="Q111" i="7"/>
  <c r="P111" i="7"/>
  <c r="O111" i="7"/>
  <c r="M111" i="7"/>
  <c r="L111" i="7"/>
  <c r="K111" i="7"/>
  <c r="I111" i="7"/>
  <c r="H111" i="7"/>
  <c r="G111" i="7"/>
  <c r="Q110" i="7"/>
  <c r="P110" i="7"/>
  <c r="O110" i="7"/>
  <c r="M110" i="7"/>
  <c r="L110" i="7"/>
  <c r="K110" i="7"/>
  <c r="I110" i="7"/>
  <c r="H110" i="7"/>
  <c r="G110" i="7"/>
  <c r="Q109" i="7"/>
  <c r="P109" i="7"/>
  <c r="O109" i="7"/>
  <c r="M109" i="7"/>
  <c r="L109" i="7"/>
  <c r="K109" i="7"/>
  <c r="I109" i="7"/>
  <c r="H109" i="7"/>
  <c r="G109" i="7"/>
  <c r="Q108" i="7"/>
  <c r="P108" i="7"/>
  <c r="O108" i="7"/>
  <c r="M108" i="7"/>
  <c r="L108" i="7"/>
  <c r="K108" i="7"/>
  <c r="I108" i="7"/>
  <c r="H108" i="7"/>
  <c r="G108" i="7"/>
  <c r="Q107" i="7"/>
  <c r="P107" i="7"/>
  <c r="O107" i="7"/>
  <c r="M107" i="7"/>
  <c r="L107" i="7"/>
  <c r="K107" i="7"/>
  <c r="I107" i="7"/>
  <c r="H107" i="7"/>
  <c r="G107" i="7"/>
  <c r="Q106" i="7"/>
  <c r="P106" i="7"/>
  <c r="O106" i="7"/>
  <c r="M106" i="7"/>
  <c r="L106" i="7"/>
  <c r="K106" i="7"/>
  <c r="I106" i="7"/>
  <c r="H106" i="7"/>
  <c r="G106" i="7"/>
  <c r="Q105" i="7"/>
  <c r="P105" i="7"/>
  <c r="O105" i="7"/>
  <c r="M105" i="7"/>
  <c r="L105" i="7"/>
  <c r="K105" i="7"/>
  <c r="I105" i="7"/>
  <c r="H105" i="7"/>
  <c r="G105" i="7"/>
  <c r="Q104" i="7"/>
  <c r="P104" i="7"/>
  <c r="O104" i="7"/>
  <c r="M104" i="7"/>
  <c r="L104" i="7"/>
  <c r="K104" i="7"/>
  <c r="I104" i="7"/>
  <c r="H104" i="7"/>
  <c r="G104" i="7"/>
  <c r="Q103" i="7"/>
  <c r="P103" i="7"/>
  <c r="O103" i="7"/>
  <c r="M103" i="7"/>
  <c r="L103" i="7"/>
  <c r="K103" i="7"/>
  <c r="I103" i="7"/>
  <c r="H103" i="7"/>
  <c r="G103" i="7"/>
  <c r="Q102" i="7"/>
  <c r="P102" i="7"/>
  <c r="O102" i="7"/>
  <c r="M102" i="7"/>
  <c r="L102" i="7"/>
  <c r="K102" i="7"/>
  <c r="I102" i="7"/>
  <c r="H102" i="7"/>
  <c r="G102" i="7"/>
  <c r="Q101" i="7"/>
  <c r="P101" i="7"/>
  <c r="O101" i="7"/>
  <c r="M101" i="7"/>
  <c r="L101" i="7"/>
  <c r="K101" i="7"/>
  <c r="I101" i="7"/>
  <c r="H101" i="7"/>
  <c r="G101" i="7"/>
  <c r="Q100" i="7"/>
  <c r="P100" i="7"/>
  <c r="O100" i="7"/>
  <c r="M100" i="7"/>
  <c r="L100" i="7"/>
  <c r="K100" i="7"/>
  <c r="I100" i="7"/>
  <c r="H100" i="7"/>
  <c r="G100" i="7"/>
  <c r="Q99" i="7"/>
  <c r="P99" i="7"/>
  <c r="O99" i="7"/>
  <c r="M99" i="7"/>
  <c r="L99" i="7"/>
  <c r="K99" i="7"/>
  <c r="I99" i="7"/>
  <c r="H99" i="7"/>
  <c r="G99" i="7"/>
  <c r="Q98" i="7"/>
  <c r="P98" i="7"/>
  <c r="O98" i="7"/>
  <c r="M98" i="7"/>
  <c r="L98" i="7"/>
  <c r="K98" i="7"/>
  <c r="I98" i="7"/>
  <c r="H98" i="7"/>
  <c r="G98" i="7"/>
  <c r="Q97" i="7"/>
  <c r="P97" i="7"/>
  <c r="O97" i="7"/>
  <c r="M97" i="7"/>
  <c r="L97" i="7"/>
  <c r="K97" i="7"/>
  <c r="I97" i="7"/>
  <c r="H97" i="7"/>
  <c r="G97" i="7"/>
  <c r="Q96" i="7"/>
  <c r="P96" i="7"/>
  <c r="O96" i="7"/>
  <c r="M96" i="7"/>
  <c r="L96" i="7"/>
  <c r="K96" i="7"/>
  <c r="I96" i="7"/>
  <c r="H96" i="7"/>
  <c r="G96" i="7"/>
  <c r="Q95" i="7"/>
  <c r="P95" i="7"/>
  <c r="O95" i="7"/>
  <c r="M95" i="7"/>
  <c r="L95" i="7"/>
  <c r="K95" i="7"/>
  <c r="I95" i="7"/>
  <c r="H95" i="7"/>
  <c r="G95" i="7"/>
  <c r="Q94" i="7"/>
  <c r="P94" i="7"/>
  <c r="O94" i="7"/>
  <c r="M94" i="7"/>
  <c r="L94" i="7"/>
  <c r="K94" i="7"/>
  <c r="I94" i="7"/>
  <c r="H94" i="7"/>
  <c r="G94" i="7"/>
  <c r="Q93" i="7"/>
  <c r="P93" i="7"/>
  <c r="O93" i="7"/>
  <c r="M93" i="7"/>
  <c r="L93" i="7"/>
  <c r="K93" i="7"/>
  <c r="I93" i="7"/>
  <c r="H93" i="7"/>
  <c r="G93" i="7"/>
  <c r="Q92" i="7"/>
  <c r="P92" i="7"/>
  <c r="O92" i="7"/>
  <c r="M92" i="7"/>
  <c r="L92" i="7"/>
  <c r="K92" i="7"/>
  <c r="I92" i="7"/>
  <c r="H92" i="7"/>
  <c r="G92" i="7"/>
  <c r="Q91" i="7"/>
  <c r="P91" i="7"/>
  <c r="O91" i="7"/>
  <c r="M91" i="7"/>
  <c r="L91" i="7"/>
  <c r="K91" i="7"/>
  <c r="I91" i="7"/>
  <c r="H91" i="7"/>
  <c r="G91" i="7"/>
  <c r="Q90" i="7"/>
  <c r="P90" i="7"/>
  <c r="O90" i="7"/>
  <c r="M90" i="7"/>
  <c r="L90" i="7"/>
  <c r="K90" i="7"/>
  <c r="I90" i="7"/>
  <c r="H90" i="7"/>
  <c r="G90" i="7"/>
  <c r="Q89" i="7"/>
  <c r="P89" i="7"/>
  <c r="O89" i="7"/>
  <c r="M89" i="7"/>
  <c r="L89" i="7"/>
  <c r="K89" i="7"/>
  <c r="I89" i="7"/>
  <c r="H89" i="7"/>
  <c r="G89" i="7"/>
  <c r="Q88" i="7"/>
  <c r="P88" i="7"/>
  <c r="O88" i="7"/>
  <c r="M88" i="7"/>
  <c r="L88" i="7"/>
  <c r="K88" i="7"/>
  <c r="I88" i="7"/>
  <c r="H88" i="7"/>
  <c r="G88" i="7"/>
  <c r="Q87" i="7"/>
  <c r="P87" i="7"/>
  <c r="O87" i="7"/>
  <c r="M87" i="7"/>
  <c r="L87" i="7"/>
  <c r="K87" i="7"/>
  <c r="I87" i="7"/>
  <c r="H87" i="7"/>
  <c r="G87" i="7"/>
  <c r="Q86" i="7"/>
  <c r="P86" i="7"/>
  <c r="O86" i="7"/>
  <c r="M86" i="7"/>
  <c r="L86" i="7"/>
  <c r="K86" i="7"/>
  <c r="I86" i="7"/>
  <c r="H86" i="7"/>
  <c r="G86" i="7"/>
  <c r="Q85" i="7"/>
  <c r="P85" i="7"/>
  <c r="O85" i="7"/>
  <c r="M85" i="7"/>
  <c r="L85" i="7"/>
  <c r="K85" i="7"/>
  <c r="I85" i="7"/>
  <c r="H85" i="7"/>
  <c r="G85" i="7"/>
  <c r="Q84" i="7"/>
  <c r="P84" i="7"/>
  <c r="O84" i="7"/>
  <c r="M84" i="7"/>
  <c r="L84" i="7"/>
  <c r="K84" i="7"/>
  <c r="I84" i="7"/>
  <c r="H84" i="7"/>
  <c r="G84" i="7"/>
  <c r="Q83" i="7"/>
  <c r="P83" i="7"/>
  <c r="O83" i="7"/>
  <c r="M83" i="7"/>
  <c r="L83" i="7"/>
  <c r="K83" i="7"/>
  <c r="I83" i="7"/>
  <c r="H83" i="7"/>
  <c r="G83" i="7"/>
  <c r="Q82" i="7"/>
  <c r="P82" i="7"/>
  <c r="O82" i="7"/>
  <c r="M82" i="7"/>
  <c r="L82" i="7"/>
  <c r="K82" i="7"/>
  <c r="I82" i="7"/>
  <c r="H82" i="7"/>
  <c r="G82" i="7"/>
  <c r="Q81" i="7"/>
  <c r="P81" i="7"/>
  <c r="O81" i="7"/>
  <c r="M81" i="7"/>
  <c r="L81" i="7"/>
  <c r="K81" i="7"/>
  <c r="I81" i="7"/>
  <c r="H81" i="7"/>
  <c r="G81" i="7"/>
  <c r="Q80" i="7"/>
  <c r="P80" i="7"/>
  <c r="O80" i="7"/>
  <c r="M80" i="7"/>
  <c r="L80" i="7"/>
  <c r="K80" i="7"/>
  <c r="I80" i="7"/>
  <c r="H80" i="7"/>
  <c r="G80" i="7"/>
  <c r="Q79" i="7"/>
  <c r="P79" i="7"/>
  <c r="O79" i="7"/>
  <c r="M79" i="7"/>
  <c r="L79" i="7"/>
  <c r="K79" i="7"/>
  <c r="I79" i="7"/>
  <c r="H79" i="7"/>
  <c r="G79" i="7"/>
  <c r="Q78" i="7"/>
  <c r="P78" i="7"/>
  <c r="O78" i="7"/>
  <c r="M78" i="7"/>
  <c r="L78" i="7"/>
  <c r="K78" i="7"/>
  <c r="I78" i="7"/>
  <c r="H78" i="7"/>
  <c r="G78" i="7"/>
  <c r="Q77" i="7"/>
  <c r="P77" i="7"/>
  <c r="O77" i="7"/>
  <c r="M77" i="7"/>
  <c r="L77" i="7"/>
  <c r="K77" i="7"/>
  <c r="I77" i="7"/>
  <c r="H77" i="7"/>
  <c r="G77" i="7"/>
  <c r="Q76" i="7"/>
  <c r="P76" i="7"/>
  <c r="O76" i="7"/>
  <c r="M76" i="7"/>
  <c r="L76" i="7"/>
  <c r="K76" i="7"/>
  <c r="I76" i="7"/>
  <c r="H76" i="7"/>
  <c r="G76" i="7"/>
  <c r="Q75" i="7"/>
  <c r="P75" i="7"/>
  <c r="O75" i="7"/>
  <c r="M75" i="7"/>
  <c r="L75" i="7"/>
  <c r="K75" i="7"/>
  <c r="I75" i="7"/>
  <c r="H75" i="7"/>
  <c r="G75" i="7"/>
  <c r="Q74" i="7"/>
  <c r="P74" i="7"/>
  <c r="O74" i="7"/>
  <c r="M74" i="7"/>
  <c r="L74" i="7"/>
  <c r="K74" i="7"/>
  <c r="I74" i="7"/>
  <c r="H74" i="7"/>
  <c r="G74" i="7"/>
  <c r="Q73" i="7"/>
  <c r="P73" i="7"/>
  <c r="O73" i="7"/>
  <c r="M73" i="7"/>
  <c r="L73" i="7"/>
  <c r="K73" i="7"/>
  <c r="I73" i="7"/>
  <c r="H73" i="7"/>
  <c r="G73" i="7"/>
  <c r="Q72" i="7"/>
  <c r="P72" i="7"/>
  <c r="O72" i="7"/>
  <c r="M72" i="7"/>
  <c r="L72" i="7"/>
  <c r="K72" i="7"/>
  <c r="I72" i="7"/>
  <c r="H72" i="7"/>
  <c r="G72" i="7"/>
  <c r="Q71" i="7"/>
  <c r="P71" i="7"/>
  <c r="O71" i="7"/>
  <c r="M71" i="7"/>
  <c r="L71" i="7"/>
  <c r="K71" i="7"/>
  <c r="I71" i="7"/>
  <c r="H71" i="7"/>
  <c r="G71" i="7"/>
  <c r="Q70" i="7"/>
  <c r="P70" i="7"/>
  <c r="O70" i="7"/>
  <c r="M70" i="7"/>
  <c r="L70" i="7"/>
  <c r="K70" i="7"/>
  <c r="I70" i="7"/>
  <c r="H70" i="7"/>
  <c r="G70" i="7"/>
  <c r="Q69" i="7"/>
  <c r="P69" i="7"/>
  <c r="O69" i="7"/>
  <c r="M69" i="7"/>
  <c r="L69" i="7"/>
  <c r="K69" i="7"/>
  <c r="I69" i="7"/>
  <c r="H69" i="7"/>
  <c r="G69" i="7"/>
  <c r="Q68" i="7"/>
  <c r="P68" i="7"/>
  <c r="O68" i="7"/>
  <c r="M68" i="7"/>
  <c r="L68" i="7"/>
  <c r="K68" i="7"/>
  <c r="I68" i="7"/>
  <c r="H68" i="7"/>
  <c r="G68" i="7"/>
  <c r="Q67" i="7"/>
  <c r="P67" i="7"/>
  <c r="O67" i="7"/>
  <c r="M67" i="7"/>
  <c r="L67" i="7"/>
  <c r="K67" i="7"/>
  <c r="I67" i="7"/>
  <c r="H67" i="7"/>
  <c r="G67" i="7"/>
  <c r="Q66" i="7"/>
  <c r="P66" i="7"/>
  <c r="O66" i="7"/>
  <c r="M66" i="7"/>
  <c r="L66" i="7"/>
  <c r="K66" i="7"/>
  <c r="I66" i="7"/>
  <c r="H66" i="7"/>
  <c r="G66" i="7"/>
  <c r="Q65" i="7"/>
  <c r="P65" i="7"/>
  <c r="O65" i="7"/>
  <c r="M65" i="7"/>
  <c r="L65" i="7"/>
  <c r="K65" i="7"/>
  <c r="I65" i="7"/>
  <c r="H65" i="7"/>
  <c r="G65" i="7"/>
  <c r="Q64" i="7"/>
  <c r="P64" i="7"/>
  <c r="O64" i="7"/>
  <c r="M64" i="7"/>
  <c r="L64" i="7"/>
  <c r="K64" i="7"/>
  <c r="I64" i="7"/>
  <c r="H64" i="7"/>
  <c r="G64" i="7"/>
  <c r="Q63" i="7"/>
  <c r="P63" i="7"/>
  <c r="O63" i="7"/>
  <c r="M63" i="7"/>
  <c r="L63" i="7"/>
  <c r="K63" i="7"/>
  <c r="I63" i="7"/>
  <c r="H63" i="7"/>
  <c r="G63" i="7"/>
  <c r="Q62" i="7"/>
  <c r="P62" i="7"/>
  <c r="O62" i="7"/>
  <c r="M62" i="7"/>
  <c r="L62" i="7"/>
  <c r="K62" i="7"/>
  <c r="I62" i="7"/>
  <c r="H62" i="7"/>
  <c r="G62" i="7"/>
  <c r="Q61" i="7"/>
  <c r="P61" i="7"/>
  <c r="O61" i="7"/>
  <c r="M61" i="7"/>
  <c r="L61" i="7"/>
  <c r="K61" i="7"/>
  <c r="I61" i="7"/>
  <c r="H61" i="7"/>
  <c r="G61" i="7"/>
  <c r="Q60" i="7"/>
  <c r="P60" i="7"/>
  <c r="O60" i="7"/>
  <c r="M60" i="7"/>
  <c r="L60" i="7"/>
  <c r="K60" i="7"/>
  <c r="I60" i="7"/>
  <c r="H60" i="7"/>
  <c r="G60" i="7"/>
  <c r="Q59" i="7"/>
  <c r="P59" i="7"/>
  <c r="O59" i="7"/>
  <c r="M59" i="7"/>
  <c r="L59" i="7"/>
  <c r="K59" i="7"/>
  <c r="I59" i="7"/>
  <c r="H59" i="7"/>
  <c r="G59" i="7"/>
  <c r="Q58" i="7"/>
  <c r="P58" i="7"/>
  <c r="O58" i="7"/>
  <c r="M58" i="7"/>
  <c r="L58" i="7"/>
  <c r="K58" i="7"/>
  <c r="I58" i="7"/>
  <c r="H58" i="7"/>
  <c r="G58" i="7"/>
  <c r="Q57" i="7"/>
  <c r="P57" i="7"/>
  <c r="O57" i="7"/>
  <c r="M57" i="7"/>
  <c r="L57" i="7"/>
  <c r="K57" i="7"/>
  <c r="I57" i="7"/>
  <c r="H57" i="7"/>
  <c r="G57" i="7"/>
  <c r="Q56" i="7"/>
  <c r="P56" i="7"/>
  <c r="O56" i="7"/>
  <c r="M56" i="7"/>
  <c r="L56" i="7"/>
  <c r="K56" i="7"/>
  <c r="I56" i="7"/>
  <c r="H56" i="7"/>
  <c r="G56" i="7"/>
  <c r="Q55" i="7"/>
  <c r="P55" i="7"/>
  <c r="O55" i="7"/>
  <c r="M55" i="7"/>
  <c r="L55" i="7"/>
  <c r="K55" i="7"/>
  <c r="I55" i="7"/>
  <c r="H55" i="7"/>
  <c r="G55" i="7"/>
  <c r="Q54" i="7"/>
  <c r="P54" i="7"/>
  <c r="O54" i="7"/>
  <c r="M54" i="7"/>
  <c r="L54" i="7"/>
  <c r="K54" i="7"/>
  <c r="I54" i="7"/>
  <c r="H54" i="7"/>
  <c r="G54" i="7"/>
  <c r="Q53" i="7"/>
  <c r="P53" i="7"/>
  <c r="O53" i="7"/>
  <c r="M53" i="7"/>
  <c r="L53" i="7"/>
  <c r="K53" i="7"/>
  <c r="I53" i="7"/>
  <c r="H53" i="7"/>
  <c r="G53" i="7"/>
  <c r="Q52" i="7"/>
  <c r="P52" i="7"/>
  <c r="O52" i="7"/>
  <c r="M52" i="7"/>
  <c r="L52" i="7"/>
  <c r="K52" i="7"/>
  <c r="I52" i="7"/>
  <c r="H52" i="7"/>
  <c r="G52" i="7"/>
  <c r="Q51" i="7"/>
  <c r="P51" i="7"/>
  <c r="O51" i="7"/>
  <c r="M51" i="7"/>
  <c r="L51" i="7"/>
  <c r="K51" i="7"/>
  <c r="I51" i="7"/>
  <c r="H51" i="7"/>
  <c r="G51" i="7"/>
  <c r="Q50" i="7"/>
  <c r="P50" i="7"/>
  <c r="O50" i="7"/>
  <c r="M50" i="7"/>
  <c r="L50" i="7"/>
  <c r="K50" i="7"/>
  <c r="I50" i="7"/>
  <c r="H50" i="7"/>
  <c r="G50" i="7"/>
  <c r="Q49" i="7"/>
  <c r="P49" i="7"/>
  <c r="O49" i="7"/>
  <c r="M49" i="7"/>
  <c r="L49" i="7"/>
  <c r="K49" i="7"/>
  <c r="I49" i="7"/>
  <c r="H49" i="7"/>
  <c r="G49" i="7"/>
  <c r="Q48" i="7"/>
  <c r="P48" i="7"/>
  <c r="O48" i="7"/>
  <c r="M48" i="7"/>
  <c r="L48" i="7"/>
  <c r="K48" i="7"/>
  <c r="I48" i="7"/>
  <c r="H48" i="7"/>
  <c r="G48" i="7"/>
  <c r="Q47" i="7"/>
  <c r="P47" i="7"/>
  <c r="O47" i="7"/>
  <c r="M47" i="7"/>
  <c r="L47" i="7"/>
  <c r="K47" i="7"/>
  <c r="I47" i="7"/>
  <c r="H47" i="7"/>
  <c r="G47" i="7"/>
  <c r="Q46" i="7"/>
  <c r="P46" i="7"/>
  <c r="O46" i="7"/>
  <c r="M46" i="7"/>
  <c r="L46" i="7"/>
  <c r="K46" i="7"/>
  <c r="I46" i="7"/>
  <c r="H46" i="7"/>
  <c r="G46" i="7"/>
  <c r="Q45" i="7"/>
  <c r="P45" i="7"/>
  <c r="O45" i="7"/>
  <c r="M45" i="7"/>
  <c r="L45" i="7"/>
  <c r="K45" i="7"/>
  <c r="I45" i="7"/>
  <c r="H45" i="7"/>
  <c r="G45" i="7"/>
  <c r="Q44" i="7"/>
  <c r="P44" i="7"/>
  <c r="O44" i="7"/>
  <c r="M44" i="7"/>
  <c r="L44" i="7"/>
  <c r="K44" i="7"/>
  <c r="I44" i="7"/>
  <c r="H44" i="7"/>
  <c r="G44" i="7"/>
  <c r="Q43" i="7"/>
  <c r="P43" i="7"/>
  <c r="O43" i="7"/>
  <c r="M43" i="7"/>
  <c r="L43" i="7"/>
  <c r="K43" i="7"/>
  <c r="I43" i="7"/>
  <c r="H43" i="7"/>
  <c r="G43" i="7"/>
  <c r="Q42" i="7"/>
  <c r="P42" i="7"/>
  <c r="O42" i="7"/>
  <c r="M42" i="7"/>
  <c r="L42" i="7"/>
  <c r="K42" i="7"/>
  <c r="I42" i="7"/>
  <c r="H42" i="7"/>
  <c r="G42" i="7"/>
  <c r="Q41" i="7"/>
  <c r="P41" i="7"/>
  <c r="O41" i="7"/>
  <c r="M41" i="7"/>
  <c r="L41" i="7"/>
  <c r="K41" i="7"/>
  <c r="I41" i="7"/>
  <c r="H41" i="7"/>
  <c r="G41" i="7"/>
  <c r="Q40" i="7"/>
  <c r="P40" i="7"/>
  <c r="O40" i="7"/>
  <c r="M40" i="7"/>
  <c r="L40" i="7"/>
  <c r="K40" i="7"/>
  <c r="I40" i="7"/>
  <c r="H40" i="7"/>
  <c r="G40" i="7"/>
  <c r="Q39" i="7"/>
  <c r="P39" i="7"/>
  <c r="O39" i="7"/>
  <c r="M39" i="7"/>
  <c r="L39" i="7"/>
  <c r="K39" i="7"/>
  <c r="I39" i="7"/>
  <c r="H39" i="7"/>
  <c r="G39" i="7"/>
  <c r="Q38" i="7"/>
  <c r="P38" i="7"/>
  <c r="O38" i="7"/>
  <c r="M38" i="7"/>
  <c r="L38" i="7"/>
  <c r="K38" i="7"/>
  <c r="I38" i="7"/>
  <c r="H38" i="7"/>
  <c r="G38" i="7"/>
  <c r="Q37" i="7"/>
  <c r="P37" i="7"/>
  <c r="O37" i="7"/>
  <c r="M37" i="7"/>
  <c r="L37" i="7"/>
  <c r="K37" i="7"/>
  <c r="I37" i="7"/>
  <c r="H37" i="7"/>
  <c r="G37" i="7"/>
  <c r="Q36" i="7"/>
  <c r="P36" i="7"/>
  <c r="O36" i="7"/>
  <c r="M36" i="7"/>
  <c r="L36" i="7"/>
  <c r="K36" i="7"/>
  <c r="I36" i="7"/>
  <c r="H36" i="7"/>
  <c r="G36" i="7"/>
  <c r="Q35" i="7"/>
  <c r="P35" i="7"/>
  <c r="O35" i="7"/>
  <c r="M35" i="7"/>
  <c r="L35" i="7"/>
  <c r="K35" i="7"/>
  <c r="I35" i="7"/>
  <c r="H35" i="7"/>
  <c r="G35" i="7"/>
  <c r="Q34" i="7"/>
  <c r="P34" i="7"/>
  <c r="O34" i="7"/>
  <c r="M34" i="7"/>
  <c r="L34" i="7"/>
  <c r="K34" i="7"/>
  <c r="I34" i="7"/>
  <c r="H34" i="7"/>
  <c r="G34" i="7"/>
  <c r="Q33" i="7"/>
  <c r="P33" i="7"/>
  <c r="O33" i="7"/>
  <c r="M33" i="7"/>
  <c r="L33" i="7"/>
  <c r="K33" i="7"/>
  <c r="I33" i="7"/>
  <c r="H33" i="7"/>
  <c r="G33" i="7"/>
  <c r="Q32" i="7"/>
  <c r="P32" i="7"/>
  <c r="O32" i="7"/>
  <c r="M32" i="7"/>
  <c r="L32" i="7"/>
  <c r="K32" i="7"/>
  <c r="I32" i="7"/>
  <c r="H32" i="7"/>
  <c r="G32" i="7"/>
  <c r="Q31" i="7"/>
  <c r="P31" i="7"/>
  <c r="O31" i="7"/>
  <c r="M31" i="7"/>
  <c r="L31" i="7"/>
  <c r="K31" i="7"/>
  <c r="I31" i="7"/>
  <c r="H31" i="7"/>
  <c r="G31" i="7"/>
  <c r="Q30" i="7"/>
  <c r="P30" i="7"/>
  <c r="O30" i="7"/>
  <c r="M30" i="7"/>
  <c r="L30" i="7"/>
  <c r="K30" i="7"/>
  <c r="I30" i="7"/>
  <c r="H30" i="7"/>
  <c r="G30" i="7"/>
  <c r="Q29" i="7"/>
  <c r="P29" i="7"/>
  <c r="O29" i="7"/>
  <c r="M29" i="7"/>
  <c r="L29" i="7"/>
  <c r="K29" i="7"/>
  <c r="I29" i="7"/>
  <c r="H29" i="7"/>
  <c r="G29" i="7"/>
  <c r="Q28" i="7"/>
  <c r="P28" i="7"/>
  <c r="O28" i="7"/>
  <c r="M28" i="7"/>
  <c r="L28" i="7"/>
  <c r="K28" i="7"/>
  <c r="I28" i="7"/>
  <c r="H28" i="7"/>
  <c r="G28" i="7"/>
  <c r="Q27" i="7"/>
  <c r="P27" i="7"/>
  <c r="O27" i="7"/>
  <c r="M27" i="7"/>
  <c r="L27" i="7"/>
  <c r="K27" i="7"/>
  <c r="I27" i="7"/>
  <c r="H27" i="7"/>
  <c r="G27" i="7"/>
  <c r="Q26" i="7"/>
  <c r="P26" i="7"/>
  <c r="O26" i="7"/>
  <c r="M26" i="7"/>
  <c r="L26" i="7"/>
  <c r="K26" i="7"/>
  <c r="I26" i="7"/>
  <c r="H26" i="7"/>
  <c r="G26" i="7"/>
  <c r="Q25" i="7"/>
  <c r="P25" i="7"/>
  <c r="O25" i="7"/>
  <c r="M25" i="7"/>
  <c r="L25" i="7"/>
  <c r="K25" i="7"/>
  <c r="I25" i="7"/>
  <c r="H25" i="7"/>
  <c r="G25" i="7"/>
  <c r="Q24" i="7"/>
  <c r="P24" i="7"/>
  <c r="O24" i="7"/>
  <c r="M24" i="7"/>
  <c r="L24" i="7"/>
  <c r="K24" i="7"/>
  <c r="I24" i="7"/>
  <c r="H24" i="7"/>
  <c r="G24" i="7"/>
  <c r="Q23" i="7"/>
  <c r="P23" i="7"/>
  <c r="O23" i="7"/>
  <c r="M23" i="7"/>
  <c r="L23" i="7"/>
  <c r="K23" i="7"/>
  <c r="I23" i="7"/>
  <c r="H23" i="7"/>
  <c r="G23" i="7"/>
  <c r="Q22" i="7"/>
  <c r="P22" i="7"/>
  <c r="O22" i="7"/>
  <c r="M22" i="7"/>
  <c r="L22" i="7"/>
  <c r="K22" i="7"/>
  <c r="I22" i="7"/>
  <c r="H22" i="7"/>
  <c r="G22" i="7"/>
  <c r="Q21" i="7"/>
  <c r="P21" i="7"/>
  <c r="O21" i="7"/>
  <c r="M21" i="7"/>
  <c r="L21" i="7"/>
  <c r="K21" i="7"/>
  <c r="I21" i="7"/>
  <c r="H21" i="7"/>
  <c r="G21" i="7"/>
  <c r="Q20" i="7"/>
  <c r="P20" i="7"/>
  <c r="O20" i="7"/>
  <c r="M20" i="7"/>
  <c r="L20" i="7"/>
  <c r="K20" i="7"/>
  <c r="I20" i="7"/>
  <c r="H20" i="7"/>
  <c r="G20" i="7"/>
  <c r="Q19" i="7"/>
  <c r="P19" i="7"/>
  <c r="O19" i="7"/>
  <c r="M19" i="7"/>
  <c r="L19" i="7"/>
  <c r="K19" i="7"/>
  <c r="I19" i="7"/>
  <c r="H19" i="7"/>
  <c r="G19" i="7"/>
  <c r="Q18" i="7"/>
  <c r="P18" i="7"/>
  <c r="O18" i="7"/>
  <c r="M18" i="7"/>
  <c r="L18" i="7"/>
  <c r="K18" i="7"/>
  <c r="I18" i="7"/>
  <c r="H18" i="7"/>
  <c r="G18" i="7"/>
  <c r="Q17" i="7"/>
  <c r="P17" i="7"/>
  <c r="O17" i="7"/>
  <c r="M17" i="7"/>
  <c r="L17" i="7"/>
  <c r="K17" i="7"/>
  <c r="I17" i="7"/>
  <c r="H17" i="7"/>
  <c r="G17" i="7"/>
  <c r="Q16" i="7"/>
  <c r="P16" i="7"/>
  <c r="O16" i="7"/>
  <c r="M16" i="7"/>
  <c r="L16" i="7"/>
  <c r="K16" i="7"/>
  <c r="I16" i="7"/>
  <c r="H16" i="7"/>
  <c r="G16" i="7"/>
  <c r="Q15" i="7"/>
  <c r="P15" i="7"/>
  <c r="O15" i="7"/>
  <c r="M15" i="7"/>
  <c r="L15" i="7"/>
  <c r="K15" i="7"/>
  <c r="I15" i="7"/>
  <c r="H15" i="7"/>
  <c r="G15" i="7"/>
  <c r="Q14" i="7"/>
  <c r="P14" i="7"/>
  <c r="O14" i="7"/>
  <c r="M14" i="7"/>
  <c r="L14" i="7"/>
  <c r="K14" i="7"/>
  <c r="I14" i="7"/>
  <c r="H14" i="7"/>
  <c r="G14" i="7"/>
  <c r="Q13" i="7"/>
  <c r="P13" i="7"/>
  <c r="O13" i="7"/>
  <c r="M13" i="7"/>
  <c r="L13" i="7"/>
  <c r="K13" i="7"/>
  <c r="I13" i="7"/>
  <c r="H13" i="7"/>
  <c r="G13" i="7"/>
  <c r="Q12" i="7"/>
  <c r="P12" i="7"/>
  <c r="O12" i="7"/>
  <c r="M12" i="7"/>
  <c r="L12" i="7"/>
  <c r="K12" i="7"/>
  <c r="I12" i="7"/>
  <c r="H12" i="7"/>
  <c r="G12" i="7"/>
  <c r="Q11" i="7"/>
  <c r="P11" i="7"/>
  <c r="O11" i="7"/>
  <c r="M11" i="7"/>
  <c r="L11" i="7"/>
  <c r="K11" i="7"/>
  <c r="I11" i="7"/>
  <c r="H11" i="7"/>
  <c r="G11" i="7"/>
  <c r="Q10" i="7"/>
  <c r="P10" i="7"/>
  <c r="O10" i="7"/>
  <c r="M10" i="7"/>
  <c r="L10" i="7"/>
  <c r="K10" i="7"/>
  <c r="I10" i="7"/>
  <c r="H10" i="7"/>
  <c r="G10" i="7"/>
  <c r="Q9" i="7"/>
  <c r="P9" i="7"/>
  <c r="O9" i="7"/>
  <c r="M9" i="7"/>
  <c r="L9" i="7"/>
  <c r="K9" i="7"/>
  <c r="I9" i="7"/>
  <c r="H9" i="7"/>
  <c r="G9" i="7"/>
  <c r="Q8" i="7"/>
  <c r="P8" i="7"/>
  <c r="O8" i="7"/>
  <c r="M8" i="7"/>
  <c r="L8" i="7"/>
  <c r="K8" i="7"/>
  <c r="I8" i="7"/>
  <c r="H8" i="7"/>
  <c r="G8" i="7"/>
  <c r="Q7" i="7"/>
  <c r="P7" i="7"/>
  <c r="O7" i="7"/>
  <c r="M7" i="7"/>
  <c r="L7" i="7"/>
  <c r="K7" i="7"/>
  <c r="I7" i="7"/>
  <c r="H7" i="7"/>
  <c r="G7" i="7"/>
  <c r="O116" i="5"/>
  <c r="N116" i="5"/>
  <c r="M116" i="5"/>
  <c r="K116" i="5"/>
  <c r="J116" i="5"/>
  <c r="I116" i="5"/>
  <c r="G116" i="5"/>
  <c r="F116" i="5"/>
  <c r="E116" i="5"/>
  <c r="O115" i="5"/>
  <c r="N115" i="5"/>
  <c r="M115" i="5"/>
  <c r="K115" i="5"/>
  <c r="J115" i="5"/>
  <c r="I115" i="5"/>
  <c r="G115" i="5"/>
  <c r="F115" i="5"/>
  <c r="E115" i="5"/>
  <c r="O114" i="5"/>
  <c r="N114" i="5"/>
  <c r="M114" i="5"/>
  <c r="K114" i="5"/>
  <c r="J114" i="5"/>
  <c r="I114" i="5"/>
  <c r="G114" i="5"/>
  <c r="F114" i="5"/>
  <c r="E114" i="5"/>
  <c r="O113" i="5"/>
  <c r="N113" i="5"/>
  <c r="M113" i="5"/>
  <c r="K113" i="5"/>
  <c r="J113" i="5"/>
  <c r="I113" i="5"/>
  <c r="G113" i="5"/>
  <c r="F113" i="5"/>
  <c r="E113" i="5"/>
  <c r="O112" i="5"/>
  <c r="N112" i="5"/>
  <c r="M112" i="5"/>
  <c r="K112" i="5"/>
  <c r="J112" i="5"/>
  <c r="I112" i="5"/>
  <c r="G112" i="5"/>
  <c r="F112" i="5"/>
  <c r="E112" i="5"/>
  <c r="O111" i="5"/>
  <c r="N111" i="5"/>
  <c r="M111" i="5"/>
  <c r="K111" i="5"/>
  <c r="J111" i="5"/>
  <c r="I111" i="5"/>
  <c r="G111" i="5"/>
  <c r="F111" i="5"/>
  <c r="E111" i="5"/>
  <c r="O110" i="5"/>
  <c r="N110" i="5"/>
  <c r="M110" i="5"/>
  <c r="K110" i="5"/>
  <c r="J110" i="5"/>
  <c r="I110" i="5"/>
  <c r="G110" i="5"/>
  <c r="F110" i="5"/>
  <c r="E110" i="5"/>
  <c r="O109" i="5"/>
  <c r="N109" i="5"/>
  <c r="M109" i="5"/>
  <c r="K109" i="5"/>
  <c r="J109" i="5"/>
  <c r="I109" i="5"/>
  <c r="G109" i="5"/>
  <c r="F109" i="5"/>
  <c r="E109" i="5"/>
  <c r="O108" i="5"/>
  <c r="N108" i="5"/>
  <c r="M108" i="5"/>
  <c r="K108" i="5"/>
  <c r="J108" i="5"/>
  <c r="I108" i="5"/>
  <c r="G108" i="5"/>
  <c r="F108" i="5"/>
  <c r="E108" i="5"/>
  <c r="O107" i="5"/>
  <c r="N107" i="5"/>
  <c r="M107" i="5"/>
  <c r="K107" i="5"/>
  <c r="J107" i="5"/>
  <c r="I107" i="5"/>
  <c r="G107" i="5"/>
  <c r="F107" i="5"/>
  <c r="E107" i="5"/>
  <c r="O106" i="5"/>
  <c r="N106" i="5"/>
  <c r="M106" i="5"/>
  <c r="K106" i="5"/>
  <c r="J106" i="5"/>
  <c r="I106" i="5"/>
  <c r="G106" i="5"/>
  <c r="F106" i="5"/>
  <c r="E106" i="5"/>
  <c r="O105" i="5"/>
  <c r="N105" i="5"/>
  <c r="M105" i="5"/>
  <c r="K105" i="5"/>
  <c r="J105" i="5"/>
  <c r="I105" i="5"/>
  <c r="G105" i="5"/>
  <c r="F105" i="5"/>
  <c r="E105" i="5"/>
  <c r="O104" i="5"/>
  <c r="N104" i="5"/>
  <c r="M104" i="5"/>
  <c r="K104" i="5"/>
  <c r="J104" i="5"/>
  <c r="I104" i="5"/>
  <c r="G104" i="5"/>
  <c r="F104" i="5"/>
  <c r="E104" i="5"/>
  <c r="O103" i="5"/>
  <c r="N103" i="5"/>
  <c r="M103" i="5"/>
  <c r="K103" i="5"/>
  <c r="J103" i="5"/>
  <c r="I103" i="5"/>
  <c r="G103" i="5"/>
  <c r="F103" i="5"/>
  <c r="E103" i="5"/>
  <c r="O102" i="5"/>
  <c r="N102" i="5"/>
  <c r="M102" i="5"/>
  <c r="K102" i="5"/>
  <c r="J102" i="5"/>
  <c r="I102" i="5"/>
  <c r="G102" i="5"/>
  <c r="F102" i="5"/>
  <c r="E102" i="5"/>
  <c r="O101" i="5"/>
  <c r="N101" i="5"/>
  <c r="M101" i="5"/>
  <c r="K101" i="5"/>
  <c r="J101" i="5"/>
  <c r="I101" i="5"/>
  <c r="G101" i="5"/>
  <c r="F101" i="5"/>
  <c r="E101" i="5"/>
  <c r="O100" i="5"/>
  <c r="N100" i="5"/>
  <c r="M100" i="5"/>
  <c r="K100" i="5"/>
  <c r="J100" i="5"/>
  <c r="I100" i="5"/>
  <c r="G100" i="5"/>
  <c r="F100" i="5"/>
  <c r="E100" i="5"/>
  <c r="O99" i="5"/>
  <c r="N99" i="5"/>
  <c r="M99" i="5"/>
  <c r="K99" i="5"/>
  <c r="J99" i="5"/>
  <c r="I99" i="5"/>
  <c r="G99" i="5"/>
  <c r="F99" i="5"/>
  <c r="E99" i="5"/>
  <c r="O98" i="5"/>
  <c r="N98" i="5"/>
  <c r="M98" i="5"/>
  <c r="K98" i="5"/>
  <c r="J98" i="5"/>
  <c r="I98" i="5"/>
  <c r="G98" i="5"/>
  <c r="F98" i="5"/>
  <c r="E98" i="5"/>
  <c r="O97" i="5"/>
  <c r="N97" i="5"/>
  <c r="M97" i="5"/>
  <c r="K97" i="5"/>
  <c r="J97" i="5"/>
  <c r="I97" i="5"/>
  <c r="G97" i="5"/>
  <c r="F97" i="5"/>
  <c r="E97" i="5"/>
  <c r="O96" i="5"/>
  <c r="N96" i="5"/>
  <c r="M96" i="5"/>
  <c r="K96" i="5"/>
  <c r="J96" i="5"/>
  <c r="I96" i="5"/>
  <c r="G96" i="5"/>
  <c r="F96" i="5"/>
  <c r="E96" i="5"/>
  <c r="O95" i="5"/>
  <c r="N95" i="5"/>
  <c r="M95" i="5"/>
  <c r="K95" i="5"/>
  <c r="J95" i="5"/>
  <c r="I95" i="5"/>
  <c r="G95" i="5"/>
  <c r="F95" i="5"/>
  <c r="E95" i="5"/>
  <c r="O94" i="5"/>
  <c r="N94" i="5"/>
  <c r="M94" i="5"/>
  <c r="K94" i="5"/>
  <c r="J94" i="5"/>
  <c r="I94" i="5"/>
  <c r="G94" i="5"/>
  <c r="F94" i="5"/>
  <c r="E94" i="5"/>
  <c r="O93" i="5"/>
  <c r="N93" i="5"/>
  <c r="M93" i="5"/>
  <c r="K93" i="5"/>
  <c r="J93" i="5"/>
  <c r="I93" i="5"/>
  <c r="G93" i="5"/>
  <c r="F93" i="5"/>
  <c r="E93" i="5"/>
  <c r="O92" i="5"/>
  <c r="N92" i="5"/>
  <c r="M92" i="5"/>
  <c r="K92" i="5"/>
  <c r="J92" i="5"/>
  <c r="I92" i="5"/>
  <c r="G92" i="5"/>
  <c r="F92" i="5"/>
  <c r="E92" i="5"/>
  <c r="O91" i="5"/>
  <c r="N91" i="5"/>
  <c r="M91" i="5"/>
  <c r="K91" i="5"/>
  <c r="J91" i="5"/>
  <c r="I91" i="5"/>
  <c r="G91" i="5"/>
  <c r="F91" i="5"/>
  <c r="E91" i="5"/>
  <c r="O90" i="5"/>
  <c r="N90" i="5"/>
  <c r="M90" i="5"/>
  <c r="K90" i="5"/>
  <c r="J90" i="5"/>
  <c r="I90" i="5"/>
  <c r="G90" i="5"/>
  <c r="F90" i="5"/>
  <c r="E90" i="5"/>
  <c r="O89" i="5"/>
  <c r="N89" i="5"/>
  <c r="M89" i="5"/>
  <c r="K89" i="5"/>
  <c r="J89" i="5"/>
  <c r="I89" i="5"/>
  <c r="G89" i="5"/>
  <c r="F89" i="5"/>
  <c r="E89" i="5"/>
  <c r="O88" i="5"/>
  <c r="N88" i="5"/>
  <c r="M88" i="5"/>
  <c r="K88" i="5"/>
  <c r="J88" i="5"/>
  <c r="I88" i="5"/>
  <c r="G88" i="5"/>
  <c r="F88" i="5"/>
  <c r="E88" i="5"/>
  <c r="O87" i="5"/>
  <c r="N87" i="5"/>
  <c r="M87" i="5"/>
  <c r="K87" i="5"/>
  <c r="J87" i="5"/>
  <c r="I87" i="5"/>
  <c r="G87" i="5"/>
  <c r="F87" i="5"/>
  <c r="E87" i="5"/>
  <c r="O86" i="5"/>
  <c r="N86" i="5"/>
  <c r="M86" i="5"/>
  <c r="K86" i="5"/>
  <c r="J86" i="5"/>
  <c r="I86" i="5"/>
  <c r="G86" i="5"/>
  <c r="F86" i="5"/>
  <c r="E86" i="5"/>
  <c r="O85" i="5"/>
  <c r="N85" i="5"/>
  <c r="M85" i="5"/>
  <c r="K85" i="5"/>
  <c r="J85" i="5"/>
  <c r="I85" i="5"/>
  <c r="G85" i="5"/>
  <c r="F85" i="5"/>
  <c r="E85" i="5"/>
  <c r="O84" i="5"/>
  <c r="N84" i="5"/>
  <c r="M84" i="5"/>
  <c r="K84" i="5"/>
  <c r="J84" i="5"/>
  <c r="I84" i="5"/>
  <c r="G84" i="5"/>
  <c r="F84" i="5"/>
  <c r="E84" i="5"/>
  <c r="O83" i="5"/>
  <c r="N83" i="5"/>
  <c r="M83" i="5"/>
  <c r="K83" i="5"/>
  <c r="J83" i="5"/>
  <c r="I83" i="5"/>
  <c r="G83" i="5"/>
  <c r="F83" i="5"/>
  <c r="E83" i="5"/>
  <c r="O82" i="5"/>
  <c r="N82" i="5"/>
  <c r="M82" i="5"/>
  <c r="K82" i="5"/>
  <c r="J82" i="5"/>
  <c r="I82" i="5"/>
  <c r="G82" i="5"/>
  <c r="F82" i="5"/>
  <c r="E82" i="5"/>
  <c r="O81" i="5"/>
  <c r="N81" i="5"/>
  <c r="M81" i="5"/>
  <c r="K81" i="5"/>
  <c r="J81" i="5"/>
  <c r="I81" i="5"/>
  <c r="G81" i="5"/>
  <c r="F81" i="5"/>
  <c r="E81" i="5"/>
  <c r="O80" i="5"/>
  <c r="N80" i="5"/>
  <c r="M80" i="5"/>
  <c r="K80" i="5"/>
  <c r="J80" i="5"/>
  <c r="I80" i="5"/>
  <c r="G80" i="5"/>
  <c r="F80" i="5"/>
  <c r="E80" i="5"/>
  <c r="O79" i="5"/>
  <c r="N79" i="5"/>
  <c r="M79" i="5"/>
  <c r="K79" i="5"/>
  <c r="J79" i="5"/>
  <c r="I79" i="5"/>
  <c r="G79" i="5"/>
  <c r="F79" i="5"/>
  <c r="E79" i="5"/>
  <c r="O78" i="5"/>
  <c r="N78" i="5"/>
  <c r="M78" i="5"/>
  <c r="K78" i="5"/>
  <c r="J78" i="5"/>
  <c r="I78" i="5"/>
  <c r="G78" i="5"/>
  <c r="F78" i="5"/>
  <c r="E78" i="5"/>
  <c r="O77" i="5"/>
  <c r="N77" i="5"/>
  <c r="M77" i="5"/>
  <c r="K77" i="5"/>
  <c r="J77" i="5"/>
  <c r="I77" i="5"/>
  <c r="G77" i="5"/>
  <c r="F77" i="5"/>
  <c r="E77" i="5"/>
  <c r="O76" i="5"/>
  <c r="N76" i="5"/>
  <c r="M76" i="5"/>
  <c r="K76" i="5"/>
  <c r="J76" i="5"/>
  <c r="I76" i="5"/>
  <c r="G76" i="5"/>
  <c r="F76" i="5"/>
  <c r="E76" i="5"/>
  <c r="O75" i="5"/>
  <c r="N75" i="5"/>
  <c r="M75" i="5"/>
  <c r="K75" i="5"/>
  <c r="J75" i="5"/>
  <c r="I75" i="5"/>
  <c r="G75" i="5"/>
  <c r="F75" i="5"/>
  <c r="E75" i="5"/>
  <c r="O74" i="5"/>
  <c r="N74" i="5"/>
  <c r="M74" i="5"/>
  <c r="K74" i="5"/>
  <c r="J74" i="5"/>
  <c r="I74" i="5"/>
  <c r="G74" i="5"/>
  <c r="F74" i="5"/>
  <c r="E74" i="5"/>
  <c r="O73" i="5"/>
  <c r="N73" i="5"/>
  <c r="M73" i="5"/>
  <c r="K73" i="5"/>
  <c r="J73" i="5"/>
  <c r="I73" i="5"/>
  <c r="G73" i="5"/>
  <c r="F73" i="5"/>
  <c r="E73" i="5"/>
  <c r="O72" i="5"/>
  <c r="N72" i="5"/>
  <c r="M72" i="5"/>
  <c r="K72" i="5"/>
  <c r="J72" i="5"/>
  <c r="I72" i="5"/>
  <c r="G72" i="5"/>
  <c r="F72" i="5"/>
  <c r="E72" i="5"/>
  <c r="O71" i="5"/>
  <c r="N71" i="5"/>
  <c r="M71" i="5"/>
  <c r="K71" i="5"/>
  <c r="J71" i="5"/>
  <c r="I71" i="5"/>
  <c r="G71" i="5"/>
  <c r="F71" i="5"/>
  <c r="E71" i="5"/>
  <c r="O70" i="5"/>
  <c r="N70" i="5"/>
  <c r="M70" i="5"/>
  <c r="K70" i="5"/>
  <c r="J70" i="5"/>
  <c r="I70" i="5"/>
  <c r="G70" i="5"/>
  <c r="F70" i="5"/>
  <c r="E70" i="5"/>
  <c r="O69" i="5"/>
  <c r="N69" i="5"/>
  <c r="M69" i="5"/>
  <c r="K69" i="5"/>
  <c r="J69" i="5"/>
  <c r="I69" i="5"/>
  <c r="G69" i="5"/>
  <c r="F69" i="5"/>
  <c r="E69" i="5"/>
  <c r="O68" i="5"/>
  <c r="N68" i="5"/>
  <c r="M68" i="5"/>
  <c r="K68" i="5"/>
  <c r="J68" i="5"/>
  <c r="I68" i="5"/>
  <c r="G68" i="5"/>
  <c r="F68" i="5"/>
  <c r="E68" i="5"/>
  <c r="O67" i="5"/>
  <c r="N67" i="5"/>
  <c r="M67" i="5"/>
  <c r="K67" i="5"/>
  <c r="J67" i="5"/>
  <c r="I67" i="5"/>
  <c r="G67" i="5"/>
  <c r="F67" i="5"/>
  <c r="E67" i="5"/>
  <c r="O66" i="5"/>
  <c r="N66" i="5"/>
  <c r="M66" i="5"/>
  <c r="K66" i="5"/>
  <c r="J66" i="5"/>
  <c r="I66" i="5"/>
  <c r="G66" i="5"/>
  <c r="F66" i="5"/>
  <c r="E66" i="5"/>
  <c r="O65" i="5"/>
  <c r="N65" i="5"/>
  <c r="M65" i="5"/>
  <c r="K65" i="5"/>
  <c r="J65" i="5"/>
  <c r="I65" i="5"/>
  <c r="G65" i="5"/>
  <c r="F65" i="5"/>
  <c r="E65" i="5"/>
  <c r="O64" i="5"/>
  <c r="N64" i="5"/>
  <c r="M64" i="5"/>
  <c r="K64" i="5"/>
  <c r="J64" i="5"/>
  <c r="I64" i="5"/>
  <c r="G64" i="5"/>
  <c r="F64" i="5"/>
  <c r="E64" i="5"/>
  <c r="O63" i="5"/>
  <c r="N63" i="5"/>
  <c r="M63" i="5"/>
  <c r="K63" i="5"/>
  <c r="J63" i="5"/>
  <c r="I63" i="5"/>
  <c r="G63" i="5"/>
  <c r="F63" i="5"/>
  <c r="E63" i="5"/>
  <c r="O62" i="5"/>
  <c r="N62" i="5"/>
  <c r="M62" i="5"/>
  <c r="K62" i="5"/>
  <c r="J62" i="5"/>
  <c r="I62" i="5"/>
  <c r="G62" i="5"/>
  <c r="F62" i="5"/>
  <c r="E62" i="5"/>
  <c r="O61" i="5"/>
  <c r="N61" i="5"/>
  <c r="M61" i="5"/>
  <c r="K61" i="5"/>
  <c r="J61" i="5"/>
  <c r="I61" i="5"/>
  <c r="G61" i="5"/>
  <c r="F61" i="5"/>
  <c r="E61" i="5"/>
  <c r="O60" i="5"/>
  <c r="N60" i="5"/>
  <c r="M60" i="5"/>
  <c r="K60" i="5"/>
  <c r="J60" i="5"/>
  <c r="I60" i="5"/>
  <c r="G60" i="5"/>
  <c r="F60" i="5"/>
  <c r="E60" i="5"/>
  <c r="O59" i="5"/>
  <c r="N59" i="5"/>
  <c r="M59" i="5"/>
  <c r="K59" i="5"/>
  <c r="J59" i="5"/>
  <c r="I59" i="5"/>
  <c r="G59" i="5"/>
  <c r="F59" i="5"/>
  <c r="E59" i="5"/>
  <c r="O58" i="5"/>
  <c r="N58" i="5"/>
  <c r="M58" i="5"/>
  <c r="K58" i="5"/>
  <c r="J58" i="5"/>
  <c r="I58" i="5"/>
  <c r="G58" i="5"/>
  <c r="F58" i="5"/>
  <c r="E58" i="5"/>
  <c r="O57" i="5"/>
  <c r="N57" i="5"/>
  <c r="M57" i="5"/>
  <c r="K57" i="5"/>
  <c r="J57" i="5"/>
  <c r="I57" i="5"/>
  <c r="G57" i="5"/>
  <c r="F57" i="5"/>
  <c r="E57" i="5"/>
  <c r="O56" i="5"/>
  <c r="N56" i="5"/>
  <c r="M56" i="5"/>
  <c r="K56" i="5"/>
  <c r="J56" i="5"/>
  <c r="I56" i="5"/>
  <c r="G56" i="5"/>
  <c r="F56" i="5"/>
  <c r="E56" i="5"/>
  <c r="O55" i="5"/>
  <c r="N55" i="5"/>
  <c r="M55" i="5"/>
  <c r="K55" i="5"/>
  <c r="J55" i="5"/>
  <c r="I55" i="5"/>
  <c r="G55" i="5"/>
  <c r="F55" i="5"/>
  <c r="E55" i="5"/>
  <c r="O54" i="5"/>
  <c r="N54" i="5"/>
  <c r="M54" i="5"/>
  <c r="K54" i="5"/>
  <c r="J54" i="5"/>
  <c r="I54" i="5"/>
  <c r="G54" i="5"/>
  <c r="F54" i="5"/>
  <c r="E54" i="5"/>
  <c r="O53" i="5"/>
  <c r="N53" i="5"/>
  <c r="M53" i="5"/>
  <c r="K53" i="5"/>
  <c r="J53" i="5"/>
  <c r="I53" i="5"/>
  <c r="G53" i="5"/>
  <c r="F53" i="5"/>
  <c r="E53" i="5"/>
  <c r="O52" i="5"/>
  <c r="N52" i="5"/>
  <c r="M52" i="5"/>
  <c r="K52" i="5"/>
  <c r="J52" i="5"/>
  <c r="I52" i="5"/>
  <c r="G52" i="5"/>
  <c r="F52" i="5"/>
  <c r="E52" i="5"/>
  <c r="O51" i="5"/>
  <c r="N51" i="5"/>
  <c r="M51" i="5"/>
  <c r="K51" i="5"/>
  <c r="J51" i="5"/>
  <c r="I51" i="5"/>
  <c r="G51" i="5"/>
  <c r="F51" i="5"/>
  <c r="E51" i="5"/>
  <c r="O50" i="5"/>
  <c r="N50" i="5"/>
  <c r="M50" i="5"/>
  <c r="K50" i="5"/>
  <c r="J50" i="5"/>
  <c r="I50" i="5"/>
  <c r="G50" i="5"/>
  <c r="F50" i="5"/>
  <c r="E50" i="5"/>
  <c r="O49" i="5"/>
  <c r="N49" i="5"/>
  <c r="M49" i="5"/>
  <c r="K49" i="5"/>
  <c r="J49" i="5"/>
  <c r="I49" i="5"/>
  <c r="G49" i="5"/>
  <c r="F49" i="5"/>
  <c r="E49" i="5"/>
  <c r="O48" i="5"/>
  <c r="N48" i="5"/>
  <c r="M48" i="5"/>
  <c r="K48" i="5"/>
  <c r="J48" i="5"/>
  <c r="I48" i="5"/>
  <c r="G48" i="5"/>
  <c r="F48" i="5"/>
  <c r="E48" i="5"/>
  <c r="O47" i="5"/>
  <c r="N47" i="5"/>
  <c r="M47" i="5"/>
  <c r="K47" i="5"/>
  <c r="J47" i="5"/>
  <c r="I47" i="5"/>
  <c r="G47" i="5"/>
  <c r="F47" i="5"/>
  <c r="E47" i="5"/>
  <c r="O46" i="5"/>
  <c r="N46" i="5"/>
  <c r="M46" i="5"/>
  <c r="K46" i="5"/>
  <c r="J46" i="5"/>
  <c r="I46" i="5"/>
  <c r="G46" i="5"/>
  <c r="F46" i="5"/>
  <c r="E46" i="5"/>
  <c r="O45" i="5"/>
  <c r="N45" i="5"/>
  <c r="M45" i="5"/>
  <c r="K45" i="5"/>
  <c r="J45" i="5"/>
  <c r="I45" i="5"/>
  <c r="G45" i="5"/>
  <c r="F45" i="5"/>
  <c r="E45" i="5"/>
  <c r="O44" i="5"/>
  <c r="N44" i="5"/>
  <c r="M44" i="5"/>
  <c r="K44" i="5"/>
  <c r="J44" i="5"/>
  <c r="I44" i="5"/>
  <c r="G44" i="5"/>
  <c r="F44" i="5"/>
  <c r="E44" i="5"/>
  <c r="O43" i="5"/>
  <c r="N43" i="5"/>
  <c r="M43" i="5"/>
  <c r="K43" i="5"/>
  <c r="J43" i="5"/>
  <c r="I43" i="5"/>
  <c r="G43" i="5"/>
  <c r="F43" i="5"/>
  <c r="E43" i="5"/>
  <c r="O42" i="5"/>
  <c r="N42" i="5"/>
  <c r="M42" i="5"/>
  <c r="K42" i="5"/>
  <c r="J42" i="5"/>
  <c r="I42" i="5"/>
  <c r="G42" i="5"/>
  <c r="F42" i="5"/>
  <c r="E42" i="5"/>
  <c r="O41" i="5"/>
  <c r="N41" i="5"/>
  <c r="M41" i="5"/>
  <c r="K41" i="5"/>
  <c r="J41" i="5"/>
  <c r="I41" i="5"/>
  <c r="G41" i="5"/>
  <c r="F41" i="5"/>
  <c r="E41" i="5"/>
  <c r="O40" i="5"/>
  <c r="N40" i="5"/>
  <c r="M40" i="5"/>
  <c r="K40" i="5"/>
  <c r="J40" i="5"/>
  <c r="I40" i="5"/>
  <c r="G40" i="5"/>
  <c r="F40" i="5"/>
  <c r="E40" i="5"/>
  <c r="O39" i="5"/>
  <c r="N39" i="5"/>
  <c r="M39" i="5"/>
  <c r="K39" i="5"/>
  <c r="J39" i="5"/>
  <c r="I39" i="5"/>
  <c r="G39" i="5"/>
  <c r="F39" i="5"/>
  <c r="E39" i="5"/>
  <c r="O38" i="5"/>
  <c r="N38" i="5"/>
  <c r="M38" i="5"/>
  <c r="K38" i="5"/>
  <c r="J38" i="5"/>
  <c r="I38" i="5"/>
  <c r="G38" i="5"/>
  <c r="F38" i="5"/>
  <c r="E38" i="5"/>
  <c r="O37" i="5"/>
  <c r="N37" i="5"/>
  <c r="M37" i="5"/>
  <c r="K37" i="5"/>
  <c r="J37" i="5"/>
  <c r="I37" i="5"/>
  <c r="G37" i="5"/>
  <c r="F37" i="5"/>
  <c r="E37" i="5"/>
  <c r="O36" i="5"/>
  <c r="N36" i="5"/>
  <c r="M36" i="5"/>
  <c r="K36" i="5"/>
  <c r="J36" i="5"/>
  <c r="I36" i="5"/>
  <c r="G36" i="5"/>
  <c r="F36" i="5"/>
  <c r="E36" i="5"/>
  <c r="O35" i="5"/>
  <c r="N35" i="5"/>
  <c r="M35" i="5"/>
  <c r="K35" i="5"/>
  <c r="J35" i="5"/>
  <c r="I35" i="5"/>
  <c r="G35" i="5"/>
  <c r="F35" i="5"/>
  <c r="E35" i="5"/>
  <c r="O34" i="5"/>
  <c r="N34" i="5"/>
  <c r="M34" i="5"/>
  <c r="K34" i="5"/>
  <c r="J34" i="5"/>
  <c r="I34" i="5"/>
  <c r="G34" i="5"/>
  <c r="F34" i="5"/>
  <c r="E34" i="5"/>
  <c r="O33" i="5"/>
  <c r="N33" i="5"/>
  <c r="M33" i="5"/>
  <c r="K33" i="5"/>
  <c r="J33" i="5"/>
  <c r="I33" i="5"/>
  <c r="G33" i="5"/>
  <c r="F33" i="5"/>
  <c r="E33" i="5"/>
  <c r="O32" i="5"/>
  <c r="N32" i="5"/>
  <c r="M32" i="5"/>
  <c r="K32" i="5"/>
  <c r="J32" i="5"/>
  <c r="I32" i="5"/>
  <c r="G32" i="5"/>
  <c r="F32" i="5"/>
  <c r="E32" i="5"/>
  <c r="O31" i="5"/>
  <c r="N31" i="5"/>
  <c r="M31" i="5"/>
  <c r="K31" i="5"/>
  <c r="J31" i="5"/>
  <c r="I31" i="5"/>
  <c r="G31" i="5"/>
  <c r="F31" i="5"/>
  <c r="E31" i="5"/>
  <c r="O30" i="5"/>
  <c r="N30" i="5"/>
  <c r="M30" i="5"/>
  <c r="K30" i="5"/>
  <c r="J30" i="5"/>
  <c r="I30" i="5"/>
  <c r="G30" i="5"/>
  <c r="F30" i="5"/>
  <c r="E30" i="5"/>
  <c r="O29" i="5"/>
  <c r="N29" i="5"/>
  <c r="M29" i="5"/>
  <c r="K29" i="5"/>
  <c r="J29" i="5"/>
  <c r="I29" i="5"/>
  <c r="G29" i="5"/>
  <c r="F29" i="5"/>
  <c r="E29" i="5"/>
  <c r="O28" i="5"/>
  <c r="N28" i="5"/>
  <c r="M28" i="5"/>
  <c r="K28" i="5"/>
  <c r="J28" i="5"/>
  <c r="I28" i="5"/>
  <c r="G28" i="5"/>
  <c r="F28" i="5"/>
  <c r="E28" i="5"/>
  <c r="O27" i="5"/>
  <c r="N27" i="5"/>
  <c r="M27" i="5"/>
  <c r="K27" i="5"/>
  <c r="J27" i="5"/>
  <c r="I27" i="5"/>
  <c r="G27" i="5"/>
  <c r="F27" i="5"/>
  <c r="E27" i="5"/>
  <c r="O26" i="5"/>
  <c r="N26" i="5"/>
  <c r="M26" i="5"/>
  <c r="K26" i="5"/>
  <c r="J26" i="5"/>
  <c r="I26" i="5"/>
  <c r="G26" i="5"/>
  <c r="F26" i="5"/>
  <c r="E26" i="5"/>
  <c r="O25" i="5"/>
  <c r="N25" i="5"/>
  <c r="M25" i="5"/>
  <c r="K25" i="5"/>
  <c r="J25" i="5"/>
  <c r="I25" i="5"/>
  <c r="G25" i="5"/>
  <c r="F25" i="5"/>
  <c r="E25" i="5"/>
  <c r="O24" i="5"/>
  <c r="N24" i="5"/>
  <c r="M24" i="5"/>
  <c r="K24" i="5"/>
  <c r="J24" i="5"/>
  <c r="I24" i="5"/>
  <c r="G24" i="5"/>
  <c r="F24" i="5"/>
  <c r="E24" i="5"/>
  <c r="O23" i="5"/>
  <c r="N23" i="5"/>
  <c r="M23" i="5"/>
  <c r="K23" i="5"/>
  <c r="J23" i="5"/>
  <c r="I23" i="5"/>
  <c r="G23" i="5"/>
  <c r="F23" i="5"/>
  <c r="E23" i="5"/>
  <c r="O22" i="5"/>
  <c r="N22" i="5"/>
  <c r="M22" i="5"/>
  <c r="K22" i="5"/>
  <c r="J22" i="5"/>
  <c r="I22" i="5"/>
  <c r="G22" i="5"/>
  <c r="F22" i="5"/>
  <c r="E22" i="5"/>
  <c r="O21" i="5"/>
  <c r="N21" i="5"/>
  <c r="M21" i="5"/>
  <c r="K21" i="5"/>
  <c r="J21" i="5"/>
  <c r="I21" i="5"/>
  <c r="G21" i="5"/>
  <c r="F21" i="5"/>
  <c r="E21" i="5"/>
  <c r="O20" i="5"/>
  <c r="N20" i="5"/>
  <c r="M20" i="5"/>
  <c r="K20" i="5"/>
  <c r="J20" i="5"/>
  <c r="I20" i="5"/>
  <c r="G20" i="5"/>
  <c r="F20" i="5"/>
  <c r="E20" i="5"/>
  <c r="O19" i="5"/>
  <c r="N19" i="5"/>
  <c r="M19" i="5"/>
  <c r="K19" i="5"/>
  <c r="J19" i="5"/>
  <c r="I19" i="5"/>
  <c r="G19" i="5"/>
  <c r="F19" i="5"/>
  <c r="E19" i="5"/>
  <c r="O18" i="5"/>
  <c r="N18" i="5"/>
  <c r="M18" i="5"/>
  <c r="K18" i="5"/>
  <c r="J18" i="5"/>
  <c r="I18" i="5"/>
  <c r="G18" i="5"/>
  <c r="F18" i="5"/>
  <c r="E18" i="5"/>
  <c r="O17" i="5"/>
  <c r="N17" i="5"/>
  <c r="M17" i="5"/>
  <c r="K17" i="5"/>
  <c r="J17" i="5"/>
  <c r="I17" i="5"/>
  <c r="G17" i="5"/>
  <c r="F17" i="5"/>
  <c r="E17" i="5"/>
  <c r="O16" i="5"/>
  <c r="N16" i="5"/>
  <c r="M16" i="5"/>
  <c r="K16" i="5"/>
  <c r="J16" i="5"/>
  <c r="I16" i="5"/>
  <c r="G16" i="5"/>
  <c r="F16" i="5"/>
  <c r="E16" i="5"/>
  <c r="O15" i="5"/>
  <c r="N15" i="5"/>
  <c r="M15" i="5"/>
  <c r="K15" i="5"/>
  <c r="J15" i="5"/>
  <c r="I15" i="5"/>
  <c r="G15" i="5"/>
  <c r="F15" i="5"/>
  <c r="E15" i="5"/>
  <c r="O14" i="5"/>
  <c r="N14" i="5"/>
  <c r="M14" i="5"/>
  <c r="K14" i="5"/>
  <c r="J14" i="5"/>
  <c r="I14" i="5"/>
  <c r="G14" i="5"/>
  <c r="F14" i="5"/>
  <c r="E14" i="5"/>
  <c r="O13" i="5"/>
  <c r="N13" i="5"/>
  <c r="M13" i="5"/>
  <c r="K13" i="5"/>
  <c r="J13" i="5"/>
  <c r="I13" i="5"/>
  <c r="G13" i="5"/>
  <c r="F13" i="5"/>
  <c r="E13" i="5"/>
  <c r="O12" i="5"/>
  <c r="N12" i="5"/>
  <c r="M12" i="5"/>
  <c r="K12" i="5"/>
  <c r="J12" i="5"/>
  <c r="I12" i="5"/>
  <c r="G12" i="5"/>
  <c r="F12" i="5"/>
  <c r="E12" i="5"/>
  <c r="O11" i="5"/>
  <c r="N11" i="5"/>
  <c r="M11" i="5"/>
  <c r="K11" i="5"/>
  <c r="J11" i="5"/>
  <c r="I11" i="5"/>
  <c r="G11" i="5"/>
  <c r="F11" i="5"/>
  <c r="E11" i="5"/>
  <c r="O10" i="5"/>
  <c r="N10" i="5"/>
  <c r="M10" i="5"/>
  <c r="K10" i="5"/>
  <c r="J10" i="5"/>
  <c r="I10" i="5"/>
  <c r="G10" i="5"/>
  <c r="F10" i="5"/>
  <c r="E10" i="5"/>
  <c r="O9" i="5"/>
  <c r="N9" i="5"/>
  <c r="M9" i="5"/>
  <c r="K9" i="5"/>
  <c r="J9" i="5"/>
  <c r="I9" i="5"/>
  <c r="G9" i="5"/>
  <c r="F9" i="5"/>
  <c r="E9" i="5"/>
  <c r="O8" i="5"/>
  <c r="N8" i="5"/>
  <c r="M8" i="5"/>
  <c r="K8" i="5"/>
  <c r="J8" i="5"/>
  <c r="I8" i="5"/>
  <c r="G8" i="5"/>
  <c r="F8" i="5"/>
  <c r="E8" i="5"/>
  <c r="O7" i="5"/>
  <c r="N7" i="5"/>
  <c r="M7" i="5"/>
  <c r="K7" i="5"/>
  <c r="J7" i="5"/>
  <c r="I7" i="5"/>
  <c r="G7" i="5"/>
  <c r="F7" i="5"/>
  <c r="E7" i="5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F11" i="2"/>
  <c r="H10" i="2"/>
  <c r="G10" i="2"/>
  <c r="F10" i="2"/>
  <c r="H9" i="2"/>
  <c r="G9" i="2"/>
  <c r="F9" i="2"/>
  <c r="H8" i="2"/>
  <c r="G8" i="2"/>
  <c r="F8" i="2"/>
  <c r="F6" i="2"/>
  <c r="O12" i="1"/>
  <c r="N12" i="1"/>
  <c r="K12" i="1"/>
  <c r="F12" i="1"/>
  <c r="E12" i="1"/>
  <c r="C12" i="1"/>
  <c r="J173" i="9" l="1"/>
  <c r="J153" i="9"/>
  <c r="J185" i="9"/>
  <c r="K122" i="9"/>
  <c r="J121" i="9"/>
  <c r="J145" i="9"/>
  <c r="J128" i="9"/>
  <c r="K188" i="9"/>
  <c r="K166" i="9"/>
  <c r="N12" i="9"/>
  <c r="O12" i="9" s="1"/>
  <c r="N16" i="9"/>
  <c r="O16" i="9" s="1"/>
  <c r="N20" i="9"/>
  <c r="O20" i="9" s="1"/>
  <c r="N24" i="9"/>
  <c r="O24" i="9" s="1"/>
  <c r="N28" i="9"/>
  <c r="O28" i="9" s="1"/>
  <c r="N32" i="9"/>
  <c r="O32" i="9" s="1"/>
  <c r="N36" i="9"/>
  <c r="O36" i="9" s="1"/>
  <c r="N40" i="9"/>
  <c r="O40" i="9" s="1"/>
  <c r="N44" i="9"/>
  <c r="O44" i="9" s="1"/>
  <c r="N48" i="9"/>
  <c r="O48" i="9" s="1"/>
  <c r="N52" i="9"/>
  <c r="O52" i="9" s="1"/>
  <c r="N56" i="9"/>
  <c r="O56" i="9" s="1"/>
  <c r="N60" i="9"/>
  <c r="O60" i="9" s="1"/>
  <c r="N64" i="9"/>
  <c r="O64" i="9" s="1"/>
  <c r="N68" i="9"/>
  <c r="O68" i="9" s="1"/>
  <c r="N72" i="9"/>
  <c r="O72" i="9" s="1"/>
  <c r="N76" i="9"/>
  <c r="O76" i="9" s="1"/>
  <c r="N80" i="9"/>
  <c r="O80" i="9" s="1"/>
  <c r="N84" i="9"/>
  <c r="O84" i="9" s="1"/>
  <c r="N88" i="9"/>
  <c r="O88" i="9" s="1"/>
  <c r="N92" i="9"/>
  <c r="O92" i="9" s="1"/>
  <c r="N96" i="9"/>
  <c r="O96" i="9" s="1"/>
  <c r="J175" i="9"/>
  <c r="J159" i="9"/>
  <c r="K124" i="9"/>
  <c r="J136" i="9"/>
  <c r="K180" i="9"/>
  <c r="K152" i="9"/>
  <c r="N97" i="9"/>
  <c r="O97" i="9" s="1"/>
  <c r="N101" i="9"/>
  <c r="O101" i="9" s="1"/>
  <c r="N105" i="9"/>
  <c r="O105" i="9" s="1"/>
  <c r="N109" i="9"/>
  <c r="O109" i="9" s="1"/>
  <c r="N113" i="9"/>
  <c r="O113" i="9" s="1"/>
  <c r="N117" i="9"/>
  <c r="O117" i="9" s="1"/>
  <c r="J143" i="9"/>
  <c r="J165" i="9"/>
  <c r="K125" i="9"/>
  <c r="K156" i="9"/>
  <c r="K136" i="9"/>
  <c r="K176" i="9"/>
  <c r="I188" i="9"/>
  <c r="I155" i="9"/>
  <c r="I167" i="9"/>
  <c r="I174" i="9"/>
  <c r="I147" i="9"/>
  <c r="I163" i="9"/>
  <c r="I171" i="9"/>
  <c r="I179" i="9"/>
  <c r="I187" i="9"/>
  <c r="I146" i="9"/>
  <c r="I157" i="9"/>
  <c r="I166" i="9"/>
  <c r="I175" i="9"/>
  <c r="I182" i="9"/>
  <c r="I183" i="9"/>
  <c r="N13" i="9"/>
  <c r="O13" i="9" s="1"/>
  <c r="N17" i="9"/>
  <c r="O17" i="9" s="1"/>
  <c r="N21" i="9"/>
  <c r="O21" i="9" s="1"/>
  <c r="N25" i="9"/>
  <c r="O25" i="9" s="1"/>
  <c r="N29" i="9"/>
  <c r="O29" i="9" s="1"/>
  <c r="N33" i="9"/>
  <c r="O33" i="9" s="1"/>
  <c r="N37" i="9"/>
  <c r="O37" i="9" s="1"/>
  <c r="N41" i="9"/>
  <c r="O41" i="9" s="1"/>
  <c r="N45" i="9"/>
  <c r="O45" i="9" s="1"/>
  <c r="N49" i="9"/>
  <c r="O49" i="9" s="1"/>
  <c r="N53" i="9"/>
  <c r="O53" i="9" s="1"/>
  <c r="N57" i="9"/>
  <c r="O57" i="9" s="1"/>
  <c r="N61" i="9"/>
  <c r="O61" i="9" s="1"/>
  <c r="N65" i="9"/>
  <c r="O65" i="9" s="1"/>
  <c r="N69" i="9"/>
  <c r="O69" i="9" s="1"/>
  <c r="N73" i="9"/>
  <c r="O73" i="9" s="1"/>
  <c r="N77" i="9"/>
  <c r="O77" i="9" s="1"/>
  <c r="N81" i="9"/>
  <c r="O81" i="9" s="1"/>
  <c r="N85" i="9"/>
  <c r="O85" i="9" s="1"/>
  <c r="N89" i="9"/>
  <c r="O89" i="9" s="1"/>
  <c r="N93" i="9"/>
  <c r="O93" i="9" s="1"/>
  <c r="I135" i="9"/>
  <c r="I127" i="9"/>
  <c r="I170" i="9"/>
  <c r="I142" i="9"/>
  <c r="I122" i="9"/>
  <c r="I145" i="9"/>
  <c r="I125" i="9"/>
  <c r="I178" i="9"/>
  <c r="I120" i="9"/>
  <c r="I173" i="9"/>
  <c r="I172" i="9"/>
  <c r="I156" i="9"/>
  <c r="I140" i="9"/>
  <c r="J146" i="9"/>
  <c r="J154" i="9"/>
  <c r="J144" i="9"/>
  <c r="J152" i="9"/>
  <c r="J138" i="9"/>
  <c r="J140" i="9"/>
  <c r="J142" i="9"/>
  <c r="J166" i="9"/>
  <c r="J174" i="9"/>
  <c r="J182" i="9"/>
  <c r="J131" i="9"/>
  <c r="J137" i="9"/>
  <c r="J141" i="9"/>
  <c r="J150" i="9"/>
  <c r="J170" i="9"/>
  <c r="J186" i="9"/>
  <c r="J148" i="9"/>
  <c r="J176" i="9"/>
  <c r="J184" i="9"/>
  <c r="J156" i="9"/>
  <c r="J164" i="9"/>
  <c r="J172" i="9"/>
  <c r="J180" i="9"/>
  <c r="J188" i="9"/>
  <c r="J123" i="9"/>
  <c r="J133" i="9"/>
  <c r="J135" i="9"/>
  <c r="J139" i="9"/>
  <c r="J158" i="9"/>
  <c r="J162" i="9"/>
  <c r="J178" i="9"/>
  <c r="J160" i="9"/>
  <c r="J168" i="9"/>
  <c r="N14" i="9"/>
  <c r="O14" i="9" s="1"/>
  <c r="N18" i="9"/>
  <c r="O18" i="9" s="1"/>
  <c r="N22" i="9"/>
  <c r="O22" i="9" s="1"/>
  <c r="N26" i="9"/>
  <c r="O26" i="9" s="1"/>
  <c r="N30" i="9"/>
  <c r="O30" i="9" s="1"/>
  <c r="N34" i="9"/>
  <c r="O34" i="9" s="1"/>
  <c r="N38" i="9"/>
  <c r="O38" i="9" s="1"/>
  <c r="N42" i="9"/>
  <c r="O42" i="9" s="1"/>
  <c r="N46" i="9"/>
  <c r="O46" i="9" s="1"/>
  <c r="N50" i="9"/>
  <c r="O50" i="9" s="1"/>
  <c r="N54" i="9"/>
  <c r="O54" i="9" s="1"/>
  <c r="N58" i="9"/>
  <c r="O58" i="9" s="1"/>
  <c r="N62" i="9"/>
  <c r="O62" i="9" s="1"/>
  <c r="N66" i="9"/>
  <c r="O66" i="9" s="1"/>
  <c r="N70" i="9"/>
  <c r="O70" i="9" s="1"/>
  <c r="N74" i="9"/>
  <c r="O74" i="9" s="1"/>
  <c r="N78" i="9"/>
  <c r="O78" i="9" s="1"/>
  <c r="N82" i="9"/>
  <c r="O82" i="9" s="1"/>
  <c r="N86" i="9"/>
  <c r="O86" i="9" s="1"/>
  <c r="N90" i="9"/>
  <c r="O90" i="9" s="1"/>
  <c r="N94" i="9"/>
  <c r="O94" i="9" s="1"/>
  <c r="N98" i="9"/>
  <c r="O98" i="9" s="1"/>
  <c r="N102" i="9"/>
  <c r="O102" i="9" s="1"/>
  <c r="N106" i="9"/>
  <c r="O106" i="9" s="1"/>
  <c r="N110" i="9"/>
  <c r="O110" i="9" s="1"/>
  <c r="N114" i="9"/>
  <c r="O114" i="9" s="1"/>
  <c r="N118" i="9"/>
  <c r="O118" i="9" s="1"/>
  <c r="J147" i="9"/>
  <c r="J161" i="9"/>
  <c r="J177" i="9"/>
  <c r="I151" i="9"/>
  <c r="I123" i="9"/>
  <c r="J151" i="9"/>
  <c r="I121" i="9"/>
  <c r="I186" i="9"/>
  <c r="I138" i="9"/>
  <c r="I130" i="9"/>
  <c r="J155" i="9"/>
  <c r="I169" i="9"/>
  <c r="I137" i="9"/>
  <c r="I162" i="9"/>
  <c r="I185" i="9"/>
  <c r="I165" i="9"/>
  <c r="J126" i="9"/>
  <c r="J134" i="9"/>
  <c r="I184" i="9"/>
  <c r="I176" i="9"/>
  <c r="I152" i="9"/>
  <c r="I144" i="9"/>
  <c r="I136" i="9"/>
  <c r="I128" i="9"/>
  <c r="K147" i="9"/>
  <c r="K155" i="9"/>
  <c r="K145" i="9"/>
  <c r="K153" i="9"/>
  <c r="K151" i="9"/>
  <c r="K157" i="9"/>
  <c r="K167" i="9"/>
  <c r="K175" i="9"/>
  <c r="K183" i="9"/>
  <c r="K163" i="9"/>
  <c r="K179" i="9"/>
  <c r="K133" i="9"/>
  <c r="K139" i="9"/>
  <c r="K158" i="9"/>
  <c r="K161" i="9"/>
  <c r="K169" i="9"/>
  <c r="K178" i="9"/>
  <c r="K127" i="9"/>
  <c r="K149" i="9"/>
  <c r="K159" i="9"/>
  <c r="K165" i="9"/>
  <c r="K173" i="9"/>
  <c r="K181" i="9"/>
  <c r="K143" i="9"/>
  <c r="K171" i="9"/>
  <c r="K187" i="9"/>
  <c r="K123" i="9"/>
  <c r="K131" i="9"/>
  <c r="K135" i="9"/>
  <c r="K137" i="9"/>
  <c r="K141" i="9"/>
  <c r="K150" i="9"/>
  <c r="K162" i="9"/>
  <c r="K170" i="9"/>
  <c r="K177" i="9"/>
  <c r="K186" i="9"/>
  <c r="K185" i="9"/>
  <c r="N11" i="9"/>
  <c r="O11" i="9" s="1"/>
  <c r="N15" i="9"/>
  <c r="O15" i="9" s="1"/>
  <c r="N19" i="9"/>
  <c r="O19" i="9" s="1"/>
  <c r="N23" i="9"/>
  <c r="O23" i="9" s="1"/>
  <c r="N27" i="9"/>
  <c r="O27" i="9" s="1"/>
  <c r="N31" i="9"/>
  <c r="O31" i="9" s="1"/>
  <c r="N35" i="9"/>
  <c r="O35" i="9" s="1"/>
  <c r="N39" i="9"/>
  <c r="O39" i="9" s="1"/>
  <c r="N43" i="9"/>
  <c r="O43" i="9" s="1"/>
  <c r="N47" i="9"/>
  <c r="O47" i="9" s="1"/>
  <c r="N51" i="9"/>
  <c r="O51" i="9" s="1"/>
  <c r="N55" i="9"/>
  <c r="O55" i="9" s="1"/>
  <c r="N59" i="9"/>
  <c r="O59" i="9" s="1"/>
  <c r="N63" i="9"/>
  <c r="O63" i="9" s="1"/>
  <c r="N67" i="9"/>
  <c r="O67" i="9" s="1"/>
  <c r="N71" i="9"/>
  <c r="O71" i="9" s="1"/>
  <c r="N75" i="9"/>
  <c r="O75" i="9" s="1"/>
  <c r="N79" i="9"/>
  <c r="O79" i="9" s="1"/>
  <c r="N83" i="9"/>
  <c r="O83" i="9" s="1"/>
  <c r="N87" i="9"/>
  <c r="O87" i="9" s="1"/>
  <c r="N91" i="9"/>
  <c r="O91" i="9" s="1"/>
  <c r="N95" i="9"/>
  <c r="O95" i="9" s="1"/>
  <c r="N99" i="9"/>
  <c r="O99" i="9" s="1"/>
  <c r="N103" i="9"/>
  <c r="O103" i="9" s="1"/>
  <c r="N107" i="9"/>
  <c r="O107" i="9" s="1"/>
  <c r="N111" i="9"/>
  <c r="O111" i="9" s="1"/>
  <c r="N115" i="9"/>
  <c r="O115" i="9" s="1"/>
  <c r="N119" i="9"/>
  <c r="O119" i="9" s="1"/>
  <c r="J157" i="9"/>
  <c r="J167" i="9"/>
  <c r="J179" i="9"/>
  <c r="I159" i="9"/>
  <c r="I143" i="9"/>
  <c r="J187" i="9"/>
  <c r="J169" i="9"/>
  <c r="I141" i="9"/>
  <c r="K154" i="9"/>
  <c r="I154" i="9"/>
  <c r="J129" i="9"/>
  <c r="I150" i="9"/>
  <c r="K130" i="9"/>
  <c r="I133" i="9"/>
  <c r="K146" i="9"/>
  <c r="I168" i="9"/>
  <c r="K138" i="9"/>
  <c r="K134" i="9"/>
  <c r="I181" i="9"/>
  <c r="I161" i="9"/>
  <c r="J124" i="9"/>
  <c r="J132" i="9"/>
  <c r="I164" i="9"/>
  <c r="K184" i="9"/>
  <c r="K174" i="9"/>
  <c r="K164" i="9"/>
  <c r="K142" i="9"/>
  <c r="L123" i="9"/>
  <c r="L127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9" i="9"/>
  <c r="L150" i="9"/>
  <c r="L157" i="9"/>
  <c r="L158" i="9"/>
  <c r="L122" i="9"/>
  <c r="L126" i="9"/>
  <c r="L130" i="9"/>
  <c r="L147" i="9"/>
  <c r="L148" i="9"/>
  <c r="L155" i="9"/>
  <c r="L121" i="9"/>
  <c r="L129" i="9"/>
  <c r="L146" i="9"/>
  <c r="L153" i="9"/>
  <c r="L161" i="9"/>
  <c r="L162" i="9"/>
  <c r="L169" i="9"/>
  <c r="L170" i="9"/>
  <c r="L177" i="9"/>
  <c r="L178" i="9"/>
  <c r="L185" i="9"/>
  <c r="L186" i="9"/>
  <c r="L125" i="9"/>
  <c r="L145" i="9"/>
  <c r="L156" i="9"/>
  <c r="L159" i="9"/>
  <c r="L165" i="9"/>
  <c r="L174" i="9"/>
  <c r="L181" i="9"/>
  <c r="L120" i="9"/>
  <c r="L128" i="9"/>
  <c r="L143" i="9"/>
  <c r="L163" i="9"/>
  <c r="L171" i="9"/>
  <c r="L180" i="9"/>
  <c r="L124" i="9"/>
  <c r="L144" i="9"/>
  <c r="L151" i="9"/>
  <c r="L160" i="9"/>
  <c r="L167" i="9"/>
  <c r="L168" i="9"/>
  <c r="L175" i="9"/>
  <c r="L176" i="9"/>
  <c r="L183" i="9"/>
  <c r="L184" i="9"/>
  <c r="L154" i="9"/>
  <c r="L166" i="9"/>
  <c r="L173" i="9"/>
  <c r="L182" i="9"/>
  <c r="L152" i="9"/>
  <c r="L164" i="9"/>
  <c r="L172" i="9"/>
  <c r="L179" i="9"/>
  <c r="L187" i="9"/>
  <c r="L188" i="9"/>
  <c r="N100" i="9"/>
  <c r="O100" i="9" s="1"/>
  <c r="N104" i="9"/>
  <c r="O104" i="9" s="1"/>
  <c r="N108" i="9"/>
  <c r="O108" i="9" s="1"/>
  <c r="N112" i="9"/>
  <c r="O112" i="9" s="1"/>
  <c r="N116" i="9"/>
  <c r="O116" i="9" s="1"/>
  <c r="J149" i="9"/>
  <c r="J163" i="9"/>
  <c r="J171" i="9"/>
  <c r="J183" i="9"/>
  <c r="K129" i="9"/>
  <c r="I139" i="9"/>
  <c r="I131" i="9"/>
  <c r="J181" i="9"/>
  <c r="I129" i="9"/>
  <c r="K148" i="9"/>
  <c r="I158" i="9"/>
  <c r="J125" i="9"/>
  <c r="I134" i="9"/>
  <c r="I126" i="9"/>
  <c r="I153" i="9"/>
  <c r="J127" i="9"/>
  <c r="K128" i="9"/>
  <c r="K132" i="9"/>
  <c r="I177" i="9"/>
  <c r="I149" i="9"/>
  <c r="J122" i="9"/>
  <c r="J130" i="9"/>
  <c r="I180" i="9"/>
  <c r="I160" i="9"/>
  <c r="I148" i="9"/>
  <c r="I132" i="9"/>
  <c r="I124" i="9"/>
  <c r="K182" i="9"/>
  <c r="K172" i="9"/>
  <c r="K160" i="9"/>
  <c r="K140" i="9"/>
  <c r="K51" i="9"/>
  <c r="M11" i="9"/>
  <c r="M14" i="9"/>
  <c r="M18" i="9"/>
  <c r="M22" i="9"/>
  <c r="M30" i="9"/>
  <c r="M34" i="9"/>
  <c r="M20" i="9"/>
  <c r="M24" i="9"/>
  <c r="M28" i="9"/>
  <c r="M36" i="9"/>
  <c r="J17" i="9"/>
  <c r="J33" i="9"/>
  <c r="K10" i="9"/>
  <c r="J11" i="9"/>
  <c r="K14" i="9"/>
  <c r="K18" i="9"/>
  <c r="K26" i="9"/>
  <c r="K13" i="9"/>
  <c r="K11" i="9"/>
  <c r="M13" i="9"/>
  <c r="K23" i="9"/>
  <c r="K43" i="9"/>
  <c r="K47" i="9"/>
  <c r="D12" i="1"/>
  <c r="K115" i="9"/>
  <c r="I11" i="9"/>
  <c r="L28" i="9"/>
  <c r="K56" i="9"/>
  <c r="L10" i="9"/>
  <c r="L20" i="9"/>
  <c r="L42" i="9"/>
  <c r="L46" i="9"/>
  <c r="L50" i="9"/>
  <c r="M10" i="9"/>
  <c r="L11" i="9"/>
  <c r="J15" i="9"/>
  <c r="J25" i="9"/>
  <c r="M26" i="9"/>
  <c r="M38" i="9"/>
  <c r="J41" i="9"/>
  <c r="J45" i="9"/>
  <c r="N190" i="9"/>
  <c r="O190" i="9" s="1"/>
  <c r="N10" i="9"/>
  <c r="O10" i="9" s="1"/>
  <c r="I37" i="9"/>
  <c r="D190" i="2"/>
  <c r="E190" i="2" s="1"/>
  <c r="G6" i="3" s="1"/>
  <c r="H6" i="3" s="1"/>
  <c r="G187" i="2"/>
  <c r="D189" i="2" s="1"/>
  <c r="C6" i="3" s="1"/>
  <c r="J16" i="9"/>
  <c r="J118" i="9"/>
  <c r="J116" i="9"/>
  <c r="J114" i="9"/>
  <c r="J112" i="9"/>
  <c r="J110" i="9"/>
  <c r="J82" i="9"/>
  <c r="J64" i="9"/>
  <c r="J12" i="9"/>
  <c r="L14" i="9"/>
  <c r="K16" i="9"/>
  <c r="L18" i="9"/>
  <c r="K21" i="9"/>
  <c r="J24" i="9"/>
  <c r="L26" i="9"/>
  <c r="K29" i="9"/>
  <c r="J32" i="9"/>
  <c r="L34" i="9"/>
  <c r="K37" i="9"/>
  <c r="J40" i="9"/>
  <c r="M74" i="9"/>
  <c r="J79" i="9"/>
  <c r="K83" i="9"/>
  <c r="K88" i="9"/>
  <c r="L97" i="9"/>
  <c r="M106" i="9"/>
  <c r="J111" i="9"/>
  <c r="I118" i="9"/>
  <c r="I110" i="9"/>
  <c r="I102" i="9"/>
  <c r="I94" i="9"/>
  <c r="I86" i="9"/>
  <c r="I78" i="9"/>
  <c r="I70" i="9"/>
  <c r="I62" i="9"/>
  <c r="I54" i="9"/>
  <c r="I190" i="9"/>
  <c r="I112" i="9"/>
  <c r="I104" i="9"/>
  <c r="I96" i="9"/>
  <c r="I88" i="9"/>
  <c r="I80" i="9"/>
  <c r="I72" i="9"/>
  <c r="I64" i="9"/>
  <c r="I56" i="9"/>
  <c r="I52" i="9"/>
  <c r="I50" i="9"/>
  <c r="I48" i="9"/>
  <c r="I46" i="9"/>
  <c r="I44" i="9"/>
  <c r="I42" i="9"/>
  <c r="I40" i="9"/>
  <c r="I38" i="9"/>
  <c r="I36" i="9"/>
  <c r="I34" i="9"/>
  <c r="I32" i="9"/>
  <c r="I30" i="9"/>
  <c r="I28" i="9"/>
  <c r="I26" i="9"/>
  <c r="I24" i="9"/>
  <c r="I22" i="9"/>
  <c r="I20" i="9"/>
  <c r="I18" i="9"/>
  <c r="I114" i="9"/>
  <c r="I106" i="9"/>
  <c r="I98" i="9"/>
  <c r="I90" i="9"/>
  <c r="I82" i="9"/>
  <c r="I74" i="9"/>
  <c r="I66" i="9"/>
  <c r="I58" i="9"/>
  <c r="I116" i="9"/>
  <c r="I108" i="9"/>
  <c r="I100" i="9"/>
  <c r="I92" i="9"/>
  <c r="I84" i="9"/>
  <c r="I76" i="9"/>
  <c r="I68" i="9"/>
  <c r="I60" i="9"/>
  <c r="I51" i="9"/>
  <c r="I49" i="9"/>
  <c r="I47" i="9"/>
  <c r="I45" i="9"/>
  <c r="I43" i="9"/>
  <c r="I41" i="9"/>
  <c r="I12" i="9"/>
  <c r="K84" i="9"/>
  <c r="K82" i="9"/>
  <c r="K119" i="9"/>
  <c r="K111" i="9"/>
  <c r="K103" i="9"/>
  <c r="K95" i="9"/>
  <c r="K87" i="9"/>
  <c r="K79" i="9"/>
  <c r="K71" i="9"/>
  <c r="K63" i="9"/>
  <c r="K55" i="9"/>
  <c r="K52" i="9"/>
  <c r="K50" i="9"/>
  <c r="K48" i="9"/>
  <c r="K46" i="9"/>
  <c r="K44" i="9"/>
  <c r="K42" i="9"/>
  <c r="K40" i="9"/>
  <c r="K38" i="9"/>
  <c r="K36" i="9"/>
  <c r="K34" i="9"/>
  <c r="K32" i="9"/>
  <c r="K113" i="9"/>
  <c r="K105" i="9"/>
  <c r="K97" i="9"/>
  <c r="K89" i="9"/>
  <c r="K81" i="9"/>
  <c r="K73" i="9"/>
  <c r="K65" i="9"/>
  <c r="K57" i="9"/>
  <c r="K117" i="9"/>
  <c r="K109" i="9"/>
  <c r="K101" i="9"/>
  <c r="K93" i="9"/>
  <c r="K85" i="9"/>
  <c r="K77" i="9"/>
  <c r="K69" i="9"/>
  <c r="K61" i="9"/>
  <c r="K53" i="9"/>
  <c r="M12" i="9"/>
  <c r="I13" i="9"/>
  <c r="L16" i="9"/>
  <c r="I19" i="9"/>
  <c r="J23" i="9"/>
  <c r="K24" i="9"/>
  <c r="I27" i="9"/>
  <c r="J31" i="9"/>
  <c r="I35" i="9"/>
  <c r="J39" i="9"/>
  <c r="J44" i="9"/>
  <c r="J48" i="9"/>
  <c r="J52" i="9"/>
  <c r="J55" i="9"/>
  <c r="L119" i="9"/>
  <c r="L117" i="9"/>
  <c r="L103" i="9"/>
  <c r="L77" i="9"/>
  <c r="L73" i="9"/>
  <c r="L71" i="9"/>
  <c r="L69" i="9"/>
  <c r="L67" i="9"/>
  <c r="L65" i="9"/>
  <c r="L61" i="9"/>
  <c r="L57" i="9"/>
  <c r="L51" i="9"/>
  <c r="L49" i="9"/>
  <c r="L47" i="9"/>
  <c r="L45" i="9"/>
  <c r="L43" i="9"/>
  <c r="L41" i="9"/>
  <c r="L39" i="9"/>
  <c r="L37" i="9"/>
  <c r="L35" i="9"/>
  <c r="L33" i="9"/>
  <c r="L31" i="9"/>
  <c r="L29" i="9"/>
  <c r="L27" i="9"/>
  <c r="L25" i="9"/>
  <c r="L23" i="9"/>
  <c r="L21" i="9"/>
  <c r="L19" i="9"/>
  <c r="L17" i="9"/>
  <c r="I10" i="9"/>
  <c r="I14" i="9"/>
  <c r="I15" i="9"/>
  <c r="K19" i="9"/>
  <c r="J22" i="9"/>
  <c r="L24" i="9"/>
  <c r="K27" i="9"/>
  <c r="J30" i="9"/>
  <c r="L32" i="9"/>
  <c r="K35" i="9"/>
  <c r="J38" i="9"/>
  <c r="L40" i="9"/>
  <c r="K59" i="9"/>
  <c r="K64" i="9"/>
  <c r="M82" i="9"/>
  <c r="J87" i="9"/>
  <c r="K91" i="9"/>
  <c r="K96" i="9"/>
  <c r="L105" i="9"/>
  <c r="M114" i="9"/>
  <c r="J119" i="9"/>
  <c r="I29" i="9"/>
  <c r="M119" i="9"/>
  <c r="M111" i="9"/>
  <c r="M103" i="9"/>
  <c r="M95" i="9"/>
  <c r="M87" i="9"/>
  <c r="M79" i="9"/>
  <c r="M71" i="9"/>
  <c r="M63" i="9"/>
  <c r="M55" i="9"/>
  <c r="M113" i="9"/>
  <c r="M105" i="9"/>
  <c r="M97" i="9"/>
  <c r="M89" i="9"/>
  <c r="M81" i="9"/>
  <c r="M73" i="9"/>
  <c r="M65" i="9"/>
  <c r="M57" i="9"/>
  <c r="M51" i="9"/>
  <c r="M49" i="9"/>
  <c r="M47" i="9"/>
  <c r="M45" i="9"/>
  <c r="M43" i="9"/>
  <c r="M41" i="9"/>
  <c r="M39" i="9"/>
  <c r="M37" i="9"/>
  <c r="M35" i="9"/>
  <c r="M33" i="9"/>
  <c r="M31" i="9"/>
  <c r="M29" i="9"/>
  <c r="M27" i="9"/>
  <c r="M25" i="9"/>
  <c r="M23" i="9"/>
  <c r="M21" i="9"/>
  <c r="M19" i="9"/>
  <c r="M17" i="9"/>
  <c r="M115" i="9"/>
  <c r="M107" i="9"/>
  <c r="M99" i="9"/>
  <c r="M91" i="9"/>
  <c r="M83" i="9"/>
  <c r="M75" i="9"/>
  <c r="M67" i="9"/>
  <c r="M59" i="9"/>
  <c r="M117" i="9"/>
  <c r="M109" i="9"/>
  <c r="M101" i="9"/>
  <c r="M93" i="9"/>
  <c r="M85" i="9"/>
  <c r="M77" i="9"/>
  <c r="M69" i="9"/>
  <c r="M61" i="9"/>
  <c r="M53" i="9"/>
  <c r="M52" i="9"/>
  <c r="M50" i="9"/>
  <c r="M48" i="9"/>
  <c r="M46" i="9"/>
  <c r="M44" i="9"/>
  <c r="M42" i="9"/>
  <c r="J10" i="9"/>
  <c r="L13" i="9"/>
  <c r="K15" i="9"/>
  <c r="I16" i="9"/>
  <c r="I17" i="9"/>
  <c r="J21" i="9"/>
  <c r="K22" i="9"/>
  <c r="I25" i="9"/>
  <c r="J29" i="9"/>
  <c r="K30" i="9"/>
  <c r="I33" i="9"/>
  <c r="J37" i="9"/>
  <c r="K41" i="9"/>
  <c r="J43" i="9"/>
  <c r="L44" i="9"/>
  <c r="K45" i="9"/>
  <c r="J47" i="9"/>
  <c r="L48" i="9"/>
  <c r="K49" i="9"/>
  <c r="L52" i="9"/>
  <c r="M58" i="9"/>
  <c r="N8" i="9"/>
  <c r="O8" i="9" s="1"/>
  <c r="K12" i="9"/>
  <c r="L15" i="9"/>
  <c r="K17" i="9"/>
  <c r="J20" i="9"/>
  <c r="L22" i="9"/>
  <c r="K25" i="9"/>
  <c r="J28" i="9"/>
  <c r="L30" i="9"/>
  <c r="M32" i="9"/>
  <c r="K33" i="9"/>
  <c r="J36" i="9"/>
  <c r="L38" i="9"/>
  <c r="M40" i="9"/>
  <c r="J63" i="9"/>
  <c r="K67" i="9"/>
  <c r="K72" i="9"/>
  <c r="L81" i="9"/>
  <c r="M90" i="9"/>
  <c r="J95" i="9"/>
  <c r="K99" i="9"/>
  <c r="L113" i="9"/>
  <c r="L12" i="9"/>
  <c r="J13" i="9"/>
  <c r="M15" i="9"/>
  <c r="J19" i="9"/>
  <c r="K20" i="9"/>
  <c r="I23" i="9"/>
  <c r="J27" i="9"/>
  <c r="K28" i="9"/>
  <c r="I31" i="9"/>
  <c r="J35" i="9"/>
  <c r="I39" i="9"/>
  <c r="J42" i="9"/>
  <c r="J46" i="9"/>
  <c r="J50" i="9"/>
  <c r="I21" i="9"/>
  <c r="J14" i="9"/>
  <c r="J18" i="9"/>
  <c r="J26" i="9"/>
  <c r="K31" i="9"/>
  <c r="J34" i="9"/>
  <c r="L36" i="9"/>
  <c r="K39" i="9"/>
  <c r="M66" i="9"/>
  <c r="J71" i="9"/>
  <c r="K75" i="9"/>
  <c r="K80" i="9"/>
  <c r="L89" i="9"/>
  <c r="M98" i="9"/>
  <c r="J103" i="9"/>
  <c r="K107" i="9"/>
  <c r="J57" i="9"/>
  <c r="K58" i="9"/>
  <c r="L59" i="9"/>
  <c r="M60" i="9"/>
  <c r="J65" i="9"/>
  <c r="K66" i="9"/>
  <c r="M68" i="9"/>
  <c r="J73" i="9"/>
  <c r="K74" i="9"/>
  <c r="L75" i="9"/>
  <c r="M76" i="9"/>
  <c r="J81" i="9"/>
  <c r="L83" i="9"/>
  <c r="M84" i="9"/>
  <c r="J89" i="9"/>
  <c r="K90" i="9"/>
  <c r="L91" i="9"/>
  <c r="M92" i="9"/>
  <c r="J97" i="9"/>
  <c r="K98" i="9"/>
  <c r="L99" i="9"/>
  <c r="M100" i="9"/>
  <c r="J105" i="9"/>
  <c r="L107" i="9"/>
  <c r="M108" i="9"/>
  <c r="J113" i="9"/>
  <c r="L115" i="9"/>
  <c r="M116" i="9"/>
  <c r="J49" i="9"/>
  <c r="J51" i="9"/>
  <c r="I55" i="9"/>
  <c r="J56" i="9"/>
  <c r="L58" i="9"/>
  <c r="I63" i="9"/>
  <c r="L66" i="9"/>
  <c r="I71" i="9"/>
  <c r="J72" i="9"/>
  <c r="L74" i="9"/>
  <c r="I79" i="9"/>
  <c r="J80" i="9"/>
  <c r="L82" i="9"/>
  <c r="I87" i="9"/>
  <c r="J88" i="9"/>
  <c r="L90" i="9"/>
  <c r="I95" i="9"/>
  <c r="J96" i="9"/>
  <c r="L98" i="9"/>
  <c r="I103" i="9"/>
  <c r="J104" i="9"/>
  <c r="L106" i="9"/>
  <c r="I111" i="9"/>
  <c r="L114" i="9"/>
  <c r="I119" i="9"/>
  <c r="J190" i="9"/>
  <c r="I53" i="9"/>
  <c r="J54" i="9"/>
  <c r="L56" i="9"/>
  <c r="I61" i="9"/>
  <c r="J62" i="9"/>
  <c r="L64" i="9"/>
  <c r="I69" i="9"/>
  <c r="J70" i="9"/>
  <c r="L72" i="9"/>
  <c r="I77" i="9"/>
  <c r="J78" i="9"/>
  <c r="L80" i="9"/>
  <c r="I85" i="9"/>
  <c r="J86" i="9"/>
  <c r="L88" i="9"/>
  <c r="I93" i="9"/>
  <c r="J94" i="9"/>
  <c r="L96" i="9"/>
  <c r="I101" i="9"/>
  <c r="J102" i="9"/>
  <c r="L104" i="9"/>
  <c r="I109" i="9"/>
  <c r="L112" i="9"/>
  <c r="I117" i="9"/>
  <c r="L190" i="9"/>
  <c r="J53" i="9"/>
  <c r="K54" i="9"/>
  <c r="L55" i="9"/>
  <c r="M56" i="9"/>
  <c r="J61" i="9"/>
  <c r="K62" i="9"/>
  <c r="L63" i="9"/>
  <c r="M64" i="9"/>
  <c r="J69" i="9"/>
  <c r="K70" i="9"/>
  <c r="M72" i="9"/>
  <c r="J77" i="9"/>
  <c r="K78" i="9"/>
  <c r="L79" i="9"/>
  <c r="M80" i="9"/>
  <c r="J85" i="9"/>
  <c r="K86" i="9"/>
  <c r="L87" i="9"/>
  <c r="M88" i="9"/>
  <c r="J93" i="9"/>
  <c r="K94" i="9"/>
  <c r="L95" i="9"/>
  <c r="M96" i="9"/>
  <c r="J101" i="9"/>
  <c r="M104" i="9"/>
  <c r="J109" i="9"/>
  <c r="L111" i="9"/>
  <c r="M112" i="9"/>
  <c r="J117" i="9"/>
  <c r="M190" i="9"/>
  <c r="L54" i="9"/>
  <c r="I59" i="9"/>
  <c r="J60" i="9"/>
  <c r="L62" i="9"/>
  <c r="I67" i="9"/>
  <c r="J68" i="9"/>
  <c r="L70" i="9"/>
  <c r="I75" i="9"/>
  <c r="J76" i="9"/>
  <c r="L78" i="9"/>
  <c r="I83" i="9"/>
  <c r="J84" i="9"/>
  <c r="L86" i="9"/>
  <c r="I91" i="9"/>
  <c r="J92" i="9"/>
  <c r="L94" i="9"/>
  <c r="I99" i="9"/>
  <c r="J100" i="9"/>
  <c r="L102" i="9"/>
  <c r="I107" i="9"/>
  <c r="J108" i="9"/>
  <c r="L110" i="9"/>
  <c r="I115" i="9"/>
  <c r="L118" i="9"/>
  <c r="L53" i="9"/>
  <c r="M54" i="9"/>
  <c r="J59" i="9"/>
  <c r="K60" i="9"/>
  <c r="M62" i="9"/>
  <c r="J67" i="9"/>
  <c r="K68" i="9"/>
  <c r="M70" i="9"/>
  <c r="J75" i="9"/>
  <c r="K76" i="9"/>
  <c r="M78" i="9"/>
  <c r="J83" i="9"/>
  <c r="L85" i="9"/>
  <c r="M86" i="9"/>
  <c r="J91" i="9"/>
  <c r="K92" i="9"/>
  <c r="L93" i="9"/>
  <c r="M94" i="9"/>
  <c r="J99" i="9"/>
  <c r="K100" i="9"/>
  <c r="L101" i="9"/>
  <c r="M102" i="9"/>
  <c r="J107" i="9"/>
  <c r="L109" i="9"/>
  <c r="M110" i="9"/>
  <c r="J115" i="9"/>
  <c r="M118" i="9"/>
  <c r="I57" i="9"/>
  <c r="J58" i="9"/>
  <c r="L60" i="9"/>
  <c r="I65" i="9"/>
  <c r="J66" i="9"/>
  <c r="L68" i="9"/>
  <c r="I73" i="9"/>
  <c r="J74" i="9"/>
  <c r="L76" i="9"/>
  <c r="I81" i="9"/>
  <c r="L84" i="9"/>
  <c r="I89" i="9"/>
  <c r="J90" i="9"/>
  <c r="L92" i="9"/>
  <c r="I97" i="9"/>
  <c r="J98" i="9"/>
  <c r="L100" i="9"/>
  <c r="I105" i="9"/>
  <c r="J106" i="9"/>
  <c r="L108" i="9"/>
  <c r="I113" i="9"/>
  <c r="L116" i="9"/>
  <c r="K102" i="9"/>
  <c r="K104" i="9"/>
  <c r="K106" i="9"/>
  <c r="K108" i="9"/>
  <c r="K110" i="9"/>
  <c r="K112" i="9"/>
  <c r="K114" i="9"/>
  <c r="K116" i="9"/>
  <c r="K118" i="9"/>
  <c r="K190" i="9"/>
  <c r="D201" i="9" l="1"/>
  <c r="E201" i="9" s="1"/>
  <c r="D200" i="9"/>
  <c r="E200" i="9" s="1"/>
  <c r="D199" i="9"/>
  <c r="E199" i="9" s="1"/>
  <c r="E189" i="2"/>
  <c r="D6" i="3" s="1"/>
  <c r="E6" i="3" s="1"/>
  <c r="F6" i="3"/>
  <c r="D198" i="9"/>
  <c r="E198" i="9" s="1"/>
  <c r="D197" i="9"/>
  <c r="E197" i="9" s="1"/>
  <c r="K6" i="4" l="1"/>
  <c r="D6" i="4"/>
  <c r="D6" i="11" s="1"/>
  <c r="P6" i="4"/>
  <c r="L6" i="4"/>
  <c r="I6" i="3"/>
  <c r="M6" i="4"/>
  <c r="E6" i="4"/>
  <c r="I6" i="4"/>
  <c r="N6" i="4"/>
  <c r="J6" i="4"/>
  <c r="H6" i="4"/>
  <c r="F6" i="4"/>
  <c r="G6" i="4"/>
  <c r="C6" i="4"/>
  <c r="O6" i="4"/>
  <c r="E11" i="10"/>
  <c r="E6" i="11" l="1"/>
  <c r="E7" i="11" s="1"/>
  <c r="I11" i="10"/>
  <c r="I6" i="11" s="1"/>
  <c r="I7" i="11" s="1"/>
  <c r="M11" i="10"/>
  <c r="M6" i="11" s="1"/>
  <c r="M7" i="11" s="1"/>
  <c r="P11" i="10"/>
  <c r="P6" i="11" s="1"/>
  <c r="P7" i="11" s="1"/>
  <c r="D11" i="10"/>
  <c r="K11" i="10"/>
  <c r="K6" i="11" s="1"/>
  <c r="K7" i="11" s="1"/>
  <c r="N11" i="10"/>
  <c r="N6" i="11" s="1"/>
  <c r="N7" i="11" s="1"/>
  <c r="G11" i="10"/>
  <c r="G6" i="11" s="1"/>
  <c r="G7" i="11" s="1"/>
  <c r="B11" i="10"/>
  <c r="F11" i="10"/>
  <c r="F6" i="11" s="1"/>
  <c r="F7" i="11" s="1"/>
  <c r="J11" i="10"/>
  <c r="J6" i="11" s="1"/>
  <c r="J7" i="11" s="1"/>
  <c r="L11" i="10"/>
  <c r="L6" i="11" s="1"/>
  <c r="L7" i="11" s="1"/>
  <c r="O11" i="10"/>
  <c r="O6" i="11" s="1"/>
  <c r="O7" i="11" s="1"/>
  <c r="C11" i="10"/>
  <c r="C6" i="11" s="1"/>
  <c r="H11" i="10"/>
  <c r="H6" i="11" s="1"/>
  <c r="H7" i="11" s="1"/>
  <c r="B6" i="4"/>
  <c r="B12" i="1"/>
</calcChain>
</file>

<file path=xl/sharedStrings.xml><?xml version="1.0" encoding="utf-8"?>
<sst xmlns="http://schemas.openxmlformats.org/spreadsheetml/2006/main" count="2422" uniqueCount="686">
  <si>
    <t>DEPARTMENT OF COMPUTER SCIENCE AND ENGG.</t>
  </si>
  <si>
    <t>CO to PO &amp; PSO Mapping</t>
  </si>
  <si>
    <t>II YEAR III SEM SEC A and B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</si>
  <si>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</si>
  <si>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</si>
  <si>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</si>
  <si>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</si>
  <si>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</si>
  <si>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</si>
  <si>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</si>
  <si>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</si>
  <si>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</si>
  <si>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</si>
  <si>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</si>
  <si>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</si>
  <si>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</si>
  <si>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</si>
  <si>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</si>
  <si>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</si>
  <si>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CO24405.1</t>
  </si>
  <si>
    <t>CO24405.2</t>
  </si>
  <si>
    <t>CO24405.3</t>
  </si>
  <si>
    <t>CO24405.4</t>
  </si>
  <si>
    <t>CO24405.5</t>
  </si>
  <si>
    <t>C24405 (AVG)</t>
  </si>
  <si>
    <t>Final Mapping of C4CS405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</si>
  <si>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</si>
  <si>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</si>
  <si>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</si>
  <si>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</si>
  <si>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</si>
  <si>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</si>
  <si>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</si>
  <si>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</si>
  <si>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</si>
  <si>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</si>
  <si>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</si>
  <si>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</si>
  <si>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</si>
  <si>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</si>
  <si>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</si>
  <si>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</si>
  <si>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</si>
  <si>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</si>
  <si>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</si>
  <si>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</si>
  <si>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</si>
  <si>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</si>
  <si>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</si>
  <si>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</si>
  <si>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</si>
  <si>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</si>
  <si>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</si>
  <si>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</si>
  <si>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</si>
  <si>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</si>
  <si>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</si>
  <si>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</si>
  <si>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</si>
  <si>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</si>
  <si>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</si>
  <si>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</si>
  <si>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</si>
  <si>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</si>
  <si>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</si>
  <si>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</si>
  <si>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</si>
  <si>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</si>
  <si>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</si>
  <si>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</si>
  <si>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</si>
  <si>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</si>
  <si>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</si>
  <si>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</si>
  <si>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</si>
  <si>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</si>
  <si>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</si>
  <si>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</si>
  <si>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</si>
  <si>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</si>
  <si>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</si>
  <si>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</si>
  <si>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</si>
  <si>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</si>
  <si>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</si>
  <si>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</si>
  <si>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</si>
  <si>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</si>
  <si>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</si>
  <si>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</si>
  <si>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</si>
  <si>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</si>
  <si>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</si>
  <si>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</si>
  <si>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</si>
  <si>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</si>
  <si>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</si>
  <si>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</si>
  <si>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</si>
  <si>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</si>
  <si>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</si>
  <si>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</si>
  <si>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</si>
  <si>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</si>
  <si>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</si>
  <si>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</si>
  <si>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</si>
  <si>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</si>
  <si>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</si>
  <si>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</si>
  <si>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</si>
  <si>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</si>
  <si>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</si>
  <si>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</si>
  <si>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</si>
  <si>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</si>
  <si>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</si>
  <si>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</si>
  <si>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</si>
  <si>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</si>
  <si>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</si>
  <si>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</si>
  <si>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</si>
  <si>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</si>
  <si>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</si>
  <si>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</si>
  <si>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</si>
  <si>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</si>
  <si>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</si>
  <si>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</si>
  <si>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</si>
  <si>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</si>
  <si>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</si>
  <si>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</si>
  <si>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</si>
  <si>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</si>
  <si>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</si>
  <si>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</si>
  <si>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</si>
  <si>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</si>
  <si>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</si>
  <si>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</si>
  <si>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</si>
  <si>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</si>
  <si>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</si>
  <si>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</si>
  <si>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</si>
  <si>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</si>
  <si>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</si>
  <si>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</si>
  <si>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</si>
  <si>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</si>
  <si>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</si>
  <si>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</si>
  <si>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</si>
  <si>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</si>
  <si>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</si>
  <si>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</si>
  <si>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</si>
  <si>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</si>
  <si>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</si>
  <si>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</si>
  <si>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</si>
  <si>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</si>
  <si>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</si>
  <si>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</si>
  <si>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</si>
  <si>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</si>
  <si>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</si>
  <si>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</si>
  <si>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</si>
  <si>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</si>
  <si>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</si>
  <si>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</si>
  <si>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</si>
  <si>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</si>
  <si>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</si>
  <si>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</si>
  <si>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</si>
  <si>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</si>
  <si>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</si>
  <si>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</si>
  <si>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</si>
  <si>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</si>
  <si>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</si>
  <si>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</si>
  <si>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</si>
  <si>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</si>
  <si>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</si>
  <si>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</si>
  <si>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</si>
  <si>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</si>
  <si>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</si>
  <si>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</si>
  <si>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</si>
  <si>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</si>
  <si>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</si>
  <si>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</si>
  <si>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</si>
  <si>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</si>
  <si>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</si>
  <si>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</si>
  <si>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</si>
  <si>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</si>
  <si>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</si>
  <si>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</si>
  <si>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</si>
  <si>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</si>
  <si>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</si>
  <si>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</si>
  <si>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</si>
  <si>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</si>
  <si>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</si>
  <si>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</si>
  <si>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</si>
  <si>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</si>
  <si>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</si>
  <si>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</si>
  <si>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</si>
  <si>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</si>
  <si>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</si>
  <si>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</si>
  <si>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</si>
  <si>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</si>
  <si>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</si>
  <si>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</si>
  <si>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</si>
  <si>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</si>
  <si>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</si>
  <si>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</si>
  <si>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</si>
  <si>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</si>
  <si>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</si>
  <si>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</si>
  <si>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</si>
  <si>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</si>
  <si>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</si>
  <si>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</si>
  <si>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</si>
  <si>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</si>
  <si>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</si>
  <si>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</si>
  <si>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</si>
  <si>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</si>
  <si>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</si>
  <si>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</si>
  <si>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</si>
  <si>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</si>
  <si>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</si>
  <si>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</si>
  <si>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</si>
  <si>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</si>
  <si>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</si>
  <si>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</si>
  <si>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</si>
  <si>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</si>
  <si>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Husain</t>
  </si>
  <si>
    <t>21ETCCS401</t>
  </si>
  <si>
    <t>Ali Hussain</t>
  </si>
  <si>
    <t>22ETCCS200</t>
  </si>
  <si>
    <t>Saurabh Soni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</si>
  <si>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</si>
  <si>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</si>
  <si>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</si>
  <si>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</si>
  <si>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</si>
  <si>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</si>
  <si>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</si>
  <si>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</si>
  <si>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</si>
  <si>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</si>
  <si>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</si>
  <si>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</si>
  <si>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</si>
  <si>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</si>
  <si>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</si>
  <si>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CO24CS405</t>
  </si>
  <si>
    <t>2CS4-405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</si>
  <si>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</si>
  <si>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</si>
  <si>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</si>
  <si>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</si>
  <si>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</si>
  <si>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</si>
  <si>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</si>
  <si>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</si>
  <si>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</si>
  <si>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</si>
  <si>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</si>
  <si>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</si>
  <si>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CO4</t>
  </si>
  <si>
    <t>CO5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</si>
  <si>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</si>
  <si>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</si>
  <si>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</si>
  <si>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</si>
  <si>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</si>
  <si>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</si>
  <si>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</si>
  <si>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Marks and Gap Analysis of Mid-Term 2</t>
  </si>
  <si>
    <t>Course Outcome Attainment Sheet (Sessional)</t>
  </si>
  <si>
    <t>CO24CS405.1</t>
  </si>
  <si>
    <t>CO24CS405.2</t>
  </si>
  <si>
    <t>CO24CS405.3</t>
  </si>
  <si>
    <t>CO24CS405.4</t>
  </si>
  <si>
    <t>CO24CS405.5</t>
  </si>
  <si>
    <t>Course Attainment with Target in %</t>
  </si>
  <si>
    <t>CO23CS405.1</t>
  </si>
  <si>
    <t>CO23CS405.2</t>
  </si>
  <si>
    <t>CO23CS405.3</t>
  </si>
  <si>
    <t>CO23CS405.4</t>
  </si>
  <si>
    <t>CO23CS405.5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</si>
  <si>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</si>
  <si>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</si>
  <si>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</si>
  <si>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</si>
  <si>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</si>
  <si>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</si>
  <si>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</si>
  <si>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</si>
  <si>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</si>
  <si>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</si>
  <si>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C24CS405 (AVG)</t>
  </si>
  <si>
    <t>Course to PO &amp; PSO Attainment From All Tools</t>
  </si>
  <si>
    <t>CO24CS405
(Round Off)</t>
  </si>
  <si>
    <t>SUBJECT: THEORY OF COMPUTATION                                                                                                                                     FACULTY NAME: NARESH MALI</t>
  </si>
  <si>
    <t>SUBJECT:Theory of Computation                                                                                                Faculty: Naresh Mali</t>
  </si>
  <si>
    <t>22ETCCS001</t>
  </si>
  <si>
    <t>AADARSH SONI</t>
  </si>
  <si>
    <t>22ETCCS002</t>
  </si>
  <si>
    <t>ABDUL ATTIF</t>
  </si>
  <si>
    <t>22ETCCS003</t>
  </si>
  <si>
    <t>ABHIJEET GARG</t>
  </si>
  <si>
    <t>22ETCCS004</t>
  </si>
  <si>
    <t>ADITYA CHHIPA</t>
  </si>
  <si>
    <t>22ETCCS005</t>
  </si>
  <si>
    <t>ADITYA GIRI GOSWAMI</t>
  </si>
  <si>
    <t>22ETCCS006</t>
  </si>
  <si>
    <t>ADITYA SHARMA</t>
  </si>
  <si>
    <t>22ETCCS007</t>
  </si>
  <si>
    <t>AJIT KUMAR</t>
  </si>
  <si>
    <t>22ETCCS008</t>
  </si>
  <si>
    <t>AKASH SONI</t>
  </si>
  <si>
    <t>22ETCCS009</t>
  </si>
  <si>
    <t>AKSHAT JANGID</t>
  </si>
  <si>
    <t>22ETCCS010</t>
  </si>
  <si>
    <t>AKSHAT KUMAR SAINI</t>
  </si>
  <si>
    <t>22ETCCS011</t>
  </si>
  <si>
    <t>AKSHI BARGURJAR</t>
  </si>
  <si>
    <t>22ETCCS012</t>
  </si>
  <si>
    <t>AKSHIT NALWAYA</t>
  </si>
  <si>
    <t>22ETCCS013</t>
  </si>
  <si>
    <t>AKSHITA KUMAWAT</t>
  </si>
  <si>
    <t>22ETCCS014</t>
  </si>
  <si>
    <t>AKSHITA PANCHAL</t>
  </si>
  <si>
    <t>22ETCCS015</t>
  </si>
  <si>
    <t>ALI ASGAR ORA WALA</t>
  </si>
  <si>
    <t>22ETCCS017</t>
  </si>
  <si>
    <t>ANGHA VARANGAONKAR</t>
  </si>
  <si>
    <t>22ETCCS018</t>
  </si>
  <si>
    <t>ANKIT DHANAWAT</t>
  </si>
  <si>
    <t>22ETCCS019</t>
  </si>
  <si>
    <t>ANSHIKA JAIN</t>
  </si>
  <si>
    <t>22ETCCS020</t>
  </si>
  <si>
    <t>ARCHIT JAIN</t>
  </si>
  <si>
    <t>22ETCCS021</t>
  </si>
  <si>
    <t>ARIN UPADHAYAY</t>
  </si>
  <si>
    <t>22ETCCS022</t>
  </si>
  <si>
    <t>ARUSH MENARIA</t>
  </si>
  <si>
    <t>22ETCCS023</t>
  </si>
  <si>
    <t>ARYAN TALWAR</t>
  </si>
  <si>
    <t>22ETCCS024</t>
  </si>
  <si>
    <t>AVIKA SURANA</t>
  </si>
  <si>
    <t>22ETCCS025</t>
  </si>
  <si>
    <t>BHAWANA KUMARI</t>
  </si>
  <si>
    <t>22ETCCS026</t>
  </si>
  <si>
    <t>BHUMI JAIN</t>
  </si>
  <si>
    <t>22ETCCS027</t>
  </si>
  <si>
    <t>BHUWAN SUTHAR</t>
  </si>
  <si>
    <t>22ETCCS028</t>
  </si>
  <si>
    <t>CHETAN NAGDA</t>
  </si>
  <si>
    <t>22ETCCS029</t>
  </si>
  <si>
    <t>CHIRAG SHARMA</t>
  </si>
  <si>
    <t>22ETCCS030</t>
  </si>
  <si>
    <t>MS. CIA SHARMMA</t>
  </si>
  <si>
    <t>22ETCCS031</t>
  </si>
  <si>
    <t>DAIVIK SHARMA</t>
  </si>
  <si>
    <t>22ETCCS032</t>
  </si>
  <si>
    <t>DAKSH JAIN</t>
  </si>
  <si>
    <t>22ETCCS033</t>
  </si>
  <si>
    <t>DAKSH MENARIA</t>
  </si>
  <si>
    <t>22ETCCS034</t>
  </si>
  <si>
    <t>DEV PARAKH</t>
  </si>
  <si>
    <t>22ETCCS035</t>
  </si>
  <si>
    <t>DHANESH JOSHI</t>
  </si>
  <si>
    <t>22ETCCS036</t>
  </si>
  <si>
    <t>DHEERAJ SINGH THAPA</t>
  </si>
  <si>
    <t>22ETCCS037</t>
  </si>
  <si>
    <t>DHWANI KHUSHLANI</t>
  </si>
  <si>
    <t>22ETCCS038</t>
  </si>
  <si>
    <t>DIKSHIT DARJI</t>
  </si>
  <si>
    <t>22ETCCS039</t>
  </si>
  <si>
    <t>MSDIKSHITA SHARMA</t>
  </si>
  <si>
    <t>22ETCCS040</t>
  </si>
  <si>
    <t>DIVYA BAGORA</t>
  </si>
  <si>
    <t>22ETCCS041</t>
  </si>
  <si>
    <t>DIVYANSHU SHARMA</t>
  </si>
  <si>
    <t>22ETCCS042</t>
  </si>
  <si>
    <t>DIVYASHAKTI PAL</t>
  </si>
  <si>
    <t>22ETCCS043</t>
  </si>
  <si>
    <t>DIYA JAIN</t>
  </si>
  <si>
    <t>22ETCCS044</t>
  </si>
  <si>
    <t>DIYA PALIWAL</t>
  </si>
  <si>
    <t>22ETCCS045</t>
  </si>
  <si>
    <t>FALGUN CHOUDHARY</t>
  </si>
  <si>
    <t>22ETCCS046</t>
  </si>
  <si>
    <t>GARGI SHARMA</t>
  </si>
  <si>
    <t>22ETCCS047</t>
  </si>
  <si>
    <t>GARV BAKLIWAL</t>
  </si>
  <si>
    <t>22ETCCS048</t>
  </si>
  <si>
    <t>GARVIT NANDAWAT</t>
  </si>
  <si>
    <t>22ETCCS049</t>
  </si>
  <si>
    <t>GAURAV JAIN</t>
  </si>
  <si>
    <t>22ETCCS050</t>
  </si>
  <si>
    <t>GAURAVI NEGI</t>
  </si>
  <si>
    <t>22ETCCS051</t>
  </si>
  <si>
    <t>GAURI SUTHAR</t>
  </si>
  <si>
    <t>22ETCCS053</t>
  </si>
  <si>
    <t>GOURAV POKHARNA</t>
  </si>
  <si>
    <t>22ETCCS054</t>
  </si>
  <si>
    <t>HARDIK BATWAL</t>
  </si>
  <si>
    <t>22ETCCS055</t>
  </si>
  <si>
    <t>HARSH DANGI</t>
  </si>
  <si>
    <t>22ETCCS056</t>
  </si>
  <si>
    <t>HARSH KAWADIA</t>
  </si>
  <si>
    <t>22ETCCS057</t>
  </si>
  <si>
    <t>HARSH TAMBOLI</t>
  </si>
  <si>
    <t>22ETCCS058</t>
  </si>
  <si>
    <t>HARSHAL JAIN</t>
  </si>
  <si>
    <t>22ETCCS059</t>
  </si>
  <si>
    <t>HARSHIT POKHARNA</t>
  </si>
  <si>
    <t>22ETCCS060</t>
  </si>
  <si>
    <t>HARSHVARDHAN SINGH CHAUHAN</t>
  </si>
  <si>
    <t>22ETCCS061</t>
  </si>
  <si>
    <t>HARSHVARDHAN SINGH KITAWAT</t>
  </si>
  <si>
    <t>22ETCCS062</t>
  </si>
  <si>
    <t>HEMANT AHUJA</t>
  </si>
  <si>
    <t>22ETCCS064</t>
  </si>
  <si>
    <t>HIMANK LOHAR</t>
  </si>
  <si>
    <t>22ETCCS065</t>
  </si>
  <si>
    <t>HIMANSHI PRAJAPAT</t>
  </si>
  <si>
    <t>22ETCCS066</t>
  </si>
  <si>
    <t>HIMANSHU KALAL</t>
  </si>
  <si>
    <t>22ETCCS067</t>
  </si>
  <si>
    <t>HONHAR RAWAL</t>
  </si>
  <si>
    <t>22ETCCS068</t>
  </si>
  <si>
    <t>HUSAIN BOHRA TIDIWALA</t>
  </si>
  <si>
    <t>22ETCCS069</t>
  </si>
  <si>
    <t>JAINISH JAIN</t>
  </si>
  <si>
    <t>22ETCCS070</t>
  </si>
  <si>
    <t>JAYESH JOSHI</t>
  </si>
  <si>
    <t>22ETCCS071</t>
  </si>
  <si>
    <t>JAYESH MANDAWAT</t>
  </si>
  <si>
    <t>22ETCCS072</t>
  </si>
  <si>
    <t>JINENDRA SINGH DODIYA</t>
  </si>
  <si>
    <t>22ETCCS073</t>
  </si>
  <si>
    <t>KANIKA GUPTA</t>
  </si>
  <si>
    <t>22ETCCS074</t>
  </si>
  <si>
    <t>KANISHK GUPTA</t>
  </si>
  <si>
    <t>22ETCCS075</t>
  </si>
  <si>
    <t>KAPIL KALAL</t>
  </si>
  <si>
    <t>22ETCCS076</t>
  </si>
  <si>
    <t>KARAN SWAMI</t>
  </si>
  <si>
    <t>22ETCCS077</t>
  </si>
  <si>
    <t>KARTIK JAIN</t>
  </si>
  <si>
    <t>22ETCCS078</t>
  </si>
  <si>
    <t>KARTIK KRISHNA KALE</t>
  </si>
  <si>
    <t>22ETCCS079</t>
  </si>
  <si>
    <t>KAVYA PALIWAL</t>
  </si>
  <si>
    <t>22ETCCS080</t>
  </si>
  <si>
    <t>KETAN OJHA</t>
  </si>
  <si>
    <t>22ETCCS081</t>
  </si>
  <si>
    <t>KHUSH JAIN</t>
  </si>
  <si>
    <t>22ETCCS082</t>
  </si>
  <si>
    <t>KHUSHI SHARMA</t>
  </si>
  <si>
    <t>22ETCCS083</t>
  </si>
  <si>
    <t>KIRTAN TAMBOLI</t>
  </si>
  <si>
    <t>22ETCCS085</t>
  </si>
  <si>
    <t>KONPAL SHARMA</t>
  </si>
  <si>
    <t>22ETCCS086</t>
  </si>
  <si>
    <t>KRITI PATWA</t>
  </si>
  <si>
    <t>22ETCCS087</t>
  </si>
  <si>
    <t>KUSH PARSAI</t>
  </si>
  <si>
    <t>22ETCCS088</t>
  </si>
  <si>
    <t>KUSHAL MEENA</t>
  </si>
  <si>
    <t>22ETCCS089</t>
  </si>
  <si>
    <t>LAKSHIT PALIWAL</t>
  </si>
  <si>
    <t>22ETCCS090</t>
  </si>
  <si>
    <t>LAKSHY JAIN</t>
  </si>
  <si>
    <t>22ETCCS091</t>
  </si>
  <si>
    <t>LAKSHYARAJ CHOUDHARY</t>
  </si>
  <si>
    <t>22ETCCS092</t>
  </si>
  <si>
    <t>LAL SINGH JHALA</t>
  </si>
  <si>
    <t>22ETCCS093</t>
  </si>
  <si>
    <t>LUCKY LOHAR</t>
  </si>
  <si>
    <t>22ETCCS094</t>
  </si>
  <si>
    <t>MAHATV BHATNAGAR</t>
  </si>
  <si>
    <t>22ETCCS095</t>
  </si>
  <si>
    <t>MAHENDRA SINGH SISODIYA</t>
  </si>
  <si>
    <t>22ETCCS096</t>
  </si>
  <si>
    <t>MSMAHIMA CHOUHAN</t>
  </si>
  <si>
    <t>22ETCCS097</t>
  </si>
  <si>
    <t>MAHIPAL SINGH JHALA</t>
  </si>
  <si>
    <t>22ETCCS098</t>
  </si>
  <si>
    <t>MAHIRAJ SINGH SANKHLA</t>
  </si>
  <si>
    <t>22ETCCS099</t>
  </si>
  <si>
    <t>MANAS PARWANI</t>
  </si>
  <si>
    <t>22ETCCS100</t>
  </si>
  <si>
    <t>MANASVI SHARMA</t>
  </si>
  <si>
    <t>22ETCCS101</t>
  </si>
  <si>
    <t>MANASWINI SHARMA</t>
  </si>
  <si>
    <t>22ETCCS102</t>
  </si>
  <si>
    <t>MANSI DUBE</t>
  </si>
  <si>
    <t>22ETCCS103</t>
  </si>
  <si>
    <t>MAYANK KASERA</t>
  </si>
  <si>
    <t>22ETCCS104</t>
  </si>
  <si>
    <t>MAYANK TRIVEDI</t>
  </si>
  <si>
    <t>22ETCCS105</t>
  </si>
  <si>
    <t>MEDHAVI KAUSHIK</t>
  </si>
  <si>
    <t>22ETCCS106</t>
  </si>
  <si>
    <t>MEETRAJ SINGH</t>
  </si>
  <si>
    <t>22ETCCS107</t>
  </si>
  <si>
    <t>MITALI PALIWAL</t>
  </si>
  <si>
    <t>22ETCCS108</t>
  </si>
  <si>
    <t>MITVESH AMETA</t>
  </si>
  <si>
    <t>22ETCCS109</t>
  </si>
  <si>
    <t>MOHAMMED YASAR</t>
  </si>
  <si>
    <t>22ETCCS110</t>
  </si>
  <si>
    <t>MOHIT KALAL</t>
  </si>
  <si>
    <t>22ETCCS111</t>
  </si>
  <si>
    <t>MOHIT KUMAWAT</t>
  </si>
  <si>
    <t>22ETCCS112</t>
  </si>
  <si>
    <t>MONIL SETH</t>
  </si>
  <si>
    <t>22ETCCS113</t>
  </si>
  <si>
    <t>NAKUL PANDYA</t>
  </si>
  <si>
    <t>22ETCCS114</t>
  </si>
  <si>
    <t>NEERAJ DANGI</t>
  </si>
  <si>
    <t>22ETCCS115</t>
  </si>
  <si>
    <t>NIKHIL RAJ MALI</t>
  </si>
  <si>
    <t>22ETCCS116</t>
  </si>
  <si>
    <t>NIMISHKA CHAUHAN</t>
  </si>
  <si>
    <t>22ETCCS117</t>
  </si>
  <si>
    <t>NISHANT MENARIA</t>
  </si>
  <si>
    <t>22ETCCS118</t>
  </si>
  <si>
    <t>MSPALAK KUMAWAT</t>
  </si>
  <si>
    <t>22ETCCS119</t>
  </si>
  <si>
    <t>PARSHVI HARKAWAT</t>
  </si>
  <si>
    <t>22ETCCS120</t>
  </si>
  <si>
    <t>PRAGYA BUJ</t>
  </si>
  <si>
    <t>22ETCCS121</t>
  </si>
  <si>
    <t>PRATIBHA SINGH</t>
  </si>
  <si>
    <t>22ETCCS122</t>
  </si>
  <si>
    <t>PRINCE DANGI</t>
  </si>
  <si>
    <t>22ETCCS123</t>
  </si>
  <si>
    <t>PRIYANSH JAIN</t>
  </si>
  <si>
    <t>22ETCCS124</t>
  </si>
  <si>
    <t>PURVAM CHATURVEDI</t>
  </si>
  <si>
    <t>22ETCCS125</t>
  </si>
  <si>
    <t>PUSHKAR GAMETI</t>
  </si>
  <si>
    <t>22ETCCS126</t>
  </si>
  <si>
    <t>PUSHPENDRA MENARIA</t>
  </si>
  <si>
    <t>22ETCCS127</t>
  </si>
  <si>
    <t>QAIDJOHAR JUKKER</t>
  </si>
  <si>
    <t>22ETCCS128</t>
  </si>
  <si>
    <t>RAGHAVENDRA BAHETI</t>
  </si>
  <si>
    <t>22ETCCS129</t>
  </si>
  <si>
    <t>RAJ LAXKAR</t>
  </si>
  <si>
    <t>22ETCCS130</t>
  </si>
  <si>
    <t>RAJ SHRIMALI</t>
  </si>
  <si>
    <t>22ETCCS131</t>
  </si>
  <si>
    <t>RAM MUNDRA</t>
  </si>
  <si>
    <t>22ETCCS132</t>
  </si>
  <si>
    <t>RAMMITH K R</t>
  </si>
  <si>
    <t>22ETCCS133</t>
  </si>
  <si>
    <t>RANITH BISWAS</t>
  </si>
  <si>
    <t>22ETCCS134</t>
  </si>
  <si>
    <t>RANJIT SINGH SHAKTAWAT</t>
  </si>
  <si>
    <t>22ETCCS135</t>
  </si>
  <si>
    <t>MSRAUNAK TAK</t>
  </si>
  <si>
    <t>22ETCCS136</t>
  </si>
  <si>
    <t>RAVI JOSHI</t>
  </si>
  <si>
    <t>22ETCCS137</t>
  </si>
  <si>
    <t>RAVI MENARIYA</t>
  </si>
  <si>
    <t>22ETCCS138</t>
  </si>
  <si>
    <t>RITIK SHARMA</t>
  </si>
  <si>
    <t>22ETCCS139</t>
  </si>
  <si>
    <t>RITISHA SEN</t>
  </si>
  <si>
    <t>22ETCCS140</t>
  </si>
  <si>
    <t>ROHIT AGARWAL</t>
  </si>
  <si>
    <t>22ETCCS141</t>
  </si>
  <si>
    <t>ROSHAN SHARMA</t>
  </si>
  <si>
    <t>22ETCCS142</t>
  </si>
  <si>
    <t>ROSHNI MENARIA</t>
  </si>
  <si>
    <t>22ETCCS143</t>
  </si>
  <si>
    <t>RUDRA PUROHIT</t>
  </si>
  <si>
    <t>22ETCCS144</t>
  </si>
  <si>
    <t>RUDRAVEER SINGH PANWAR</t>
  </si>
  <si>
    <t>22ETCCS145</t>
  </si>
  <si>
    <t>SHAAN SANADHYA</t>
  </si>
  <si>
    <t>22ETCCS146</t>
  </si>
  <si>
    <t>SHACHI JAIN</t>
  </si>
  <si>
    <t>22ETCCS147</t>
  </si>
  <si>
    <t>SHAURYA KUNDAR</t>
  </si>
  <si>
    <t>22ETCCS148</t>
  </si>
  <si>
    <t>SHOURYA BORDIA</t>
  </si>
  <si>
    <t>22ETCCS149</t>
  </si>
  <si>
    <t>SHUBHAM YADAV</t>
  </si>
  <si>
    <t>22ETCCS150</t>
  </si>
  <si>
    <t>SIDDHARTH KUMAR SINGH</t>
  </si>
  <si>
    <t>22ETCCS151</t>
  </si>
  <si>
    <t>SIDDHARTH MENARIA</t>
  </si>
  <si>
    <t>22ETCCS152</t>
  </si>
  <si>
    <t>SRAJAN MENARIA</t>
  </si>
  <si>
    <t>22ETCCS154</t>
  </si>
  <si>
    <t>SUMIT DANGI</t>
  </si>
  <si>
    <t>22ETCCS155</t>
  </si>
  <si>
    <t>SURBHI TAILOR</t>
  </si>
  <si>
    <t>22ETCCS156</t>
  </si>
  <si>
    <t>SURYANSH MADHUKAR</t>
  </si>
  <si>
    <t>22ETCCS157</t>
  </si>
  <si>
    <t>TALENT JAIN</t>
  </si>
  <si>
    <t>22ETCCS158</t>
  </si>
  <si>
    <t>TANISHK VYAS</t>
  </si>
  <si>
    <t>22ETCCS159</t>
  </si>
  <si>
    <t>TANVI SHARMA</t>
  </si>
  <si>
    <t>22ETCCS160</t>
  </si>
  <si>
    <t>TOHEED AKHTAR</t>
  </si>
  <si>
    <t>22ETCCS161</t>
  </si>
  <si>
    <t>TUSHAR PRAJAPAT</t>
  </si>
  <si>
    <t>22ETCCS162</t>
  </si>
  <si>
    <t>TUSHAR SINGH RAWAT</t>
  </si>
  <si>
    <t>22ETCCS163</t>
  </si>
  <si>
    <t>UJJWAL SINGH CHOUHAN</t>
  </si>
  <si>
    <t>22ETCCS164</t>
  </si>
  <si>
    <t>USHIT SHARMA</t>
  </si>
  <si>
    <t>22ETCCS165</t>
  </si>
  <si>
    <t>UTKARSH BAJPAI</t>
  </si>
  <si>
    <t>22ETCCS166</t>
  </si>
  <si>
    <t>VAIBHAV GOYAL</t>
  </si>
  <si>
    <t>22ETCCS167</t>
  </si>
  <si>
    <t>VANSH BHATNAGAR</t>
  </si>
  <si>
    <t>22ETCCS168</t>
  </si>
  <si>
    <t>VINAY VADERA</t>
  </si>
  <si>
    <t>22ETCCS169</t>
  </si>
  <si>
    <t>VINITA MENARIA</t>
  </si>
  <si>
    <t>22ETCCS170</t>
  </si>
  <si>
    <t>VISHAL MENARIYA</t>
  </si>
  <si>
    <t>22ETCCS171</t>
  </si>
  <si>
    <t>VISHAL SINGH RAO</t>
  </si>
  <si>
    <t>22ETCCS172</t>
  </si>
  <si>
    <t>VIVEK SHARMA</t>
  </si>
  <si>
    <t>22ETCCS173</t>
  </si>
  <si>
    <t>VIVEK SHRIMALI</t>
  </si>
  <si>
    <t>22ETCCS174</t>
  </si>
  <si>
    <t>YANA OZHA</t>
  </si>
  <si>
    <t>22ETCCS175</t>
  </si>
  <si>
    <t>YASH VAGHELA</t>
  </si>
  <si>
    <t>22ETCCS300</t>
  </si>
  <si>
    <t>KEVALI ASHOK KANAGALE</t>
  </si>
  <si>
    <t>22ETCCS301</t>
  </si>
  <si>
    <t>KARAN SUTHAR</t>
  </si>
  <si>
    <t>22ETCCS302</t>
  </si>
  <si>
    <t>VINEET SHARMA</t>
  </si>
  <si>
    <t>23ETCCS200</t>
  </si>
  <si>
    <t>GOPAL PALIWAL</t>
  </si>
  <si>
    <t>23ETCCS201</t>
  </si>
  <si>
    <t>MANISH VYAS</t>
  </si>
  <si>
    <t>23ETCCS202</t>
  </si>
  <si>
    <t>RAHUL RAJPUROHIT</t>
  </si>
  <si>
    <t>23ETCCS203</t>
  </si>
  <si>
    <t>VAISHALI H PUROHIT</t>
  </si>
  <si>
    <t>23ETCCS204</t>
  </si>
  <si>
    <t>YASH SINGHATWADIA</t>
  </si>
  <si>
    <t>20ETCCS095</t>
  </si>
  <si>
    <t>ROUNAK JAIN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</si>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</sst>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8" xfId="0" applyFont="1" applyFill="1" applyBorder="1" applyAlignment="1">
      <alignment horizontal="center" vertical="center"/>
    </xf>
    <xf numFmtId="0" fontId="4" fillId="0" borderId="0" xfId="0" applyFont="1"/>
    <xf numFmtId="9" fontId="1" fillId="2" borderId="8" xfId="0" applyNumberFormat="1" applyFont="1" applyFill="1" applyBorder="1" applyAlignment="1">
      <alignment horizontal="center" vertical="center"/>
    </xf>
    <xf numFmtId="9" fontId="1" fillId="2" borderId="14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" fontId="6" fillId="0" borderId="0" xfId="0" applyNumberFormat="1" applyFont="1"/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" fillId="0" borderId="0" xfId="0" applyFont="1"/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1" fontId="3" fillId="4" borderId="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top"/>
    </xf>
    <xf numFmtId="1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5" fillId="0" borderId="25" xfId="0" applyFont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wrapText="1"/>
    </xf>
    <xf numFmtId="0" fontId="13" fillId="0" borderId="8" xfId="0" applyFont="1" applyBorder="1" applyAlignment="1">
      <alignment wrapText="1"/>
    </xf>
    <xf numFmtId="49" fontId="13" fillId="5" borderId="8" xfId="0" applyNumberFormat="1" applyFont="1" applyFill="1" applyBorder="1" applyAlignment="1">
      <alignment wrapText="1"/>
    </xf>
    <xf numFmtId="0" fontId="13" fillId="5" borderId="8" xfId="0" applyFont="1" applyFill="1" applyBorder="1" applyAlignment="1">
      <alignment wrapText="1"/>
    </xf>
    <xf numFmtId="0" fontId="13" fillId="5" borderId="25" xfId="0" applyFont="1" applyFill="1" applyBorder="1" applyAlignment="1">
      <alignment wrapText="1"/>
    </xf>
    <xf numFmtId="0" fontId="13" fillId="0" borderId="25" xfId="0" applyFont="1" applyBorder="1" applyAlignment="1">
      <alignment wrapText="1"/>
    </xf>
    <xf numFmtId="49" fontId="13" fillId="6" borderId="28" xfId="0" applyNumberFormat="1" applyFont="1" applyFill="1" applyBorder="1" applyAlignment="1">
      <alignment wrapText="1"/>
    </xf>
    <xf numFmtId="0" fontId="6" fillId="0" borderId="2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1" fontId="0" fillId="0" borderId="0" xfId="0" applyNumberFormat="1"/>
    <xf numFmtId="49" fontId="13" fillId="6" borderId="8" xfId="0" applyNumberFormat="1" applyFont="1" applyFill="1" applyBorder="1" applyAlignment="1">
      <alignment wrapText="1"/>
    </xf>
    <xf numFmtId="0" fontId="13" fillId="6" borderId="8" xfId="0" applyFont="1" applyFill="1" applyBorder="1" applyAlignment="1">
      <alignment wrapText="1"/>
    </xf>
    <xf numFmtId="0" fontId="13" fillId="6" borderId="25" xfId="0" applyFont="1" applyFill="1" applyBorder="1" applyAlignment="1">
      <alignment wrapText="1"/>
    </xf>
    <xf numFmtId="49" fontId="13" fillId="6" borderId="14" xfId="0" applyNumberFormat="1" applyFont="1" applyFill="1" applyBorder="1" applyAlignment="1">
      <alignment wrapText="1"/>
    </xf>
    <xf numFmtId="0" fontId="13" fillId="6" borderId="16" xfId="0" applyFont="1" applyFill="1" applyBorder="1" applyAlignment="1">
      <alignment wrapText="1"/>
    </xf>
    <xf numFmtId="0" fontId="13" fillId="6" borderId="29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" fillId="2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2" xfId="0" applyFont="1" applyBorder="1"/>
    <xf numFmtId="0" fontId="0" fillId="0" borderId="0" xfId="0"/>
    <xf numFmtId="0" fontId="2" fillId="0" borderId="2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" fillId="0" borderId="24" xfId="0" applyFont="1" applyBorder="1"/>
    <xf numFmtId="0" fontId="8" fillId="0" borderId="20" xfId="0" applyFont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2" fillId="0" borderId="27" xfId="0" applyFont="1" applyBorder="1"/>
    <xf numFmtId="9" fontId="4" fillId="2" borderId="9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3" fillId="6" borderId="28" xfId="0" applyFont="1" applyFill="1" applyBorder="1" applyAlignment="1">
      <alignment wrapText="1"/>
    </xf>
    <xf numFmtId="0" fontId="5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1" fontId="3" fillId="4" borderId="14" xfId="0" applyNumberFormat="1" applyFont="1" applyFill="1" applyBorder="1" applyAlignment="1">
      <alignment horizontal="center" vertical="center"/>
    </xf>
    <xf numFmtId="1" fontId="3" fillId="4" borderId="28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3" xfId="0" applyFont="1" applyBorder="1"/>
    <xf numFmtId="0" fontId="14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1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I14" sqref="I14"/>
    </sheetView>
  </sheetViews>
  <sheetFormatPr defaultColWidth="12.59765625" defaultRowHeight="15" customHeight="1" x14ac:dyDescent="0.25"/>
  <cols>
    <col min="1" max="1" width="15.59765625" customWidth="1"/>
    <col min="2" max="26" width="8" customWidth="1"/>
  </cols>
  <sheetData>
    <row r="1" spans="1:26" ht="19.5" customHeight="1" x14ac:dyDescent="0.3">
      <c r="A1" s="146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">
      <c r="A2" s="146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">
      <c r="A3" s="146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">
      <c r="A4" s="146" t="s">
        <v>326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5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thickBot="1" x14ac:dyDescent="0.3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thickBot="1" x14ac:dyDescent="0.35">
      <c r="A6" s="5" t="s">
        <v>19</v>
      </c>
      <c r="B6" s="60">
        <v>3</v>
      </c>
      <c r="C6" s="61">
        <v>2</v>
      </c>
      <c r="D6" s="61">
        <v>3</v>
      </c>
      <c r="E6" s="61">
        <v>2</v>
      </c>
      <c r="F6" s="61">
        <v>1</v>
      </c>
      <c r="G6" s="61">
        <v>0</v>
      </c>
      <c r="H6" s="61">
        <v>0</v>
      </c>
      <c r="I6" s="61">
        <v>1</v>
      </c>
      <c r="J6" s="61">
        <v>1</v>
      </c>
      <c r="K6" s="61">
        <v>0</v>
      </c>
      <c r="L6" s="61">
        <v>0</v>
      </c>
      <c r="M6" s="61">
        <v>1</v>
      </c>
      <c r="N6" s="62">
        <v>1</v>
      </c>
      <c r="O6" s="62">
        <v>2</v>
      </c>
      <c r="P6" s="62">
        <v>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thickBot="1" x14ac:dyDescent="0.35">
      <c r="A7" s="5" t="s">
        <v>20</v>
      </c>
      <c r="B7" s="63">
        <v>3</v>
      </c>
      <c r="C7" s="64">
        <v>2</v>
      </c>
      <c r="D7" s="64">
        <v>3</v>
      </c>
      <c r="E7" s="64">
        <v>3</v>
      </c>
      <c r="F7" s="64">
        <v>1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1</v>
      </c>
      <c r="N7" s="65">
        <v>1</v>
      </c>
      <c r="O7" s="65">
        <v>2</v>
      </c>
      <c r="P7" s="65">
        <v>1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thickBot="1" x14ac:dyDescent="0.35">
      <c r="A8" s="5" t="s">
        <v>21</v>
      </c>
      <c r="B8" s="63">
        <v>2</v>
      </c>
      <c r="C8" s="64">
        <v>3</v>
      </c>
      <c r="D8" s="64">
        <v>3</v>
      </c>
      <c r="E8" s="64">
        <v>1</v>
      </c>
      <c r="F8" s="64">
        <v>1</v>
      </c>
      <c r="G8" s="64">
        <v>0</v>
      </c>
      <c r="H8" s="64">
        <v>0</v>
      </c>
      <c r="I8" s="64">
        <v>1</v>
      </c>
      <c r="J8" s="64">
        <v>0</v>
      </c>
      <c r="K8" s="64">
        <v>0</v>
      </c>
      <c r="L8" s="64">
        <v>0</v>
      </c>
      <c r="M8" s="64">
        <v>1</v>
      </c>
      <c r="N8" s="65">
        <v>1</v>
      </c>
      <c r="O8" s="65">
        <v>2</v>
      </c>
      <c r="P8" s="65">
        <v>1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thickBot="1" x14ac:dyDescent="0.35">
      <c r="A9" s="5" t="s">
        <v>22</v>
      </c>
      <c r="B9" s="63">
        <v>1</v>
      </c>
      <c r="C9" s="64">
        <v>2</v>
      </c>
      <c r="D9" s="64">
        <v>3</v>
      </c>
      <c r="E9" s="64">
        <v>2</v>
      </c>
      <c r="F9" s="64">
        <v>1</v>
      </c>
      <c r="G9" s="64">
        <v>0</v>
      </c>
      <c r="H9" s="64">
        <v>0</v>
      </c>
      <c r="I9" s="64">
        <v>1</v>
      </c>
      <c r="J9" s="64">
        <v>0</v>
      </c>
      <c r="K9" s="64">
        <v>0</v>
      </c>
      <c r="L9" s="64">
        <v>0</v>
      </c>
      <c r="M9" s="64">
        <v>1</v>
      </c>
      <c r="N9" s="65">
        <v>1</v>
      </c>
      <c r="O9" s="65">
        <v>2</v>
      </c>
      <c r="P9" s="65">
        <v>1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thickBot="1" x14ac:dyDescent="0.35">
      <c r="A10" s="5" t="s">
        <v>23</v>
      </c>
      <c r="B10" s="63">
        <v>3</v>
      </c>
      <c r="C10" s="64">
        <v>2</v>
      </c>
      <c r="D10" s="64">
        <v>3</v>
      </c>
      <c r="E10" s="64">
        <v>2</v>
      </c>
      <c r="F10" s="64">
        <v>0</v>
      </c>
      <c r="G10" s="64">
        <v>0</v>
      </c>
      <c r="H10" s="64">
        <v>0</v>
      </c>
      <c r="I10" s="64">
        <v>0</v>
      </c>
      <c r="J10" s="64">
        <v>1</v>
      </c>
      <c r="K10" s="64">
        <v>0</v>
      </c>
      <c r="L10" s="64">
        <v>0</v>
      </c>
      <c r="M10" s="64">
        <v>1</v>
      </c>
      <c r="N10" s="65">
        <v>1</v>
      </c>
      <c r="O10" s="65">
        <v>2</v>
      </c>
      <c r="P10" s="65">
        <v>1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thickBot="1" x14ac:dyDescent="0.35">
      <c r="A11" s="5" t="s">
        <v>24</v>
      </c>
      <c r="B11" s="6">
        <f>AVERAGE(B6:B10)</f>
        <v>2.4</v>
      </c>
      <c r="C11" s="6">
        <f t="shared" ref="C11:P11" si="0">AVERAGE(C6:C10)</f>
        <v>2.2000000000000002</v>
      </c>
      <c r="D11" s="6">
        <f t="shared" si="0"/>
        <v>3</v>
      </c>
      <c r="E11" s="6">
        <f t="shared" si="0"/>
        <v>2</v>
      </c>
      <c r="F11" s="6">
        <f t="shared" si="0"/>
        <v>0.8</v>
      </c>
      <c r="G11" s="6">
        <f t="shared" si="0"/>
        <v>0</v>
      </c>
      <c r="H11" s="6">
        <f t="shared" si="0"/>
        <v>0</v>
      </c>
      <c r="I11" s="6">
        <f t="shared" si="0"/>
        <v>0.6</v>
      </c>
      <c r="J11" s="6">
        <f t="shared" si="0"/>
        <v>0.4</v>
      </c>
      <c r="K11" s="6">
        <f t="shared" si="0"/>
        <v>0</v>
      </c>
      <c r="L11" s="6">
        <f t="shared" si="0"/>
        <v>0</v>
      </c>
      <c r="M11" s="6">
        <f t="shared" si="0"/>
        <v>1</v>
      </c>
      <c r="N11" s="6">
        <f t="shared" si="0"/>
        <v>1</v>
      </c>
      <c r="O11" s="6">
        <f t="shared" si="0"/>
        <v>2</v>
      </c>
      <c r="P11" s="6">
        <f t="shared" si="0"/>
        <v>1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3">
      <c r="A12" s="7" t="s">
        <v>25</v>
      </c>
      <c r="B12" s="8">
        <f t="shared" ref="B12:P12" si="1">ROUND(B11,0)</f>
        <v>2</v>
      </c>
      <c r="C12" s="8">
        <f t="shared" si="1"/>
        <v>2</v>
      </c>
      <c r="D12" s="8">
        <f t="shared" si="1"/>
        <v>3</v>
      </c>
      <c r="E12" s="8">
        <f t="shared" si="1"/>
        <v>2</v>
      </c>
      <c r="F12" s="8">
        <f t="shared" si="1"/>
        <v>1</v>
      </c>
      <c r="G12" s="8">
        <f t="shared" si="1"/>
        <v>0</v>
      </c>
      <c r="H12" s="8">
        <f t="shared" si="1"/>
        <v>0</v>
      </c>
      <c r="I12" s="8">
        <f t="shared" si="1"/>
        <v>1</v>
      </c>
      <c r="J12" s="8">
        <f t="shared" si="1"/>
        <v>0</v>
      </c>
      <c r="K12" s="8">
        <f t="shared" si="1"/>
        <v>0</v>
      </c>
      <c r="L12" s="8">
        <f t="shared" si="1"/>
        <v>0</v>
      </c>
      <c r="M12" s="8">
        <f t="shared" si="1"/>
        <v>1</v>
      </c>
      <c r="N12" s="8">
        <f t="shared" si="1"/>
        <v>1</v>
      </c>
      <c r="O12" s="8">
        <f t="shared" si="1"/>
        <v>2</v>
      </c>
      <c r="P12" s="8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 x14ac:dyDescent="0.3">
      <c r="A13" s="143" t="s">
        <v>26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5"/>
      <c r="N13" s="100"/>
      <c r="O13" s="98"/>
      <c r="P13" s="9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A12" sqref="A12:M12"/>
    </sheetView>
  </sheetViews>
  <sheetFormatPr defaultColWidth="12.59765625" defaultRowHeight="15" customHeight="1" x14ac:dyDescent="0.25"/>
  <cols>
    <col min="1" max="1" width="12.3984375" customWidth="1"/>
    <col min="2" max="26" width="7.59765625" customWidth="1"/>
  </cols>
  <sheetData>
    <row r="1" spans="1:26" ht="19.5" customHeight="1" x14ac:dyDescent="0.25">
      <c r="A1" s="115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</row>
    <row r="2" spans="1:26" ht="19.5" customHeight="1" x14ac:dyDescent="0.25">
      <c r="A2" s="115" t="s">
        <v>321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1:26" ht="19.5" customHeight="1" x14ac:dyDescent="0.25">
      <c r="A3" s="115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26" ht="19.5" customHeight="1" x14ac:dyDescent="0.25">
      <c r="A4" s="130" t="s">
        <v>325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2"/>
    </row>
    <row r="5" spans="1:26" ht="31.8" thickBot="1" x14ac:dyDescent="0.3">
      <c r="A5" s="25" t="s">
        <v>3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7" t="s">
        <v>13</v>
      </c>
      <c r="L5" s="27" t="s">
        <v>14</v>
      </c>
      <c r="M5" s="27" t="s">
        <v>15</v>
      </c>
      <c r="N5" s="27" t="s">
        <v>16</v>
      </c>
      <c r="O5" s="27" t="s">
        <v>17</v>
      </c>
      <c r="P5" s="27" t="s">
        <v>18</v>
      </c>
      <c r="Q5" s="50"/>
      <c r="R5" s="50"/>
      <c r="S5" s="50"/>
      <c r="T5" s="50"/>
      <c r="U5" s="50"/>
      <c r="V5" s="50"/>
      <c r="W5" s="50"/>
      <c r="X5" s="50"/>
      <c r="Y5" s="50"/>
      <c r="Z5" s="50"/>
    </row>
    <row r="6" spans="1:26" ht="19.5" customHeight="1" thickBot="1" x14ac:dyDescent="0.35">
      <c r="A6" s="25" t="s">
        <v>301</v>
      </c>
      <c r="B6" s="54">
        <v>3</v>
      </c>
      <c r="C6" s="55">
        <v>2</v>
      </c>
      <c r="D6" s="55">
        <v>3</v>
      </c>
      <c r="E6" s="55">
        <v>2</v>
      </c>
      <c r="F6" s="55">
        <v>1</v>
      </c>
      <c r="G6" s="55">
        <v>0</v>
      </c>
      <c r="H6" s="55">
        <v>0</v>
      </c>
      <c r="I6" s="55">
        <v>1</v>
      </c>
      <c r="J6" s="55">
        <v>1</v>
      </c>
      <c r="K6" s="55">
        <v>0</v>
      </c>
      <c r="L6" s="55">
        <v>0</v>
      </c>
      <c r="M6" s="55">
        <v>1</v>
      </c>
      <c r="N6" s="56">
        <v>1</v>
      </c>
      <c r="O6" s="56">
        <v>2</v>
      </c>
      <c r="P6" s="56">
        <v>1</v>
      </c>
    </row>
    <row r="7" spans="1:26" ht="19.5" customHeight="1" thickBot="1" x14ac:dyDescent="0.35">
      <c r="A7" s="25" t="s">
        <v>302</v>
      </c>
      <c r="B7" s="57">
        <v>3</v>
      </c>
      <c r="C7" s="58">
        <v>2</v>
      </c>
      <c r="D7" s="58">
        <v>3</v>
      </c>
      <c r="E7" s="58">
        <v>3</v>
      </c>
      <c r="F7" s="58">
        <v>1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1</v>
      </c>
      <c r="N7" s="59">
        <v>1</v>
      </c>
      <c r="O7" s="59">
        <v>2</v>
      </c>
      <c r="P7" s="59">
        <v>1</v>
      </c>
    </row>
    <row r="8" spans="1:26" ht="19.5" customHeight="1" thickBot="1" x14ac:dyDescent="0.35">
      <c r="A8" s="25" t="s">
        <v>303</v>
      </c>
      <c r="B8" s="57">
        <v>2</v>
      </c>
      <c r="C8" s="58">
        <v>3</v>
      </c>
      <c r="D8" s="58">
        <v>3</v>
      </c>
      <c r="E8" s="58">
        <v>1</v>
      </c>
      <c r="F8" s="58">
        <v>1</v>
      </c>
      <c r="G8" s="58">
        <v>0</v>
      </c>
      <c r="H8" s="58">
        <v>0</v>
      </c>
      <c r="I8" s="58">
        <v>1</v>
      </c>
      <c r="J8" s="58">
        <v>0</v>
      </c>
      <c r="K8" s="58">
        <v>0</v>
      </c>
      <c r="L8" s="58">
        <v>0</v>
      </c>
      <c r="M8" s="58">
        <v>1</v>
      </c>
      <c r="N8" s="59">
        <v>1</v>
      </c>
      <c r="O8" s="59">
        <v>2</v>
      </c>
      <c r="P8" s="59">
        <v>1</v>
      </c>
    </row>
    <row r="9" spans="1:26" ht="19.5" customHeight="1" thickBot="1" x14ac:dyDescent="0.35">
      <c r="A9" s="25" t="s">
        <v>304</v>
      </c>
      <c r="B9" s="57">
        <v>1</v>
      </c>
      <c r="C9" s="58">
        <v>2</v>
      </c>
      <c r="D9" s="58">
        <v>3</v>
      </c>
      <c r="E9" s="58">
        <v>2</v>
      </c>
      <c r="F9" s="58">
        <v>1</v>
      </c>
      <c r="G9" s="58">
        <v>0</v>
      </c>
      <c r="H9" s="58">
        <v>0</v>
      </c>
      <c r="I9" s="58">
        <v>1</v>
      </c>
      <c r="J9" s="58">
        <v>0</v>
      </c>
      <c r="K9" s="58">
        <v>0</v>
      </c>
      <c r="L9" s="58">
        <v>0</v>
      </c>
      <c r="M9" s="58">
        <v>1</v>
      </c>
      <c r="N9" s="59">
        <v>1</v>
      </c>
      <c r="O9" s="59">
        <v>2</v>
      </c>
      <c r="P9" s="59">
        <v>1</v>
      </c>
    </row>
    <row r="10" spans="1:26" ht="19.5" customHeight="1" thickBot="1" x14ac:dyDescent="0.35">
      <c r="A10" s="25" t="s">
        <v>305</v>
      </c>
      <c r="B10" s="57">
        <v>3</v>
      </c>
      <c r="C10" s="58">
        <v>2</v>
      </c>
      <c r="D10" s="58">
        <v>3</v>
      </c>
      <c r="E10" s="58">
        <v>2</v>
      </c>
      <c r="F10" s="58">
        <v>0</v>
      </c>
      <c r="G10" s="58">
        <v>0</v>
      </c>
      <c r="H10" s="58">
        <v>0</v>
      </c>
      <c r="I10" s="58">
        <v>0</v>
      </c>
      <c r="J10" s="58">
        <v>1</v>
      </c>
      <c r="K10" s="58">
        <v>0</v>
      </c>
      <c r="L10" s="58">
        <v>0</v>
      </c>
      <c r="M10" s="58">
        <v>1</v>
      </c>
      <c r="N10" s="59">
        <v>1</v>
      </c>
      <c r="O10" s="59">
        <v>2</v>
      </c>
      <c r="P10" s="59">
        <v>1</v>
      </c>
    </row>
    <row r="11" spans="1:26" ht="31.2" x14ac:dyDescent="0.25">
      <c r="A11" s="25" t="s">
        <v>322</v>
      </c>
      <c r="B11" s="30">
        <f t="shared" ref="B11:P11" si="0">AVERAGE(B6:B10)</f>
        <v>2.4</v>
      </c>
      <c r="C11" s="30">
        <f t="shared" si="0"/>
        <v>2.2000000000000002</v>
      </c>
      <c r="D11" s="30">
        <f t="shared" si="0"/>
        <v>3</v>
      </c>
      <c r="E11" s="30">
        <f t="shared" si="0"/>
        <v>2</v>
      </c>
      <c r="F11" s="30">
        <f t="shared" si="0"/>
        <v>0.8</v>
      </c>
      <c r="G11" s="30">
        <f t="shared" si="0"/>
        <v>0</v>
      </c>
      <c r="H11" s="30">
        <f t="shared" si="0"/>
        <v>0</v>
      </c>
      <c r="I11" s="30">
        <f t="shared" si="0"/>
        <v>0.6</v>
      </c>
      <c r="J11" s="30">
        <f t="shared" si="0"/>
        <v>0.4</v>
      </c>
      <c r="K11" s="30">
        <f t="shared" si="0"/>
        <v>0</v>
      </c>
      <c r="L11" s="30">
        <f t="shared" si="0"/>
        <v>0</v>
      </c>
      <c r="M11" s="30">
        <f t="shared" si="0"/>
        <v>1</v>
      </c>
      <c r="N11" s="30">
        <f t="shared" si="0"/>
        <v>1</v>
      </c>
      <c r="O11" s="30">
        <f t="shared" si="0"/>
        <v>2</v>
      </c>
      <c r="P11" s="30">
        <f t="shared" si="0"/>
        <v>1</v>
      </c>
    </row>
    <row r="12" spans="1:26" ht="39.75" customHeight="1" x14ac:dyDescent="0.25">
      <c r="A12" s="121" t="s">
        <v>264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9"/>
      <c r="N12" s="121"/>
      <c r="O12" s="98"/>
      <c r="P12" s="99"/>
    </row>
    <row r="16" spans="1:26" ht="15.6" x14ac:dyDescent="0.3">
      <c r="F16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selection activeCell="L19" sqref="L19"/>
    </sheetView>
  </sheetViews>
  <sheetFormatPr defaultColWidth="12.59765625" defaultRowHeight="15" customHeight="1" x14ac:dyDescent="0.25"/>
  <cols>
    <col min="1" max="1" width="10.8984375" customWidth="1"/>
    <col min="2" max="26" width="8" customWidth="1"/>
  </cols>
  <sheetData>
    <row r="1" spans="1:26" ht="19.5" customHeight="1" x14ac:dyDescent="0.3">
      <c r="A1" s="115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">
      <c r="A2" s="115" t="s">
        <v>323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">
      <c r="A3" s="115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">
      <c r="A4" s="115" t="str">
        <f>'CO-PO Mapping'!A4:P4</f>
        <v>SUBJECT:Theory of Computation                                                                                                Faculty: Naresh Mali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">
      <c r="A5" s="27" t="s">
        <v>280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7" t="s">
        <v>13</v>
      </c>
      <c r="L5" s="27" t="s">
        <v>14</v>
      </c>
      <c r="M5" s="27" t="s">
        <v>15</v>
      </c>
      <c r="N5" s="27" t="s">
        <v>16</v>
      </c>
      <c r="O5" s="27" t="s">
        <v>17</v>
      </c>
      <c r="P5" s="27" t="s">
        <v>18</v>
      </c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9.5" customHeight="1" x14ac:dyDescent="0.3">
      <c r="A6" s="27" t="s">
        <v>276</v>
      </c>
      <c r="B6" s="30">
        <v>2.88</v>
      </c>
      <c r="C6" s="30">
        <f>'Attainment Tool 1 C to PO'!C6+'Attainment CO to PO Sessional'!C11</f>
        <v>2.7133333333333334</v>
      </c>
      <c r="D6" s="30">
        <f>'Attainment Tool 1 C to PO'!D6+'Attainment CO to PO Sessional'!D11</f>
        <v>3.6999999999999997</v>
      </c>
      <c r="E6" s="30">
        <f>'Attainment Tool 1 C to PO'!E6+'Attainment CO to PO Sessional'!E11</f>
        <v>2.4666666666666668</v>
      </c>
      <c r="F6" s="30">
        <f>'Attainment Tool 1 C to PO'!F6+'Attainment CO to PO Sessional'!F11</f>
        <v>0.98666666666666669</v>
      </c>
      <c r="G6" s="30">
        <f>'Attainment Tool 1 C to PO'!G6+'Attainment CO to PO Sessional'!G11</f>
        <v>0</v>
      </c>
      <c r="H6" s="30">
        <f>'Attainment Tool 1 C to PO'!H6+'Attainment CO to PO Sessional'!H11</f>
        <v>0</v>
      </c>
      <c r="I6" s="30">
        <f>'Attainment Tool 1 C to PO'!I6+'Attainment CO to PO Sessional'!I11</f>
        <v>0.74</v>
      </c>
      <c r="J6" s="30">
        <f>'Attainment Tool 1 C to PO'!J6+'Attainment CO to PO Sessional'!J11</f>
        <v>0.49333333333333335</v>
      </c>
      <c r="K6" s="30">
        <f>'Attainment Tool 1 C to PO'!K6+'Attainment CO to PO Sessional'!K11</f>
        <v>0</v>
      </c>
      <c r="L6" s="30">
        <f>'Attainment Tool 1 C to PO'!L6+'Attainment CO to PO Sessional'!L11</f>
        <v>0</v>
      </c>
      <c r="M6" s="30">
        <f>'Attainment Tool 1 C to PO'!M6+'Attainment CO to PO Sessional'!M11</f>
        <v>1.2333333333333334</v>
      </c>
      <c r="N6" s="30">
        <f>'Attainment Tool 1 C to PO'!N6+'Attainment CO to PO Sessional'!N11</f>
        <v>1.2333333333333334</v>
      </c>
      <c r="O6" s="30">
        <f>'Attainment Tool 1 C to PO'!O6+'Attainment CO to PO Sessional'!O11</f>
        <v>2.4666666666666668</v>
      </c>
      <c r="P6" s="30">
        <f>'Attainment Tool 1 C to PO'!P6+'Attainment CO to PO Sessional'!P11</f>
        <v>1.2333333333333334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25" t="s">
        <v>324</v>
      </c>
      <c r="B7" s="30">
        <v>2</v>
      </c>
      <c r="C7" s="30">
        <v>2</v>
      </c>
      <c r="D7" s="30">
        <v>2</v>
      </c>
      <c r="E7" s="30">
        <f t="shared" ref="E7:P7" si="0">ROUND(E6,0)</f>
        <v>2</v>
      </c>
      <c r="F7" s="30">
        <f t="shared" si="0"/>
        <v>1</v>
      </c>
      <c r="G7" s="30">
        <f t="shared" si="0"/>
        <v>0</v>
      </c>
      <c r="H7" s="30">
        <f t="shared" si="0"/>
        <v>0</v>
      </c>
      <c r="I7" s="30">
        <f t="shared" si="0"/>
        <v>1</v>
      </c>
      <c r="J7" s="30">
        <f t="shared" si="0"/>
        <v>0</v>
      </c>
      <c r="K7" s="30">
        <f t="shared" si="0"/>
        <v>0</v>
      </c>
      <c r="L7" s="30">
        <f t="shared" si="0"/>
        <v>0</v>
      </c>
      <c r="M7" s="30">
        <f t="shared" si="0"/>
        <v>1</v>
      </c>
      <c r="N7" s="30">
        <f t="shared" si="0"/>
        <v>1</v>
      </c>
      <c r="O7" s="30">
        <f t="shared" si="0"/>
        <v>2</v>
      </c>
      <c r="P7" s="30">
        <f t="shared" si="0"/>
        <v>1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 x14ac:dyDescent="0.3">
      <c r="A8" s="121" t="s">
        <v>264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9"/>
      <c r="N8" s="121"/>
      <c r="O8" s="98"/>
      <c r="P8" s="9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68"/>
  <sheetViews>
    <sheetView topLeftCell="A175" zoomScaleNormal="100" workbookViewId="0">
      <selection activeCell="K188" sqref="K188"/>
    </sheetView>
  </sheetViews>
  <sheetFormatPr defaultColWidth="12.59765625" defaultRowHeight="15" customHeight="1" x14ac:dyDescent="0.25"/>
  <cols>
    <col min="1" max="1" width="5.69921875" customWidth="1"/>
    <col min="2" max="2" width="15.3984375" customWidth="1"/>
    <col min="3" max="3" width="20.59765625" customWidth="1"/>
    <col min="4" max="4" width="14.09765625" customWidth="1"/>
    <col min="5" max="5" width="14.19921875" customWidth="1"/>
    <col min="6" max="6" width="13.19921875" customWidth="1"/>
    <col min="7" max="7" width="13.3984375" customWidth="1"/>
    <col min="8" max="8" width="13.19921875" customWidth="1"/>
    <col min="9" max="26" width="7.59765625" customWidth="1"/>
  </cols>
  <sheetData>
    <row r="1" spans="1:26" ht="19.5" customHeight="1" x14ac:dyDescent="0.25">
      <c r="A1" s="97" t="s">
        <v>0</v>
      </c>
      <c r="B1" s="98"/>
      <c r="C1" s="98"/>
      <c r="D1" s="98"/>
      <c r="E1" s="98"/>
      <c r="F1" s="98"/>
      <c r="G1" s="98"/>
      <c r="H1" s="99"/>
    </row>
    <row r="2" spans="1:26" ht="19.5" customHeight="1" x14ac:dyDescent="0.25">
      <c r="A2" s="97" t="s">
        <v>27</v>
      </c>
      <c r="B2" s="98"/>
      <c r="C2" s="98"/>
      <c r="D2" s="98"/>
      <c r="E2" s="98"/>
      <c r="F2" s="98"/>
      <c r="G2" s="98"/>
      <c r="H2" s="99"/>
    </row>
    <row r="3" spans="1:26" ht="19.5" customHeight="1" x14ac:dyDescent="0.25">
      <c r="A3" s="97" t="s">
        <v>2</v>
      </c>
      <c r="B3" s="98"/>
      <c r="C3" s="98"/>
      <c r="D3" s="98"/>
      <c r="E3" s="98"/>
      <c r="F3" s="98"/>
      <c r="G3" s="98"/>
      <c r="H3" s="99"/>
    </row>
    <row r="4" spans="1:26" ht="19.5" customHeight="1" x14ac:dyDescent="0.3">
      <c r="A4" s="97" t="str">
        <f>'CO-PO Mapping'!A4:P4</f>
        <v>SUBJECT:Theory of Computation                                                                                                Faculty: Naresh Mali</v>
      </c>
      <c r="B4" s="98"/>
      <c r="C4" s="98"/>
      <c r="D4" s="98"/>
      <c r="E4" s="98"/>
      <c r="F4" s="98"/>
      <c r="G4" s="98"/>
      <c r="H4" s="9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8.8" x14ac:dyDescent="0.3">
      <c r="A5" s="112" t="s">
        <v>28</v>
      </c>
      <c r="B5" s="112" t="s">
        <v>29</v>
      </c>
      <c r="C5" s="10" t="s">
        <v>30</v>
      </c>
      <c r="D5" s="7" t="s">
        <v>31</v>
      </c>
      <c r="E5" s="7" t="s">
        <v>32</v>
      </c>
      <c r="F5" s="10" t="s">
        <v>33</v>
      </c>
      <c r="G5" s="114" t="s">
        <v>34</v>
      </c>
      <c r="H5" s="99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28.8" x14ac:dyDescent="0.25">
      <c r="A6" s="113"/>
      <c r="B6" s="113"/>
      <c r="C6" s="10" t="s">
        <v>35</v>
      </c>
      <c r="D6" s="10">
        <v>70</v>
      </c>
      <c r="E6" s="10">
        <v>30</v>
      </c>
      <c r="F6" s="10">
        <f>D6+E6</f>
        <v>100</v>
      </c>
      <c r="G6" s="7" t="s">
        <v>36</v>
      </c>
      <c r="H6" s="7" t="s">
        <v>37</v>
      </c>
    </row>
    <row r="7" spans="1:26" ht="19.5" customHeight="1" x14ac:dyDescent="0.25">
      <c r="A7" s="101" t="s">
        <v>38</v>
      </c>
      <c r="B7" s="102"/>
      <c r="C7" s="103"/>
      <c r="D7" s="12">
        <v>0.6</v>
      </c>
      <c r="E7" s="13">
        <v>0.75</v>
      </c>
      <c r="F7" s="10"/>
      <c r="G7" s="12">
        <v>0.6</v>
      </c>
      <c r="H7" s="12">
        <v>0.75</v>
      </c>
    </row>
    <row r="8" spans="1:26" ht="16.5" customHeight="1" x14ac:dyDescent="0.25">
      <c r="A8" s="14">
        <v>1</v>
      </c>
      <c r="B8" s="76" t="s">
        <v>327</v>
      </c>
      <c r="C8" s="77" t="s">
        <v>328</v>
      </c>
      <c r="D8" s="66">
        <v>39</v>
      </c>
      <c r="E8" s="66">
        <v>26</v>
      </c>
      <c r="F8" s="16">
        <f t="shared" ref="F8:F118" si="0">D8+E8</f>
        <v>65</v>
      </c>
      <c r="G8" s="17">
        <f t="shared" ref="G8:G118" si="1">IF((D8/$D$6)&gt;=$D$7,1,0)</f>
        <v>0</v>
      </c>
      <c r="H8" s="17">
        <f t="shared" ref="H8:H118" si="2">IF((E8/$E$6)&gt;=$E$7,1,0)</f>
        <v>1</v>
      </c>
      <c r="I8" s="18"/>
      <c r="K8" s="18"/>
      <c r="L8" s="18"/>
    </row>
    <row r="9" spans="1:26" ht="16.5" customHeight="1" x14ac:dyDescent="0.25">
      <c r="A9" s="14">
        <v>2</v>
      </c>
      <c r="B9" s="76" t="s">
        <v>329</v>
      </c>
      <c r="C9" s="77" t="s">
        <v>330</v>
      </c>
      <c r="D9" s="66">
        <v>20</v>
      </c>
      <c r="E9" s="66">
        <v>25</v>
      </c>
      <c r="F9" s="16">
        <f t="shared" si="0"/>
        <v>45</v>
      </c>
      <c r="G9" s="17">
        <f t="shared" si="1"/>
        <v>0</v>
      </c>
      <c r="H9" s="17">
        <f t="shared" si="2"/>
        <v>1</v>
      </c>
      <c r="I9" s="18"/>
      <c r="K9" s="18"/>
      <c r="L9" s="18"/>
    </row>
    <row r="10" spans="1:26" ht="16.5" customHeight="1" x14ac:dyDescent="0.25">
      <c r="A10" s="14">
        <v>3</v>
      </c>
      <c r="B10" s="76" t="s">
        <v>331</v>
      </c>
      <c r="C10" s="77" t="s">
        <v>332</v>
      </c>
      <c r="D10" s="66">
        <v>44</v>
      </c>
      <c r="E10" s="66">
        <v>25</v>
      </c>
      <c r="F10" s="16">
        <f t="shared" si="0"/>
        <v>69</v>
      </c>
      <c r="G10" s="17">
        <f t="shared" si="1"/>
        <v>1</v>
      </c>
      <c r="H10" s="17">
        <f t="shared" si="2"/>
        <v>1</v>
      </c>
      <c r="I10" s="18"/>
      <c r="K10" s="18"/>
      <c r="L10" s="18"/>
    </row>
    <row r="11" spans="1:26" ht="16.5" customHeight="1" x14ac:dyDescent="0.25">
      <c r="A11" s="14">
        <v>4</v>
      </c>
      <c r="B11" s="76" t="s">
        <v>333</v>
      </c>
      <c r="C11" s="77" t="s">
        <v>334</v>
      </c>
      <c r="D11" s="66">
        <v>36</v>
      </c>
      <c r="E11" s="66">
        <v>28</v>
      </c>
      <c r="F11" s="16">
        <f t="shared" si="0"/>
        <v>64</v>
      </c>
      <c r="G11" s="17">
        <f t="shared" si="1"/>
        <v>0</v>
      </c>
      <c r="H11" s="17">
        <f t="shared" si="2"/>
        <v>1</v>
      </c>
      <c r="I11" s="18"/>
      <c r="K11" s="18"/>
      <c r="L11" s="18"/>
    </row>
    <row r="12" spans="1:26" ht="16.5" customHeight="1" x14ac:dyDescent="0.25">
      <c r="A12" s="14">
        <v>5</v>
      </c>
      <c r="B12" s="76" t="s">
        <v>335</v>
      </c>
      <c r="C12" s="77" t="s">
        <v>336</v>
      </c>
      <c r="D12" s="66">
        <v>35</v>
      </c>
      <c r="E12" s="66">
        <v>26</v>
      </c>
      <c r="F12" s="16">
        <f t="shared" si="0"/>
        <v>61</v>
      </c>
      <c r="G12" s="17">
        <f t="shared" si="1"/>
        <v>0</v>
      </c>
      <c r="H12" s="17">
        <f t="shared" si="2"/>
        <v>1</v>
      </c>
      <c r="I12" s="18"/>
      <c r="K12" s="18"/>
      <c r="L12" s="18"/>
    </row>
    <row r="13" spans="1:26" ht="16.5" customHeight="1" x14ac:dyDescent="0.25">
      <c r="A13" s="14">
        <v>6</v>
      </c>
      <c r="B13" s="76" t="s">
        <v>337</v>
      </c>
      <c r="C13" s="77" t="s">
        <v>338</v>
      </c>
      <c r="D13" s="66">
        <v>37</v>
      </c>
      <c r="E13" s="66">
        <v>30</v>
      </c>
      <c r="F13" s="16">
        <f t="shared" si="0"/>
        <v>67</v>
      </c>
      <c r="G13" s="17">
        <f t="shared" si="1"/>
        <v>0</v>
      </c>
      <c r="H13" s="17">
        <f t="shared" si="2"/>
        <v>1</v>
      </c>
      <c r="I13" s="18"/>
      <c r="K13" s="18"/>
      <c r="L13" s="18"/>
    </row>
    <row r="14" spans="1:26" ht="16.5" customHeight="1" x14ac:dyDescent="0.25">
      <c r="A14" s="14">
        <v>7</v>
      </c>
      <c r="B14" s="78" t="s">
        <v>339</v>
      </c>
      <c r="C14" s="79" t="s">
        <v>340</v>
      </c>
      <c r="D14" s="66">
        <v>6</v>
      </c>
      <c r="E14" s="66">
        <v>26</v>
      </c>
      <c r="F14" s="16">
        <f t="shared" si="0"/>
        <v>32</v>
      </c>
      <c r="G14" s="17">
        <f t="shared" si="1"/>
        <v>0</v>
      </c>
      <c r="H14" s="17">
        <f t="shared" si="2"/>
        <v>1</v>
      </c>
      <c r="I14" s="18"/>
      <c r="K14" s="18"/>
      <c r="L14" s="18"/>
    </row>
    <row r="15" spans="1:26" ht="16.5" customHeight="1" x14ac:dyDescent="0.25">
      <c r="A15" s="14">
        <v>8</v>
      </c>
      <c r="B15" s="76" t="s">
        <v>341</v>
      </c>
      <c r="C15" s="77" t="s">
        <v>342</v>
      </c>
      <c r="D15" s="66">
        <v>21</v>
      </c>
      <c r="E15" s="66">
        <v>26</v>
      </c>
      <c r="F15" s="16">
        <f t="shared" si="0"/>
        <v>47</v>
      </c>
      <c r="G15" s="17">
        <f t="shared" si="1"/>
        <v>0</v>
      </c>
      <c r="H15" s="17">
        <f t="shared" si="2"/>
        <v>1</v>
      </c>
      <c r="I15" s="18"/>
      <c r="K15" s="18"/>
      <c r="L15" s="18"/>
    </row>
    <row r="16" spans="1:26" ht="16.5" customHeight="1" x14ac:dyDescent="0.25">
      <c r="A16" s="14">
        <v>9</v>
      </c>
      <c r="B16" s="76" t="s">
        <v>343</v>
      </c>
      <c r="C16" s="77" t="s">
        <v>344</v>
      </c>
      <c r="D16" s="66">
        <v>47</v>
      </c>
      <c r="E16" s="66">
        <v>29</v>
      </c>
      <c r="F16" s="16">
        <f t="shared" si="0"/>
        <v>76</v>
      </c>
      <c r="G16" s="17">
        <f t="shared" si="1"/>
        <v>1</v>
      </c>
      <c r="H16" s="17">
        <f t="shared" si="2"/>
        <v>1</v>
      </c>
      <c r="I16" s="18"/>
      <c r="K16" s="18"/>
      <c r="L16" s="18"/>
    </row>
    <row r="17" spans="1:12" ht="16.5" customHeight="1" x14ac:dyDescent="0.25">
      <c r="A17" s="14">
        <v>10</v>
      </c>
      <c r="B17" s="76" t="s">
        <v>345</v>
      </c>
      <c r="C17" s="77" t="s">
        <v>346</v>
      </c>
      <c r="D17" s="66">
        <v>48</v>
      </c>
      <c r="E17" s="66">
        <v>26</v>
      </c>
      <c r="F17" s="16">
        <f t="shared" si="0"/>
        <v>74</v>
      </c>
      <c r="G17" s="17">
        <f t="shared" si="1"/>
        <v>1</v>
      </c>
      <c r="H17" s="17">
        <f t="shared" si="2"/>
        <v>1</v>
      </c>
      <c r="I17" s="18"/>
      <c r="K17" s="18"/>
      <c r="L17" s="18"/>
    </row>
    <row r="18" spans="1:12" ht="16.5" customHeight="1" x14ac:dyDescent="0.25">
      <c r="A18" s="14">
        <v>11</v>
      </c>
      <c r="B18" s="76" t="s">
        <v>347</v>
      </c>
      <c r="C18" s="77" t="s">
        <v>348</v>
      </c>
      <c r="D18" s="66">
        <v>51</v>
      </c>
      <c r="E18" s="66">
        <v>27</v>
      </c>
      <c r="F18" s="16">
        <f t="shared" si="0"/>
        <v>78</v>
      </c>
      <c r="G18" s="17">
        <f t="shared" si="1"/>
        <v>1</v>
      </c>
      <c r="H18" s="17">
        <f t="shared" si="2"/>
        <v>1</v>
      </c>
      <c r="I18" s="18"/>
      <c r="K18" s="18"/>
      <c r="L18" s="18"/>
    </row>
    <row r="19" spans="1:12" ht="16.5" customHeight="1" x14ac:dyDescent="0.25">
      <c r="A19" s="14">
        <v>12</v>
      </c>
      <c r="B19" s="76" t="s">
        <v>349</v>
      </c>
      <c r="C19" s="77" t="s">
        <v>350</v>
      </c>
      <c r="D19" s="66">
        <v>35</v>
      </c>
      <c r="E19" s="66">
        <v>26</v>
      </c>
      <c r="F19" s="16">
        <f t="shared" si="0"/>
        <v>61</v>
      </c>
      <c r="G19" s="17">
        <f t="shared" si="1"/>
        <v>0</v>
      </c>
      <c r="H19" s="17">
        <f t="shared" si="2"/>
        <v>1</v>
      </c>
      <c r="I19" s="18"/>
      <c r="K19" s="18"/>
      <c r="L19" s="18"/>
    </row>
    <row r="20" spans="1:12" ht="16.5" customHeight="1" x14ac:dyDescent="0.25">
      <c r="A20" s="14">
        <v>13</v>
      </c>
      <c r="B20" s="76" t="s">
        <v>351</v>
      </c>
      <c r="C20" s="77" t="s">
        <v>352</v>
      </c>
      <c r="D20" s="66">
        <v>32</v>
      </c>
      <c r="E20" s="66">
        <v>26</v>
      </c>
      <c r="F20" s="16">
        <f t="shared" si="0"/>
        <v>58</v>
      </c>
      <c r="G20" s="17">
        <f t="shared" si="1"/>
        <v>0</v>
      </c>
      <c r="H20" s="17">
        <f t="shared" si="2"/>
        <v>1</v>
      </c>
      <c r="I20" s="18"/>
      <c r="K20" s="18"/>
      <c r="L20" s="18"/>
    </row>
    <row r="21" spans="1:12" ht="16.5" customHeight="1" x14ac:dyDescent="0.25">
      <c r="A21" s="14">
        <v>14</v>
      </c>
      <c r="B21" s="76" t="s">
        <v>353</v>
      </c>
      <c r="C21" s="77" t="s">
        <v>354</v>
      </c>
      <c r="D21" s="66">
        <v>48</v>
      </c>
      <c r="E21" s="66">
        <v>25</v>
      </c>
      <c r="F21" s="16">
        <f t="shared" si="0"/>
        <v>73</v>
      </c>
      <c r="G21" s="17">
        <f t="shared" si="1"/>
        <v>1</v>
      </c>
      <c r="H21" s="17">
        <f t="shared" si="2"/>
        <v>1</v>
      </c>
      <c r="I21" s="18"/>
      <c r="K21" s="18"/>
      <c r="L21" s="18"/>
    </row>
    <row r="22" spans="1:12" ht="16.5" customHeight="1" x14ac:dyDescent="0.25">
      <c r="A22" s="14">
        <v>15</v>
      </c>
      <c r="B22" s="76" t="s">
        <v>355</v>
      </c>
      <c r="C22" s="77" t="s">
        <v>356</v>
      </c>
      <c r="D22" s="66">
        <v>29</v>
      </c>
      <c r="E22" s="66">
        <v>26</v>
      </c>
      <c r="F22" s="16">
        <f t="shared" si="0"/>
        <v>55</v>
      </c>
      <c r="G22" s="17">
        <f t="shared" si="1"/>
        <v>0</v>
      </c>
      <c r="H22" s="17">
        <f t="shared" si="2"/>
        <v>1</v>
      </c>
      <c r="I22" s="18"/>
      <c r="K22" s="18"/>
      <c r="L22" s="18"/>
    </row>
    <row r="23" spans="1:12" ht="16.5" customHeight="1" x14ac:dyDescent="0.25">
      <c r="A23" s="14">
        <v>16</v>
      </c>
      <c r="B23" s="76" t="s">
        <v>357</v>
      </c>
      <c r="C23" s="77" t="s">
        <v>358</v>
      </c>
      <c r="D23" s="66">
        <v>35</v>
      </c>
      <c r="E23" s="66">
        <v>28</v>
      </c>
      <c r="F23" s="16">
        <f t="shared" si="0"/>
        <v>63</v>
      </c>
      <c r="G23" s="17">
        <f t="shared" si="1"/>
        <v>0</v>
      </c>
      <c r="H23" s="17">
        <f t="shared" si="2"/>
        <v>1</v>
      </c>
      <c r="I23" s="18"/>
      <c r="K23" s="18"/>
      <c r="L23" s="18"/>
    </row>
    <row r="24" spans="1:12" ht="16.5" customHeight="1" x14ac:dyDescent="0.25">
      <c r="A24" s="14">
        <v>17</v>
      </c>
      <c r="B24" s="76" t="s">
        <v>359</v>
      </c>
      <c r="C24" s="77" t="s">
        <v>360</v>
      </c>
      <c r="D24" s="66">
        <v>41</v>
      </c>
      <c r="E24" s="66">
        <v>26</v>
      </c>
      <c r="F24" s="16">
        <f t="shared" si="0"/>
        <v>67</v>
      </c>
      <c r="G24" s="17">
        <f t="shared" si="1"/>
        <v>0</v>
      </c>
      <c r="H24" s="17">
        <f t="shared" si="2"/>
        <v>1</v>
      </c>
      <c r="I24" s="18"/>
      <c r="K24" s="18"/>
      <c r="L24" s="18"/>
    </row>
    <row r="25" spans="1:12" ht="16.5" customHeight="1" x14ac:dyDescent="0.25">
      <c r="A25" s="14">
        <v>18</v>
      </c>
      <c r="B25" s="76" t="s">
        <v>361</v>
      </c>
      <c r="C25" s="77" t="s">
        <v>362</v>
      </c>
      <c r="D25" s="66">
        <v>53</v>
      </c>
      <c r="E25" s="66">
        <v>28</v>
      </c>
      <c r="F25" s="16">
        <f t="shared" si="0"/>
        <v>81</v>
      </c>
      <c r="G25" s="17">
        <f t="shared" si="1"/>
        <v>1</v>
      </c>
      <c r="H25" s="17">
        <f t="shared" si="2"/>
        <v>1</v>
      </c>
      <c r="I25" s="18"/>
      <c r="K25" s="18"/>
      <c r="L25" s="18"/>
    </row>
    <row r="26" spans="1:12" ht="16.5" customHeight="1" x14ac:dyDescent="0.25">
      <c r="A26" s="14">
        <v>19</v>
      </c>
      <c r="B26" s="78" t="s">
        <v>363</v>
      </c>
      <c r="C26" s="79" t="s">
        <v>364</v>
      </c>
      <c r="D26" s="66">
        <v>3</v>
      </c>
      <c r="E26" s="66">
        <v>26</v>
      </c>
      <c r="F26" s="16">
        <f t="shared" si="0"/>
        <v>29</v>
      </c>
      <c r="G26" s="17">
        <f t="shared" si="1"/>
        <v>0</v>
      </c>
      <c r="H26" s="17">
        <f t="shared" si="2"/>
        <v>1</v>
      </c>
      <c r="I26" s="18"/>
      <c r="K26" s="18"/>
      <c r="L26" s="18"/>
    </row>
    <row r="27" spans="1:12" ht="16.5" customHeight="1" x14ac:dyDescent="0.25">
      <c r="A27" s="14">
        <v>20</v>
      </c>
      <c r="B27" s="76" t="s">
        <v>365</v>
      </c>
      <c r="C27" s="77" t="s">
        <v>366</v>
      </c>
      <c r="D27" s="66">
        <v>21</v>
      </c>
      <c r="E27" s="66">
        <v>24</v>
      </c>
      <c r="F27" s="16">
        <f t="shared" si="0"/>
        <v>45</v>
      </c>
      <c r="G27" s="17">
        <f t="shared" si="1"/>
        <v>0</v>
      </c>
      <c r="H27" s="17">
        <f t="shared" si="2"/>
        <v>1</v>
      </c>
      <c r="I27" s="18"/>
      <c r="K27" s="18"/>
      <c r="L27" s="18"/>
    </row>
    <row r="28" spans="1:12" ht="16.5" customHeight="1" x14ac:dyDescent="0.25">
      <c r="A28" s="14">
        <v>21</v>
      </c>
      <c r="B28" s="76" t="s">
        <v>367</v>
      </c>
      <c r="C28" s="77" t="s">
        <v>368</v>
      </c>
      <c r="D28" s="66">
        <v>40</v>
      </c>
      <c r="E28" s="66">
        <v>29</v>
      </c>
      <c r="F28" s="16">
        <f t="shared" si="0"/>
        <v>69</v>
      </c>
      <c r="G28" s="17">
        <f t="shared" si="1"/>
        <v>0</v>
      </c>
      <c r="H28" s="17">
        <f t="shared" si="2"/>
        <v>1</v>
      </c>
      <c r="I28" s="18"/>
      <c r="K28" s="18"/>
      <c r="L28" s="18"/>
    </row>
    <row r="29" spans="1:12" ht="16.5" customHeight="1" x14ac:dyDescent="0.25">
      <c r="A29" s="14">
        <v>22</v>
      </c>
      <c r="B29" s="76" t="s">
        <v>369</v>
      </c>
      <c r="C29" s="77" t="s">
        <v>370</v>
      </c>
      <c r="D29" s="66">
        <v>58</v>
      </c>
      <c r="E29" s="66">
        <v>26</v>
      </c>
      <c r="F29" s="16">
        <f t="shared" si="0"/>
        <v>84</v>
      </c>
      <c r="G29" s="17">
        <f t="shared" si="1"/>
        <v>1</v>
      </c>
      <c r="H29" s="17">
        <f t="shared" si="2"/>
        <v>1</v>
      </c>
      <c r="I29" s="18"/>
      <c r="K29" s="18"/>
      <c r="L29" s="18"/>
    </row>
    <row r="30" spans="1:12" ht="16.5" customHeight="1" x14ac:dyDescent="0.25">
      <c r="A30" s="14">
        <v>23</v>
      </c>
      <c r="B30" s="76" t="s">
        <v>371</v>
      </c>
      <c r="C30" s="77" t="s">
        <v>372</v>
      </c>
      <c r="D30" s="66">
        <v>34</v>
      </c>
      <c r="E30" s="66">
        <v>24</v>
      </c>
      <c r="F30" s="16">
        <f t="shared" si="0"/>
        <v>58</v>
      </c>
      <c r="G30" s="17">
        <f t="shared" si="1"/>
        <v>0</v>
      </c>
      <c r="H30" s="17">
        <f t="shared" si="2"/>
        <v>1</v>
      </c>
      <c r="I30" s="18"/>
      <c r="K30" s="18"/>
      <c r="L30" s="18"/>
    </row>
    <row r="31" spans="1:12" ht="16.5" customHeight="1" x14ac:dyDescent="0.25">
      <c r="A31" s="14">
        <v>24</v>
      </c>
      <c r="B31" s="76" t="s">
        <v>373</v>
      </c>
      <c r="C31" s="77" t="s">
        <v>374</v>
      </c>
      <c r="D31" s="66">
        <v>60</v>
      </c>
      <c r="E31" s="66">
        <v>27</v>
      </c>
      <c r="F31" s="16">
        <f t="shared" si="0"/>
        <v>87</v>
      </c>
      <c r="G31" s="17">
        <f t="shared" si="1"/>
        <v>1</v>
      </c>
      <c r="H31" s="17">
        <f t="shared" si="2"/>
        <v>1</v>
      </c>
      <c r="I31" s="18"/>
      <c r="K31" s="18"/>
      <c r="L31" s="18"/>
    </row>
    <row r="32" spans="1:12" ht="16.5" customHeight="1" x14ac:dyDescent="0.25">
      <c r="A32" s="14">
        <v>25</v>
      </c>
      <c r="B32" s="76" t="s">
        <v>375</v>
      </c>
      <c r="C32" s="77" t="s">
        <v>376</v>
      </c>
      <c r="D32" s="66">
        <v>63</v>
      </c>
      <c r="E32" s="66">
        <v>26</v>
      </c>
      <c r="F32" s="16">
        <f t="shared" si="0"/>
        <v>89</v>
      </c>
      <c r="G32" s="17">
        <f t="shared" si="1"/>
        <v>1</v>
      </c>
      <c r="H32" s="17">
        <f t="shared" si="2"/>
        <v>1</v>
      </c>
      <c r="I32" s="18"/>
      <c r="K32" s="18"/>
      <c r="L32" s="18"/>
    </row>
    <row r="33" spans="1:12" ht="16.5" customHeight="1" x14ac:dyDescent="0.25">
      <c r="A33" s="14">
        <v>26</v>
      </c>
      <c r="B33" s="76" t="s">
        <v>377</v>
      </c>
      <c r="C33" s="77" t="s">
        <v>378</v>
      </c>
      <c r="D33" s="66">
        <v>47</v>
      </c>
      <c r="E33" s="66">
        <v>26</v>
      </c>
      <c r="F33" s="16">
        <f t="shared" si="0"/>
        <v>73</v>
      </c>
      <c r="G33" s="17">
        <f t="shared" si="1"/>
        <v>1</v>
      </c>
      <c r="H33" s="17">
        <f t="shared" si="2"/>
        <v>1</v>
      </c>
      <c r="I33" s="18"/>
      <c r="K33" s="18"/>
      <c r="L33" s="18"/>
    </row>
    <row r="34" spans="1:12" ht="16.5" customHeight="1" x14ac:dyDescent="0.25">
      <c r="A34" s="14">
        <v>27</v>
      </c>
      <c r="B34" s="76" t="s">
        <v>379</v>
      </c>
      <c r="C34" s="77" t="s">
        <v>380</v>
      </c>
      <c r="D34" s="66">
        <v>31</v>
      </c>
      <c r="E34" s="66">
        <v>26</v>
      </c>
      <c r="F34" s="16">
        <f t="shared" si="0"/>
        <v>57</v>
      </c>
      <c r="G34" s="17">
        <f t="shared" si="1"/>
        <v>0</v>
      </c>
      <c r="H34" s="17">
        <f t="shared" si="2"/>
        <v>1</v>
      </c>
      <c r="I34" s="18"/>
      <c r="K34" s="18"/>
      <c r="L34" s="18"/>
    </row>
    <row r="35" spans="1:12" ht="16.5" customHeight="1" x14ac:dyDescent="0.25">
      <c r="A35" s="14">
        <v>28</v>
      </c>
      <c r="B35" s="76" t="s">
        <v>381</v>
      </c>
      <c r="C35" s="77" t="s">
        <v>382</v>
      </c>
      <c r="D35" s="66">
        <v>44</v>
      </c>
      <c r="E35" s="66">
        <v>26</v>
      </c>
      <c r="F35" s="16">
        <f t="shared" si="0"/>
        <v>70</v>
      </c>
      <c r="G35" s="17">
        <f t="shared" si="1"/>
        <v>1</v>
      </c>
      <c r="H35" s="17">
        <f t="shared" si="2"/>
        <v>1</v>
      </c>
      <c r="I35" s="18"/>
      <c r="K35" s="18"/>
      <c r="L35" s="18"/>
    </row>
    <row r="36" spans="1:12" ht="16.5" customHeight="1" x14ac:dyDescent="0.25">
      <c r="A36" s="14">
        <v>29</v>
      </c>
      <c r="B36" s="76" t="s">
        <v>383</v>
      </c>
      <c r="C36" s="77" t="s">
        <v>384</v>
      </c>
      <c r="D36" s="66">
        <v>62</v>
      </c>
      <c r="E36" s="66">
        <v>29</v>
      </c>
      <c r="F36" s="16">
        <f t="shared" si="0"/>
        <v>91</v>
      </c>
      <c r="G36" s="17">
        <f t="shared" si="1"/>
        <v>1</v>
      </c>
      <c r="H36" s="17">
        <f t="shared" si="2"/>
        <v>1</v>
      </c>
      <c r="I36" s="18"/>
      <c r="K36" s="18"/>
      <c r="L36" s="18"/>
    </row>
    <row r="37" spans="1:12" ht="16.5" customHeight="1" x14ac:dyDescent="0.25">
      <c r="A37" s="14">
        <v>30</v>
      </c>
      <c r="B37" s="76" t="s">
        <v>385</v>
      </c>
      <c r="C37" s="77" t="s">
        <v>386</v>
      </c>
      <c r="D37" s="66">
        <v>36</v>
      </c>
      <c r="E37" s="66">
        <v>24</v>
      </c>
      <c r="F37" s="16">
        <f t="shared" si="0"/>
        <v>60</v>
      </c>
      <c r="G37" s="17">
        <f t="shared" si="1"/>
        <v>0</v>
      </c>
      <c r="H37" s="17">
        <f t="shared" si="2"/>
        <v>1</v>
      </c>
      <c r="I37" s="18"/>
      <c r="K37" s="18"/>
      <c r="L37" s="18"/>
    </row>
    <row r="38" spans="1:12" ht="16.5" customHeight="1" x14ac:dyDescent="0.25">
      <c r="A38" s="14">
        <v>31</v>
      </c>
      <c r="B38" s="76" t="s">
        <v>387</v>
      </c>
      <c r="C38" s="77" t="s">
        <v>388</v>
      </c>
      <c r="D38" s="66">
        <v>50</v>
      </c>
      <c r="E38" s="66">
        <v>27</v>
      </c>
      <c r="F38" s="16">
        <f t="shared" si="0"/>
        <v>77</v>
      </c>
      <c r="G38" s="17">
        <f t="shared" si="1"/>
        <v>1</v>
      </c>
      <c r="H38" s="17">
        <f t="shared" si="2"/>
        <v>1</v>
      </c>
      <c r="I38" s="18"/>
      <c r="K38" s="18"/>
      <c r="L38" s="18"/>
    </row>
    <row r="39" spans="1:12" ht="16.5" customHeight="1" x14ac:dyDescent="0.25">
      <c r="A39" s="14">
        <v>32</v>
      </c>
      <c r="B39" s="76" t="s">
        <v>389</v>
      </c>
      <c r="C39" s="77" t="s">
        <v>390</v>
      </c>
      <c r="D39" s="66">
        <v>50</v>
      </c>
      <c r="E39" s="66">
        <v>25</v>
      </c>
      <c r="F39" s="16">
        <f t="shared" si="0"/>
        <v>75</v>
      </c>
      <c r="G39" s="17">
        <f t="shared" si="1"/>
        <v>1</v>
      </c>
      <c r="H39" s="17">
        <f t="shared" si="2"/>
        <v>1</v>
      </c>
      <c r="I39" s="18"/>
      <c r="K39" s="18"/>
      <c r="L39" s="18"/>
    </row>
    <row r="40" spans="1:12" ht="16.5" customHeight="1" x14ac:dyDescent="0.25">
      <c r="A40" s="14">
        <v>33</v>
      </c>
      <c r="B40" s="76" t="s">
        <v>391</v>
      </c>
      <c r="C40" s="77" t="s">
        <v>392</v>
      </c>
      <c r="D40" s="66">
        <v>55</v>
      </c>
      <c r="E40" s="66">
        <v>27</v>
      </c>
      <c r="F40" s="16">
        <f t="shared" si="0"/>
        <v>82</v>
      </c>
      <c r="G40" s="17">
        <f t="shared" si="1"/>
        <v>1</v>
      </c>
      <c r="H40" s="17">
        <f t="shared" si="2"/>
        <v>1</v>
      </c>
      <c r="I40" s="18"/>
      <c r="K40" s="18"/>
      <c r="L40" s="18"/>
    </row>
    <row r="41" spans="1:12" ht="16.5" customHeight="1" x14ac:dyDescent="0.25">
      <c r="A41" s="14">
        <v>34</v>
      </c>
      <c r="B41" s="76" t="s">
        <v>393</v>
      </c>
      <c r="C41" s="77" t="s">
        <v>394</v>
      </c>
      <c r="D41" s="66">
        <v>50</v>
      </c>
      <c r="E41" s="66">
        <v>28</v>
      </c>
      <c r="F41" s="16">
        <f t="shared" si="0"/>
        <v>78</v>
      </c>
      <c r="G41" s="17">
        <f t="shared" si="1"/>
        <v>1</v>
      </c>
      <c r="H41" s="17">
        <f t="shared" si="2"/>
        <v>1</v>
      </c>
      <c r="I41" s="18"/>
      <c r="K41" s="18"/>
      <c r="L41" s="18"/>
    </row>
    <row r="42" spans="1:12" ht="16.5" customHeight="1" x14ac:dyDescent="0.25">
      <c r="A42" s="14">
        <v>35</v>
      </c>
      <c r="B42" s="76" t="s">
        <v>395</v>
      </c>
      <c r="C42" s="77" t="s">
        <v>396</v>
      </c>
      <c r="D42" s="66">
        <v>31</v>
      </c>
      <c r="E42" s="66">
        <v>24</v>
      </c>
      <c r="F42" s="16">
        <f t="shared" si="0"/>
        <v>55</v>
      </c>
      <c r="G42" s="17">
        <f t="shared" si="1"/>
        <v>0</v>
      </c>
      <c r="H42" s="17">
        <f t="shared" si="2"/>
        <v>1</v>
      </c>
      <c r="I42" s="18"/>
      <c r="K42" s="18"/>
      <c r="L42" s="18"/>
    </row>
    <row r="43" spans="1:12" ht="16.5" customHeight="1" x14ac:dyDescent="0.25">
      <c r="A43" s="14">
        <v>36</v>
      </c>
      <c r="B43" s="76" t="s">
        <v>397</v>
      </c>
      <c r="C43" s="77" t="s">
        <v>398</v>
      </c>
      <c r="D43" s="66">
        <v>60</v>
      </c>
      <c r="E43" s="66">
        <v>29</v>
      </c>
      <c r="F43" s="16">
        <f t="shared" si="0"/>
        <v>89</v>
      </c>
      <c r="G43" s="17">
        <f t="shared" si="1"/>
        <v>1</v>
      </c>
      <c r="H43" s="17">
        <f t="shared" si="2"/>
        <v>1</v>
      </c>
      <c r="I43" s="18"/>
      <c r="K43" s="18"/>
      <c r="L43" s="18"/>
    </row>
    <row r="44" spans="1:12" ht="16.5" customHeight="1" x14ac:dyDescent="0.25">
      <c r="A44" s="14">
        <v>37</v>
      </c>
      <c r="B44" s="76" t="s">
        <v>399</v>
      </c>
      <c r="C44" s="77" t="s">
        <v>400</v>
      </c>
      <c r="D44" s="66">
        <v>41</v>
      </c>
      <c r="E44" s="66">
        <v>26</v>
      </c>
      <c r="F44" s="16">
        <f t="shared" si="0"/>
        <v>67</v>
      </c>
      <c r="G44" s="17">
        <f t="shared" si="1"/>
        <v>0</v>
      </c>
      <c r="H44" s="17">
        <f t="shared" si="2"/>
        <v>1</v>
      </c>
      <c r="I44" s="18"/>
      <c r="K44" s="18"/>
      <c r="L44" s="18"/>
    </row>
    <row r="45" spans="1:12" ht="16.5" customHeight="1" x14ac:dyDescent="0.25">
      <c r="A45" s="14">
        <v>38</v>
      </c>
      <c r="B45" s="76" t="s">
        <v>401</v>
      </c>
      <c r="C45" s="77" t="s">
        <v>402</v>
      </c>
      <c r="D45" s="66">
        <v>59</v>
      </c>
      <c r="E45" s="66">
        <v>27</v>
      </c>
      <c r="F45" s="16">
        <f t="shared" si="0"/>
        <v>86</v>
      </c>
      <c r="G45" s="17">
        <f t="shared" si="1"/>
        <v>1</v>
      </c>
      <c r="H45" s="17">
        <f t="shared" si="2"/>
        <v>1</v>
      </c>
      <c r="I45" s="18"/>
      <c r="K45" s="18"/>
      <c r="L45" s="18"/>
    </row>
    <row r="46" spans="1:12" ht="16.5" customHeight="1" x14ac:dyDescent="0.25">
      <c r="A46" s="14">
        <v>39</v>
      </c>
      <c r="B46" s="76" t="s">
        <v>403</v>
      </c>
      <c r="C46" s="77" t="s">
        <v>404</v>
      </c>
      <c r="D46" s="66">
        <v>57</v>
      </c>
      <c r="E46" s="66">
        <v>26</v>
      </c>
      <c r="F46" s="16">
        <f t="shared" si="0"/>
        <v>83</v>
      </c>
      <c r="G46" s="17">
        <f t="shared" si="1"/>
        <v>1</v>
      </c>
      <c r="H46" s="17">
        <f t="shared" si="2"/>
        <v>1</v>
      </c>
      <c r="I46" s="18"/>
      <c r="K46" s="18"/>
      <c r="L46" s="18"/>
    </row>
    <row r="47" spans="1:12" ht="16.5" customHeight="1" x14ac:dyDescent="0.25">
      <c r="A47" s="14">
        <v>40</v>
      </c>
      <c r="B47" s="76" t="s">
        <v>405</v>
      </c>
      <c r="C47" s="77" t="s">
        <v>406</v>
      </c>
      <c r="D47" s="66">
        <v>52</v>
      </c>
      <c r="E47" s="66">
        <v>26</v>
      </c>
      <c r="F47" s="16">
        <f t="shared" si="0"/>
        <v>78</v>
      </c>
      <c r="G47" s="17">
        <f t="shared" si="1"/>
        <v>1</v>
      </c>
      <c r="H47" s="17">
        <f t="shared" si="2"/>
        <v>1</v>
      </c>
      <c r="I47" s="18"/>
      <c r="K47" s="18"/>
      <c r="L47" s="18"/>
    </row>
    <row r="48" spans="1:12" ht="16.5" customHeight="1" x14ac:dyDescent="0.25">
      <c r="A48" s="14">
        <v>41</v>
      </c>
      <c r="B48" s="76" t="s">
        <v>407</v>
      </c>
      <c r="C48" s="77" t="s">
        <v>408</v>
      </c>
      <c r="D48" s="66">
        <v>17</v>
      </c>
      <c r="E48" s="66">
        <v>26</v>
      </c>
      <c r="F48" s="16">
        <f t="shared" si="0"/>
        <v>43</v>
      </c>
      <c r="G48" s="17">
        <f t="shared" si="1"/>
        <v>0</v>
      </c>
      <c r="H48" s="17">
        <f t="shared" si="2"/>
        <v>1</v>
      </c>
      <c r="I48" s="18"/>
      <c r="K48" s="18"/>
      <c r="L48" s="18"/>
    </row>
    <row r="49" spans="1:12" ht="16.5" customHeight="1" x14ac:dyDescent="0.25">
      <c r="A49" s="14">
        <v>42</v>
      </c>
      <c r="B49" s="76" t="s">
        <v>409</v>
      </c>
      <c r="C49" s="77" t="s">
        <v>410</v>
      </c>
      <c r="D49" s="66">
        <v>23</v>
      </c>
      <c r="E49" s="66">
        <v>26</v>
      </c>
      <c r="F49" s="16">
        <f t="shared" si="0"/>
        <v>49</v>
      </c>
      <c r="G49" s="17">
        <f t="shared" si="1"/>
        <v>0</v>
      </c>
      <c r="H49" s="17">
        <f t="shared" si="2"/>
        <v>1</v>
      </c>
      <c r="I49" s="18"/>
      <c r="K49" s="18"/>
      <c r="L49" s="18"/>
    </row>
    <row r="50" spans="1:12" ht="16.5" customHeight="1" x14ac:dyDescent="0.25">
      <c r="A50" s="14">
        <v>43</v>
      </c>
      <c r="B50" s="76" t="s">
        <v>411</v>
      </c>
      <c r="C50" s="77" t="s">
        <v>412</v>
      </c>
      <c r="D50" s="66">
        <v>44</v>
      </c>
      <c r="E50" s="66">
        <v>27</v>
      </c>
      <c r="F50" s="16">
        <f t="shared" si="0"/>
        <v>71</v>
      </c>
      <c r="G50" s="17">
        <f t="shared" si="1"/>
        <v>1</v>
      </c>
      <c r="H50" s="17">
        <f t="shared" si="2"/>
        <v>1</v>
      </c>
      <c r="I50" s="18"/>
      <c r="K50" s="18"/>
      <c r="L50" s="18"/>
    </row>
    <row r="51" spans="1:12" ht="16.5" customHeight="1" x14ac:dyDescent="0.25">
      <c r="A51" s="14">
        <v>44</v>
      </c>
      <c r="B51" s="76" t="s">
        <v>413</v>
      </c>
      <c r="C51" s="77" t="s">
        <v>414</v>
      </c>
      <c r="D51" s="66">
        <v>40</v>
      </c>
      <c r="E51" s="66">
        <v>30</v>
      </c>
      <c r="F51" s="16">
        <f t="shared" si="0"/>
        <v>70</v>
      </c>
      <c r="G51" s="17">
        <f t="shared" si="1"/>
        <v>0</v>
      </c>
      <c r="H51" s="17">
        <f t="shared" si="2"/>
        <v>1</v>
      </c>
      <c r="I51" s="18"/>
      <c r="K51" s="18"/>
      <c r="L51" s="18"/>
    </row>
    <row r="52" spans="1:12" ht="16.5" customHeight="1" x14ac:dyDescent="0.25">
      <c r="A52" s="14">
        <v>45</v>
      </c>
      <c r="B52" s="76" t="s">
        <v>415</v>
      </c>
      <c r="C52" s="77" t="s">
        <v>416</v>
      </c>
      <c r="D52" s="66">
        <v>36</v>
      </c>
      <c r="E52" s="66">
        <v>24</v>
      </c>
      <c r="F52" s="16">
        <f t="shared" si="0"/>
        <v>60</v>
      </c>
      <c r="G52" s="17">
        <f t="shared" si="1"/>
        <v>0</v>
      </c>
      <c r="H52" s="17">
        <f t="shared" si="2"/>
        <v>1</v>
      </c>
      <c r="I52" s="18"/>
      <c r="K52" s="18"/>
      <c r="L52" s="18"/>
    </row>
    <row r="53" spans="1:12" ht="16.5" customHeight="1" x14ac:dyDescent="0.25">
      <c r="A53" s="14">
        <v>46</v>
      </c>
      <c r="B53" s="76" t="s">
        <v>417</v>
      </c>
      <c r="C53" s="77" t="s">
        <v>418</v>
      </c>
      <c r="D53" s="66">
        <v>41</v>
      </c>
      <c r="E53" s="66">
        <v>25</v>
      </c>
      <c r="F53" s="16">
        <f t="shared" si="0"/>
        <v>66</v>
      </c>
      <c r="G53" s="17">
        <f t="shared" si="1"/>
        <v>0</v>
      </c>
      <c r="H53" s="17">
        <f t="shared" si="2"/>
        <v>1</v>
      </c>
      <c r="I53" s="18"/>
      <c r="K53" s="18"/>
      <c r="L53" s="18"/>
    </row>
    <row r="54" spans="1:12" ht="16.5" customHeight="1" x14ac:dyDescent="0.25">
      <c r="A54" s="14">
        <v>47</v>
      </c>
      <c r="B54" s="76" t="s">
        <v>419</v>
      </c>
      <c r="C54" s="77" t="s">
        <v>420</v>
      </c>
      <c r="D54" s="66">
        <v>17</v>
      </c>
      <c r="E54" s="66">
        <v>27</v>
      </c>
      <c r="F54" s="16">
        <f t="shared" si="0"/>
        <v>44</v>
      </c>
      <c r="G54" s="17">
        <f t="shared" si="1"/>
        <v>0</v>
      </c>
      <c r="H54" s="17">
        <f t="shared" si="2"/>
        <v>1</v>
      </c>
      <c r="I54" s="18"/>
      <c r="K54" s="18"/>
      <c r="L54" s="18"/>
    </row>
    <row r="55" spans="1:12" ht="16.5" customHeight="1" x14ac:dyDescent="0.25">
      <c r="A55" s="14">
        <v>48</v>
      </c>
      <c r="B55" s="76" t="s">
        <v>421</v>
      </c>
      <c r="C55" s="77" t="s">
        <v>422</v>
      </c>
      <c r="D55" s="66">
        <v>22</v>
      </c>
      <c r="E55" s="66">
        <v>24</v>
      </c>
      <c r="F55" s="16">
        <f t="shared" si="0"/>
        <v>46</v>
      </c>
      <c r="G55" s="17">
        <f t="shared" si="1"/>
        <v>0</v>
      </c>
      <c r="H55" s="17">
        <f t="shared" si="2"/>
        <v>1</v>
      </c>
      <c r="I55" s="18"/>
      <c r="K55" s="18"/>
      <c r="L55" s="18"/>
    </row>
    <row r="56" spans="1:12" ht="16.5" customHeight="1" x14ac:dyDescent="0.25">
      <c r="A56" s="14">
        <v>49</v>
      </c>
      <c r="B56" s="76" t="s">
        <v>423</v>
      </c>
      <c r="C56" s="77" t="s">
        <v>424</v>
      </c>
      <c r="D56" s="66">
        <v>25</v>
      </c>
      <c r="E56" s="66">
        <v>26</v>
      </c>
      <c r="F56" s="16">
        <f t="shared" si="0"/>
        <v>51</v>
      </c>
      <c r="G56" s="17">
        <f t="shared" si="1"/>
        <v>0</v>
      </c>
      <c r="H56" s="17">
        <f t="shared" si="2"/>
        <v>1</v>
      </c>
      <c r="I56" s="18"/>
      <c r="K56" s="18"/>
      <c r="L56" s="18"/>
    </row>
    <row r="57" spans="1:12" ht="16.5" customHeight="1" x14ac:dyDescent="0.25">
      <c r="A57" s="14">
        <v>50</v>
      </c>
      <c r="B57" s="76" t="s">
        <v>425</v>
      </c>
      <c r="C57" s="77" t="s">
        <v>426</v>
      </c>
      <c r="D57" s="66">
        <v>39</v>
      </c>
      <c r="E57" s="66">
        <v>29</v>
      </c>
      <c r="F57" s="16">
        <f t="shared" si="0"/>
        <v>68</v>
      </c>
      <c r="G57" s="17">
        <f t="shared" si="1"/>
        <v>0</v>
      </c>
      <c r="H57" s="17">
        <f t="shared" si="2"/>
        <v>1</v>
      </c>
      <c r="I57" s="18"/>
      <c r="K57" s="18"/>
      <c r="L57" s="18"/>
    </row>
    <row r="58" spans="1:12" ht="16.5" customHeight="1" x14ac:dyDescent="0.25">
      <c r="A58" s="14">
        <v>51</v>
      </c>
      <c r="B58" s="76" t="s">
        <v>427</v>
      </c>
      <c r="C58" s="77" t="s">
        <v>428</v>
      </c>
      <c r="D58" s="66">
        <v>26</v>
      </c>
      <c r="E58" s="66">
        <v>25</v>
      </c>
      <c r="F58" s="16">
        <f t="shared" si="0"/>
        <v>51</v>
      </c>
      <c r="G58" s="17">
        <f t="shared" si="1"/>
        <v>0</v>
      </c>
      <c r="H58" s="17">
        <f t="shared" si="2"/>
        <v>1</v>
      </c>
      <c r="I58" s="18"/>
      <c r="K58" s="18"/>
      <c r="L58" s="18"/>
    </row>
    <row r="59" spans="1:12" ht="16.5" customHeight="1" x14ac:dyDescent="0.25">
      <c r="A59" s="14">
        <v>52</v>
      </c>
      <c r="B59" s="76" t="s">
        <v>429</v>
      </c>
      <c r="C59" s="77" t="s">
        <v>430</v>
      </c>
      <c r="D59" s="66">
        <v>45</v>
      </c>
      <c r="E59" s="66">
        <v>27</v>
      </c>
      <c r="F59" s="16">
        <f t="shared" si="0"/>
        <v>72</v>
      </c>
      <c r="G59" s="17">
        <f t="shared" si="1"/>
        <v>1</v>
      </c>
      <c r="H59" s="17">
        <f t="shared" si="2"/>
        <v>1</v>
      </c>
      <c r="I59" s="18"/>
      <c r="K59" s="18"/>
      <c r="L59" s="18"/>
    </row>
    <row r="60" spans="1:12" ht="16.5" customHeight="1" x14ac:dyDescent="0.25">
      <c r="A60" s="14">
        <v>53</v>
      </c>
      <c r="B60" s="76" t="s">
        <v>431</v>
      </c>
      <c r="C60" s="77" t="s">
        <v>432</v>
      </c>
      <c r="D60" s="66">
        <v>29</v>
      </c>
      <c r="E60" s="66">
        <v>26</v>
      </c>
      <c r="F60" s="16">
        <f t="shared" si="0"/>
        <v>55</v>
      </c>
      <c r="G60" s="17">
        <f t="shared" si="1"/>
        <v>0</v>
      </c>
      <c r="H60" s="17">
        <f t="shared" si="2"/>
        <v>1</v>
      </c>
      <c r="I60" s="18"/>
      <c r="K60" s="18"/>
      <c r="L60" s="18"/>
    </row>
    <row r="61" spans="1:12" ht="16.5" customHeight="1" x14ac:dyDescent="0.25">
      <c r="A61" s="14">
        <v>54</v>
      </c>
      <c r="B61" s="76" t="s">
        <v>433</v>
      </c>
      <c r="C61" s="77" t="s">
        <v>434</v>
      </c>
      <c r="D61" s="66">
        <v>35</v>
      </c>
      <c r="E61" s="66">
        <v>27</v>
      </c>
      <c r="F61" s="16">
        <f t="shared" si="0"/>
        <v>62</v>
      </c>
      <c r="G61" s="17">
        <f t="shared" si="1"/>
        <v>0</v>
      </c>
      <c r="H61" s="17">
        <f t="shared" si="2"/>
        <v>1</v>
      </c>
      <c r="I61" s="18"/>
      <c r="K61" s="18"/>
      <c r="L61" s="18"/>
    </row>
    <row r="62" spans="1:12" ht="16.5" customHeight="1" x14ac:dyDescent="0.25">
      <c r="A62" s="14">
        <v>55</v>
      </c>
      <c r="B62" s="76" t="s">
        <v>435</v>
      </c>
      <c r="C62" s="77" t="s">
        <v>436</v>
      </c>
      <c r="D62" s="66">
        <v>10</v>
      </c>
      <c r="E62" s="66">
        <v>26</v>
      </c>
      <c r="F62" s="16">
        <f t="shared" si="0"/>
        <v>36</v>
      </c>
      <c r="G62" s="17">
        <f t="shared" si="1"/>
        <v>0</v>
      </c>
      <c r="H62" s="17">
        <f t="shared" si="2"/>
        <v>1</v>
      </c>
      <c r="I62" s="18"/>
      <c r="K62" s="18"/>
      <c r="L62" s="18"/>
    </row>
    <row r="63" spans="1:12" ht="16.5" customHeight="1" x14ac:dyDescent="0.25">
      <c r="A63" s="14">
        <v>56</v>
      </c>
      <c r="B63" s="76" t="s">
        <v>437</v>
      </c>
      <c r="C63" s="77" t="s">
        <v>438</v>
      </c>
      <c r="D63" s="66">
        <v>41</v>
      </c>
      <c r="E63" s="66">
        <v>26</v>
      </c>
      <c r="F63" s="16">
        <f t="shared" si="0"/>
        <v>67</v>
      </c>
      <c r="G63" s="17">
        <f t="shared" si="1"/>
        <v>0</v>
      </c>
      <c r="H63" s="17">
        <f t="shared" si="2"/>
        <v>1</v>
      </c>
      <c r="I63" s="18"/>
      <c r="K63" s="18"/>
      <c r="L63" s="18"/>
    </row>
    <row r="64" spans="1:12" ht="16.5" customHeight="1" x14ac:dyDescent="0.25">
      <c r="A64" s="14">
        <v>57</v>
      </c>
      <c r="B64" s="76" t="s">
        <v>439</v>
      </c>
      <c r="C64" s="77" t="s">
        <v>440</v>
      </c>
      <c r="D64" s="66">
        <v>45</v>
      </c>
      <c r="E64" s="66">
        <v>25</v>
      </c>
      <c r="F64" s="16">
        <f t="shared" si="0"/>
        <v>70</v>
      </c>
      <c r="G64" s="17">
        <f t="shared" si="1"/>
        <v>1</v>
      </c>
      <c r="H64" s="17">
        <f t="shared" si="2"/>
        <v>1</v>
      </c>
      <c r="I64" s="18"/>
      <c r="K64" s="18"/>
      <c r="L64" s="18"/>
    </row>
    <row r="65" spans="1:12" ht="16.5" customHeight="1" x14ac:dyDescent="0.25">
      <c r="A65" s="14">
        <v>58</v>
      </c>
      <c r="B65" s="76" t="s">
        <v>441</v>
      </c>
      <c r="C65" s="77" t="s">
        <v>442</v>
      </c>
      <c r="D65" s="66">
        <v>48</v>
      </c>
      <c r="E65" s="66">
        <v>25</v>
      </c>
      <c r="F65" s="16">
        <f t="shared" si="0"/>
        <v>73</v>
      </c>
      <c r="G65" s="17">
        <f t="shared" si="1"/>
        <v>1</v>
      </c>
      <c r="H65" s="17">
        <f t="shared" si="2"/>
        <v>1</v>
      </c>
      <c r="I65" s="18"/>
      <c r="K65" s="18"/>
      <c r="L65" s="18"/>
    </row>
    <row r="66" spans="1:12" ht="16.5" customHeight="1" x14ac:dyDescent="0.25">
      <c r="A66" s="14">
        <v>59</v>
      </c>
      <c r="B66" s="78" t="s">
        <v>443</v>
      </c>
      <c r="C66" s="79" t="s">
        <v>444</v>
      </c>
      <c r="D66" s="66">
        <v>5</v>
      </c>
      <c r="E66" s="66">
        <v>26</v>
      </c>
      <c r="F66" s="16">
        <f t="shared" si="0"/>
        <v>31</v>
      </c>
      <c r="G66" s="17">
        <f t="shared" si="1"/>
        <v>0</v>
      </c>
      <c r="H66" s="17">
        <f t="shared" si="2"/>
        <v>1</v>
      </c>
      <c r="I66" s="18"/>
      <c r="K66" s="18"/>
      <c r="L66" s="18"/>
    </row>
    <row r="67" spans="1:12" ht="16.5" customHeight="1" x14ac:dyDescent="0.25">
      <c r="A67" s="14">
        <v>60</v>
      </c>
      <c r="B67" s="76" t="s">
        <v>445</v>
      </c>
      <c r="C67" s="77" t="s">
        <v>446</v>
      </c>
      <c r="D67" s="66">
        <v>51</v>
      </c>
      <c r="E67" s="66">
        <v>28</v>
      </c>
      <c r="F67" s="16">
        <f t="shared" si="0"/>
        <v>79</v>
      </c>
      <c r="G67" s="17">
        <f t="shared" si="1"/>
        <v>1</v>
      </c>
      <c r="H67" s="17">
        <f t="shared" si="2"/>
        <v>1</v>
      </c>
      <c r="I67" s="18"/>
      <c r="K67" s="18"/>
      <c r="L67" s="18"/>
    </row>
    <row r="68" spans="1:12" ht="16.5" customHeight="1" x14ac:dyDescent="0.25">
      <c r="A68" s="14">
        <v>61</v>
      </c>
      <c r="B68" s="76" t="s">
        <v>447</v>
      </c>
      <c r="C68" s="77" t="s">
        <v>448</v>
      </c>
      <c r="D68" s="66">
        <v>38</v>
      </c>
      <c r="E68" s="66">
        <v>25</v>
      </c>
      <c r="F68" s="16">
        <f t="shared" si="0"/>
        <v>63</v>
      </c>
      <c r="G68" s="17">
        <f t="shared" si="1"/>
        <v>0</v>
      </c>
      <c r="H68" s="17">
        <f t="shared" si="2"/>
        <v>1</v>
      </c>
      <c r="I68" s="18"/>
      <c r="K68" s="18"/>
      <c r="L68" s="18"/>
    </row>
    <row r="69" spans="1:12" ht="16.5" customHeight="1" x14ac:dyDescent="0.25">
      <c r="A69" s="14">
        <v>62</v>
      </c>
      <c r="B69" s="76" t="s">
        <v>449</v>
      </c>
      <c r="C69" s="77" t="s">
        <v>450</v>
      </c>
      <c r="D69" s="66">
        <v>42</v>
      </c>
      <c r="E69" s="66">
        <v>29</v>
      </c>
      <c r="F69" s="16">
        <f t="shared" si="0"/>
        <v>71</v>
      </c>
      <c r="G69" s="17">
        <f t="shared" si="1"/>
        <v>1</v>
      </c>
      <c r="H69" s="17">
        <f t="shared" si="2"/>
        <v>1</v>
      </c>
      <c r="I69" s="18"/>
      <c r="K69" s="18"/>
      <c r="L69" s="18"/>
    </row>
    <row r="70" spans="1:12" ht="16.5" customHeight="1" x14ac:dyDescent="0.25">
      <c r="A70" s="14">
        <v>63</v>
      </c>
      <c r="B70" s="76" t="s">
        <v>451</v>
      </c>
      <c r="C70" s="77" t="s">
        <v>452</v>
      </c>
      <c r="D70" s="66">
        <v>41</v>
      </c>
      <c r="E70" s="66">
        <v>25</v>
      </c>
      <c r="F70" s="16">
        <f t="shared" si="0"/>
        <v>66</v>
      </c>
      <c r="G70" s="17">
        <f t="shared" si="1"/>
        <v>0</v>
      </c>
      <c r="H70" s="17">
        <f t="shared" si="2"/>
        <v>1</v>
      </c>
      <c r="I70" s="18"/>
      <c r="K70" s="18"/>
      <c r="L70" s="18"/>
    </row>
    <row r="71" spans="1:12" ht="16.5" customHeight="1" x14ac:dyDescent="0.25">
      <c r="A71" s="14">
        <v>64</v>
      </c>
      <c r="B71" s="78" t="s">
        <v>453</v>
      </c>
      <c r="C71" s="79" t="s">
        <v>454</v>
      </c>
      <c r="D71" s="66">
        <v>16</v>
      </c>
      <c r="E71" s="66">
        <v>25</v>
      </c>
      <c r="F71" s="16">
        <f t="shared" si="0"/>
        <v>41</v>
      </c>
      <c r="G71" s="17">
        <f t="shared" si="1"/>
        <v>0</v>
      </c>
      <c r="H71" s="17">
        <f t="shared" si="2"/>
        <v>1</v>
      </c>
      <c r="I71" s="18"/>
      <c r="K71" s="18"/>
      <c r="L71" s="18"/>
    </row>
    <row r="72" spans="1:12" ht="16.5" customHeight="1" x14ac:dyDescent="0.25">
      <c r="A72" s="14">
        <v>65</v>
      </c>
      <c r="B72" s="76" t="s">
        <v>455</v>
      </c>
      <c r="C72" s="77" t="s">
        <v>456</v>
      </c>
      <c r="D72" s="66">
        <v>38</v>
      </c>
      <c r="E72" s="66">
        <v>26</v>
      </c>
      <c r="F72" s="16">
        <f t="shared" si="0"/>
        <v>64</v>
      </c>
      <c r="G72" s="17">
        <f t="shared" si="1"/>
        <v>0</v>
      </c>
      <c r="H72" s="17">
        <f t="shared" si="2"/>
        <v>1</v>
      </c>
      <c r="I72" s="18"/>
      <c r="K72" s="18"/>
      <c r="L72" s="18"/>
    </row>
    <row r="73" spans="1:12" ht="16.5" customHeight="1" x14ac:dyDescent="0.25">
      <c r="A73" s="14">
        <v>66</v>
      </c>
      <c r="B73" s="78" t="s">
        <v>457</v>
      </c>
      <c r="C73" s="79" t="s">
        <v>458</v>
      </c>
      <c r="D73" s="66">
        <v>24</v>
      </c>
      <c r="E73" s="66">
        <v>24</v>
      </c>
      <c r="F73" s="16">
        <f t="shared" si="0"/>
        <v>48</v>
      </c>
      <c r="G73" s="17">
        <f t="shared" si="1"/>
        <v>0</v>
      </c>
      <c r="H73" s="17">
        <f t="shared" si="2"/>
        <v>1</v>
      </c>
      <c r="I73" s="18"/>
      <c r="K73" s="18"/>
      <c r="L73" s="18"/>
    </row>
    <row r="74" spans="1:12" ht="16.5" customHeight="1" x14ac:dyDescent="0.25">
      <c r="A74" s="14">
        <v>67</v>
      </c>
      <c r="B74" s="76" t="s">
        <v>459</v>
      </c>
      <c r="C74" s="77" t="s">
        <v>460</v>
      </c>
      <c r="D74" s="66">
        <v>15</v>
      </c>
      <c r="E74" s="66">
        <v>26</v>
      </c>
      <c r="F74" s="16">
        <f t="shared" si="0"/>
        <v>41</v>
      </c>
      <c r="G74" s="17">
        <f t="shared" si="1"/>
        <v>0</v>
      </c>
      <c r="H74" s="17">
        <f t="shared" si="2"/>
        <v>1</v>
      </c>
      <c r="I74" s="18"/>
      <c r="K74" s="18"/>
      <c r="L74" s="18"/>
    </row>
    <row r="75" spans="1:12" ht="16.5" customHeight="1" x14ac:dyDescent="0.25">
      <c r="A75" s="14">
        <v>68</v>
      </c>
      <c r="B75" s="78" t="s">
        <v>461</v>
      </c>
      <c r="C75" s="79" t="s">
        <v>462</v>
      </c>
      <c r="D75" s="66">
        <v>8</v>
      </c>
      <c r="E75" s="66">
        <v>26</v>
      </c>
      <c r="F75" s="16">
        <f t="shared" si="0"/>
        <v>34</v>
      </c>
      <c r="G75" s="17">
        <f t="shared" si="1"/>
        <v>0</v>
      </c>
      <c r="H75" s="17">
        <f t="shared" si="2"/>
        <v>1</v>
      </c>
      <c r="I75" s="18"/>
      <c r="K75" s="18"/>
      <c r="L75" s="18"/>
    </row>
    <row r="76" spans="1:12" ht="16.5" customHeight="1" x14ac:dyDescent="0.25">
      <c r="A76" s="14">
        <v>69</v>
      </c>
      <c r="B76" s="78" t="s">
        <v>463</v>
      </c>
      <c r="C76" s="79" t="s">
        <v>464</v>
      </c>
      <c r="D76" s="66">
        <v>0</v>
      </c>
      <c r="E76" s="66">
        <v>25</v>
      </c>
      <c r="F76" s="16">
        <f t="shared" si="0"/>
        <v>25</v>
      </c>
      <c r="G76" s="17">
        <f t="shared" si="1"/>
        <v>0</v>
      </c>
      <c r="H76" s="17">
        <f t="shared" si="2"/>
        <v>1</v>
      </c>
      <c r="I76" s="18"/>
      <c r="K76" s="18"/>
      <c r="L76" s="18"/>
    </row>
    <row r="77" spans="1:12" ht="16.5" customHeight="1" x14ac:dyDescent="0.25">
      <c r="A77" s="14">
        <v>70</v>
      </c>
      <c r="B77" s="76" t="s">
        <v>465</v>
      </c>
      <c r="C77" s="77" t="s">
        <v>466</v>
      </c>
      <c r="D77" s="66">
        <v>26</v>
      </c>
      <c r="E77" s="66">
        <v>25</v>
      </c>
      <c r="F77" s="16">
        <f t="shared" si="0"/>
        <v>51</v>
      </c>
      <c r="G77" s="17">
        <f t="shared" si="1"/>
        <v>0</v>
      </c>
      <c r="H77" s="17">
        <f t="shared" si="2"/>
        <v>1</v>
      </c>
      <c r="I77" s="18"/>
      <c r="K77" s="18"/>
      <c r="L77" s="18"/>
    </row>
    <row r="78" spans="1:12" ht="16.5" customHeight="1" x14ac:dyDescent="0.25">
      <c r="A78" s="14">
        <v>71</v>
      </c>
      <c r="B78" s="76" t="s">
        <v>467</v>
      </c>
      <c r="C78" s="77" t="s">
        <v>468</v>
      </c>
      <c r="D78" s="66">
        <v>38</v>
      </c>
      <c r="E78" s="66">
        <v>26</v>
      </c>
      <c r="F78" s="16">
        <f t="shared" si="0"/>
        <v>64</v>
      </c>
      <c r="G78" s="17">
        <f t="shared" si="1"/>
        <v>0</v>
      </c>
      <c r="H78" s="17">
        <f t="shared" si="2"/>
        <v>1</v>
      </c>
      <c r="I78" s="18"/>
      <c r="K78" s="18"/>
      <c r="L78" s="18"/>
    </row>
    <row r="79" spans="1:12" ht="16.5" customHeight="1" x14ac:dyDescent="0.25">
      <c r="A79" s="14">
        <v>72</v>
      </c>
      <c r="B79" s="78" t="s">
        <v>469</v>
      </c>
      <c r="C79" s="79" t="s">
        <v>470</v>
      </c>
      <c r="D79" s="66">
        <v>13</v>
      </c>
      <c r="E79" s="66">
        <v>24</v>
      </c>
      <c r="F79" s="16">
        <f t="shared" si="0"/>
        <v>37</v>
      </c>
      <c r="G79" s="17">
        <f t="shared" si="1"/>
        <v>0</v>
      </c>
      <c r="H79" s="17">
        <f t="shared" si="2"/>
        <v>1</v>
      </c>
      <c r="I79" s="18"/>
      <c r="K79" s="18"/>
      <c r="L79" s="18"/>
    </row>
    <row r="80" spans="1:12" ht="16.5" customHeight="1" x14ac:dyDescent="0.25">
      <c r="A80" s="14">
        <v>73</v>
      </c>
      <c r="B80" s="76" t="s">
        <v>471</v>
      </c>
      <c r="C80" s="77" t="s">
        <v>472</v>
      </c>
      <c r="D80" s="66">
        <v>43</v>
      </c>
      <c r="E80" s="66">
        <v>26</v>
      </c>
      <c r="F80" s="16">
        <f t="shared" si="0"/>
        <v>69</v>
      </c>
      <c r="G80" s="17">
        <f t="shared" si="1"/>
        <v>1</v>
      </c>
      <c r="H80" s="17">
        <f t="shared" si="2"/>
        <v>1</v>
      </c>
      <c r="I80" s="18"/>
      <c r="K80" s="18"/>
      <c r="L80" s="18"/>
    </row>
    <row r="81" spans="1:12" ht="16.5" customHeight="1" x14ac:dyDescent="0.25">
      <c r="A81" s="14">
        <v>74</v>
      </c>
      <c r="B81" s="76" t="s">
        <v>473</v>
      </c>
      <c r="C81" s="77" t="s">
        <v>474</v>
      </c>
      <c r="D81" s="66">
        <v>49</v>
      </c>
      <c r="E81" s="66">
        <v>28</v>
      </c>
      <c r="F81" s="16">
        <f t="shared" si="0"/>
        <v>77</v>
      </c>
      <c r="G81" s="17">
        <f t="shared" si="1"/>
        <v>1</v>
      </c>
      <c r="H81" s="17">
        <f t="shared" si="2"/>
        <v>1</v>
      </c>
      <c r="I81" s="18"/>
      <c r="K81" s="18"/>
      <c r="L81" s="18"/>
    </row>
    <row r="82" spans="1:12" ht="16.5" customHeight="1" x14ac:dyDescent="0.25">
      <c r="A82" s="14">
        <v>75</v>
      </c>
      <c r="B82" s="76" t="s">
        <v>475</v>
      </c>
      <c r="C82" s="77" t="s">
        <v>476</v>
      </c>
      <c r="D82" s="66">
        <v>31</v>
      </c>
      <c r="E82" s="66">
        <v>25</v>
      </c>
      <c r="F82" s="16">
        <f t="shared" si="0"/>
        <v>56</v>
      </c>
      <c r="G82" s="17">
        <f t="shared" si="1"/>
        <v>0</v>
      </c>
      <c r="H82" s="17">
        <f t="shared" si="2"/>
        <v>1</v>
      </c>
      <c r="I82" s="18"/>
      <c r="K82" s="18"/>
      <c r="L82" s="18"/>
    </row>
    <row r="83" spans="1:12" ht="16.5" customHeight="1" x14ac:dyDescent="0.25">
      <c r="A83" s="14">
        <v>76</v>
      </c>
      <c r="B83" s="78" t="s">
        <v>477</v>
      </c>
      <c r="C83" s="79" t="s">
        <v>478</v>
      </c>
      <c r="D83" s="66">
        <v>25</v>
      </c>
      <c r="E83" s="66">
        <v>27</v>
      </c>
      <c r="F83" s="16">
        <f t="shared" si="0"/>
        <v>52</v>
      </c>
      <c r="G83" s="17">
        <f t="shared" si="1"/>
        <v>0</v>
      </c>
      <c r="H83" s="17">
        <f t="shared" si="2"/>
        <v>1</v>
      </c>
      <c r="I83" s="18"/>
      <c r="K83" s="18"/>
      <c r="L83" s="18"/>
    </row>
    <row r="84" spans="1:12" ht="16.5" customHeight="1" x14ac:dyDescent="0.25">
      <c r="A84" s="14">
        <v>77</v>
      </c>
      <c r="B84" s="78" t="s">
        <v>479</v>
      </c>
      <c r="C84" s="79" t="s">
        <v>480</v>
      </c>
      <c r="D84" s="66">
        <v>31</v>
      </c>
      <c r="E84" s="66">
        <v>25</v>
      </c>
      <c r="F84" s="16">
        <f t="shared" si="0"/>
        <v>56</v>
      </c>
      <c r="G84" s="17">
        <f t="shared" si="1"/>
        <v>0</v>
      </c>
      <c r="H84" s="17">
        <f t="shared" si="2"/>
        <v>1</v>
      </c>
      <c r="I84" s="18"/>
      <c r="K84" s="18"/>
      <c r="L84" s="18"/>
    </row>
    <row r="85" spans="1:12" ht="16.5" customHeight="1" x14ac:dyDescent="0.25">
      <c r="A85" s="14">
        <v>78</v>
      </c>
      <c r="B85" s="76" t="s">
        <v>481</v>
      </c>
      <c r="C85" s="77" t="s">
        <v>482</v>
      </c>
      <c r="D85" s="66">
        <v>48</v>
      </c>
      <c r="E85" s="66">
        <v>29</v>
      </c>
      <c r="F85" s="16">
        <f t="shared" si="0"/>
        <v>77</v>
      </c>
      <c r="G85" s="17">
        <f t="shared" si="1"/>
        <v>1</v>
      </c>
      <c r="H85" s="17">
        <f t="shared" si="2"/>
        <v>1</v>
      </c>
      <c r="I85" s="18"/>
      <c r="K85" s="18"/>
      <c r="L85" s="18"/>
    </row>
    <row r="86" spans="1:12" ht="16.5" customHeight="1" x14ac:dyDescent="0.25">
      <c r="A86" s="14">
        <v>79</v>
      </c>
      <c r="B86" s="76" t="s">
        <v>483</v>
      </c>
      <c r="C86" s="77" t="s">
        <v>484</v>
      </c>
      <c r="D86" s="66">
        <v>37</v>
      </c>
      <c r="E86" s="66">
        <v>26</v>
      </c>
      <c r="F86" s="16">
        <f t="shared" si="0"/>
        <v>63</v>
      </c>
      <c r="G86" s="17">
        <f t="shared" si="1"/>
        <v>0</v>
      </c>
      <c r="H86" s="17">
        <f t="shared" si="2"/>
        <v>1</v>
      </c>
      <c r="I86" s="18"/>
      <c r="K86" s="18"/>
      <c r="L86" s="18"/>
    </row>
    <row r="87" spans="1:12" ht="16.5" customHeight="1" x14ac:dyDescent="0.25">
      <c r="A87" s="14">
        <v>80</v>
      </c>
      <c r="B87" s="76" t="s">
        <v>485</v>
      </c>
      <c r="C87" s="77" t="s">
        <v>486</v>
      </c>
      <c r="D87" s="66">
        <v>55</v>
      </c>
      <c r="E87" s="66">
        <v>26</v>
      </c>
      <c r="F87" s="16">
        <f t="shared" si="0"/>
        <v>81</v>
      </c>
      <c r="G87" s="17">
        <f t="shared" si="1"/>
        <v>1</v>
      </c>
      <c r="H87" s="17">
        <f t="shared" si="2"/>
        <v>1</v>
      </c>
      <c r="I87" s="18"/>
      <c r="K87" s="18"/>
      <c r="L87" s="18"/>
    </row>
    <row r="88" spans="1:12" ht="16.5" customHeight="1" x14ac:dyDescent="0.25">
      <c r="A88" s="14">
        <v>81</v>
      </c>
      <c r="B88" s="76" t="s">
        <v>487</v>
      </c>
      <c r="C88" s="77" t="s">
        <v>488</v>
      </c>
      <c r="D88" s="66">
        <v>43</v>
      </c>
      <c r="E88" s="66">
        <v>28</v>
      </c>
      <c r="F88" s="16">
        <f t="shared" si="0"/>
        <v>71</v>
      </c>
      <c r="G88" s="17">
        <f t="shared" si="1"/>
        <v>1</v>
      </c>
      <c r="H88" s="17">
        <f t="shared" si="2"/>
        <v>1</v>
      </c>
      <c r="I88" s="18"/>
      <c r="K88" s="18"/>
      <c r="L88" s="18"/>
    </row>
    <row r="89" spans="1:12" ht="16.5" customHeight="1" x14ac:dyDescent="0.25">
      <c r="A89" s="14">
        <v>82</v>
      </c>
      <c r="B89" s="76" t="s">
        <v>489</v>
      </c>
      <c r="C89" s="77" t="s">
        <v>490</v>
      </c>
      <c r="D89" s="66">
        <v>48</v>
      </c>
      <c r="E89" s="66">
        <v>27</v>
      </c>
      <c r="F89" s="16">
        <f t="shared" si="0"/>
        <v>75</v>
      </c>
      <c r="G89" s="17">
        <f t="shared" si="1"/>
        <v>1</v>
      </c>
      <c r="H89" s="17">
        <f t="shared" si="2"/>
        <v>1</v>
      </c>
      <c r="I89" s="18"/>
      <c r="K89" s="18"/>
      <c r="L89" s="18"/>
    </row>
    <row r="90" spans="1:12" ht="16.5" customHeight="1" x14ac:dyDescent="0.25">
      <c r="A90" s="14">
        <v>83</v>
      </c>
      <c r="B90" s="76" t="s">
        <v>491</v>
      </c>
      <c r="C90" s="77" t="s">
        <v>492</v>
      </c>
      <c r="D90" s="66">
        <v>37</v>
      </c>
      <c r="E90" s="66">
        <v>29</v>
      </c>
      <c r="F90" s="16">
        <f t="shared" si="0"/>
        <v>66</v>
      </c>
      <c r="G90" s="17">
        <f t="shared" si="1"/>
        <v>0</v>
      </c>
      <c r="H90" s="17">
        <f t="shared" si="2"/>
        <v>1</v>
      </c>
      <c r="I90" s="18"/>
      <c r="K90" s="18"/>
      <c r="L90" s="18"/>
    </row>
    <row r="91" spans="1:12" ht="16.5" customHeight="1" x14ac:dyDescent="0.25">
      <c r="A91" s="14">
        <v>84</v>
      </c>
      <c r="B91" s="76" t="s">
        <v>493</v>
      </c>
      <c r="C91" s="77" t="s">
        <v>494</v>
      </c>
      <c r="D91" s="66">
        <v>30</v>
      </c>
      <c r="E91" s="66">
        <v>27</v>
      </c>
      <c r="F91" s="16">
        <f t="shared" si="0"/>
        <v>57</v>
      </c>
      <c r="G91" s="17">
        <f t="shared" si="1"/>
        <v>0</v>
      </c>
      <c r="H91" s="17">
        <f t="shared" si="2"/>
        <v>1</v>
      </c>
      <c r="I91" s="18"/>
      <c r="K91" s="18"/>
      <c r="L91" s="18"/>
    </row>
    <row r="92" spans="1:12" ht="16.5" customHeight="1" x14ac:dyDescent="0.25">
      <c r="A92" s="14">
        <v>85</v>
      </c>
      <c r="B92" s="76" t="s">
        <v>495</v>
      </c>
      <c r="C92" s="77" t="s">
        <v>496</v>
      </c>
      <c r="D92" s="66">
        <v>39</v>
      </c>
      <c r="E92" s="66">
        <v>26</v>
      </c>
      <c r="F92" s="16">
        <f t="shared" si="0"/>
        <v>65</v>
      </c>
      <c r="G92" s="17">
        <f t="shared" si="1"/>
        <v>0</v>
      </c>
      <c r="H92" s="17">
        <f t="shared" si="2"/>
        <v>1</v>
      </c>
      <c r="I92" s="18"/>
      <c r="K92" s="18"/>
      <c r="L92" s="18"/>
    </row>
    <row r="93" spans="1:12" ht="16.5" customHeight="1" x14ac:dyDescent="0.25">
      <c r="A93" s="14">
        <v>86</v>
      </c>
      <c r="B93" s="76" t="s">
        <v>497</v>
      </c>
      <c r="C93" s="77" t="s">
        <v>498</v>
      </c>
      <c r="D93" s="66">
        <v>41</v>
      </c>
      <c r="E93" s="66">
        <v>25</v>
      </c>
      <c r="F93" s="16">
        <f t="shared" si="0"/>
        <v>66</v>
      </c>
      <c r="G93" s="17">
        <f t="shared" si="1"/>
        <v>0</v>
      </c>
      <c r="H93" s="17">
        <f t="shared" si="2"/>
        <v>1</v>
      </c>
      <c r="I93" s="18"/>
      <c r="K93" s="18"/>
      <c r="L93" s="18"/>
    </row>
    <row r="94" spans="1:12" ht="16.5" customHeight="1" x14ac:dyDescent="0.25">
      <c r="A94" s="14">
        <v>87</v>
      </c>
      <c r="B94" s="76" t="s">
        <v>499</v>
      </c>
      <c r="C94" s="77" t="s">
        <v>500</v>
      </c>
      <c r="D94" s="66">
        <v>37</v>
      </c>
      <c r="E94" s="66">
        <v>24</v>
      </c>
      <c r="F94" s="16">
        <f t="shared" si="0"/>
        <v>61</v>
      </c>
      <c r="G94" s="17">
        <f t="shared" si="1"/>
        <v>0</v>
      </c>
      <c r="H94" s="17">
        <f t="shared" si="2"/>
        <v>1</v>
      </c>
      <c r="I94" s="18"/>
      <c r="K94" s="18"/>
      <c r="L94" s="18"/>
    </row>
    <row r="95" spans="1:12" ht="16.5" customHeight="1" x14ac:dyDescent="0.25">
      <c r="A95" s="14">
        <v>88</v>
      </c>
      <c r="B95" s="76" t="s">
        <v>501</v>
      </c>
      <c r="C95" s="77" t="s">
        <v>502</v>
      </c>
      <c r="D95" s="66">
        <v>11</v>
      </c>
      <c r="E95" s="66">
        <v>25</v>
      </c>
      <c r="F95" s="16">
        <f t="shared" si="0"/>
        <v>36</v>
      </c>
      <c r="G95" s="17">
        <f t="shared" si="1"/>
        <v>0</v>
      </c>
      <c r="H95" s="17">
        <f t="shared" si="2"/>
        <v>1</v>
      </c>
      <c r="I95" s="18"/>
      <c r="K95" s="18"/>
      <c r="L95" s="18"/>
    </row>
    <row r="96" spans="1:12" ht="16.5" customHeight="1" x14ac:dyDescent="0.25">
      <c r="A96" s="14">
        <v>89</v>
      </c>
      <c r="B96" s="76" t="s">
        <v>503</v>
      </c>
      <c r="C96" s="77" t="s">
        <v>504</v>
      </c>
      <c r="D96" s="66">
        <v>17</v>
      </c>
      <c r="E96" s="66">
        <v>26</v>
      </c>
      <c r="F96" s="16">
        <f t="shared" si="0"/>
        <v>43</v>
      </c>
      <c r="G96" s="17">
        <f t="shared" si="1"/>
        <v>0</v>
      </c>
      <c r="H96" s="17">
        <f t="shared" si="2"/>
        <v>1</v>
      </c>
      <c r="I96" s="18"/>
      <c r="K96" s="18"/>
      <c r="L96" s="18"/>
    </row>
    <row r="97" spans="1:12" ht="16.5" customHeight="1" x14ac:dyDescent="0.25">
      <c r="A97" s="14">
        <v>90</v>
      </c>
      <c r="B97" s="78" t="s">
        <v>505</v>
      </c>
      <c r="C97" s="79" t="s">
        <v>506</v>
      </c>
      <c r="D97" s="66">
        <v>9</v>
      </c>
      <c r="E97" s="66">
        <v>25</v>
      </c>
      <c r="F97" s="16">
        <f t="shared" si="0"/>
        <v>34</v>
      </c>
      <c r="G97" s="17">
        <f t="shared" si="1"/>
        <v>0</v>
      </c>
      <c r="H97" s="17">
        <f t="shared" si="2"/>
        <v>1</v>
      </c>
      <c r="I97" s="18"/>
      <c r="K97" s="18"/>
      <c r="L97" s="18"/>
    </row>
    <row r="98" spans="1:12" ht="16.5" customHeight="1" x14ac:dyDescent="0.25">
      <c r="A98" s="14">
        <v>91</v>
      </c>
      <c r="B98" s="76" t="s">
        <v>507</v>
      </c>
      <c r="C98" s="77" t="s">
        <v>508</v>
      </c>
      <c r="D98" s="66">
        <v>39</v>
      </c>
      <c r="E98" s="66">
        <v>27</v>
      </c>
      <c r="F98" s="16">
        <f t="shared" si="0"/>
        <v>66</v>
      </c>
      <c r="G98" s="17">
        <f t="shared" si="1"/>
        <v>0</v>
      </c>
      <c r="H98" s="17">
        <f t="shared" si="2"/>
        <v>1</v>
      </c>
      <c r="I98" s="18"/>
      <c r="K98" s="18"/>
      <c r="L98" s="18"/>
    </row>
    <row r="99" spans="1:12" ht="16.5" customHeight="1" x14ac:dyDescent="0.25">
      <c r="A99" s="14">
        <v>92</v>
      </c>
      <c r="B99" s="76" t="s">
        <v>509</v>
      </c>
      <c r="C99" s="77" t="s">
        <v>510</v>
      </c>
      <c r="D99" s="66">
        <v>55</v>
      </c>
      <c r="E99" s="66">
        <v>25</v>
      </c>
      <c r="F99" s="16">
        <f t="shared" si="0"/>
        <v>80</v>
      </c>
      <c r="G99" s="17">
        <f t="shared" si="1"/>
        <v>1</v>
      </c>
      <c r="H99" s="17">
        <f t="shared" si="2"/>
        <v>1</v>
      </c>
      <c r="I99" s="18"/>
      <c r="K99" s="18"/>
      <c r="L99" s="18"/>
    </row>
    <row r="100" spans="1:12" ht="16.5" customHeight="1" x14ac:dyDescent="0.25">
      <c r="A100" s="14">
        <v>93</v>
      </c>
      <c r="B100" s="76" t="s">
        <v>511</v>
      </c>
      <c r="C100" s="77" t="s">
        <v>512</v>
      </c>
      <c r="D100" s="66">
        <v>33</v>
      </c>
      <c r="E100" s="66">
        <v>26</v>
      </c>
      <c r="F100" s="16">
        <f t="shared" si="0"/>
        <v>59</v>
      </c>
      <c r="G100" s="17">
        <f t="shared" si="1"/>
        <v>0</v>
      </c>
      <c r="H100" s="17">
        <f t="shared" si="2"/>
        <v>1</v>
      </c>
      <c r="I100" s="18"/>
      <c r="K100" s="18"/>
      <c r="L100" s="18"/>
    </row>
    <row r="101" spans="1:12" ht="16.5" customHeight="1" x14ac:dyDescent="0.25">
      <c r="A101" s="14">
        <v>94</v>
      </c>
      <c r="B101" s="76" t="s">
        <v>513</v>
      </c>
      <c r="C101" s="77" t="s">
        <v>514</v>
      </c>
      <c r="D101" s="66">
        <v>29</v>
      </c>
      <c r="E101" s="66">
        <v>25</v>
      </c>
      <c r="F101" s="16">
        <f t="shared" si="0"/>
        <v>54</v>
      </c>
      <c r="G101" s="17">
        <f t="shared" si="1"/>
        <v>0</v>
      </c>
      <c r="H101" s="17">
        <f t="shared" si="2"/>
        <v>1</v>
      </c>
      <c r="I101" s="18"/>
      <c r="K101" s="18"/>
      <c r="L101" s="18"/>
    </row>
    <row r="102" spans="1:12" ht="16.5" customHeight="1" x14ac:dyDescent="0.25">
      <c r="A102" s="14">
        <v>95</v>
      </c>
      <c r="B102" s="76" t="s">
        <v>515</v>
      </c>
      <c r="C102" s="77" t="s">
        <v>516</v>
      </c>
      <c r="D102" s="66">
        <v>13</v>
      </c>
      <c r="E102" s="66">
        <v>26</v>
      </c>
      <c r="F102" s="16">
        <f t="shared" si="0"/>
        <v>39</v>
      </c>
      <c r="G102" s="17">
        <f t="shared" si="1"/>
        <v>0</v>
      </c>
      <c r="H102" s="17">
        <f t="shared" si="2"/>
        <v>1</v>
      </c>
      <c r="I102" s="18"/>
      <c r="K102" s="18"/>
      <c r="L102" s="18"/>
    </row>
    <row r="103" spans="1:12" ht="16.5" customHeight="1" x14ac:dyDescent="0.25">
      <c r="A103" s="14">
        <v>96</v>
      </c>
      <c r="B103" s="76" t="s">
        <v>517</v>
      </c>
      <c r="C103" s="77" t="s">
        <v>518</v>
      </c>
      <c r="D103" s="66">
        <v>19</v>
      </c>
      <c r="E103" s="66">
        <v>27</v>
      </c>
      <c r="F103" s="16">
        <f t="shared" si="0"/>
        <v>46</v>
      </c>
      <c r="G103" s="17">
        <f t="shared" si="1"/>
        <v>0</v>
      </c>
      <c r="H103" s="17">
        <f t="shared" si="2"/>
        <v>1</v>
      </c>
      <c r="I103" s="18"/>
      <c r="K103" s="18"/>
      <c r="L103" s="18"/>
    </row>
    <row r="104" spans="1:12" ht="16.5" customHeight="1" x14ac:dyDescent="0.25">
      <c r="A104" s="14">
        <v>97</v>
      </c>
      <c r="B104" s="76" t="s">
        <v>519</v>
      </c>
      <c r="C104" s="77" t="s">
        <v>520</v>
      </c>
      <c r="D104" s="66">
        <v>24</v>
      </c>
      <c r="E104" s="66">
        <v>26</v>
      </c>
      <c r="F104" s="16">
        <f t="shared" si="0"/>
        <v>50</v>
      </c>
      <c r="G104" s="17">
        <f t="shared" si="1"/>
        <v>0</v>
      </c>
      <c r="H104" s="17">
        <f t="shared" si="2"/>
        <v>1</v>
      </c>
      <c r="I104" s="18"/>
      <c r="K104" s="18"/>
      <c r="L104" s="18"/>
    </row>
    <row r="105" spans="1:12" ht="16.5" customHeight="1" x14ac:dyDescent="0.25">
      <c r="A105" s="14">
        <v>98</v>
      </c>
      <c r="B105" s="76" t="s">
        <v>521</v>
      </c>
      <c r="C105" s="77" t="s">
        <v>522</v>
      </c>
      <c r="D105" s="66">
        <v>53</v>
      </c>
      <c r="E105" s="66">
        <v>29</v>
      </c>
      <c r="F105" s="16">
        <f t="shared" si="0"/>
        <v>82</v>
      </c>
      <c r="G105" s="17">
        <f t="shared" si="1"/>
        <v>1</v>
      </c>
      <c r="H105" s="17">
        <f t="shared" si="2"/>
        <v>1</v>
      </c>
      <c r="I105" s="18"/>
      <c r="K105" s="18"/>
      <c r="L105" s="18"/>
    </row>
    <row r="106" spans="1:12" ht="16.5" customHeight="1" x14ac:dyDescent="0.25">
      <c r="A106" s="14">
        <v>99</v>
      </c>
      <c r="B106" s="76" t="s">
        <v>523</v>
      </c>
      <c r="C106" s="77" t="s">
        <v>524</v>
      </c>
      <c r="D106" s="66">
        <v>39</v>
      </c>
      <c r="E106" s="66">
        <v>24</v>
      </c>
      <c r="F106" s="16">
        <f t="shared" si="0"/>
        <v>63</v>
      </c>
      <c r="G106" s="17">
        <f t="shared" si="1"/>
        <v>0</v>
      </c>
      <c r="H106" s="17">
        <f t="shared" si="2"/>
        <v>1</v>
      </c>
      <c r="I106" s="18"/>
      <c r="K106" s="18"/>
      <c r="L106" s="18"/>
    </row>
    <row r="107" spans="1:12" ht="16.5" customHeight="1" x14ac:dyDescent="0.25">
      <c r="A107" s="14">
        <v>100</v>
      </c>
      <c r="B107" s="78" t="s">
        <v>525</v>
      </c>
      <c r="C107" s="79" t="s">
        <v>526</v>
      </c>
      <c r="D107" s="66">
        <v>25</v>
      </c>
      <c r="E107" s="66">
        <v>27</v>
      </c>
      <c r="F107" s="16">
        <f t="shared" si="0"/>
        <v>52</v>
      </c>
      <c r="G107" s="17">
        <f t="shared" si="1"/>
        <v>0</v>
      </c>
      <c r="H107" s="17">
        <f t="shared" si="2"/>
        <v>1</v>
      </c>
      <c r="I107" s="18"/>
      <c r="K107" s="18"/>
      <c r="L107" s="18"/>
    </row>
    <row r="108" spans="1:12" ht="16.5" customHeight="1" x14ac:dyDescent="0.25">
      <c r="A108" s="14">
        <v>101</v>
      </c>
      <c r="B108" s="76" t="s">
        <v>527</v>
      </c>
      <c r="C108" s="77" t="s">
        <v>528</v>
      </c>
      <c r="D108" s="66">
        <v>42</v>
      </c>
      <c r="E108" s="66">
        <v>25</v>
      </c>
      <c r="F108" s="16">
        <f t="shared" si="0"/>
        <v>67</v>
      </c>
      <c r="G108" s="17">
        <f t="shared" si="1"/>
        <v>1</v>
      </c>
      <c r="H108" s="17">
        <f t="shared" si="2"/>
        <v>1</v>
      </c>
      <c r="I108" s="18"/>
      <c r="K108" s="18"/>
      <c r="L108" s="18"/>
    </row>
    <row r="109" spans="1:12" ht="16.5" customHeight="1" x14ac:dyDescent="0.25">
      <c r="A109" s="14">
        <v>102</v>
      </c>
      <c r="B109" s="76" t="s">
        <v>529</v>
      </c>
      <c r="C109" s="77" t="s">
        <v>530</v>
      </c>
      <c r="D109" s="66">
        <v>36</v>
      </c>
      <c r="E109" s="66">
        <v>26</v>
      </c>
      <c r="F109" s="16">
        <f t="shared" si="0"/>
        <v>62</v>
      </c>
      <c r="G109" s="17">
        <f t="shared" si="1"/>
        <v>0</v>
      </c>
      <c r="H109" s="17">
        <f t="shared" si="2"/>
        <v>1</v>
      </c>
      <c r="I109" s="18"/>
      <c r="K109" s="18"/>
      <c r="L109" s="18"/>
    </row>
    <row r="110" spans="1:12" ht="16.5" customHeight="1" x14ac:dyDescent="0.25">
      <c r="A110" s="14">
        <v>103</v>
      </c>
      <c r="B110" s="76" t="s">
        <v>531</v>
      </c>
      <c r="C110" s="77" t="s">
        <v>532</v>
      </c>
      <c r="D110" s="66">
        <v>30</v>
      </c>
      <c r="E110" s="66">
        <v>25</v>
      </c>
      <c r="F110" s="16">
        <f t="shared" si="0"/>
        <v>55</v>
      </c>
      <c r="G110" s="17">
        <f t="shared" si="1"/>
        <v>0</v>
      </c>
      <c r="H110" s="17">
        <f t="shared" si="2"/>
        <v>1</v>
      </c>
      <c r="I110" s="18"/>
      <c r="K110" s="18"/>
      <c r="L110" s="18"/>
    </row>
    <row r="111" spans="1:12" ht="16.5" customHeight="1" x14ac:dyDescent="0.25">
      <c r="A111" s="14">
        <v>104</v>
      </c>
      <c r="B111" s="78" t="s">
        <v>533</v>
      </c>
      <c r="C111" s="79" t="s">
        <v>534</v>
      </c>
      <c r="D111" s="66">
        <v>36</v>
      </c>
      <c r="E111" s="66">
        <v>26</v>
      </c>
      <c r="F111" s="16">
        <f t="shared" si="0"/>
        <v>62</v>
      </c>
      <c r="G111" s="17">
        <f t="shared" si="1"/>
        <v>0</v>
      </c>
      <c r="H111" s="17">
        <f t="shared" si="2"/>
        <v>1</v>
      </c>
      <c r="I111" s="18"/>
      <c r="K111" s="18"/>
      <c r="L111" s="18"/>
    </row>
    <row r="112" spans="1:12" ht="16.5" customHeight="1" x14ac:dyDescent="0.25">
      <c r="A112" s="14">
        <v>105</v>
      </c>
      <c r="B112" s="76" t="s">
        <v>535</v>
      </c>
      <c r="C112" s="77" t="s">
        <v>536</v>
      </c>
      <c r="D112" s="66">
        <v>25</v>
      </c>
      <c r="E112" s="66">
        <v>25</v>
      </c>
      <c r="F112" s="16">
        <f t="shared" si="0"/>
        <v>50</v>
      </c>
      <c r="G112" s="17">
        <f t="shared" si="1"/>
        <v>0</v>
      </c>
      <c r="H112" s="17">
        <f t="shared" si="2"/>
        <v>1</v>
      </c>
      <c r="I112" s="18"/>
      <c r="K112" s="18"/>
      <c r="L112" s="18"/>
    </row>
    <row r="113" spans="1:12" ht="16.5" customHeight="1" x14ac:dyDescent="0.25">
      <c r="A113" s="14">
        <v>106</v>
      </c>
      <c r="B113" s="76" t="s">
        <v>537</v>
      </c>
      <c r="C113" s="77" t="s">
        <v>538</v>
      </c>
      <c r="D113" s="66">
        <v>26</v>
      </c>
      <c r="E113" s="66">
        <v>25</v>
      </c>
      <c r="F113" s="16">
        <f t="shared" si="0"/>
        <v>51</v>
      </c>
      <c r="G113" s="17">
        <f t="shared" si="1"/>
        <v>0</v>
      </c>
      <c r="H113" s="17">
        <f t="shared" si="2"/>
        <v>1</v>
      </c>
      <c r="I113" s="18"/>
      <c r="K113" s="18"/>
      <c r="L113" s="18"/>
    </row>
    <row r="114" spans="1:12" ht="16.5" customHeight="1" x14ac:dyDescent="0.25">
      <c r="A114" s="14">
        <v>107</v>
      </c>
      <c r="B114" s="76" t="s">
        <v>539</v>
      </c>
      <c r="C114" s="77" t="s">
        <v>540</v>
      </c>
      <c r="D114" s="66">
        <v>21</v>
      </c>
      <c r="E114" s="66">
        <v>26</v>
      </c>
      <c r="F114" s="16">
        <f t="shared" si="0"/>
        <v>47</v>
      </c>
      <c r="G114" s="17">
        <f t="shared" si="1"/>
        <v>0</v>
      </c>
      <c r="H114" s="17">
        <f t="shared" si="2"/>
        <v>1</v>
      </c>
      <c r="I114" s="18"/>
      <c r="K114" s="18"/>
      <c r="L114" s="18"/>
    </row>
    <row r="115" spans="1:12" ht="16.5" customHeight="1" x14ac:dyDescent="0.25">
      <c r="A115" s="14">
        <v>108</v>
      </c>
      <c r="B115" s="76" t="s">
        <v>541</v>
      </c>
      <c r="C115" s="77" t="s">
        <v>542</v>
      </c>
      <c r="D115" s="66">
        <v>51</v>
      </c>
      <c r="E115" s="66">
        <v>26</v>
      </c>
      <c r="F115" s="16">
        <f t="shared" si="0"/>
        <v>77</v>
      </c>
      <c r="G115" s="17">
        <f t="shared" si="1"/>
        <v>1</v>
      </c>
      <c r="H115" s="17">
        <f t="shared" si="2"/>
        <v>1</v>
      </c>
      <c r="I115" s="18"/>
      <c r="K115" s="18"/>
      <c r="L115" s="18"/>
    </row>
    <row r="116" spans="1:12" ht="16.5" customHeight="1" x14ac:dyDescent="0.25">
      <c r="A116" s="14">
        <v>109</v>
      </c>
      <c r="B116" s="76" t="s">
        <v>543</v>
      </c>
      <c r="C116" s="77" t="s">
        <v>544</v>
      </c>
      <c r="D116" s="66">
        <v>24</v>
      </c>
      <c r="E116" s="66">
        <v>25</v>
      </c>
      <c r="F116" s="16">
        <f t="shared" si="0"/>
        <v>49</v>
      </c>
      <c r="G116" s="17">
        <f t="shared" si="1"/>
        <v>0</v>
      </c>
      <c r="H116" s="17">
        <f t="shared" si="2"/>
        <v>1</v>
      </c>
      <c r="I116" s="18"/>
      <c r="K116" s="18"/>
      <c r="L116" s="18"/>
    </row>
    <row r="117" spans="1:12" ht="16.5" customHeight="1" x14ac:dyDescent="0.25">
      <c r="A117" s="14">
        <v>110</v>
      </c>
      <c r="B117" s="76" t="s">
        <v>545</v>
      </c>
      <c r="C117" s="77" t="s">
        <v>546</v>
      </c>
      <c r="D117" s="66">
        <v>11</v>
      </c>
      <c r="E117" s="66">
        <v>26</v>
      </c>
      <c r="F117" s="16">
        <f t="shared" si="0"/>
        <v>37</v>
      </c>
      <c r="G117" s="17">
        <f t="shared" si="1"/>
        <v>0</v>
      </c>
      <c r="H117" s="17">
        <f t="shared" si="2"/>
        <v>1</v>
      </c>
      <c r="I117" s="18"/>
      <c r="K117" s="18"/>
      <c r="L117" s="18"/>
    </row>
    <row r="118" spans="1:12" ht="16.5" customHeight="1" x14ac:dyDescent="0.25">
      <c r="A118" s="14">
        <v>111</v>
      </c>
      <c r="B118" s="76" t="s">
        <v>547</v>
      </c>
      <c r="C118" s="77" t="s">
        <v>548</v>
      </c>
      <c r="D118" s="66">
        <v>45</v>
      </c>
      <c r="E118" s="66">
        <v>26</v>
      </c>
      <c r="F118" s="16">
        <f t="shared" si="0"/>
        <v>71</v>
      </c>
      <c r="G118" s="17">
        <f t="shared" si="1"/>
        <v>1</v>
      </c>
      <c r="H118" s="17">
        <f t="shared" si="2"/>
        <v>1</v>
      </c>
      <c r="I118" s="18"/>
      <c r="K118" s="18"/>
      <c r="L118" s="18"/>
    </row>
    <row r="119" spans="1:12" ht="16.5" customHeight="1" x14ac:dyDescent="0.25">
      <c r="A119" s="14">
        <v>112</v>
      </c>
      <c r="B119" s="76" t="s">
        <v>549</v>
      </c>
      <c r="C119" s="77" t="s">
        <v>550</v>
      </c>
      <c r="D119" s="66">
        <v>28</v>
      </c>
      <c r="E119" s="66">
        <v>24</v>
      </c>
      <c r="F119" s="16">
        <f t="shared" ref="F119:F182" si="3">D119+E119</f>
        <v>52</v>
      </c>
      <c r="G119" s="17">
        <f t="shared" ref="G119:G182" si="4">IF((D119/$D$6)&gt;=$D$7,1,0)</f>
        <v>0</v>
      </c>
      <c r="H119" s="17">
        <f t="shared" ref="H119:H182" si="5">IF((E119/$E$6)&gt;=$E$7,1,0)</f>
        <v>1</v>
      </c>
      <c r="I119" s="18"/>
      <c r="K119" s="18"/>
      <c r="L119" s="18"/>
    </row>
    <row r="120" spans="1:12" ht="16.5" customHeight="1" x14ac:dyDescent="0.25">
      <c r="A120" s="14">
        <v>113</v>
      </c>
      <c r="B120" s="76" t="s">
        <v>551</v>
      </c>
      <c r="C120" s="77" t="s">
        <v>552</v>
      </c>
      <c r="D120" s="66">
        <v>45</v>
      </c>
      <c r="E120" s="66">
        <v>28</v>
      </c>
      <c r="F120" s="16">
        <f t="shared" si="3"/>
        <v>73</v>
      </c>
      <c r="G120" s="17">
        <f t="shared" si="4"/>
        <v>1</v>
      </c>
      <c r="H120" s="17">
        <f t="shared" si="5"/>
        <v>1</v>
      </c>
      <c r="I120" s="18"/>
      <c r="K120" s="18"/>
      <c r="L120" s="18"/>
    </row>
    <row r="121" spans="1:12" ht="16.5" customHeight="1" x14ac:dyDescent="0.25">
      <c r="A121" s="14">
        <v>114</v>
      </c>
      <c r="B121" s="76" t="s">
        <v>553</v>
      </c>
      <c r="C121" s="77" t="s">
        <v>554</v>
      </c>
      <c r="D121" s="66">
        <v>43</v>
      </c>
      <c r="E121" s="66">
        <v>26</v>
      </c>
      <c r="F121" s="16">
        <f t="shared" si="3"/>
        <v>69</v>
      </c>
      <c r="G121" s="17">
        <f t="shared" si="4"/>
        <v>1</v>
      </c>
      <c r="H121" s="17">
        <f t="shared" si="5"/>
        <v>1</v>
      </c>
      <c r="I121" s="18"/>
      <c r="K121" s="18"/>
      <c r="L121" s="18"/>
    </row>
    <row r="122" spans="1:12" ht="16.5" customHeight="1" x14ac:dyDescent="0.25">
      <c r="A122" s="14">
        <v>115</v>
      </c>
      <c r="B122" s="76" t="s">
        <v>555</v>
      </c>
      <c r="C122" s="77" t="s">
        <v>556</v>
      </c>
      <c r="D122" s="66">
        <v>46</v>
      </c>
      <c r="E122" s="66">
        <v>27</v>
      </c>
      <c r="F122" s="16">
        <f t="shared" si="3"/>
        <v>73</v>
      </c>
      <c r="G122" s="17">
        <f t="shared" si="4"/>
        <v>1</v>
      </c>
      <c r="H122" s="17">
        <f t="shared" si="5"/>
        <v>1</v>
      </c>
      <c r="I122" s="18"/>
      <c r="K122" s="18"/>
      <c r="L122" s="18"/>
    </row>
    <row r="123" spans="1:12" ht="16.5" customHeight="1" x14ac:dyDescent="0.25">
      <c r="A123" s="14">
        <v>116</v>
      </c>
      <c r="B123" s="76" t="s">
        <v>557</v>
      </c>
      <c r="C123" s="77" t="s">
        <v>558</v>
      </c>
      <c r="D123" s="66">
        <v>45</v>
      </c>
      <c r="E123" s="66">
        <v>26</v>
      </c>
      <c r="F123" s="16">
        <f t="shared" si="3"/>
        <v>71</v>
      </c>
      <c r="G123" s="17">
        <f t="shared" si="4"/>
        <v>1</v>
      </c>
      <c r="H123" s="17">
        <f t="shared" si="5"/>
        <v>1</v>
      </c>
      <c r="I123" s="18"/>
      <c r="K123" s="18"/>
      <c r="L123" s="18"/>
    </row>
    <row r="124" spans="1:12" ht="16.5" customHeight="1" x14ac:dyDescent="0.25">
      <c r="A124" s="14">
        <v>117</v>
      </c>
      <c r="B124" s="76" t="s">
        <v>559</v>
      </c>
      <c r="C124" s="77" t="s">
        <v>560</v>
      </c>
      <c r="D124" s="66">
        <v>48</v>
      </c>
      <c r="E124" s="66">
        <v>27</v>
      </c>
      <c r="F124" s="16">
        <f t="shared" si="3"/>
        <v>75</v>
      </c>
      <c r="G124" s="17">
        <f t="shared" si="4"/>
        <v>1</v>
      </c>
      <c r="H124" s="17">
        <f t="shared" si="5"/>
        <v>1</v>
      </c>
      <c r="I124" s="18"/>
      <c r="K124" s="18"/>
      <c r="L124" s="18"/>
    </row>
    <row r="125" spans="1:12" ht="16.5" customHeight="1" x14ac:dyDescent="0.25">
      <c r="A125" s="14">
        <v>118</v>
      </c>
      <c r="B125" s="76" t="s">
        <v>561</v>
      </c>
      <c r="C125" s="77" t="s">
        <v>562</v>
      </c>
      <c r="D125" s="66">
        <v>18</v>
      </c>
      <c r="E125" s="66">
        <v>24</v>
      </c>
      <c r="F125" s="16">
        <f t="shared" si="3"/>
        <v>42</v>
      </c>
      <c r="G125" s="17">
        <f t="shared" si="4"/>
        <v>0</v>
      </c>
      <c r="H125" s="17">
        <f t="shared" si="5"/>
        <v>1</v>
      </c>
      <c r="I125" s="18"/>
      <c r="K125" s="18"/>
      <c r="L125" s="18"/>
    </row>
    <row r="126" spans="1:12" ht="16.5" customHeight="1" x14ac:dyDescent="0.25">
      <c r="A126" s="14">
        <v>119</v>
      </c>
      <c r="B126" s="76" t="s">
        <v>563</v>
      </c>
      <c r="C126" s="77" t="s">
        <v>564</v>
      </c>
      <c r="D126" s="66">
        <v>41</v>
      </c>
      <c r="E126" s="66">
        <v>26</v>
      </c>
      <c r="F126" s="16">
        <f t="shared" si="3"/>
        <v>67</v>
      </c>
      <c r="G126" s="17">
        <f t="shared" si="4"/>
        <v>0</v>
      </c>
      <c r="H126" s="17">
        <f t="shared" si="5"/>
        <v>1</v>
      </c>
      <c r="I126" s="18"/>
      <c r="K126" s="18"/>
      <c r="L126" s="18"/>
    </row>
    <row r="127" spans="1:12" ht="16.5" customHeight="1" x14ac:dyDescent="0.25">
      <c r="A127" s="14">
        <v>120</v>
      </c>
      <c r="B127" s="76" t="s">
        <v>565</v>
      </c>
      <c r="C127" s="77" t="s">
        <v>566</v>
      </c>
      <c r="D127" s="66">
        <v>15</v>
      </c>
      <c r="E127" s="66">
        <v>24</v>
      </c>
      <c r="F127" s="16">
        <f t="shared" si="3"/>
        <v>39</v>
      </c>
      <c r="G127" s="17">
        <f t="shared" si="4"/>
        <v>0</v>
      </c>
      <c r="H127" s="17">
        <f t="shared" si="5"/>
        <v>1</v>
      </c>
      <c r="I127" s="18"/>
      <c r="K127" s="18"/>
      <c r="L127" s="18"/>
    </row>
    <row r="128" spans="1:12" ht="16.5" customHeight="1" x14ac:dyDescent="0.25">
      <c r="A128" s="14">
        <v>121</v>
      </c>
      <c r="B128" s="76" t="s">
        <v>567</v>
      </c>
      <c r="C128" s="77" t="s">
        <v>568</v>
      </c>
      <c r="D128" s="66">
        <v>29</v>
      </c>
      <c r="E128" s="66">
        <v>26</v>
      </c>
      <c r="F128" s="16">
        <f t="shared" si="3"/>
        <v>55</v>
      </c>
      <c r="G128" s="17">
        <f t="shared" si="4"/>
        <v>0</v>
      </c>
      <c r="H128" s="17">
        <f t="shared" si="5"/>
        <v>1</v>
      </c>
      <c r="I128" s="18"/>
      <c r="K128" s="18"/>
      <c r="L128" s="18"/>
    </row>
    <row r="129" spans="1:12" ht="16.5" customHeight="1" x14ac:dyDescent="0.25">
      <c r="A129" s="14">
        <v>122</v>
      </c>
      <c r="B129" s="76" t="s">
        <v>569</v>
      </c>
      <c r="C129" s="77" t="s">
        <v>570</v>
      </c>
      <c r="D129" s="66">
        <v>44</v>
      </c>
      <c r="E129" s="66">
        <v>30</v>
      </c>
      <c r="F129" s="16">
        <f t="shared" si="3"/>
        <v>74</v>
      </c>
      <c r="G129" s="17">
        <f t="shared" si="4"/>
        <v>1</v>
      </c>
      <c r="H129" s="17">
        <f t="shared" si="5"/>
        <v>1</v>
      </c>
      <c r="I129" s="18"/>
      <c r="K129" s="18"/>
      <c r="L129" s="18"/>
    </row>
    <row r="130" spans="1:12" ht="16.5" customHeight="1" x14ac:dyDescent="0.25">
      <c r="A130" s="14">
        <v>123</v>
      </c>
      <c r="B130" s="76" t="s">
        <v>571</v>
      </c>
      <c r="C130" s="77" t="s">
        <v>572</v>
      </c>
      <c r="D130" s="66">
        <v>36</v>
      </c>
      <c r="E130" s="66">
        <v>24</v>
      </c>
      <c r="F130" s="16">
        <f t="shared" si="3"/>
        <v>60</v>
      </c>
      <c r="G130" s="17">
        <f t="shared" si="4"/>
        <v>0</v>
      </c>
      <c r="H130" s="17">
        <f t="shared" si="5"/>
        <v>1</v>
      </c>
      <c r="I130" s="18"/>
      <c r="K130" s="18"/>
      <c r="L130" s="18"/>
    </row>
    <row r="131" spans="1:12" ht="16.5" customHeight="1" x14ac:dyDescent="0.25">
      <c r="A131" s="14">
        <v>124</v>
      </c>
      <c r="B131" s="76" t="s">
        <v>573</v>
      </c>
      <c r="C131" s="77" t="s">
        <v>574</v>
      </c>
      <c r="D131" s="66">
        <v>38</v>
      </c>
      <c r="E131" s="66">
        <v>24</v>
      </c>
      <c r="F131" s="16">
        <f t="shared" si="3"/>
        <v>62</v>
      </c>
      <c r="G131" s="17">
        <f t="shared" si="4"/>
        <v>0</v>
      </c>
      <c r="H131" s="17">
        <f t="shared" si="5"/>
        <v>1</v>
      </c>
      <c r="I131" s="18"/>
      <c r="K131" s="18"/>
      <c r="L131" s="18"/>
    </row>
    <row r="132" spans="1:12" ht="16.5" customHeight="1" x14ac:dyDescent="0.25">
      <c r="A132" s="14">
        <v>125</v>
      </c>
      <c r="B132" s="76" t="s">
        <v>575</v>
      </c>
      <c r="C132" s="77" t="s">
        <v>576</v>
      </c>
      <c r="D132" s="66">
        <v>37</v>
      </c>
      <c r="E132" s="66">
        <v>24</v>
      </c>
      <c r="F132" s="16">
        <f t="shared" si="3"/>
        <v>61</v>
      </c>
      <c r="G132" s="17">
        <f t="shared" si="4"/>
        <v>0</v>
      </c>
      <c r="H132" s="17">
        <f t="shared" si="5"/>
        <v>1</v>
      </c>
      <c r="I132" s="18"/>
      <c r="K132" s="18"/>
      <c r="L132" s="18"/>
    </row>
    <row r="133" spans="1:12" ht="16.5" customHeight="1" x14ac:dyDescent="0.25">
      <c r="A133" s="14">
        <v>126</v>
      </c>
      <c r="B133" s="76" t="s">
        <v>577</v>
      </c>
      <c r="C133" s="77" t="s">
        <v>578</v>
      </c>
      <c r="D133" s="66">
        <v>43</v>
      </c>
      <c r="E133" s="66">
        <v>26</v>
      </c>
      <c r="F133" s="16">
        <f t="shared" si="3"/>
        <v>69</v>
      </c>
      <c r="G133" s="17">
        <f t="shared" si="4"/>
        <v>1</v>
      </c>
      <c r="H133" s="17">
        <f t="shared" si="5"/>
        <v>1</v>
      </c>
      <c r="I133" s="18"/>
      <c r="K133" s="18"/>
      <c r="L133" s="18"/>
    </row>
    <row r="134" spans="1:12" ht="16.5" customHeight="1" x14ac:dyDescent="0.25">
      <c r="A134" s="14">
        <v>127</v>
      </c>
      <c r="B134" s="76" t="s">
        <v>579</v>
      </c>
      <c r="C134" s="77" t="s">
        <v>580</v>
      </c>
      <c r="D134" s="66">
        <v>23</v>
      </c>
      <c r="E134" s="66">
        <v>24</v>
      </c>
      <c r="F134" s="16">
        <f t="shared" si="3"/>
        <v>47</v>
      </c>
      <c r="G134" s="17">
        <f t="shared" si="4"/>
        <v>0</v>
      </c>
      <c r="H134" s="17">
        <f t="shared" si="5"/>
        <v>1</v>
      </c>
      <c r="I134" s="18"/>
      <c r="K134" s="18"/>
      <c r="L134" s="18"/>
    </row>
    <row r="135" spans="1:12" ht="16.5" customHeight="1" x14ac:dyDescent="0.25">
      <c r="A135" s="14">
        <v>128</v>
      </c>
      <c r="B135" s="76" t="s">
        <v>581</v>
      </c>
      <c r="C135" s="77" t="s">
        <v>582</v>
      </c>
      <c r="D135" s="66">
        <v>37</v>
      </c>
      <c r="E135" s="66">
        <v>24</v>
      </c>
      <c r="F135" s="16">
        <f t="shared" si="3"/>
        <v>61</v>
      </c>
      <c r="G135" s="17">
        <f t="shared" si="4"/>
        <v>0</v>
      </c>
      <c r="H135" s="17">
        <f t="shared" si="5"/>
        <v>1</v>
      </c>
      <c r="I135" s="18"/>
      <c r="K135" s="18"/>
      <c r="L135" s="18"/>
    </row>
    <row r="136" spans="1:12" ht="16.5" customHeight="1" x14ac:dyDescent="0.25">
      <c r="A136" s="14">
        <v>129</v>
      </c>
      <c r="B136" s="78" t="s">
        <v>583</v>
      </c>
      <c r="C136" s="79" t="s">
        <v>584</v>
      </c>
      <c r="D136" s="66">
        <v>8</v>
      </c>
      <c r="E136" s="66">
        <v>24</v>
      </c>
      <c r="F136" s="16">
        <f t="shared" si="3"/>
        <v>32</v>
      </c>
      <c r="G136" s="17">
        <f t="shared" si="4"/>
        <v>0</v>
      </c>
      <c r="H136" s="17">
        <f t="shared" si="5"/>
        <v>1</v>
      </c>
      <c r="I136" s="18"/>
      <c r="K136" s="18"/>
      <c r="L136" s="18"/>
    </row>
    <row r="137" spans="1:12" ht="16.5" customHeight="1" x14ac:dyDescent="0.25">
      <c r="A137" s="14">
        <v>130</v>
      </c>
      <c r="B137" s="76" t="s">
        <v>585</v>
      </c>
      <c r="C137" s="77" t="s">
        <v>586</v>
      </c>
      <c r="D137" s="66">
        <v>35</v>
      </c>
      <c r="E137" s="66">
        <v>26</v>
      </c>
      <c r="F137" s="16">
        <f t="shared" si="3"/>
        <v>61</v>
      </c>
      <c r="G137" s="17">
        <f t="shared" si="4"/>
        <v>0</v>
      </c>
      <c r="H137" s="17">
        <f t="shared" si="5"/>
        <v>1</v>
      </c>
      <c r="I137" s="18"/>
      <c r="K137" s="18"/>
      <c r="L137" s="18"/>
    </row>
    <row r="138" spans="1:12" ht="16.5" customHeight="1" x14ac:dyDescent="0.25">
      <c r="A138" s="14">
        <v>131</v>
      </c>
      <c r="B138" s="76" t="s">
        <v>587</v>
      </c>
      <c r="C138" s="77" t="s">
        <v>588</v>
      </c>
      <c r="D138" s="66">
        <v>43</v>
      </c>
      <c r="E138" s="66">
        <v>25</v>
      </c>
      <c r="F138" s="16">
        <f t="shared" si="3"/>
        <v>68</v>
      </c>
      <c r="G138" s="17">
        <f t="shared" si="4"/>
        <v>1</v>
      </c>
      <c r="H138" s="17">
        <f t="shared" si="5"/>
        <v>1</v>
      </c>
      <c r="I138" s="18"/>
      <c r="K138" s="18"/>
      <c r="L138" s="18"/>
    </row>
    <row r="139" spans="1:12" ht="16.5" customHeight="1" x14ac:dyDescent="0.25">
      <c r="A139" s="14">
        <v>132</v>
      </c>
      <c r="B139" s="76" t="s">
        <v>589</v>
      </c>
      <c r="C139" s="77" t="s">
        <v>590</v>
      </c>
      <c r="D139" s="66">
        <v>33</v>
      </c>
      <c r="E139" s="66">
        <v>26</v>
      </c>
      <c r="F139" s="16">
        <f t="shared" si="3"/>
        <v>59</v>
      </c>
      <c r="G139" s="17">
        <f t="shared" si="4"/>
        <v>0</v>
      </c>
      <c r="H139" s="17">
        <f t="shared" si="5"/>
        <v>1</v>
      </c>
      <c r="I139" s="18"/>
      <c r="K139" s="18"/>
      <c r="L139" s="18"/>
    </row>
    <row r="140" spans="1:12" ht="16.5" customHeight="1" x14ac:dyDescent="0.25">
      <c r="A140" s="14">
        <v>133</v>
      </c>
      <c r="B140" s="76" t="s">
        <v>591</v>
      </c>
      <c r="C140" s="77" t="s">
        <v>592</v>
      </c>
      <c r="D140" s="66">
        <v>33</v>
      </c>
      <c r="E140" s="66">
        <v>25</v>
      </c>
      <c r="F140" s="16">
        <f t="shared" si="3"/>
        <v>58</v>
      </c>
      <c r="G140" s="17">
        <f t="shared" si="4"/>
        <v>0</v>
      </c>
      <c r="H140" s="17">
        <f t="shared" si="5"/>
        <v>1</v>
      </c>
      <c r="I140" s="18"/>
      <c r="K140" s="18"/>
      <c r="L140" s="18"/>
    </row>
    <row r="141" spans="1:12" ht="16.5" customHeight="1" x14ac:dyDescent="0.25">
      <c r="A141" s="14">
        <v>134</v>
      </c>
      <c r="B141" s="76" t="s">
        <v>593</v>
      </c>
      <c r="C141" s="77" t="s">
        <v>594</v>
      </c>
      <c r="D141" s="66">
        <v>43</v>
      </c>
      <c r="E141" s="66">
        <v>27</v>
      </c>
      <c r="F141" s="16">
        <f t="shared" si="3"/>
        <v>70</v>
      </c>
      <c r="G141" s="17">
        <f t="shared" si="4"/>
        <v>1</v>
      </c>
      <c r="H141" s="17">
        <f t="shared" si="5"/>
        <v>1</v>
      </c>
      <c r="I141" s="18"/>
      <c r="K141" s="18"/>
      <c r="L141" s="18"/>
    </row>
    <row r="142" spans="1:12" ht="16.5" customHeight="1" x14ac:dyDescent="0.25">
      <c r="A142" s="14">
        <v>135</v>
      </c>
      <c r="B142" s="76" t="s">
        <v>595</v>
      </c>
      <c r="C142" s="77" t="s">
        <v>596</v>
      </c>
      <c r="D142" s="66">
        <v>45</v>
      </c>
      <c r="E142" s="66">
        <v>25</v>
      </c>
      <c r="F142" s="16">
        <f t="shared" si="3"/>
        <v>70</v>
      </c>
      <c r="G142" s="17">
        <f t="shared" si="4"/>
        <v>1</v>
      </c>
      <c r="H142" s="17">
        <f t="shared" si="5"/>
        <v>1</v>
      </c>
      <c r="I142" s="18"/>
      <c r="K142" s="18"/>
      <c r="L142" s="18"/>
    </row>
    <row r="143" spans="1:12" ht="16.5" customHeight="1" x14ac:dyDescent="0.25">
      <c r="A143" s="14">
        <v>136</v>
      </c>
      <c r="B143" s="76" t="s">
        <v>597</v>
      </c>
      <c r="C143" s="77" t="s">
        <v>598</v>
      </c>
      <c r="D143" s="66">
        <v>42</v>
      </c>
      <c r="E143" s="66">
        <v>27</v>
      </c>
      <c r="F143" s="16">
        <f t="shared" si="3"/>
        <v>69</v>
      </c>
      <c r="G143" s="17">
        <f t="shared" si="4"/>
        <v>1</v>
      </c>
      <c r="H143" s="17">
        <f t="shared" si="5"/>
        <v>1</v>
      </c>
      <c r="I143" s="18"/>
      <c r="K143" s="18"/>
      <c r="L143" s="18"/>
    </row>
    <row r="144" spans="1:12" ht="16.5" customHeight="1" x14ac:dyDescent="0.25">
      <c r="A144" s="14">
        <v>137</v>
      </c>
      <c r="B144" s="76" t="s">
        <v>599</v>
      </c>
      <c r="C144" s="77" t="s">
        <v>600</v>
      </c>
      <c r="D144" s="66">
        <v>23</v>
      </c>
      <c r="E144" s="66">
        <v>25</v>
      </c>
      <c r="F144" s="16">
        <f t="shared" si="3"/>
        <v>48</v>
      </c>
      <c r="G144" s="17">
        <f t="shared" si="4"/>
        <v>0</v>
      </c>
      <c r="H144" s="17">
        <f t="shared" si="5"/>
        <v>1</v>
      </c>
      <c r="I144" s="18"/>
      <c r="K144" s="18"/>
      <c r="L144" s="18"/>
    </row>
    <row r="145" spans="1:12" ht="16.5" customHeight="1" x14ac:dyDescent="0.25">
      <c r="A145" s="14">
        <v>138</v>
      </c>
      <c r="B145" s="76" t="s">
        <v>601</v>
      </c>
      <c r="C145" s="77" t="s">
        <v>602</v>
      </c>
      <c r="D145" s="66">
        <v>35</v>
      </c>
      <c r="E145" s="66">
        <v>25</v>
      </c>
      <c r="F145" s="16">
        <f t="shared" si="3"/>
        <v>60</v>
      </c>
      <c r="G145" s="17">
        <f t="shared" si="4"/>
        <v>0</v>
      </c>
      <c r="H145" s="17">
        <f t="shared" si="5"/>
        <v>1</v>
      </c>
      <c r="I145" s="18"/>
      <c r="K145" s="18"/>
      <c r="L145" s="18"/>
    </row>
    <row r="146" spans="1:12" ht="16.5" customHeight="1" x14ac:dyDescent="0.25">
      <c r="A146" s="14">
        <v>139</v>
      </c>
      <c r="B146" s="76" t="s">
        <v>603</v>
      </c>
      <c r="C146" s="77" t="s">
        <v>604</v>
      </c>
      <c r="D146" s="66">
        <v>36</v>
      </c>
      <c r="E146" s="66">
        <v>26</v>
      </c>
      <c r="F146" s="16">
        <f t="shared" si="3"/>
        <v>62</v>
      </c>
      <c r="G146" s="17">
        <f t="shared" si="4"/>
        <v>0</v>
      </c>
      <c r="H146" s="17">
        <f t="shared" si="5"/>
        <v>1</v>
      </c>
      <c r="I146" s="18"/>
      <c r="K146" s="18"/>
      <c r="L146" s="18"/>
    </row>
    <row r="147" spans="1:12" ht="16.5" customHeight="1" x14ac:dyDescent="0.25">
      <c r="A147" s="14">
        <v>140</v>
      </c>
      <c r="B147" s="76" t="s">
        <v>605</v>
      </c>
      <c r="C147" s="77" t="s">
        <v>606</v>
      </c>
      <c r="D147" s="66">
        <v>38</v>
      </c>
      <c r="E147" s="66">
        <v>26</v>
      </c>
      <c r="F147" s="16">
        <f t="shared" si="3"/>
        <v>64</v>
      </c>
      <c r="G147" s="17">
        <f t="shared" si="4"/>
        <v>0</v>
      </c>
      <c r="H147" s="17">
        <f t="shared" si="5"/>
        <v>1</v>
      </c>
      <c r="I147" s="18"/>
      <c r="K147" s="18"/>
      <c r="L147" s="18"/>
    </row>
    <row r="148" spans="1:12" ht="16.5" customHeight="1" x14ac:dyDescent="0.25">
      <c r="A148" s="14">
        <v>141</v>
      </c>
      <c r="B148" s="76" t="s">
        <v>607</v>
      </c>
      <c r="C148" s="77" t="s">
        <v>608</v>
      </c>
      <c r="D148" s="66">
        <v>35</v>
      </c>
      <c r="E148" s="66">
        <v>24</v>
      </c>
      <c r="F148" s="16">
        <f t="shared" si="3"/>
        <v>59</v>
      </c>
      <c r="G148" s="17">
        <f t="shared" si="4"/>
        <v>0</v>
      </c>
      <c r="H148" s="17">
        <f t="shared" si="5"/>
        <v>1</v>
      </c>
      <c r="I148" s="18"/>
      <c r="K148" s="18"/>
      <c r="L148" s="18"/>
    </row>
    <row r="149" spans="1:12" ht="16.5" customHeight="1" x14ac:dyDescent="0.25">
      <c r="A149" s="14">
        <v>142</v>
      </c>
      <c r="B149" s="76" t="s">
        <v>609</v>
      </c>
      <c r="C149" s="77" t="s">
        <v>610</v>
      </c>
      <c r="D149" s="66">
        <v>35</v>
      </c>
      <c r="E149" s="66">
        <v>25</v>
      </c>
      <c r="F149" s="16">
        <f t="shared" si="3"/>
        <v>60</v>
      </c>
      <c r="G149" s="17">
        <f t="shared" si="4"/>
        <v>0</v>
      </c>
      <c r="H149" s="17">
        <f t="shared" si="5"/>
        <v>1</v>
      </c>
      <c r="I149" s="18"/>
      <c r="K149" s="18"/>
      <c r="L149" s="18"/>
    </row>
    <row r="150" spans="1:12" ht="16.5" customHeight="1" x14ac:dyDescent="0.25">
      <c r="A150" s="14">
        <v>143</v>
      </c>
      <c r="B150" s="76" t="s">
        <v>611</v>
      </c>
      <c r="C150" s="77" t="s">
        <v>612</v>
      </c>
      <c r="D150" s="66">
        <v>39</v>
      </c>
      <c r="E150" s="66">
        <v>24</v>
      </c>
      <c r="F150" s="16">
        <f t="shared" si="3"/>
        <v>63</v>
      </c>
      <c r="G150" s="17">
        <f t="shared" si="4"/>
        <v>0</v>
      </c>
      <c r="H150" s="17">
        <f t="shared" si="5"/>
        <v>1</v>
      </c>
      <c r="I150" s="18"/>
      <c r="K150" s="18"/>
      <c r="L150" s="18"/>
    </row>
    <row r="151" spans="1:12" ht="16.5" customHeight="1" x14ac:dyDescent="0.25">
      <c r="A151" s="14">
        <v>144</v>
      </c>
      <c r="B151" s="76" t="s">
        <v>613</v>
      </c>
      <c r="C151" s="77" t="s">
        <v>614</v>
      </c>
      <c r="D151" s="66">
        <v>30</v>
      </c>
      <c r="E151" s="66">
        <v>24</v>
      </c>
      <c r="F151" s="16">
        <f t="shared" si="3"/>
        <v>54</v>
      </c>
      <c r="G151" s="17">
        <f t="shared" si="4"/>
        <v>0</v>
      </c>
      <c r="H151" s="17">
        <f t="shared" si="5"/>
        <v>1</v>
      </c>
      <c r="I151" s="18"/>
      <c r="K151" s="18"/>
      <c r="L151" s="18"/>
    </row>
    <row r="152" spans="1:12" ht="16.5" customHeight="1" x14ac:dyDescent="0.25">
      <c r="A152" s="14">
        <v>145</v>
      </c>
      <c r="B152" s="76" t="s">
        <v>615</v>
      </c>
      <c r="C152" s="77" t="s">
        <v>616</v>
      </c>
      <c r="D152" s="66">
        <v>31</v>
      </c>
      <c r="E152" s="66">
        <v>24</v>
      </c>
      <c r="F152" s="16">
        <f t="shared" si="3"/>
        <v>55</v>
      </c>
      <c r="G152" s="17">
        <f t="shared" si="4"/>
        <v>0</v>
      </c>
      <c r="H152" s="17">
        <f t="shared" si="5"/>
        <v>1</v>
      </c>
      <c r="I152" s="18"/>
      <c r="K152" s="18"/>
      <c r="L152" s="18"/>
    </row>
    <row r="153" spans="1:12" ht="16.5" customHeight="1" x14ac:dyDescent="0.25">
      <c r="A153" s="14">
        <v>146</v>
      </c>
      <c r="B153" s="76" t="s">
        <v>617</v>
      </c>
      <c r="C153" s="77" t="s">
        <v>618</v>
      </c>
      <c r="D153" s="66">
        <v>37</v>
      </c>
      <c r="E153" s="66">
        <v>24</v>
      </c>
      <c r="F153" s="16">
        <f t="shared" si="3"/>
        <v>61</v>
      </c>
      <c r="G153" s="17">
        <f t="shared" si="4"/>
        <v>0</v>
      </c>
      <c r="H153" s="17">
        <f t="shared" si="5"/>
        <v>1</v>
      </c>
      <c r="I153" s="18"/>
      <c r="K153" s="18"/>
      <c r="L153" s="18"/>
    </row>
    <row r="154" spans="1:12" ht="16.5" customHeight="1" x14ac:dyDescent="0.25">
      <c r="A154" s="14">
        <v>147</v>
      </c>
      <c r="B154" s="76" t="s">
        <v>619</v>
      </c>
      <c r="C154" s="77" t="s">
        <v>620</v>
      </c>
      <c r="D154" s="66">
        <v>26</v>
      </c>
      <c r="E154" s="66">
        <v>25</v>
      </c>
      <c r="F154" s="16">
        <f t="shared" si="3"/>
        <v>51</v>
      </c>
      <c r="G154" s="17">
        <f t="shared" si="4"/>
        <v>0</v>
      </c>
      <c r="H154" s="17">
        <f t="shared" si="5"/>
        <v>1</v>
      </c>
      <c r="I154" s="18"/>
      <c r="K154" s="18"/>
      <c r="L154" s="18"/>
    </row>
    <row r="155" spans="1:12" ht="16.5" customHeight="1" x14ac:dyDescent="0.25">
      <c r="A155" s="14">
        <v>148</v>
      </c>
      <c r="B155" s="76" t="s">
        <v>621</v>
      </c>
      <c r="C155" s="77" t="s">
        <v>622</v>
      </c>
      <c r="D155" s="66">
        <v>28</v>
      </c>
      <c r="E155" s="66">
        <v>24</v>
      </c>
      <c r="F155" s="16">
        <f t="shared" si="3"/>
        <v>52</v>
      </c>
      <c r="G155" s="17">
        <f t="shared" si="4"/>
        <v>0</v>
      </c>
      <c r="H155" s="17">
        <f t="shared" si="5"/>
        <v>1</v>
      </c>
      <c r="I155" s="18"/>
      <c r="K155" s="18"/>
      <c r="L155" s="18"/>
    </row>
    <row r="156" spans="1:12" ht="16.5" customHeight="1" x14ac:dyDescent="0.25">
      <c r="A156" s="14">
        <v>149</v>
      </c>
      <c r="B156" s="76" t="s">
        <v>623</v>
      </c>
      <c r="C156" s="77" t="s">
        <v>624</v>
      </c>
      <c r="D156" s="66">
        <v>52</v>
      </c>
      <c r="E156" s="66">
        <v>26</v>
      </c>
      <c r="F156" s="16">
        <f t="shared" si="3"/>
        <v>78</v>
      </c>
      <c r="G156" s="17">
        <f t="shared" si="4"/>
        <v>1</v>
      </c>
      <c r="H156" s="17">
        <f t="shared" si="5"/>
        <v>1</v>
      </c>
      <c r="I156" s="18"/>
      <c r="K156" s="18"/>
      <c r="L156" s="18"/>
    </row>
    <row r="157" spans="1:12" ht="16.5" customHeight="1" x14ac:dyDescent="0.25">
      <c r="A157" s="14">
        <v>150</v>
      </c>
      <c r="B157" s="76" t="s">
        <v>625</v>
      </c>
      <c r="C157" s="77" t="s">
        <v>626</v>
      </c>
      <c r="D157" s="66">
        <v>37</v>
      </c>
      <c r="E157" s="66">
        <v>25</v>
      </c>
      <c r="F157" s="16">
        <f t="shared" si="3"/>
        <v>62</v>
      </c>
      <c r="G157" s="17">
        <f t="shared" si="4"/>
        <v>0</v>
      </c>
      <c r="H157" s="17">
        <f t="shared" si="5"/>
        <v>1</v>
      </c>
      <c r="I157" s="18"/>
      <c r="K157" s="18"/>
      <c r="L157" s="18"/>
    </row>
    <row r="158" spans="1:12" ht="16.5" customHeight="1" x14ac:dyDescent="0.25">
      <c r="A158" s="14">
        <v>151</v>
      </c>
      <c r="B158" s="76" t="s">
        <v>627</v>
      </c>
      <c r="C158" s="77" t="s">
        <v>628</v>
      </c>
      <c r="D158" s="66">
        <v>35</v>
      </c>
      <c r="E158" s="66">
        <v>26</v>
      </c>
      <c r="F158" s="16">
        <f t="shared" si="3"/>
        <v>61</v>
      </c>
      <c r="G158" s="17">
        <f t="shared" si="4"/>
        <v>0</v>
      </c>
      <c r="H158" s="17">
        <f t="shared" si="5"/>
        <v>1</v>
      </c>
      <c r="I158" s="18"/>
      <c r="K158" s="18"/>
      <c r="L158" s="18"/>
    </row>
    <row r="159" spans="1:12" ht="16.5" customHeight="1" x14ac:dyDescent="0.25">
      <c r="A159" s="14">
        <v>152</v>
      </c>
      <c r="B159" s="76" t="s">
        <v>629</v>
      </c>
      <c r="C159" s="77" t="s">
        <v>630</v>
      </c>
      <c r="D159" s="66">
        <v>44</v>
      </c>
      <c r="E159" s="66">
        <v>25</v>
      </c>
      <c r="F159" s="16">
        <f t="shared" si="3"/>
        <v>69</v>
      </c>
      <c r="G159" s="17">
        <f t="shared" si="4"/>
        <v>1</v>
      </c>
      <c r="H159" s="17">
        <f t="shared" si="5"/>
        <v>1</v>
      </c>
      <c r="I159" s="18"/>
      <c r="K159" s="18"/>
      <c r="L159" s="18"/>
    </row>
    <row r="160" spans="1:12" ht="16.5" customHeight="1" x14ac:dyDescent="0.25">
      <c r="A160" s="14">
        <v>153</v>
      </c>
      <c r="B160" s="76" t="s">
        <v>631</v>
      </c>
      <c r="C160" s="77" t="s">
        <v>632</v>
      </c>
      <c r="D160" s="66">
        <v>34</v>
      </c>
      <c r="E160" s="66">
        <v>26</v>
      </c>
      <c r="F160" s="16">
        <f t="shared" si="3"/>
        <v>60</v>
      </c>
      <c r="G160" s="17">
        <f t="shared" si="4"/>
        <v>0</v>
      </c>
      <c r="H160" s="17">
        <f t="shared" si="5"/>
        <v>1</v>
      </c>
      <c r="I160" s="18"/>
      <c r="K160" s="18"/>
      <c r="L160" s="18"/>
    </row>
    <row r="161" spans="1:12" ht="16.5" customHeight="1" x14ac:dyDescent="0.25">
      <c r="A161" s="14">
        <v>154</v>
      </c>
      <c r="B161" s="76" t="s">
        <v>633</v>
      </c>
      <c r="C161" s="77" t="s">
        <v>634</v>
      </c>
      <c r="D161" s="66">
        <v>45</v>
      </c>
      <c r="E161" s="66">
        <v>25</v>
      </c>
      <c r="F161" s="16">
        <f t="shared" si="3"/>
        <v>70</v>
      </c>
      <c r="G161" s="17">
        <f t="shared" si="4"/>
        <v>1</v>
      </c>
      <c r="H161" s="17">
        <f t="shared" si="5"/>
        <v>1</v>
      </c>
      <c r="I161" s="18"/>
      <c r="K161" s="18"/>
      <c r="L161" s="18"/>
    </row>
    <row r="162" spans="1:12" ht="16.5" customHeight="1" x14ac:dyDescent="0.25">
      <c r="A162" s="14">
        <v>155</v>
      </c>
      <c r="B162" s="76" t="s">
        <v>635</v>
      </c>
      <c r="C162" s="77" t="s">
        <v>636</v>
      </c>
      <c r="D162" s="66">
        <v>32</v>
      </c>
      <c r="E162" s="66">
        <v>24</v>
      </c>
      <c r="F162" s="16">
        <f t="shared" si="3"/>
        <v>56</v>
      </c>
      <c r="G162" s="17">
        <f t="shared" si="4"/>
        <v>0</v>
      </c>
      <c r="H162" s="17">
        <f t="shared" si="5"/>
        <v>1</v>
      </c>
      <c r="I162" s="18"/>
      <c r="K162" s="18"/>
      <c r="L162" s="18"/>
    </row>
    <row r="163" spans="1:12" ht="16.5" customHeight="1" x14ac:dyDescent="0.25">
      <c r="A163" s="14">
        <v>156</v>
      </c>
      <c r="B163" s="76" t="s">
        <v>637</v>
      </c>
      <c r="C163" s="77" t="s">
        <v>638</v>
      </c>
      <c r="D163" s="66">
        <v>28</v>
      </c>
      <c r="E163" s="66">
        <v>24</v>
      </c>
      <c r="F163" s="16">
        <f t="shared" si="3"/>
        <v>52</v>
      </c>
      <c r="G163" s="17">
        <f t="shared" si="4"/>
        <v>0</v>
      </c>
      <c r="H163" s="17">
        <f t="shared" si="5"/>
        <v>1</v>
      </c>
      <c r="I163" s="18"/>
      <c r="K163" s="18"/>
      <c r="L163" s="18"/>
    </row>
    <row r="164" spans="1:12" ht="16.5" customHeight="1" x14ac:dyDescent="0.25">
      <c r="A164" s="14">
        <v>157</v>
      </c>
      <c r="B164" s="76" t="s">
        <v>639</v>
      </c>
      <c r="C164" s="77" t="s">
        <v>640</v>
      </c>
      <c r="D164" s="66">
        <v>23</v>
      </c>
      <c r="E164" s="66">
        <v>26</v>
      </c>
      <c r="F164" s="16">
        <f t="shared" si="3"/>
        <v>49</v>
      </c>
      <c r="G164" s="17">
        <f t="shared" si="4"/>
        <v>0</v>
      </c>
      <c r="H164" s="17">
        <f t="shared" si="5"/>
        <v>1</v>
      </c>
      <c r="I164" s="18"/>
      <c r="K164" s="18"/>
      <c r="L164" s="18"/>
    </row>
    <row r="165" spans="1:12" ht="16.5" customHeight="1" x14ac:dyDescent="0.25">
      <c r="A165" s="14">
        <v>158</v>
      </c>
      <c r="B165" s="76" t="s">
        <v>641</v>
      </c>
      <c r="C165" s="77" t="s">
        <v>642</v>
      </c>
      <c r="D165" s="66">
        <v>11</v>
      </c>
      <c r="E165" s="66">
        <v>26</v>
      </c>
      <c r="F165" s="16">
        <f t="shared" si="3"/>
        <v>37</v>
      </c>
      <c r="G165" s="17">
        <f t="shared" si="4"/>
        <v>0</v>
      </c>
      <c r="H165" s="17">
        <f t="shared" si="5"/>
        <v>1</v>
      </c>
      <c r="I165" s="18"/>
      <c r="K165" s="18"/>
      <c r="L165" s="18"/>
    </row>
    <row r="166" spans="1:12" ht="16.5" customHeight="1" x14ac:dyDescent="0.25">
      <c r="A166" s="14">
        <v>159</v>
      </c>
      <c r="B166" s="78" t="s">
        <v>643</v>
      </c>
      <c r="C166" s="79" t="s">
        <v>644</v>
      </c>
      <c r="D166" s="66">
        <v>8</v>
      </c>
      <c r="E166" s="66">
        <v>26</v>
      </c>
      <c r="F166" s="16">
        <f t="shared" si="3"/>
        <v>34</v>
      </c>
      <c r="G166" s="17">
        <f t="shared" si="4"/>
        <v>0</v>
      </c>
      <c r="H166" s="17">
        <f t="shared" si="5"/>
        <v>1</v>
      </c>
      <c r="I166" s="18"/>
      <c r="K166" s="18"/>
      <c r="L166" s="18"/>
    </row>
    <row r="167" spans="1:12" ht="16.5" customHeight="1" x14ac:dyDescent="0.25">
      <c r="A167" s="14">
        <v>160</v>
      </c>
      <c r="B167" s="76" t="s">
        <v>645</v>
      </c>
      <c r="C167" s="77" t="s">
        <v>646</v>
      </c>
      <c r="D167" s="66">
        <v>15</v>
      </c>
      <c r="E167" s="66">
        <v>25</v>
      </c>
      <c r="F167" s="16">
        <f t="shared" si="3"/>
        <v>40</v>
      </c>
      <c r="G167" s="17">
        <f t="shared" si="4"/>
        <v>0</v>
      </c>
      <c r="H167" s="17">
        <f t="shared" si="5"/>
        <v>1</v>
      </c>
      <c r="I167" s="18"/>
      <c r="K167" s="18"/>
      <c r="L167" s="18"/>
    </row>
    <row r="168" spans="1:12" ht="16.5" customHeight="1" x14ac:dyDescent="0.25">
      <c r="A168" s="14">
        <v>161</v>
      </c>
      <c r="B168" s="76" t="s">
        <v>647</v>
      </c>
      <c r="C168" s="77" t="s">
        <v>648</v>
      </c>
      <c r="D168" s="66">
        <v>50</v>
      </c>
      <c r="E168" s="66">
        <v>27</v>
      </c>
      <c r="F168" s="16">
        <f t="shared" si="3"/>
        <v>77</v>
      </c>
      <c r="G168" s="17">
        <f t="shared" si="4"/>
        <v>1</v>
      </c>
      <c r="H168" s="17">
        <f t="shared" si="5"/>
        <v>1</v>
      </c>
      <c r="I168" s="18"/>
      <c r="K168" s="18"/>
      <c r="L168" s="18"/>
    </row>
    <row r="169" spans="1:12" ht="16.5" customHeight="1" x14ac:dyDescent="0.25">
      <c r="A169" s="14">
        <v>162</v>
      </c>
      <c r="B169" s="76" t="s">
        <v>649</v>
      </c>
      <c r="C169" s="77" t="s">
        <v>650</v>
      </c>
      <c r="D169" s="66">
        <v>42</v>
      </c>
      <c r="E169" s="66">
        <v>26</v>
      </c>
      <c r="F169" s="16">
        <f t="shared" si="3"/>
        <v>68</v>
      </c>
      <c r="G169" s="17">
        <f t="shared" si="4"/>
        <v>1</v>
      </c>
      <c r="H169" s="17">
        <f t="shared" si="5"/>
        <v>1</v>
      </c>
      <c r="I169" s="18"/>
      <c r="K169" s="18"/>
      <c r="L169" s="18"/>
    </row>
    <row r="170" spans="1:12" ht="16.5" customHeight="1" x14ac:dyDescent="0.25">
      <c r="A170" s="14">
        <v>163</v>
      </c>
      <c r="B170" s="78" t="s">
        <v>651</v>
      </c>
      <c r="C170" s="79" t="s">
        <v>652</v>
      </c>
      <c r="D170" s="66">
        <v>2</v>
      </c>
      <c r="E170" s="66">
        <v>26</v>
      </c>
      <c r="F170" s="16">
        <f t="shared" si="3"/>
        <v>28</v>
      </c>
      <c r="G170" s="17">
        <f t="shared" si="4"/>
        <v>0</v>
      </c>
      <c r="H170" s="17">
        <f t="shared" si="5"/>
        <v>1</v>
      </c>
      <c r="I170" s="18"/>
      <c r="K170" s="18"/>
      <c r="L170" s="18"/>
    </row>
    <row r="171" spans="1:12" ht="16.5" customHeight="1" x14ac:dyDescent="0.25">
      <c r="A171" s="14">
        <v>164</v>
      </c>
      <c r="B171" s="76" t="s">
        <v>653</v>
      </c>
      <c r="C171" s="77" t="s">
        <v>654</v>
      </c>
      <c r="D171" s="66">
        <v>38</v>
      </c>
      <c r="E171" s="66">
        <v>29</v>
      </c>
      <c r="F171" s="16">
        <f t="shared" si="3"/>
        <v>67</v>
      </c>
      <c r="G171" s="17">
        <f t="shared" si="4"/>
        <v>0</v>
      </c>
      <c r="H171" s="17">
        <f t="shared" si="5"/>
        <v>1</v>
      </c>
      <c r="I171" s="18"/>
      <c r="K171" s="18"/>
      <c r="L171" s="18"/>
    </row>
    <row r="172" spans="1:12" ht="16.5" customHeight="1" x14ac:dyDescent="0.25">
      <c r="A172" s="14">
        <v>165</v>
      </c>
      <c r="B172" s="76" t="s">
        <v>655</v>
      </c>
      <c r="C172" s="77" t="s">
        <v>656</v>
      </c>
      <c r="D172" s="66">
        <v>45</v>
      </c>
      <c r="E172" s="66">
        <v>30</v>
      </c>
      <c r="F172" s="16">
        <f t="shared" si="3"/>
        <v>75</v>
      </c>
      <c r="G172" s="17">
        <f t="shared" si="4"/>
        <v>1</v>
      </c>
      <c r="H172" s="17">
        <f t="shared" si="5"/>
        <v>1</v>
      </c>
      <c r="I172" s="18"/>
      <c r="K172" s="18"/>
      <c r="L172" s="18"/>
    </row>
    <row r="173" spans="1:12" ht="16.5" customHeight="1" x14ac:dyDescent="0.25">
      <c r="A173" s="14">
        <v>166</v>
      </c>
      <c r="B173" s="76" t="s">
        <v>657</v>
      </c>
      <c r="C173" s="77" t="s">
        <v>658</v>
      </c>
      <c r="D173" s="66">
        <v>35</v>
      </c>
      <c r="E173" s="66">
        <v>24</v>
      </c>
      <c r="F173" s="16">
        <f t="shared" si="3"/>
        <v>59</v>
      </c>
      <c r="G173" s="17">
        <f t="shared" si="4"/>
        <v>0</v>
      </c>
      <c r="H173" s="17">
        <f t="shared" si="5"/>
        <v>1</v>
      </c>
      <c r="I173" s="18"/>
      <c r="K173" s="18"/>
      <c r="L173" s="18"/>
    </row>
    <row r="174" spans="1:12" ht="16.5" customHeight="1" x14ac:dyDescent="0.25">
      <c r="A174" s="14">
        <v>167</v>
      </c>
      <c r="B174" s="76" t="s">
        <v>659</v>
      </c>
      <c r="C174" s="77" t="s">
        <v>660</v>
      </c>
      <c r="D174" s="66">
        <v>45</v>
      </c>
      <c r="E174" s="66">
        <v>30</v>
      </c>
      <c r="F174" s="16">
        <f t="shared" si="3"/>
        <v>75</v>
      </c>
      <c r="G174" s="17">
        <f t="shared" si="4"/>
        <v>1</v>
      </c>
      <c r="H174" s="17">
        <f t="shared" si="5"/>
        <v>1</v>
      </c>
      <c r="I174" s="18"/>
      <c r="K174" s="18"/>
      <c r="L174" s="18"/>
    </row>
    <row r="175" spans="1:12" ht="16.5" customHeight="1" x14ac:dyDescent="0.25">
      <c r="A175" s="14">
        <v>168</v>
      </c>
      <c r="B175" s="78" t="s">
        <v>661</v>
      </c>
      <c r="C175" s="79" t="s">
        <v>662</v>
      </c>
      <c r="D175" s="66">
        <v>37</v>
      </c>
      <c r="E175" s="66">
        <v>25</v>
      </c>
      <c r="F175" s="16">
        <f t="shared" si="3"/>
        <v>62</v>
      </c>
      <c r="G175" s="17">
        <f t="shared" si="4"/>
        <v>0</v>
      </c>
      <c r="H175" s="17">
        <f t="shared" si="5"/>
        <v>1</v>
      </c>
      <c r="I175" s="18"/>
      <c r="K175" s="18"/>
      <c r="L175" s="18"/>
    </row>
    <row r="176" spans="1:12" ht="16.5" customHeight="1" x14ac:dyDescent="0.25">
      <c r="A176" s="14">
        <v>169</v>
      </c>
      <c r="B176" s="76" t="s">
        <v>663</v>
      </c>
      <c r="C176" s="77" t="s">
        <v>664</v>
      </c>
      <c r="D176" s="66">
        <v>46</v>
      </c>
      <c r="E176" s="66">
        <v>27</v>
      </c>
      <c r="F176" s="16">
        <f t="shared" si="3"/>
        <v>73</v>
      </c>
      <c r="G176" s="17">
        <f t="shared" si="4"/>
        <v>1</v>
      </c>
      <c r="H176" s="17">
        <f t="shared" si="5"/>
        <v>1</v>
      </c>
      <c r="I176" s="18"/>
      <c r="K176" s="18"/>
      <c r="L176" s="18"/>
    </row>
    <row r="177" spans="1:12" ht="16.5" customHeight="1" x14ac:dyDescent="0.25">
      <c r="A177" s="14">
        <v>170</v>
      </c>
      <c r="B177" s="76" t="s">
        <v>665</v>
      </c>
      <c r="C177" s="77" t="s">
        <v>666</v>
      </c>
      <c r="D177" s="66">
        <v>36</v>
      </c>
      <c r="E177" s="66">
        <v>24</v>
      </c>
      <c r="F177" s="16">
        <f t="shared" si="3"/>
        <v>60</v>
      </c>
      <c r="G177" s="17">
        <f t="shared" si="4"/>
        <v>0</v>
      </c>
      <c r="H177" s="17">
        <f t="shared" si="5"/>
        <v>1</v>
      </c>
      <c r="I177" s="18"/>
      <c r="K177" s="18"/>
      <c r="L177" s="18"/>
    </row>
    <row r="178" spans="1:12" ht="16.5" customHeight="1" x14ac:dyDescent="0.25">
      <c r="A178" s="14">
        <v>171</v>
      </c>
      <c r="B178" s="76" t="s">
        <v>667</v>
      </c>
      <c r="C178" s="77" t="s">
        <v>668</v>
      </c>
      <c r="D178" s="66">
        <v>57</v>
      </c>
      <c r="E178" s="66">
        <v>29</v>
      </c>
      <c r="F178" s="16">
        <f t="shared" si="3"/>
        <v>86</v>
      </c>
      <c r="G178" s="17">
        <f t="shared" si="4"/>
        <v>1</v>
      </c>
      <c r="H178" s="17">
        <f t="shared" si="5"/>
        <v>1</v>
      </c>
      <c r="I178" s="18"/>
      <c r="K178" s="18"/>
      <c r="L178" s="18"/>
    </row>
    <row r="179" spans="1:12" ht="16.5" customHeight="1" x14ac:dyDescent="0.25">
      <c r="A179" s="14">
        <v>172</v>
      </c>
      <c r="B179" s="76" t="s">
        <v>669</v>
      </c>
      <c r="C179" s="77" t="s">
        <v>670</v>
      </c>
      <c r="D179" s="66">
        <v>34</v>
      </c>
      <c r="E179" s="66">
        <v>24</v>
      </c>
      <c r="F179" s="16">
        <f t="shared" si="3"/>
        <v>58</v>
      </c>
      <c r="G179" s="17">
        <f t="shared" si="4"/>
        <v>0</v>
      </c>
      <c r="H179" s="17">
        <f t="shared" si="5"/>
        <v>1</v>
      </c>
      <c r="I179" s="18"/>
      <c r="K179" s="18"/>
      <c r="L179" s="18"/>
    </row>
    <row r="180" spans="1:12" ht="16.5" customHeight="1" x14ac:dyDescent="0.25">
      <c r="A180" s="14">
        <v>173</v>
      </c>
      <c r="B180" s="76" t="s">
        <v>671</v>
      </c>
      <c r="C180" s="77" t="s">
        <v>672</v>
      </c>
      <c r="D180" s="66">
        <v>21</v>
      </c>
      <c r="E180" s="66">
        <v>25</v>
      </c>
      <c r="F180" s="16">
        <f t="shared" si="3"/>
        <v>46</v>
      </c>
      <c r="G180" s="17">
        <f t="shared" si="4"/>
        <v>0</v>
      </c>
      <c r="H180" s="17">
        <f t="shared" si="5"/>
        <v>1</v>
      </c>
      <c r="I180" s="18"/>
      <c r="K180" s="18"/>
      <c r="L180" s="18"/>
    </row>
    <row r="181" spans="1:12" ht="16.5" customHeight="1" x14ac:dyDescent="0.25">
      <c r="A181" s="14">
        <v>174</v>
      </c>
      <c r="B181" s="78" t="s">
        <v>673</v>
      </c>
      <c r="C181" s="79" t="s">
        <v>674</v>
      </c>
      <c r="D181" s="66">
        <v>16</v>
      </c>
      <c r="E181" s="66">
        <v>24</v>
      </c>
      <c r="F181" s="16">
        <f t="shared" si="3"/>
        <v>40</v>
      </c>
      <c r="G181" s="17">
        <f t="shared" si="4"/>
        <v>0</v>
      </c>
      <c r="H181" s="17">
        <f t="shared" si="5"/>
        <v>1</v>
      </c>
      <c r="I181" s="18"/>
      <c r="K181" s="18"/>
      <c r="L181" s="18"/>
    </row>
    <row r="182" spans="1:12" ht="16.5" customHeight="1" x14ac:dyDescent="0.25">
      <c r="A182" s="14">
        <v>175</v>
      </c>
      <c r="B182" s="78" t="s">
        <v>675</v>
      </c>
      <c r="C182" s="79" t="s">
        <v>676</v>
      </c>
      <c r="D182" s="66">
        <v>8</v>
      </c>
      <c r="E182" s="66">
        <v>25</v>
      </c>
      <c r="F182" s="16">
        <f t="shared" si="3"/>
        <v>33</v>
      </c>
      <c r="G182" s="17">
        <f t="shared" si="4"/>
        <v>0</v>
      </c>
      <c r="H182" s="17">
        <f t="shared" si="5"/>
        <v>1</v>
      </c>
      <c r="I182" s="18"/>
      <c r="K182" s="18"/>
      <c r="L182" s="18"/>
    </row>
    <row r="183" spans="1:12" ht="16.5" customHeight="1" x14ac:dyDescent="0.25">
      <c r="A183" s="14">
        <v>176</v>
      </c>
      <c r="B183" s="76" t="s">
        <v>677</v>
      </c>
      <c r="C183" s="77" t="s">
        <v>678</v>
      </c>
      <c r="D183" s="66">
        <v>44</v>
      </c>
      <c r="E183" s="66">
        <v>24</v>
      </c>
      <c r="F183" s="16">
        <f t="shared" ref="F183:F186" si="6">D183+E183</f>
        <v>68</v>
      </c>
      <c r="G183" s="17">
        <f t="shared" ref="G183:G186" si="7">IF((D183/$D$6)&gt;=$D$7,1,0)</f>
        <v>1</v>
      </c>
      <c r="H183" s="17">
        <f t="shared" ref="H183:H186" si="8">IF((E183/$E$6)&gt;=$E$7,1,0)</f>
        <v>1</v>
      </c>
      <c r="I183" s="18"/>
      <c r="K183" s="18"/>
      <c r="L183" s="18"/>
    </row>
    <row r="184" spans="1:12" ht="16.5" customHeight="1" x14ac:dyDescent="0.25">
      <c r="A184" s="14">
        <v>177</v>
      </c>
      <c r="B184" s="76" t="s">
        <v>679</v>
      </c>
      <c r="C184" s="77" t="s">
        <v>680</v>
      </c>
      <c r="D184" s="66">
        <v>31</v>
      </c>
      <c r="E184" s="66">
        <v>26</v>
      </c>
      <c r="F184" s="16">
        <f t="shared" si="6"/>
        <v>57</v>
      </c>
      <c r="G184" s="17">
        <f t="shared" si="7"/>
        <v>0</v>
      </c>
      <c r="H184" s="17">
        <f t="shared" si="8"/>
        <v>1</v>
      </c>
      <c r="I184" s="18"/>
      <c r="K184" s="18"/>
      <c r="L184" s="18"/>
    </row>
    <row r="185" spans="1:12" ht="16.5" customHeight="1" x14ac:dyDescent="0.25">
      <c r="A185" s="14">
        <v>178</v>
      </c>
      <c r="B185" s="76" t="s">
        <v>681</v>
      </c>
      <c r="C185" s="77" t="s">
        <v>682</v>
      </c>
      <c r="D185" s="66">
        <v>13</v>
      </c>
      <c r="E185" s="66">
        <v>25</v>
      </c>
      <c r="F185" s="16">
        <f t="shared" si="6"/>
        <v>38</v>
      </c>
      <c r="G185" s="17">
        <f t="shared" si="7"/>
        <v>0</v>
      </c>
      <c r="H185" s="17">
        <f t="shared" si="8"/>
        <v>1</v>
      </c>
      <c r="I185" s="18"/>
      <c r="K185" s="18"/>
      <c r="L185" s="18"/>
    </row>
    <row r="186" spans="1:12" ht="16.5" customHeight="1" x14ac:dyDescent="0.25">
      <c r="A186" s="14">
        <v>179</v>
      </c>
      <c r="B186" s="91" t="s">
        <v>683</v>
      </c>
      <c r="C186" s="77" t="s">
        <v>684</v>
      </c>
      <c r="D186" s="67">
        <v>34</v>
      </c>
      <c r="E186" s="67">
        <v>27</v>
      </c>
      <c r="F186" s="16">
        <f t="shared" si="6"/>
        <v>61</v>
      </c>
      <c r="G186" s="17">
        <f t="shared" si="7"/>
        <v>0</v>
      </c>
      <c r="H186" s="17">
        <f t="shared" si="8"/>
        <v>1</v>
      </c>
      <c r="I186" s="18"/>
      <c r="K186" s="18"/>
      <c r="L186" s="18"/>
    </row>
    <row r="187" spans="1:12" ht="19.5" customHeight="1" x14ac:dyDescent="0.25">
      <c r="A187" s="19"/>
      <c r="B187" s="20"/>
      <c r="C187" s="21"/>
      <c r="D187" s="22">
        <v>179</v>
      </c>
      <c r="E187" s="22">
        <v>179</v>
      </c>
      <c r="F187" s="16"/>
      <c r="G187" s="17">
        <f t="shared" ref="G187:H187" si="9">SUM(G8:G118)</f>
        <v>37</v>
      </c>
      <c r="H187" s="17">
        <v>179</v>
      </c>
      <c r="K187" s="18"/>
      <c r="L187" s="18"/>
    </row>
    <row r="188" spans="1:12" ht="38.4" customHeight="1" x14ac:dyDescent="0.25">
      <c r="A188" s="104" t="s">
        <v>261</v>
      </c>
      <c r="B188" s="98"/>
      <c r="C188" s="99"/>
      <c r="D188" s="23" t="s">
        <v>262</v>
      </c>
      <c r="E188" s="23" t="s">
        <v>263</v>
      </c>
      <c r="F188" s="105" t="s">
        <v>264</v>
      </c>
      <c r="G188" s="98"/>
      <c r="H188" s="99"/>
      <c r="K188" s="18"/>
      <c r="L188" s="18"/>
    </row>
    <row r="189" spans="1:12" ht="19.5" customHeight="1" x14ac:dyDescent="0.25">
      <c r="A189" s="104" t="s">
        <v>265</v>
      </c>
      <c r="B189" s="98"/>
      <c r="C189" s="99"/>
      <c r="D189" s="17">
        <f>ROUND((G187/D187*100),0)</f>
        <v>21</v>
      </c>
      <c r="E189" s="23">
        <f t="shared" ref="E189:E190" si="10">IF(D189&gt;100,"ERROR",IF(D189&gt;=61,3,IF(D189&gt;=46,2,IF(D189&gt;=16,1,IF(D189&gt;15,0,0)))))</f>
        <v>1</v>
      </c>
      <c r="F189" s="106"/>
      <c r="G189" s="107"/>
      <c r="H189" s="108"/>
      <c r="K189" s="18"/>
      <c r="L189" s="18"/>
    </row>
    <row r="190" spans="1:12" ht="19.5" customHeight="1" x14ac:dyDescent="0.25">
      <c r="A190" s="104" t="s">
        <v>266</v>
      </c>
      <c r="B190" s="98"/>
      <c r="C190" s="99"/>
      <c r="D190" s="17">
        <f>ROUND((H187/E187*100),0)</f>
        <v>100</v>
      </c>
      <c r="E190" s="17">
        <f t="shared" si="10"/>
        <v>3</v>
      </c>
      <c r="F190" s="109"/>
      <c r="G190" s="110"/>
      <c r="H190" s="111"/>
      <c r="K190" s="18"/>
      <c r="L190" s="18"/>
    </row>
    <row r="191" spans="1:12" ht="15.75" customHeight="1" x14ac:dyDescent="0.3">
      <c r="D191" s="24"/>
      <c r="E191" s="24"/>
    </row>
    <row r="192" spans="1:12" ht="15.75" customHeight="1" x14ac:dyDescent="0.3">
      <c r="D192" s="24"/>
      <c r="E192" s="24"/>
    </row>
    <row r="193" spans="4:5" ht="15.75" customHeight="1" x14ac:dyDescent="0.3">
      <c r="D193" s="24"/>
      <c r="E193" s="24"/>
    </row>
    <row r="194" spans="4:5" ht="15.75" customHeight="1" x14ac:dyDescent="0.3">
      <c r="D194" s="24"/>
      <c r="E194" s="24"/>
    </row>
    <row r="195" spans="4:5" ht="15.75" customHeight="1" x14ac:dyDescent="0.3">
      <c r="D195" s="24"/>
      <c r="E195" s="24"/>
    </row>
    <row r="196" spans="4:5" ht="15.75" customHeight="1" x14ac:dyDescent="0.3">
      <c r="D196" s="24"/>
      <c r="E196" s="24"/>
    </row>
    <row r="197" spans="4:5" ht="15.75" customHeight="1" x14ac:dyDescent="0.3">
      <c r="D197" s="24"/>
      <c r="E197" s="24"/>
    </row>
    <row r="198" spans="4:5" ht="15.75" customHeight="1" x14ac:dyDescent="0.3">
      <c r="D198" s="24"/>
      <c r="E198" s="24"/>
    </row>
    <row r="199" spans="4:5" ht="15.75" customHeight="1" x14ac:dyDescent="0.3">
      <c r="D199" s="24"/>
      <c r="E199" s="24"/>
    </row>
    <row r="200" spans="4:5" ht="15.75" customHeight="1" x14ac:dyDescent="0.3">
      <c r="D200" s="24"/>
      <c r="E200" s="24"/>
    </row>
    <row r="201" spans="4:5" ht="15.75" customHeight="1" x14ac:dyDescent="0.3">
      <c r="D201" s="24"/>
      <c r="E201" s="24"/>
    </row>
    <row r="202" spans="4:5" ht="15.75" customHeight="1" x14ac:dyDescent="0.3">
      <c r="D202" s="24"/>
      <c r="E202" s="24"/>
    </row>
    <row r="203" spans="4:5" ht="15.75" customHeight="1" x14ac:dyDescent="0.3">
      <c r="D203" s="24"/>
      <c r="E203" s="24"/>
    </row>
    <row r="204" spans="4:5" ht="15.75" customHeight="1" x14ac:dyDescent="0.3">
      <c r="D204" s="24"/>
      <c r="E204" s="24"/>
    </row>
    <row r="205" spans="4:5" ht="15.75" customHeight="1" x14ac:dyDescent="0.3">
      <c r="D205" s="24"/>
      <c r="E205" s="24"/>
    </row>
    <row r="206" spans="4:5" ht="15.75" customHeight="1" x14ac:dyDescent="0.3">
      <c r="D206" s="24"/>
      <c r="E206" s="24"/>
    </row>
    <row r="207" spans="4:5" ht="15.75" customHeight="1" x14ac:dyDescent="0.3">
      <c r="D207" s="24"/>
      <c r="E207" s="24"/>
    </row>
    <row r="208" spans="4:5" ht="15.75" customHeight="1" x14ac:dyDescent="0.3">
      <c r="D208" s="24"/>
      <c r="E208" s="24"/>
    </row>
    <row r="209" spans="4:5" ht="15.75" customHeight="1" x14ac:dyDescent="0.3">
      <c r="D209" s="24"/>
      <c r="E209" s="24"/>
    </row>
    <row r="210" spans="4:5" ht="15.75" customHeight="1" x14ac:dyDescent="0.3">
      <c r="D210" s="24"/>
      <c r="E210" s="24"/>
    </row>
    <row r="211" spans="4:5" ht="15.75" customHeight="1" x14ac:dyDescent="0.3">
      <c r="D211" s="24"/>
      <c r="E211" s="24"/>
    </row>
    <row r="212" spans="4:5" ht="15.75" customHeight="1" x14ac:dyDescent="0.3">
      <c r="D212" s="24"/>
      <c r="E212" s="24"/>
    </row>
    <row r="213" spans="4:5" ht="15.75" customHeight="1" x14ac:dyDescent="0.3">
      <c r="D213" s="24"/>
      <c r="E213" s="24"/>
    </row>
    <row r="214" spans="4:5" ht="15.75" customHeight="1" x14ac:dyDescent="0.3">
      <c r="D214" s="24"/>
      <c r="E214" s="24"/>
    </row>
    <row r="215" spans="4:5" ht="15.75" customHeight="1" x14ac:dyDescent="0.3">
      <c r="D215" s="24"/>
      <c r="E215" s="24"/>
    </row>
    <row r="216" spans="4:5" ht="15.75" customHeight="1" x14ac:dyDescent="0.3">
      <c r="D216" s="24"/>
      <c r="E216" s="24"/>
    </row>
    <row r="217" spans="4:5" ht="15.75" customHeight="1" x14ac:dyDescent="0.3">
      <c r="D217" s="24"/>
      <c r="E217" s="24"/>
    </row>
    <row r="218" spans="4:5" ht="15.75" customHeight="1" x14ac:dyDescent="0.3">
      <c r="D218" s="24"/>
      <c r="E218" s="24"/>
    </row>
    <row r="219" spans="4:5" ht="15.75" customHeight="1" x14ac:dyDescent="0.3">
      <c r="D219" s="24"/>
      <c r="E219" s="24"/>
    </row>
    <row r="220" spans="4:5" ht="15.75" customHeight="1" x14ac:dyDescent="0.3">
      <c r="D220" s="24"/>
      <c r="E220" s="24"/>
    </row>
    <row r="221" spans="4:5" ht="15.75" customHeight="1" x14ac:dyDescent="0.3">
      <c r="D221" s="24"/>
      <c r="E221" s="24"/>
    </row>
    <row r="222" spans="4:5" ht="15.75" customHeight="1" x14ac:dyDescent="0.3">
      <c r="D222" s="24"/>
      <c r="E222" s="24"/>
    </row>
    <row r="223" spans="4:5" ht="15.75" customHeight="1" x14ac:dyDescent="0.3">
      <c r="D223" s="24"/>
      <c r="E223" s="24"/>
    </row>
    <row r="224" spans="4:5" ht="15.75" customHeight="1" x14ac:dyDescent="0.3">
      <c r="D224" s="24"/>
      <c r="E224" s="24"/>
    </row>
    <row r="225" spans="4:5" ht="15.75" customHeight="1" x14ac:dyDescent="0.3">
      <c r="D225" s="24"/>
      <c r="E225" s="24"/>
    </row>
    <row r="226" spans="4:5" ht="15.75" customHeight="1" x14ac:dyDescent="0.3">
      <c r="D226" s="24"/>
      <c r="E226" s="24"/>
    </row>
    <row r="227" spans="4:5" ht="15.75" customHeight="1" x14ac:dyDescent="0.3">
      <c r="D227" s="24"/>
      <c r="E227" s="24"/>
    </row>
    <row r="228" spans="4:5" ht="15.75" customHeight="1" x14ac:dyDescent="0.3">
      <c r="D228" s="24"/>
      <c r="E228" s="24"/>
    </row>
    <row r="229" spans="4:5" ht="15.75" customHeight="1" x14ac:dyDescent="0.3">
      <c r="D229" s="24"/>
      <c r="E229" s="24"/>
    </row>
    <row r="230" spans="4:5" ht="15.75" customHeight="1" x14ac:dyDescent="0.3">
      <c r="D230" s="24"/>
      <c r="E230" s="24"/>
    </row>
    <row r="231" spans="4:5" ht="15.75" customHeight="1" x14ac:dyDescent="0.3">
      <c r="D231" s="24"/>
      <c r="E231" s="24"/>
    </row>
    <row r="232" spans="4:5" ht="15.75" customHeight="1" x14ac:dyDescent="0.3">
      <c r="D232" s="24"/>
      <c r="E232" s="24"/>
    </row>
    <row r="233" spans="4:5" ht="15.75" customHeight="1" x14ac:dyDescent="0.3">
      <c r="D233" s="24"/>
      <c r="E233" s="24"/>
    </row>
    <row r="234" spans="4:5" ht="15.75" customHeight="1" x14ac:dyDescent="0.3">
      <c r="D234" s="24"/>
      <c r="E234" s="24"/>
    </row>
    <row r="235" spans="4:5" ht="15.75" customHeight="1" x14ac:dyDescent="0.3">
      <c r="D235" s="24"/>
      <c r="E235" s="24"/>
    </row>
    <row r="236" spans="4:5" ht="15.75" customHeight="1" x14ac:dyDescent="0.3">
      <c r="D236" s="24"/>
      <c r="E236" s="24"/>
    </row>
    <row r="237" spans="4:5" ht="15.75" customHeight="1" x14ac:dyDescent="0.3">
      <c r="D237" s="24"/>
      <c r="E237" s="24"/>
    </row>
    <row r="238" spans="4:5" ht="15.75" customHeight="1" x14ac:dyDescent="0.3">
      <c r="D238" s="24"/>
      <c r="E238" s="24"/>
    </row>
    <row r="239" spans="4:5" ht="15.75" customHeight="1" x14ac:dyDescent="0.3">
      <c r="D239" s="24"/>
      <c r="E239" s="24"/>
    </row>
    <row r="240" spans="4:5" ht="15.75" customHeight="1" x14ac:dyDescent="0.3">
      <c r="D240" s="24"/>
      <c r="E240" s="24"/>
    </row>
    <row r="241" spans="4:5" ht="15.75" customHeight="1" x14ac:dyDescent="0.3">
      <c r="D241" s="24"/>
      <c r="E241" s="24"/>
    </row>
    <row r="242" spans="4:5" ht="15.75" customHeight="1" x14ac:dyDescent="0.3">
      <c r="D242" s="24"/>
      <c r="E242" s="24"/>
    </row>
    <row r="243" spans="4:5" ht="15.75" customHeight="1" x14ac:dyDescent="0.3">
      <c r="D243" s="24"/>
      <c r="E243" s="24"/>
    </row>
    <row r="244" spans="4:5" ht="15.75" customHeight="1" x14ac:dyDescent="0.3">
      <c r="D244" s="24"/>
      <c r="E244" s="24"/>
    </row>
    <row r="245" spans="4:5" ht="15.75" customHeight="1" x14ac:dyDescent="0.3">
      <c r="D245" s="24"/>
      <c r="E245" s="24"/>
    </row>
    <row r="246" spans="4:5" ht="15.75" customHeight="1" x14ac:dyDescent="0.3">
      <c r="D246" s="24"/>
      <c r="E246" s="24"/>
    </row>
    <row r="247" spans="4:5" ht="15.75" customHeight="1" x14ac:dyDescent="0.3">
      <c r="D247" s="24"/>
      <c r="E247" s="24"/>
    </row>
    <row r="248" spans="4:5" ht="15.75" customHeight="1" x14ac:dyDescent="0.3">
      <c r="D248" s="24"/>
      <c r="E248" s="24"/>
    </row>
    <row r="249" spans="4:5" ht="15.75" customHeight="1" x14ac:dyDescent="0.3">
      <c r="D249" s="24"/>
      <c r="E249" s="24"/>
    </row>
    <row r="250" spans="4:5" ht="15.75" customHeight="1" x14ac:dyDescent="0.3">
      <c r="D250" s="24"/>
      <c r="E250" s="24"/>
    </row>
    <row r="251" spans="4:5" ht="15.75" customHeight="1" x14ac:dyDescent="0.3">
      <c r="D251" s="24"/>
      <c r="E251" s="24"/>
    </row>
    <row r="252" spans="4:5" ht="15.75" customHeight="1" x14ac:dyDescent="0.3">
      <c r="D252" s="24"/>
      <c r="E252" s="24"/>
    </row>
    <row r="253" spans="4:5" ht="15.75" customHeight="1" x14ac:dyDescent="0.3">
      <c r="D253" s="24"/>
      <c r="E253" s="24"/>
    </row>
    <row r="254" spans="4:5" ht="15.75" customHeight="1" x14ac:dyDescent="0.3">
      <c r="D254" s="24"/>
      <c r="E254" s="24"/>
    </row>
    <row r="255" spans="4:5" ht="15.75" customHeight="1" x14ac:dyDescent="0.3">
      <c r="D255" s="24"/>
      <c r="E255" s="24"/>
    </row>
    <row r="256" spans="4:5" ht="15.75" customHeight="1" x14ac:dyDescent="0.3">
      <c r="D256" s="24"/>
      <c r="E256" s="24"/>
    </row>
    <row r="257" spans="4:5" ht="15.75" customHeight="1" x14ac:dyDescent="0.3">
      <c r="D257" s="24"/>
      <c r="E257" s="24"/>
    </row>
    <row r="258" spans="4:5" ht="15.75" customHeight="1" x14ac:dyDescent="0.3">
      <c r="D258" s="24"/>
      <c r="E258" s="24"/>
    </row>
    <row r="259" spans="4:5" ht="15.75" customHeight="1" x14ac:dyDescent="0.3">
      <c r="D259" s="24"/>
      <c r="E259" s="24"/>
    </row>
    <row r="260" spans="4:5" ht="15.75" customHeight="1" x14ac:dyDescent="0.3">
      <c r="D260" s="24"/>
      <c r="E260" s="24"/>
    </row>
    <row r="261" spans="4:5" ht="15.75" customHeight="1" x14ac:dyDescent="0.3">
      <c r="D261" s="24"/>
      <c r="E261" s="24"/>
    </row>
    <row r="262" spans="4:5" ht="15.75" customHeight="1" x14ac:dyDescent="0.3">
      <c r="D262" s="24"/>
      <c r="E262" s="24"/>
    </row>
    <row r="263" spans="4:5" ht="15.75" customHeight="1" x14ac:dyDescent="0.3">
      <c r="D263" s="24"/>
      <c r="E263" s="24"/>
    </row>
    <row r="264" spans="4:5" ht="15.75" customHeight="1" x14ac:dyDescent="0.3">
      <c r="D264" s="24"/>
      <c r="E264" s="24"/>
    </row>
    <row r="265" spans="4:5" ht="15.75" customHeight="1" x14ac:dyDescent="0.3">
      <c r="D265" s="24"/>
      <c r="E265" s="24"/>
    </row>
    <row r="266" spans="4:5" ht="15.75" customHeight="1" x14ac:dyDescent="0.3">
      <c r="D266" s="24"/>
      <c r="E266" s="24"/>
    </row>
    <row r="267" spans="4:5" ht="15.75" customHeight="1" x14ac:dyDescent="0.3">
      <c r="D267" s="24"/>
      <c r="E267" s="24"/>
    </row>
    <row r="268" spans="4:5" ht="15.75" customHeight="1" x14ac:dyDescent="0.3">
      <c r="D268" s="24"/>
      <c r="E268" s="24"/>
    </row>
    <row r="269" spans="4:5" ht="15.75" customHeight="1" x14ac:dyDescent="0.3">
      <c r="D269" s="24"/>
      <c r="E269" s="24"/>
    </row>
    <row r="270" spans="4:5" ht="15.75" customHeight="1" x14ac:dyDescent="0.3">
      <c r="D270" s="24"/>
      <c r="E270" s="24"/>
    </row>
    <row r="271" spans="4:5" ht="15.75" customHeight="1" x14ac:dyDescent="0.3">
      <c r="D271" s="24"/>
      <c r="E271" s="24"/>
    </row>
    <row r="272" spans="4:5" ht="15.75" customHeight="1" x14ac:dyDescent="0.3">
      <c r="D272" s="24"/>
      <c r="E272" s="24"/>
    </row>
    <row r="273" spans="4:5" ht="15.75" customHeight="1" x14ac:dyDescent="0.3">
      <c r="D273" s="24"/>
      <c r="E273" s="24"/>
    </row>
    <row r="274" spans="4:5" ht="15.75" customHeight="1" x14ac:dyDescent="0.3">
      <c r="D274" s="24"/>
      <c r="E274" s="24"/>
    </row>
    <row r="275" spans="4:5" ht="15.75" customHeight="1" x14ac:dyDescent="0.3">
      <c r="D275" s="24"/>
      <c r="E275" s="24"/>
    </row>
    <row r="276" spans="4:5" ht="15.75" customHeight="1" x14ac:dyDescent="0.3">
      <c r="D276" s="24"/>
      <c r="E276" s="24"/>
    </row>
    <row r="277" spans="4:5" ht="15.75" customHeight="1" x14ac:dyDescent="0.3">
      <c r="D277" s="24"/>
      <c r="E277" s="24"/>
    </row>
    <row r="278" spans="4:5" ht="15.75" customHeight="1" x14ac:dyDescent="0.3">
      <c r="D278" s="24"/>
      <c r="E278" s="24"/>
    </row>
    <row r="279" spans="4:5" ht="15.75" customHeight="1" x14ac:dyDescent="0.3">
      <c r="D279" s="24"/>
      <c r="E279" s="24"/>
    </row>
    <row r="280" spans="4:5" ht="15.75" customHeight="1" x14ac:dyDescent="0.3">
      <c r="D280" s="24"/>
      <c r="E280" s="24"/>
    </row>
    <row r="281" spans="4:5" ht="15.75" customHeight="1" x14ac:dyDescent="0.3">
      <c r="D281" s="24"/>
      <c r="E281" s="24"/>
    </row>
    <row r="282" spans="4:5" ht="15.75" customHeight="1" x14ac:dyDescent="0.3">
      <c r="D282" s="24"/>
      <c r="E282" s="24"/>
    </row>
    <row r="283" spans="4:5" ht="15.75" customHeight="1" x14ac:dyDescent="0.3">
      <c r="D283" s="24"/>
      <c r="E283" s="24"/>
    </row>
    <row r="284" spans="4:5" ht="15.75" customHeight="1" x14ac:dyDescent="0.3">
      <c r="D284" s="24"/>
      <c r="E284" s="24"/>
    </row>
    <row r="285" spans="4:5" ht="15.75" customHeight="1" x14ac:dyDescent="0.3">
      <c r="D285" s="24"/>
      <c r="E285" s="24"/>
    </row>
    <row r="286" spans="4:5" ht="15.75" customHeight="1" x14ac:dyDescent="0.3">
      <c r="D286" s="24"/>
      <c r="E286" s="24"/>
    </row>
    <row r="287" spans="4:5" ht="15.75" customHeight="1" x14ac:dyDescent="0.3">
      <c r="D287" s="24"/>
      <c r="E287" s="24"/>
    </row>
    <row r="288" spans="4:5" ht="15.75" customHeight="1" x14ac:dyDescent="0.3">
      <c r="D288" s="24"/>
      <c r="E288" s="24"/>
    </row>
    <row r="289" spans="4:5" ht="15.75" customHeight="1" x14ac:dyDescent="0.3">
      <c r="D289" s="24"/>
      <c r="E289" s="24"/>
    </row>
    <row r="290" spans="4:5" ht="15.75" customHeight="1" x14ac:dyDescent="0.3">
      <c r="D290" s="24"/>
      <c r="E290" s="24"/>
    </row>
    <row r="291" spans="4:5" ht="15.75" customHeight="1" x14ac:dyDescent="0.3">
      <c r="D291" s="24"/>
      <c r="E291" s="24"/>
    </row>
    <row r="292" spans="4:5" ht="15.75" customHeight="1" x14ac:dyDescent="0.3">
      <c r="D292" s="24"/>
      <c r="E292" s="24"/>
    </row>
    <row r="293" spans="4:5" ht="15.75" customHeight="1" x14ac:dyDescent="0.3">
      <c r="D293" s="24"/>
      <c r="E293" s="24"/>
    </row>
    <row r="294" spans="4:5" ht="15.75" customHeight="1" x14ac:dyDescent="0.3">
      <c r="D294" s="24"/>
      <c r="E294" s="24"/>
    </row>
    <row r="295" spans="4:5" ht="15.75" customHeight="1" x14ac:dyDescent="0.3">
      <c r="D295" s="24"/>
      <c r="E295" s="24"/>
    </row>
    <row r="296" spans="4:5" ht="15.75" customHeight="1" x14ac:dyDescent="0.3">
      <c r="D296" s="24"/>
      <c r="E296" s="24"/>
    </row>
    <row r="297" spans="4:5" ht="15.75" customHeight="1" x14ac:dyDescent="0.3">
      <c r="D297" s="24"/>
      <c r="E297" s="24"/>
    </row>
    <row r="298" spans="4:5" ht="15.75" customHeight="1" x14ac:dyDescent="0.3">
      <c r="D298" s="24"/>
      <c r="E298" s="24"/>
    </row>
    <row r="299" spans="4:5" ht="15.75" customHeight="1" x14ac:dyDescent="0.3">
      <c r="D299" s="24"/>
      <c r="E299" s="24"/>
    </row>
    <row r="300" spans="4:5" ht="15.75" customHeight="1" x14ac:dyDescent="0.3">
      <c r="D300" s="24"/>
      <c r="E300" s="24"/>
    </row>
    <row r="301" spans="4:5" ht="15.75" customHeight="1" x14ac:dyDescent="0.3">
      <c r="D301" s="24"/>
      <c r="E301" s="24"/>
    </row>
    <row r="302" spans="4:5" ht="15.75" customHeight="1" x14ac:dyDescent="0.3">
      <c r="D302" s="24"/>
      <c r="E302" s="24"/>
    </row>
    <row r="303" spans="4:5" ht="15.75" customHeight="1" x14ac:dyDescent="0.3">
      <c r="D303" s="24"/>
      <c r="E303" s="24"/>
    </row>
    <row r="304" spans="4:5" ht="15.75" customHeight="1" x14ac:dyDescent="0.3">
      <c r="D304" s="24"/>
      <c r="E304" s="24"/>
    </row>
    <row r="305" spans="4:5" ht="15.75" customHeight="1" x14ac:dyDescent="0.3">
      <c r="D305" s="24"/>
      <c r="E305" s="24"/>
    </row>
    <row r="306" spans="4:5" ht="15.75" customHeight="1" x14ac:dyDescent="0.3">
      <c r="D306" s="24"/>
      <c r="E306" s="24"/>
    </row>
    <row r="307" spans="4:5" ht="15.75" customHeight="1" x14ac:dyDescent="0.3">
      <c r="D307" s="24"/>
      <c r="E307" s="24"/>
    </row>
    <row r="308" spans="4:5" ht="15.75" customHeight="1" x14ac:dyDescent="0.3">
      <c r="D308" s="24"/>
      <c r="E308" s="24"/>
    </row>
    <row r="309" spans="4:5" ht="15.75" customHeight="1" x14ac:dyDescent="0.3">
      <c r="D309" s="24"/>
      <c r="E309" s="24"/>
    </row>
    <row r="310" spans="4:5" ht="15.75" customHeight="1" x14ac:dyDescent="0.3">
      <c r="D310" s="24"/>
      <c r="E310" s="24"/>
    </row>
    <row r="311" spans="4:5" ht="15.75" customHeight="1" x14ac:dyDescent="0.3">
      <c r="D311" s="24"/>
      <c r="E311" s="24"/>
    </row>
    <row r="312" spans="4:5" ht="15.75" customHeight="1" x14ac:dyDescent="0.3">
      <c r="D312" s="24"/>
      <c r="E312" s="24"/>
    </row>
    <row r="313" spans="4:5" ht="15.75" customHeight="1" x14ac:dyDescent="0.3">
      <c r="D313" s="24"/>
      <c r="E313" s="24"/>
    </row>
    <row r="314" spans="4:5" ht="15.75" customHeight="1" x14ac:dyDescent="0.3">
      <c r="D314" s="24"/>
      <c r="E314" s="24"/>
    </row>
    <row r="315" spans="4:5" ht="15.75" customHeight="1" x14ac:dyDescent="0.3">
      <c r="D315" s="24"/>
      <c r="E315" s="24"/>
    </row>
    <row r="316" spans="4:5" ht="15.75" customHeight="1" x14ac:dyDescent="0.3">
      <c r="D316" s="24"/>
      <c r="E316" s="24"/>
    </row>
    <row r="317" spans="4:5" ht="15.75" customHeight="1" x14ac:dyDescent="0.3">
      <c r="D317" s="24"/>
      <c r="E317" s="24"/>
    </row>
    <row r="318" spans="4:5" ht="15.75" customHeight="1" x14ac:dyDescent="0.3">
      <c r="D318" s="24"/>
      <c r="E318" s="24"/>
    </row>
    <row r="319" spans="4:5" ht="15.75" customHeight="1" x14ac:dyDescent="0.3">
      <c r="D319" s="24"/>
      <c r="E319" s="24"/>
    </row>
    <row r="320" spans="4:5" ht="15.75" customHeight="1" x14ac:dyDescent="0.3">
      <c r="D320" s="24"/>
      <c r="E320" s="24"/>
    </row>
    <row r="321" spans="4:5" ht="15.75" customHeight="1" x14ac:dyDescent="0.3">
      <c r="D321" s="24"/>
      <c r="E321" s="24"/>
    </row>
    <row r="322" spans="4:5" ht="15.75" customHeight="1" x14ac:dyDescent="0.3">
      <c r="D322" s="24"/>
      <c r="E322" s="24"/>
    </row>
    <row r="323" spans="4:5" ht="15.75" customHeight="1" x14ac:dyDescent="0.3">
      <c r="D323" s="24"/>
      <c r="E323" s="24"/>
    </row>
    <row r="324" spans="4:5" ht="15.75" customHeight="1" x14ac:dyDescent="0.3">
      <c r="D324" s="24"/>
      <c r="E324" s="24"/>
    </row>
    <row r="325" spans="4:5" ht="15.75" customHeight="1" x14ac:dyDescent="0.3">
      <c r="D325" s="24"/>
      <c r="E325" s="24"/>
    </row>
    <row r="326" spans="4:5" ht="15.75" customHeight="1" x14ac:dyDescent="0.3">
      <c r="D326" s="24"/>
      <c r="E326" s="24"/>
    </row>
    <row r="327" spans="4:5" ht="15.75" customHeight="1" x14ac:dyDescent="0.3">
      <c r="D327" s="24"/>
      <c r="E327" s="24"/>
    </row>
    <row r="328" spans="4:5" ht="15.75" customHeight="1" x14ac:dyDescent="0.3">
      <c r="D328" s="24"/>
      <c r="E328" s="24"/>
    </row>
    <row r="329" spans="4:5" ht="15.75" customHeight="1" x14ac:dyDescent="0.3">
      <c r="D329" s="24"/>
      <c r="E329" s="24"/>
    </row>
    <row r="330" spans="4:5" ht="15.75" customHeight="1" x14ac:dyDescent="0.3">
      <c r="D330" s="24"/>
      <c r="E330" s="24"/>
    </row>
    <row r="331" spans="4:5" ht="15.75" customHeight="1" x14ac:dyDescent="0.3">
      <c r="D331" s="24"/>
      <c r="E331" s="24"/>
    </row>
    <row r="332" spans="4:5" ht="15.75" customHeight="1" x14ac:dyDescent="0.3">
      <c r="D332" s="24"/>
      <c r="E332" s="24"/>
    </row>
    <row r="333" spans="4:5" ht="15.75" customHeight="1" x14ac:dyDescent="0.3">
      <c r="D333" s="24"/>
      <c r="E333" s="24"/>
    </row>
    <row r="334" spans="4:5" ht="15.75" customHeight="1" x14ac:dyDescent="0.3">
      <c r="D334" s="24"/>
      <c r="E334" s="24"/>
    </row>
    <row r="335" spans="4:5" ht="15.75" customHeight="1" x14ac:dyDescent="0.3">
      <c r="D335" s="24"/>
      <c r="E335" s="24"/>
    </row>
    <row r="336" spans="4:5" ht="15.75" customHeight="1" x14ac:dyDescent="0.3">
      <c r="D336" s="24"/>
      <c r="E336" s="24"/>
    </row>
    <row r="337" spans="4:5" ht="15.75" customHeight="1" x14ac:dyDescent="0.3">
      <c r="D337" s="24"/>
      <c r="E337" s="24"/>
    </row>
    <row r="338" spans="4:5" ht="15.75" customHeight="1" x14ac:dyDescent="0.3">
      <c r="D338" s="24"/>
      <c r="E338" s="24"/>
    </row>
    <row r="339" spans="4:5" ht="15.75" customHeight="1" x14ac:dyDescent="0.3">
      <c r="D339" s="24"/>
      <c r="E339" s="24"/>
    </row>
    <row r="340" spans="4:5" ht="15.75" customHeight="1" x14ac:dyDescent="0.3">
      <c r="D340" s="24"/>
      <c r="E340" s="24"/>
    </row>
    <row r="341" spans="4:5" ht="15.75" customHeight="1" x14ac:dyDescent="0.3">
      <c r="D341" s="24"/>
      <c r="E341" s="24"/>
    </row>
    <row r="342" spans="4:5" ht="15.75" customHeight="1" x14ac:dyDescent="0.3">
      <c r="D342" s="24"/>
      <c r="E342" s="24"/>
    </row>
    <row r="343" spans="4:5" ht="15.75" customHeight="1" x14ac:dyDescent="0.3">
      <c r="D343" s="24"/>
      <c r="E343" s="24"/>
    </row>
    <row r="344" spans="4:5" ht="15.75" customHeight="1" x14ac:dyDescent="0.3">
      <c r="D344" s="24"/>
      <c r="E344" s="24"/>
    </row>
    <row r="345" spans="4:5" ht="15.75" customHeight="1" x14ac:dyDescent="0.3">
      <c r="D345" s="24"/>
      <c r="E345" s="24"/>
    </row>
    <row r="346" spans="4:5" ht="15.75" customHeight="1" x14ac:dyDescent="0.3">
      <c r="D346" s="24"/>
      <c r="E346" s="24"/>
    </row>
    <row r="347" spans="4:5" ht="15.75" customHeight="1" x14ac:dyDescent="0.3">
      <c r="D347" s="24"/>
      <c r="E347" s="24"/>
    </row>
    <row r="348" spans="4:5" ht="15.75" customHeight="1" x14ac:dyDescent="0.3">
      <c r="D348" s="24"/>
      <c r="E348" s="24"/>
    </row>
    <row r="349" spans="4:5" ht="15.75" customHeight="1" x14ac:dyDescent="0.3">
      <c r="D349" s="24"/>
      <c r="E349" s="24"/>
    </row>
    <row r="350" spans="4:5" ht="15.75" customHeight="1" x14ac:dyDescent="0.3">
      <c r="D350" s="24"/>
      <c r="E350" s="24"/>
    </row>
    <row r="351" spans="4:5" ht="15.75" customHeight="1" x14ac:dyDescent="0.3">
      <c r="D351" s="24"/>
      <c r="E351" s="24"/>
    </row>
    <row r="352" spans="4:5" ht="15.75" customHeight="1" x14ac:dyDescent="0.3">
      <c r="D352" s="24"/>
      <c r="E352" s="24"/>
    </row>
    <row r="353" spans="4:5" ht="15.75" customHeight="1" x14ac:dyDescent="0.3">
      <c r="D353" s="24"/>
      <c r="E353" s="24"/>
    </row>
    <row r="354" spans="4:5" ht="15.75" customHeight="1" x14ac:dyDescent="0.3">
      <c r="D354" s="24"/>
      <c r="E354" s="24"/>
    </row>
    <row r="355" spans="4:5" ht="15.75" customHeight="1" x14ac:dyDescent="0.3">
      <c r="D355" s="24"/>
      <c r="E355" s="24"/>
    </row>
    <row r="356" spans="4:5" ht="15.75" customHeight="1" x14ac:dyDescent="0.3">
      <c r="D356" s="24"/>
      <c r="E356" s="24"/>
    </row>
    <row r="357" spans="4:5" ht="15.75" customHeight="1" x14ac:dyDescent="0.3">
      <c r="D357" s="24"/>
      <c r="E357" s="24"/>
    </row>
    <row r="358" spans="4:5" ht="15.75" customHeight="1" x14ac:dyDescent="0.3">
      <c r="D358" s="24"/>
      <c r="E358" s="24"/>
    </row>
    <row r="359" spans="4:5" ht="15.75" customHeight="1" x14ac:dyDescent="0.3">
      <c r="D359" s="24"/>
      <c r="E359" s="24"/>
    </row>
    <row r="360" spans="4:5" ht="15.75" customHeight="1" x14ac:dyDescent="0.3">
      <c r="D360" s="24"/>
      <c r="E360" s="24"/>
    </row>
    <row r="361" spans="4:5" ht="15.75" customHeight="1" x14ac:dyDescent="0.3">
      <c r="D361" s="24"/>
      <c r="E361" s="24"/>
    </row>
    <row r="362" spans="4:5" ht="15.75" customHeight="1" x14ac:dyDescent="0.3">
      <c r="D362" s="24"/>
      <c r="E362" s="24"/>
    </row>
    <row r="363" spans="4:5" ht="15.75" customHeight="1" x14ac:dyDescent="0.3">
      <c r="D363" s="24"/>
      <c r="E363" s="24"/>
    </row>
    <row r="364" spans="4:5" ht="15.75" customHeight="1" x14ac:dyDescent="0.3">
      <c r="D364" s="24"/>
      <c r="E364" s="24"/>
    </row>
    <row r="365" spans="4:5" ht="15.75" customHeight="1" x14ac:dyDescent="0.3">
      <c r="D365" s="24"/>
      <c r="E365" s="24"/>
    </row>
    <row r="366" spans="4:5" ht="15.75" customHeight="1" x14ac:dyDescent="0.3">
      <c r="D366" s="24"/>
      <c r="E366" s="24"/>
    </row>
    <row r="367" spans="4:5" ht="15.75" customHeight="1" x14ac:dyDescent="0.3">
      <c r="D367" s="24"/>
      <c r="E367" s="24"/>
    </row>
    <row r="368" spans="4:5" ht="15.75" customHeight="1" x14ac:dyDescent="0.3">
      <c r="D368" s="24"/>
      <c r="E368" s="24"/>
    </row>
    <row r="369" spans="4:5" ht="15.75" customHeight="1" x14ac:dyDescent="0.3">
      <c r="D369" s="24"/>
      <c r="E369" s="24"/>
    </row>
    <row r="370" spans="4:5" ht="15.75" customHeight="1" x14ac:dyDescent="0.3">
      <c r="D370" s="24"/>
      <c r="E370" s="24"/>
    </row>
    <row r="371" spans="4:5" ht="15.75" customHeight="1" x14ac:dyDescent="0.3">
      <c r="D371" s="24"/>
      <c r="E371" s="24"/>
    </row>
    <row r="372" spans="4:5" ht="15.75" customHeight="1" x14ac:dyDescent="0.3">
      <c r="D372" s="24"/>
      <c r="E372" s="24"/>
    </row>
    <row r="373" spans="4:5" ht="15.75" customHeight="1" x14ac:dyDescent="0.3">
      <c r="D373" s="24"/>
      <c r="E373" s="24"/>
    </row>
    <row r="374" spans="4:5" ht="15.75" customHeight="1" x14ac:dyDescent="0.3">
      <c r="D374" s="24"/>
      <c r="E374" s="24"/>
    </row>
    <row r="375" spans="4:5" ht="15.75" customHeight="1" x14ac:dyDescent="0.3">
      <c r="D375" s="24"/>
      <c r="E375" s="24"/>
    </row>
    <row r="376" spans="4:5" ht="15.75" customHeight="1" x14ac:dyDescent="0.3">
      <c r="D376" s="24"/>
      <c r="E376" s="24"/>
    </row>
    <row r="377" spans="4:5" ht="15.75" customHeight="1" x14ac:dyDescent="0.3">
      <c r="D377" s="24"/>
      <c r="E377" s="24"/>
    </row>
    <row r="378" spans="4:5" ht="15.75" customHeight="1" x14ac:dyDescent="0.3">
      <c r="D378" s="24"/>
      <c r="E378" s="24"/>
    </row>
    <row r="379" spans="4:5" ht="15.75" customHeight="1" x14ac:dyDescent="0.3">
      <c r="D379" s="24"/>
      <c r="E379" s="24"/>
    </row>
    <row r="380" spans="4:5" ht="15.75" customHeight="1" x14ac:dyDescent="0.3">
      <c r="D380" s="24"/>
      <c r="E380" s="24"/>
    </row>
    <row r="381" spans="4:5" ht="15.75" customHeight="1" x14ac:dyDescent="0.3">
      <c r="D381" s="24"/>
      <c r="E381" s="24"/>
    </row>
    <row r="382" spans="4:5" ht="15.75" customHeight="1" x14ac:dyDescent="0.3">
      <c r="D382" s="24"/>
      <c r="E382" s="24"/>
    </row>
    <row r="383" spans="4:5" ht="15.75" customHeight="1" x14ac:dyDescent="0.3">
      <c r="D383" s="24"/>
      <c r="E383" s="24"/>
    </row>
    <row r="384" spans="4:5" ht="15.75" customHeight="1" x14ac:dyDescent="0.3">
      <c r="D384" s="24"/>
      <c r="E384" s="24"/>
    </row>
    <row r="385" spans="4:5" ht="15.75" customHeight="1" x14ac:dyDescent="0.3">
      <c r="D385" s="24"/>
      <c r="E385" s="24"/>
    </row>
    <row r="386" spans="4:5" ht="15.75" customHeight="1" x14ac:dyDescent="0.3">
      <c r="D386" s="24"/>
      <c r="E386" s="24"/>
    </row>
    <row r="387" spans="4:5" ht="15.75" customHeight="1" x14ac:dyDescent="0.3">
      <c r="D387" s="24"/>
      <c r="E387" s="24"/>
    </row>
    <row r="388" spans="4:5" ht="15.75" customHeight="1" x14ac:dyDescent="0.3">
      <c r="D388" s="24"/>
      <c r="E388" s="24"/>
    </row>
    <row r="389" spans="4:5" ht="15.75" customHeight="1" x14ac:dyDescent="0.3">
      <c r="D389" s="24"/>
      <c r="E389" s="24"/>
    </row>
    <row r="390" spans="4:5" ht="15.75" customHeight="1" x14ac:dyDescent="0.3">
      <c r="D390" s="24"/>
      <c r="E390" s="24"/>
    </row>
    <row r="391" spans="4:5" ht="15.75" customHeight="1" x14ac:dyDescent="0.25"/>
    <row r="392" spans="4:5" ht="15.75" customHeight="1" x14ac:dyDescent="0.25"/>
    <row r="393" spans="4:5" ht="15.75" customHeight="1" x14ac:dyDescent="0.25"/>
    <row r="394" spans="4:5" ht="15.75" customHeight="1" x14ac:dyDescent="0.25"/>
    <row r="395" spans="4:5" ht="15.75" customHeight="1" x14ac:dyDescent="0.25"/>
    <row r="396" spans="4:5" ht="15.75" customHeight="1" x14ac:dyDescent="0.25"/>
    <row r="397" spans="4:5" ht="15.75" customHeight="1" x14ac:dyDescent="0.25"/>
    <row r="398" spans="4:5" ht="15.75" customHeight="1" x14ac:dyDescent="0.25"/>
    <row r="399" spans="4:5" ht="15.75" customHeight="1" x14ac:dyDescent="0.25"/>
    <row r="400" spans="4:5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188:C188"/>
    <mergeCell ref="F188:H188"/>
    <mergeCell ref="A189:C189"/>
    <mergeCell ref="F189:H190"/>
    <mergeCell ref="A190:C190"/>
  </mergeCells>
  <conditionalFormatting sqref="D8:D186">
    <cfRule type="colorScale" priority="1">
      <colorScale>
        <cfvo type="formula" val="F"/>
        <cfvo type="max"/>
        <color rgb="FFFF7128"/>
        <color rgb="FFFFEF9C"/>
      </colorScale>
    </cfRule>
  </conditionalFormatting>
  <conditionalFormatting sqref="D8:E186">
    <cfRule type="cellIs" dxfId="10" priority="2" operator="equal">
      <formula>"F"</formula>
    </cfRule>
  </conditionalFormatting>
  <conditionalFormatting sqref="E8:E186">
    <cfRule type="colorScale" priority="3">
      <colorScale>
        <cfvo type="formula" val="F"/>
        <cfvo type="max"/>
        <color rgb="FFFF7128"/>
        <color rgb="FFFFEF9C"/>
      </colorScale>
    </cfRule>
  </conditionalFormatting>
  <conditionalFormatting sqref="F8:F187">
    <cfRule type="containsText" dxfId="9" priority="7" operator="containsText" text="AB">
      <formula>NOT(ISERROR(SEARCH(("AB"),(F8))))</formula>
    </cfRule>
  </conditionalFormatting>
  <conditionalFormatting sqref="G8:H187">
    <cfRule type="cellIs" dxfId="8" priority="8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E6" sqref="E6"/>
    </sheetView>
  </sheetViews>
  <sheetFormatPr defaultColWidth="12.59765625" defaultRowHeight="15" customHeight="1" x14ac:dyDescent="0.25"/>
  <cols>
    <col min="1" max="1" width="10.8984375" customWidth="1"/>
    <col min="2" max="2" width="8.8984375" customWidth="1"/>
    <col min="3" max="3" width="12.8984375" customWidth="1"/>
    <col min="4" max="4" width="13.19921875" customWidth="1"/>
    <col min="5" max="5" width="11" customWidth="1"/>
    <col min="6" max="6" width="12.69921875" customWidth="1"/>
    <col min="7" max="7" width="12.59765625" customWidth="1"/>
    <col min="8" max="8" width="17.59765625" customWidth="1"/>
    <col min="9" max="9" width="14.8984375" customWidth="1"/>
  </cols>
  <sheetData>
    <row r="1" spans="1:9" ht="19.5" customHeight="1" x14ac:dyDescent="0.25">
      <c r="A1" s="115" t="s">
        <v>0</v>
      </c>
      <c r="B1" s="98"/>
      <c r="C1" s="98"/>
      <c r="D1" s="98"/>
      <c r="E1" s="98"/>
      <c r="F1" s="98"/>
      <c r="G1" s="98"/>
      <c r="H1" s="98"/>
      <c r="I1" s="99"/>
    </row>
    <row r="2" spans="1:9" ht="19.5" customHeight="1" x14ac:dyDescent="0.25">
      <c r="A2" s="115" t="s">
        <v>267</v>
      </c>
      <c r="B2" s="98"/>
      <c r="C2" s="98"/>
      <c r="D2" s="98"/>
      <c r="E2" s="98"/>
      <c r="F2" s="98"/>
      <c r="G2" s="98"/>
      <c r="H2" s="98"/>
      <c r="I2" s="99"/>
    </row>
    <row r="3" spans="1:9" ht="19.5" customHeight="1" x14ac:dyDescent="0.25">
      <c r="A3" s="115" t="s">
        <v>2</v>
      </c>
      <c r="B3" s="98"/>
      <c r="C3" s="98"/>
      <c r="D3" s="98"/>
      <c r="E3" s="98"/>
      <c r="F3" s="98"/>
      <c r="G3" s="98"/>
      <c r="H3" s="98"/>
      <c r="I3" s="99"/>
    </row>
    <row r="4" spans="1:9" ht="19.5" customHeight="1" x14ac:dyDescent="0.25">
      <c r="A4" s="115" t="str">
        <f>'CO-PO Mapping'!A4:P4</f>
        <v>SUBJECT:Theory of Computation                                                                                                Faculty: Naresh Mali</v>
      </c>
      <c r="B4" s="98"/>
      <c r="C4" s="98"/>
      <c r="D4" s="98"/>
      <c r="E4" s="98"/>
      <c r="F4" s="98"/>
      <c r="G4" s="98"/>
      <c r="H4" s="98"/>
      <c r="I4" s="99"/>
    </row>
    <row r="5" spans="1:9" ht="78" x14ac:dyDescent="0.25">
      <c r="A5" s="25" t="s">
        <v>268</v>
      </c>
      <c r="B5" s="25" t="s">
        <v>269</v>
      </c>
      <c r="C5" s="25" t="s">
        <v>270</v>
      </c>
      <c r="D5" s="25" t="s">
        <v>271</v>
      </c>
      <c r="E5" s="25" t="s">
        <v>272</v>
      </c>
      <c r="F5" s="25" t="s">
        <v>273</v>
      </c>
      <c r="G5" s="25" t="s">
        <v>271</v>
      </c>
      <c r="H5" s="25" t="s">
        <v>274</v>
      </c>
      <c r="I5" s="25" t="s">
        <v>275</v>
      </c>
    </row>
    <row r="6" spans="1:9" ht="19.5" customHeight="1" x14ac:dyDescent="0.25">
      <c r="A6" s="26" t="s">
        <v>276</v>
      </c>
      <c r="B6" s="26" t="s">
        <v>277</v>
      </c>
      <c r="C6" s="26">
        <f>'Sessional + End Term Assessment'!D189</f>
        <v>21</v>
      </c>
      <c r="D6" s="26">
        <f>'Sessional + End Term Assessment'!E189</f>
        <v>1</v>
      </c>
      <c r="E6" s="26">
        <f>D6*'Sessional + End Term Assessment'!D6/'Sessional + End Term Assessment'!F6</f>
        <v>0.7</v>
      </c>
      <c r="F6" s="26">
        <f>'Sessional + End Term Assessment'!D190</f>
        <v>100</v>
      </c>
      <c r="G6" s="26">
        <f>'Sessional + End Term Assessment'!E190</f>
        <v>3</v>
      </c>
      <c r="H6" s="26">
        <f>G6*'Sessional + End Term Assessment'!E6/'Sessional + End Term Assessment'!F6</f>
        <v>0.9</v>
      </c>
      <c r="I6" s="26">
        <f>E6+H6</f>
        <v>1.6</v>
      </c>
    </row>
    <row r="7" spans="1:9" ht="30.75" customHeight="1" x14ac:dyDescent="0.25">
      <c r="A7" s="116" t="s">
        <v>278</v>
      </c>
      <c r="B7" s="107"/>
      <c r="C7" s="107"/>
      <c r="D7" s="107"/>
      <c r="E7" s="107"/>
      <c r="F7" s="108"/>
      <c r="G7" s="120" t="s">
        <v>264</v>
      </c>
      <c r="H7" s="98"/>
      <c r="I7" s="99"/>
    </row>
    <row r="8" spans="1:9" ht="13.8" x14ac:dyDescent="0.25">
      <c r="A8" s="117"/>
      <c r="B8" s="118"/>
      <c r="C8" s="118"/>
      <c r="D8" s="118"/>
      <c r="E8" s="118"/>
      <c r="F8" s="119"/>
      <c r="G8" s="116"/>
      <c r="H8" s="107"/>
      <c r="I8" s="108"/>
    </row>
    <row r="9" spans="1:9" ht="13.8" x14ac:dyDescent="0.25">
      <c r="A9" s="109"/>
      <c r="B9" s="110"/>
      <c r="C9" s="110"/>
      <c r="D9" s="110"/>
      <c r="E9" s="110"/>
      <c r="F9" s="111"/>
      <c r="G9" s="109"/>
      <c r="H9" s="110"/>
      <c r="I9" s="11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D6" sqref="D6"/>
    </sheetView>
  </sheetViews>
  <sheetFormatPr defaultColWidth="12.59765625" defaultRowHeight="15" customHeight="1" x14ac:dyDescent="0.25"/>
  <cols>
    <col min="1" max="1" width="10.8984375" customWidth="1"/>
    <col min="2" max="26" width="7.59765625" customWidth="1"/>
  </cols>
  <sheetData>
    <row r="1" spans="1:26" ht="19.5" customHeight="1" x14ac:dyDescent="0.25">
      <c r="A1" s="115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</row>
    <row r="2" spans="1:26" ht="19.5" customHeight="1" x14ac:dyDescent="0.25">
      <c r="A2" s="115" t="s">
        <v>279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9"/>
    </row>
    <row r="3" spans="1:26" ht="19.5" customHeight="1" x14ac:dyDescent="0.25">
      <c r="A3" s="115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26" ht="19.5" customHeight="1" x14ac:dyDescent="0.25">
      <c r="A4" s="115" t="str">
        <f>'CO-PO Mapping'!A4:P4</f>
        <v>SUBJECT:Theory of Computation                                                                                                Faculty: Naresh Mali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26" ht="19.5" customHeight="1" x14ac:dyDescent="0.3">
      <c r="A5" s="27" t="s">
        <v>280</v>
      </c>
      <c r="B5" s="27" t="s">
        <v>4</v>
      </c>
      <c r="C5" s="27" t="s">
        <v>5</v>
      </c>
      <c r="D5" s="27" t="s">
        <v>6</v>
      </c>
      <c r="E5" s="27" t="s">
        <v>7</v>
      </c>
      <c r="F5" s="27" t="s">
        <v>8</v>
      </c>
      <c r="G5" s="27" t="s">
        <v>9</v>
      </c>
      <c r="H5" s="27" t="s">
        <v>10</v>
      </c>
      <c r="I5" s="27" t="s">
        <v>11</v>
      </c>
      <c r="J5" s="27" t="s">
        <v>12</v>
      </c>
      <c r="K5" s="27" t="s">
        <v>13</v>
      </c>
      <c r="L5" s="27" t="s">
        <v>14</v>
      </c>
      <c r="M5" s="27" t="s">
        <v>15</v>
      </c>
      <c r="N5" s="27" t="s">
        <v>16</v>
      </c>
      <c r="O5" s="27" t="s">
        <v>17</v>
      </c>
      <c r="P5" s="27" t="s">
        <v>18</v>
      </c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9.5" customHeight="1" x14ac:dyDescent="0.25">
      <c r="A6" s="29" t="s">
        <v>276</v>
      </c>
      <c r="B6" s="30">
        <f>'Attainment of Subject Code'!$E$6*'CO-PO Mapping'!B11/3</f>
        <v>0.55999999999999994</v>
      </c>
      <c r="C6" s="30">
        <f>'Attainment of Subject Code'!$E$6*'CO-PO Mapping'!C11/3</f>
        <v>0.51333333333333331</v>
      </c>
      <c r="D6" s="30">
        <f>'Attainment of Subject Code'!$E$6*'CO-PO Mapping'!D11/3</f>
        <v>0.69999999999999984</v>
      </c>
      <c r="E6" s="30">
        <f>'Attainment of Subject Code'!$E$6*'CO-PO Mapping'!E11/3</f>
        <v>0.46666666666666662</v>
      </c>
      <c r="F6" s="30">
        <f>'Attainment of Subject Code'!$E$6*'CO-PO Mapping'!F11/3</f>
        <v>0.18666666666666665</v>
      </c>
      <c r="G6" s="30">
        <f>'Attainment of Subject Code'!$E$6*'CO-PO Mapping'!G11/3</f>
        <v>0</v>
      </c>
      <c r="H6" s="30">
        <f>'Attainment of Subject Code'!$E$6*'CO-PO Mapping'!H11/3</f>
        <v>0</v>
      </c>
      <c r="I6" s="30">
        <f>'Attainment of Subject Code'!$E$6*'CO-PO Mapping'!I11/3</f>
        <v>0.13999999999999999</v>
      </c>
      <c r="J6" s="30">
        <f>'Attainment of Subject Code'!$E$6*'CO-PO Mapping'!J11/3</f>
        <v>9.3333333333333324E-2</v>
      </c>
      <c r="K6" s="30">
        <f>'Attainment of Subject Code'!$E$6*'CO-PO Mapping'!K11/3</f>
        <v>0</v>
      </c>
      <c r="L6" s="30">
        <f>'Attainment of Subject Code'!$E$6*'CO-PO Mapping'!L11/3</f>
        <v>0</v>
      </c>
      <c r="M6" s="30">
        <f>'Attainment of Subject Code'!$E$6*'CO-PO Mapping'!M11/3</f>
        <v>0.23333333333333331</v>
      </c>
      <c r="N6" s="30">
        <f>'Attainment of Subject Code'!$E$6*'CO-PO Mapping'!N11/3</f>
        <v>0.23333333333333331</v>
      </c>
      <c r="O6" s="30">
        <f>'Attainment of Subject Code'!$E$6*'CO-PO Mapping'!O11/3</f>
        <v>0.46666666666666662</v>
      </c>
      <c r="P6" s="30">
        <f>'Attainment of Subject Code'!$E$6*'CO-PO Mapping'!P11/3</f>
        <v>0.23333333333333331</v>
      </c>
    </row>
    <row r="7" spans="1:26" ht="39.75" customHeight="1" x14ac:dyDescent="0.25">
      <c r="A7" s="121" t="s">
        <v>264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  <c r="N7" s="121"/>
      <c r="O7" s="98"/>
      <c r="P7" s="99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063"/>
  <sheetViews>
    <sheetView topLeftCell="A178" workbookViewId="0">
      <selection activeCell="O195" sqref="O195"/>
    </sheetView>
  </sheetViews>
  <sheetFormatPr defaultColWidth="12.59765625" defaultRowHeight="15" customHeight="1" x14ac:dyDescent="0.25"/>
  <cols>
    <col min="1" max="1" width="5.59765625" customWidth="1"/>
    <col min="2" max="2" width="14.19921875" customWidth="1"/>
    <col min="3" max="3" width="35.3984375" customWidth="1"/>
    <col min="4" max="11" width="15.09765625" customWidth="1"/>
    <col min="12" max="15" width="14.69921875" customWidth="1"/>
    <col min="16" max="17" width="15.09765625" customWidth="1"/>
    <col min="18" max="18" width="9.8984375" customWidth="1"/>
    <col min="19" max="35" width="8" customWidth="1"/>
  </cols>
  <sheetData>
    <row r="1" spans="1:35" ht="19.5" customHeight="1" x14ac:dyDescent="0.25">
      <c r="A1" s="115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9.5" customHeight="1" x14ac:dyDescent="0.25">
      <c r="A2" s="115" t="s">
        <v>281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ht="19.5" customHeight="1" x14ac:dyDescent="0.25">
      <c r="A3" s="115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19.5" customHeight="1" x14ac:dyDescent="0.25">
      <c r="A4" s="123" t="s">
        <v>28</v>
      </c>
      <c r="B4" s="122" t="s">
        <v>282</v>
      </c>
      <c r="C4" s="27" t="s">
        <v>30</v>
      </c>
      <c r="D4" s="115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23" t="s">
        <v>33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6" x14ac:dyDescent="0.25">
      <c r="A5" s="124"/>
      <c r="B5" s="124"/>
      <c r="C5" s="27" t="s">
        <v>283</v>
      </c>
      <c r="D5" s="27" t="s">
        <v>284</v>
      </c>
      <c r="E5" s="122" t="s">
        <v>285</v>
      </c>
      <c r="F5" s="122" t="s">
        <v>286</v>
      </c>
      <c r="G5" s="122" t="s">
        <v>287</v>
      </c>
      <c r="H5" s="27" t="s">
        <v>288</v>
      </c>
      <c r="I5" s="122" t="s">
        <v>285</v>
      </c>
      <c r="J5" s="122" t="s">
        <v>286</v>
      </c>
      <c r="K5" s="122" t="s">
        <v>287</v>
      </c>
      <c r="L5" s="27" t="s">
        <v>289</v>
      </c>
      <c r="M5" s="122" t="s">
        <v>285</v>
      </c>
      <c r="N5" s="122" t="s">
        <v>286</v>
      </c>
      <c r="O5" s="122" t="s">
        <v>287</v>
      </c>
      <c r="P5" s="27" t="s">
        <v>290</v>
      </c>
      <c r="Q5" s="27" t="s">
        <v>291</v>
      </c>
      <c r="R5" s="113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ht="42" customHeight="1" x14ac:dyDescent="0.25">
      <c r="A6" s="113"/>
      <c r="B6" s="113"/>
      <c r="C6" s="27" t="s">
        <v>35</v>
      </c>
      <c r="D6" s="27">
        <v>28</v>
      </c>
      <c r="E6" s="113"/>
      <c r="F6" s="113"/>
      <c r="G6" s="113"/>
      <c r="H6" s="27">
        <v>28</v>
      </c>
      <c r="I6" s="113"/>
      <c r="J6" s="113"/>
      <c r="K6" s="113"/>
      <c r="L6" s="27">
        <v>14</v>
      </c>
      <c r="M6" s="113"/>
      <c r="N6" s="113"/>
      <c r="O6" s="113"/>
      <c r="P6" s="27"/>
      <c r="Q6" s="32"/>
      <c r="R6" s="33">
        <v>70</v>
      </c>
      <c r="S6" s="31"/>
      <c r="T6" s="31"/>
      <c r="U6" s="31"/>
      <c r="V6" s="52"/>
      <c r="W6" s="89"/>
      <c r="X6" s="31"/>
      <c r="Y6" s="52"/>
      <c r="Z6" s="52"/>
      <c r="AA6" s="52"/>
      <c r="AB6" s="52"/>
      <c r="AC6" s="52"/>
      <c r="AD6" s="31"/>
      <c r="AE6" s="31"/>
      <c r="AF6" s="31"/>
      <c r="AG6" s="31"/>
      <c r="AH6" s="31"/>
      <c r="AI6" s="31"/>
    </row>
    <row r="7" spans="1:35" ht="19.5" customHeight="1" x14ac:dyDescent="0.3">
      <c r="A7" s="14">
        <v>1</v>
      </c>
      <c r="B7" s="91" t="s">
        <v>327</v>
      </c>
      <c r="C7" s="92" t="s">
        <v>328</v>
      </c>
      <c r="D7" s="34">
        <v>22</v>
      </c>
      <c r="E7" s="35">
        <f t="shared" ref="E7:E141" si="0">IF(D7&gt;=($D$6*0.7),1,0)</f>
        <v>1</v>
      </c>
      <c r="F7" s="35">
        <f t="shared" ref="F7:F142" si="1">IF(D7&gt;=($D$6*0.8),1,0)</f>
        <v>0</v>
      </c>
      <c r="G7" s="35">
        <f t="shared" ref="G7:G142" si="2">IF(D7&gt;=($D$6*0.9),1,0)</f>
        <v>0</v>
      </c>
      <c r="H7" s="34">
        <v>23</v>
      </c>
      <c r="I7" s="35">
        <f t="shared" ref="I7:I116" si="3">IF(H7&gt;=($D$6*0.7),1,0)</f>
        <v>1</v>
      </c>
      <c r="J7" s="35">
        <f t="shared" ref="J7:J116" si="4">IF(H7&gt;=($D$6*0.8),1,0)</f>
        <v>1</v>
      </c>
      <c r="K7" s="35">
        <f t="shared" ref="K7:K116" si="5">IF(H7&gt;=($D$6*0.9),1,0)</f>
        <v>0</v>
      </c>
      <c r="L7" s="34">
        <v>12</v>
      </c>
      <c r="M7" s="35">
        <f t="shared" ref="M7:M117" si="6">IF(L7&gt;=($L$6*0.7),1,0)</f>
        <v>1</v>
      </c>
      <c r="N7" s="35">
        <f t="shared" ref="N7:N117" si="7">IF(L7&gt;=($L$6*0.8),1,0)</f>
        <v>1</v>
      </c>
      <c r="O7" s="35">
        <f t="shared" ref="O7:O117" si="8">IF(L7&gt;=($L$6*0.9),1,0)</f>
        <v>0</v>
      </c>
      <c r="P7" s="35"/>
      <c r="Q7" s="36"/>
      <c r="R7" s="37">
        <f>SUM(D7+H7+L7)</f>
        <v>57</v>
      </c>
      <c r="S7" s="31"/>
      <c r="U7" s="51"/>
      <c r="V7" s="51"/>
      <c r="W7" s="90"/>
      <c r="X7" s="31"/>
      <c r="Y7" s="51"/>
      <c r="Z7" s="31"/>
      <c r="AA7" s="51"/>
      <c r="AB7" s="51"/>
      <c r="AC7" s="31"/>
      <c r="AD7" s="31"/>
      <c r="AE7" s="31"/>
      <c r="AF7" s="31"/>
      <c r="AG7" s="31"/>
      <c r="AH7" s="31"/>
      <c r="AI7" s="31"/>
    </row>
    <row r="8" spans="1:35" ht="19.5" customHeight="1" x14ac:dyDescent="0.3">
      <c r="A8" s="14">
        <v>2</v>
      </c>
      <c r="B8" s="91" t="s">
        <v>329</v>
      </c>
      <c r="C8" s="92" t="s">
        <v>330</v>
      </c>
      <c r="D8" s="34">
        <v>20</v>
      </c>
      <c r="E8" s="35">
        <f t="shared" si="0"/>
        <v>1</v>
      </c>
      <c r="F8" s="35">
        <f t="shared" si="1"/>
        <v>0</v>
      </c>
      <c r="G8" s="35">
        <f t="shared" si="2"/>
        <v>0</v>
      </c>
      <c r="H8" s="34">
        <v>21</v>
      </c>
      <c r="I8" s="35">
        <f t="shared" si="3"/>
        <v>1</v>
      </c>
      <c r="J8" s="35">
        <f t="shared" si="4"/>
        <v>0</v>
      </c>
      <c r="K8" s="35">
        <f t="shared" si="5"/>
        <v>0</v>
      </c>
      <c r="L8" s="34">
        <v>12</v>
      </c>
      <c r="M8" s="35">
        <f t="shared" si="6"/>
        <v>1</v>
      </c>
      <c r="N8" s="35">
        <f t="shared" si="7"/>
        <v>1</v>
      </c>
      <c r="O8" s="35">
        <f t="shared" si="8"/>
        <v>0</v>
      </c>
      <c r="P8" s="35"/>
      <c r="Q8" s="36"/>
      <c r="R8" s="37">
        <f t="shared" ref="R8:R71" si="9">SUM(D8+H8+L8)</f>
        <v>53</v>
      </c>
      <c r="S8" s="31"/>
      <c r="U8" s="51"/>
      <c r="V8" s="51"/>
      <c r="W8" s="90"/>
      <c r="X8" s="31"/>
      <c r="Y8" s="51"/>
      <c r="Z8" s="51"/>
      <c r="AA8" s="51"/>
      <c r="AB8" s="51"/>
      <c r="AC8" s="31"/>
      <c r="AD8" s="31"/>
      <c r="AE8" s="31"/>
      <c r="AF8" s="31"/>
      <c r="AG8" s="31"/>
      <c r="AH8" s="31"/>
      <c r="AI8" s="31"/>
    </row>
    <row r="9" spans="1:35" ht="19.5" customHeight="1" x14ac:dyDescent="0.3">
      <c r="A9" s="14">
        <v>3</v>
      </c>
      <c r="B9" s="91" t="s">
        <v>331</v>
      </c>
      <c r="C9" s="92" t="s">
        <v>332</v>
      </c>
      <c r="D9" s="34">
        <v>25</v>
      </c>
      <c r="E9" s="35">
        <f t="shared" si="0"/>
        <v>1</v>
      </c>
      <c r="F9" s="35">
        <f t="shared" si="1"/>
        <v>1</v>
      </c>
      <c r="G9" s="35">
        <f t="shared" si="2"/>
        <v>0</v>
      </c>
      <c r="H9" s="34">
        <v>28</v>
      </c>
      <c r="I9" s="35">
        <f t="shared" si="3"/>
        <v>1</v>
      </c>
      <c r="J9" s="35">
        <f t="shared" si="4"/>
        <v>1</v>
      </c>
      <c r="K9" s="35">
        <f t="shared" si="5"/>
        <v>1</v>
      </c>
      <c r="L9" s="34">
        <v>12</v>
      </c>
      <c r="M9" s="35">
        <f t="shared" si="6"/>
        <v>1</v>
      </c>
      <c r="N9" s="35">
        <f t="shared" si="7"/>
        <v>1</v>
      </c>
      <c r="O9" s="35">
        <f t="shared" si="8"/>
        <v>0</v>
      </c>
      <c r="P9" s="35"/>
      <c r="Q9" s="36"/>
      <c r="R9" s="37">
        <f t="shared" si="9"/>
        <v>65</v>
      </c>
      <c r="S9" s="31"/>
      <c r="U9" s="51"/>
      <c r="V9" s="51"/>
      <c r="W9" s="90"/>
      <c r="X9" s="31"/>
      <c r="Y9" s="51"/>
      <c r="Z9" s="51"/>
      <c r="AA9" s="51"/>
      <c r="AB9" s="51"/>
      <c r="AC9" s="31"/>
      <c r="AD9" s="31"/>
      <c r="AE9" s="31"/>
      <c r="AF9" s="31"/>
      <c r="AG9" s="31"/>
      <c r="AH9" s="31"/>
      <c r="AI9" s="31"/>
    </row>
    <row r="10" spans="1:35" ht="19.5" customHeight="1" x14ac:dyDescent="0.3">
      <c r="A10" s="14">
        <v>4</v>
      </c>
      <c r="B10" s="91" t="s">
        <v>333</v>
      </c>
      <c r="C10" s="92" t="s">
        <v>334</v>
      </c>
      <c r="D10" s="34">
        <v>25</v>
      </c>
      <c r="E10" s="35">
        <f t="shared" si="0"/>
        <v>1</v>
      </c>
      <c r="F10" s="35">
        <f t="shared" si="1"/>
        <v>1</v>
      </c>
      <c r="G10" s="35">
        <f t="shared" si="2"/>
        <v>0</v>
      </c>
      <c r="H10" s="34">
        <v>20</v>
      </c>
      <c r="I10" s="35">
        <f t="shared" si="3"/>
        <v>1</v>
      </c>
      <c r="J10" s="35">
        <f t="shared" si="4"/>
        <v>0</v>
      </c>
      <c r="K10" s="35">
        <f t="shared" si="5"/>
        <v>0</v>
      </c>
      <c r="L10" s="34">
        <v>14</v>
      </c>
      <c r="M10" s="35">
        <f t="shared" si="6"/>
        <v>1</v>
      </c>
      <c r="N10" s="35">
        <f t="shared" si="7"/>
        <v>1</v>
      </c>
      <c r="O10" s="35">
        <f t="shared" si="8"/>
        <v>1</v>
      </c>
      <c r="P10" s="35"/>
      <c r="Q10" s="36"/>
      <c r="R10" s="37">
        <f t="shared" si="9"/>
        <v>59</v>
      </c>
      <c r="S10" s="31"/>
      <c r="U10" s="51"/>
      <c r="V10" s="51"/>
      <c r="W10" s="90"/>
      <c r="X10" s="31"/>
      <c r="Y10" s="51"/>
      <c r="Z10" s="51"/>
      <c r="AA10" s="51"/>
      <c r="AB10" s="51"/>
      <c r="AC10" s="31"/>
      <c r="AD10" s="31"/>
      <c r="AE10" s="31"/>
      <c r="AF10" s="31"/>
      <c r="AG10" s="31"/>
      <c r="AH10" s="31"/>
      <c r="AI10" s="31"/>
    </row>
    <row r="11" spans="1:35" ht="19.5" customHeight="1" x14ac:dyDescent="0.3">
      <c r="A11" s="14">
        <v>5</v>
      </c>
      <c r="B11" s="91" t="s">
        <v>335</v>
      </c>
      <c r="C11" s="92" t="s">
        <v>336</v>
      </c>
      <c r="D11" s="34">
        <v>28</v>
      </c>
      <c r="E11" s="35">
        <f t="shared" si="0"/>
        <v>1</v>
      </c>
      <c r="F11" s="35">
        <f t="shared" si="1"/>
        <v>1</v>
      </c>
      <c r="G11" s="35">
        <f t="shared" si="2"/>
        <v>1</v>
      </c>
      <c r="H11" s="34">
        <v>25</v>
      </c>
      <c r="I11" s="35">
        <f t="shared" si="3"/>
        <v>1</v>
      </c>
      <c r="J11" s="35">
        <f t="shared" si="4"/>
        <v>1</v>
      </c>
      <c r="K11" s="35">
        <f t="shared" si="5"/>
        <v>0</v>
      </c>
      <c r="L11" s="34">
        <v>13</v>
      </c>
      <c r="M11" s="35">
        <f t="shared" si="6"/>
        <v>1</v>
      </c>
      <c r="N11" s="35">
        <f t="shared" si="7"/>
        <v>1</v>
      </c>
      <c r="O11" s="35">
        <f t="shared" si="8"/>
        <v>1</v>
      </c>
      <c r="P11" s="35"/>
      <c r="Q11" s="36"/>
      <c r="R11" s="37">
        <f t="shared" si="9"/>
        <v>66</v>
      </c>
      <c r="S11" s="31"/>
      <c r="U11" s="51"/>
      <c r="V11" s="51"/>
      <c r="W11" s="90"/>
      <c r="X11" s="31"/>
      <c r="Y11" s="51"/>
      <c r="Z11" s="51"/>
      <c r="AA11" s="51"/>
      <c r="AB11" s="51"/>
      <c r="AC11" s="31"/>
      <c r="AD11" s="31"/>
      <c r="AE11" s="31"/>
      <c r="AF11" s="31"/>
      <c r="AG11" s="31"/>
      <c r="AH11" s="31"/>
      <c r="AI11" s="31"/>
    </row>
    <row r="12" spans="1:35" ht="19.5" customHeight="1" x14ac:dyDescent="0.3">
      <c r="A12" s="14">
        <v>6</v>
      </c>
      <c r="B12" s="91" t="s">
        <v>337</v>
      </c>
      <c r="C12" s="92" t="s">
        <v>338</v>
      </c>
      <c r="D12" s="34">
        <v>22</v>
      </c>
      <c r="E12" s="35">
        <f t="shared" si="0"/>
        <v>1</v>
      </c>
      <c r="F12" s="35">
        <f t="shared" si="1"/>
        <v>0</v>
      </c>
      <c r="G12" s="35">
        <f t="shared" si="2"/>
        <v>0</v>
      </c>
      <c r="H12" s="34">
        <v>21</v>
      </c>
      <c r="I12" s="35">
        <f t="shared" si="3"/>
        <v>1</v>
      </c>
      <c r="J12" s="35">
        <f t="shared" si="4"/>
        <v>0</v>
      </c>
      <c r="K12" s="35">
        <f t="shared" si="5"/>
        <v>0</v>
      </c>
      <c r="L12" s="34">
        <v>14</v>
      </c>
      <c r="M12" s="35">
        <f t="shared" si="6"/>
        <v>1</v>
      </c>
      <c r="N12" s="35">
        <f t="shared" si="7"/>
        <v>1</v>
      </c>
      <c r="O12" s="35">
        <f t="shared" si="8"/>
        <v>1</v>
      </c>
      <c r="P12" s="35"/>
      <c r="Q12" s="36"/>
      <c r="R12" s="37">
        <f t="shared" si="9"/>
        <v>57</v>
      </c>
      <c r="S12" s="31"/>
      <c r="U12" s="51"/>
      <c r="V12" s="51"/>
      <c r="W12" s="90"/>
      <c r="X12" s="31"/>
      <c r="Y12" s="51"/>
      <c r="Z12" s="51"/>
      <c r="AA12" s="51"/>
      <c r="AB12" s="51"/>
      <c r="AC12" s="31"/>
      <c r="AD12" s="31"/>
      <c r="AE12" s="31"/>
      <c r="AF12" s="31"/>
      <c r="AG12" s="31"/>
      <c r="AH12" s="31"/>
      <c r="AI12" s="31"/>
    </row>
    <row r="13" spans="1:35" ht="19.5" customHeight="1" x14ac:dyDescent="0.3">
      <c r="A13" s="14">
        <v>7</v>
      </c>
      <c r="B13" s="91" t="s">
        <v>339</v>
      </c>
      <c r="C13" s="92" t="s">
        <v>340</v>
      </c>
      <c r="D13" s="34">
        <v>21</v>
      </c>
      <c r="E13" s="35">
        <f t="shared" si="0"/>
        <v>1</v>
      </c>
      <c r="F13" s="35">
        <f t="shared" si="1"/>
        <v>0</v>
      </c>
      <c r="G13" s="35">
        <f t="shared" si="2"/>
        <v>0</v>
      </c>
      <c r="H13" s="34">
        <v>22</v>
      </c>
      <c r="I13" s="35">
        <f t="shared" si="3"/>
        <v>1</v>
      </c>
      <c r="J13" s="35">
        <f t="shared" si="4"/>
        <v>0</v>
      </c>
      <c r="K13" s="35">
        <f t="shared" si="5"/>
        <v>0</v>
      </c>
      <c r="L13" s="34">
        <v>13</v>
      </c>
      <c r="M13" s="35">
        <f t="shared" si="6"/>
        <v>1</v>
      </c>
      <c r="N13" s="35">
        <f t="shared" si="7"/>
        <v>1</v>
      </c>
      <c r="O13" s="35">
        <f t="shared" si="8"/>
        <v>1</v>
      </c>
      <c r="P13" s="35"/>
      <c r="Q13" s="36"/>
      <c r="R13" s="37">
        <f t="shared" si="9"/>
        <v>56</v>
      </c>
      <c r="S13" s="31"/>
      <c r="U13" s="51"/>
      <c r="V13" s="51"/>
      <c r="W13" s="90"/>
      <c r="X13" s="31"/>
      <c r="Y13" s="51"/>
      <c r="Z13" s="51"/>
      <c r="AA13" s="51"/>
      <c r="AB13" s="51"/>
      <c r="AC13" s="31"/>
      <c r="AD13" s="31"/>
      <c r="AE13" s="31"/>
      <c r="AF13" s="31"/>
      <c r="AG13" s="31"/>
      <c r="AH13" s="31"/>
      <c r="AI13" s="31"/>
    </row>
    <row r="14" spans="1:35" ht="19.5" customHeight="1" x14ac:dyDescent="0.3">
      <c r="A14" s="14">
        <v>8</v>
      </c>
      <c r="B14" s="91" t="s">
        <v>341</v>
      </c>
      <c r="C14" s="92" t="s">
        <v>342</v>
      </c>
      <c r="D14" s="34">
        <v>27</v>
      </c>
      <c r="E14" s="35">
        <f t="shared" si="0"/>
        <v>1</v>
      </c>
      <c r="F14" s="35">
        <f t="shared" si="1"/>
        <v>1</v>
      </c>
      <c r="G14" s="35">
        <f t="shared" si="2"/>
        <v>1</v>
      </c>
      <c r="H14" s="34">
        <v>23</v>
      </c>
      <c r="I14" s="35">
        <f t="shared" si="3"/>
        <v>1</v>
      </c>
      <c r="J14" s="35">
        <f t="shared" si="4"/>
        <v>1</v>
      </c>
      <c r="K14" s="35">
        <f t="shared" si="5"/>
        <v>0</v>
      </c>
      <c r="L14" s="34">
        <v>14</v>
      </c>
      <c r="M14" s="35">
        <f t="shared" si="6"/>
        <v>1</v>
      </c>
      <c r="N14" s="35">
        <f t="shared" si="7"/>
        <v>1</v>
      </c>
      <c r="O14" s="35">
        <f t="shared" si="8"/>
        <v>1</v>
      </c>
      <c r="P14" s="35"/>
      <c r="Q14" s="36"/>
      <c r="R14" s="37">
        <f t="shared" si="9"/>
        <v>64</v>
      </c>
      <c r="S14" s="31"/>
      <c r="U14" s="51"/>
      <c r="V14" s="51"/>
      <c r="W14" s="90"/>
      <c r="X14" s="31"/>
      <c r="Y14" s="51"/>
      <c r="Z14" s="51"/>
      <c r="AA14" s="51"/>
      <c r="AB14" s="51"/>
      <c r="AC14" s="31"/>
      <c r="AD14" s="31"/>
      <c r="AE14" s="31"/>
      <c r="AF14" s="31"/>
      <c r="AG14" s="31"/>
      <c r="AH14" s="31"/>
      <c r="AI14" s="31"/>
    </row>
    <row r="15" spans="1:35" ht="19.5" customHeight="1" x14ac:dyDescent="0.3">
      <c r="A15" s="14">
        <v>9</v>
      </c>
      <c r="B15" s="91" t="s">
        <v>343</v>
      </c>
      <c r="C15" s="92" t="s">
        <v>344</v>
      </c>
      <c r="D15" s="34">
        <v>23</v>
      </c>
      <c r="E15" s="35">
        <f t="shared" si="0"/>
        <v>1</v>
      </c>
      <c r="F15" s="35">
        <f t="shared" si="1"/>
        <v>1</v>
      </c>
      <c r="G15" s="35">
        <f t="shared" si="2"/>
        <v>0</v>
      </c>
      <c r="H15" s="34">
        <v>22</v>
      </c>
      <c r="I15" s="35">
        <f t="shared" si="3"/>
        <v>1</v>
      </c>
      <c r="J15" s="35">
        <f t="shared" si="4"/>
        <v>0</v>
      </c>
      <c r="K15" s="35">
        <f t="shared" si="5"/>
        <v>0</v>
      </c>
      <c r="L15" s="34">
        <v>14</v>
      </c>
      <c r="M15" s="35">
        <f t="shared" si="6"/>
        <v>1</v>
      </c>
      <c r="N15" s="35">
        <f t="shared" si="7"/>
        <v>1</v>
      </c>
      <c r="O15" s="35">
        <f t="shared" si="8"/>
        <v>1</v>
      </c>
      <c r="P15" s="35"/>
      <c r="Q15" s="36"/>
      <c r="R15" s="37">
        <f t="shared" si="9"/>
        <v>59</v>
      </c>
      <c r="S15" s="31"/>
      <c r="U15" s="51"/>
      <c r="V15" s="51"/>
      <c r="W15" s="90"/>
      <c r="X15" s="31"/>
      <c r="Y15" s="51"/>
      <c r="Z15" s="51"/>
      <c r="AA15" s="51"/>
      <c r="AB15" s="51"/>
      <c r="AC15" s="31"/>
      <c r="AD15" s="31"/>
      <c r="AE15" s="31"/>
      <c r="AF15" s="31"/>
      <c r="AG15" s="31"/>
      <c r="AH15" s="31"/>
      <c r="AI15" s="31"/>
    </row>
    <row r="16" spans="1:35" ht="19.5" customHeight="1" x14ac:dyDescent="0.3">
      <c r="A16" s="14">
        <v>10</v>
      </c>
      <c r="B16" s="91" t="s">
        <v>345</v>
      </c>
      <c r="C16" s="92" t="s">
        <v>346</v>
      </c>
      <c r="D16" s="34">
        <v>22</v>
      </c>
      <c r="E16" s="35">
        <f t="shared" si="0"/>
        <v>1</v>
      </c>
      <c r="F16" s="35">
        <f t="shared" si="1"/>
        <v>0</v>
      </c>
      <c r="G16" s="35">
        <f t="shared" si="2"/>
        <v>0</v>
      </c>
      <c r="H16" s="34">
        <v>20</v>
      </c>
      <c r="I16" s="35">
        <f t="shared" si="3"/>
        <v>1</v>
      </c>
      <c r="J16" s="35">
        <f t="shared" si="4"/>
        <v>0</v>
      </c>
      <c r="K16" s="35">
        <f t="shared" si="5"/>
        <v>0</v>
      </c>
      <c r="L16" s="34">
        <v>13</v>
      </c>
      <c r="M16" s="35">
        <f t="shared" si="6"/>
        <v>1</v>
      </c>
      <c r="N16" s="35">
        <f t="shared" si="7"/>
        <v>1</v>
      </c>
      <c r="O16" s="35">
        <f t="shared" si="8"/>
        <v>1</v>
      </c>
      <c r="P16" s="35"/>
      <c r="Q16" s="36"/>
      <c r="R16" s="37">
        <f t="shared" si="9"/>
        <v>55</v>
      </c>
      <c r="S16" s="31"/>
      <c r="U16" s="51"/>
      <c r="V16" s="51"/>
      <c r="W16" s="90"/>
      <c r="X16" s="31"/>
      <c r="Y16" s="51"/>
      <c r="Z16" s="51"/>
      <c r="AA16" s="51"/>
      <c r="AB16" s="51"/>
      <c r="AC16" s="31"/>
      <c r="AD16" s="31"/>
      <c r="AE16" s="31"/>
      <c r="AF16" s="31"/>
      <c r="AG16" s="31"/>
      <c r="AH16" s="31"/>
      <c r="AI16" s="31"/>
    </row>
    <row r="17" spans="1:35" ht="19.5" customHeight="1" x14ac:dyDescent="0.3">
      <c r="A17" s="14">
        <v>11</v>
      </c>
      <c r="B17" s="91" t="s">
        <v>347</v>
      </c>
      <c r="C17" s="92" t="s">
        <v>348</v>
      </c>
      <c r="D17" s="34">
        <v>20</v>
      </c>
      <c r="E17" s="35">
        <f t="shared" si="0"/>
        <v>1</v>
      </c>
      <c r="F17" s="35">
        <f t="shared" si="1"/>
        <v>0</v>
      </c>
      <c r="G17" s="35">
        <f t="shared" si="2"/>
        <v>0</v>
      </c>
      <c r="H17" s="34">
        <v>22</v>
      </c>
      <c r="I17" s="35">
        <f t="shared" si="3"/>
        <v>1</v>
      </c>
      <c r="J17" s="35">
        <f t="shared" si="4"/>
        <v>0</v>
      </c>
      <c r="K17" s="35">
        <f t="shared" si="5"/>
        <v>0</v>
      </c>
      <c r="L17" s="34">
        <v>12</v>
      </c>
      <c r="M17" s="35">
        <f t="shared" si="6"/>
        <v>1</v>
      </c>
      <c r="N17" s="35">
        <f t="shared" si="7"/>
        <v>1</v>
      </c>
      <c r="O17" s="35">
        <f t="shared" si="8"/>
        <v>0</v>
      </c>
      <c r="P17" s="35"/>
      <c r="Q17" s="36"/>
      <c r="R17" s="37">
        <f t="shared" si="9"/>
        <v>54</v>
      </c>
      <c r="S17" s="31"/>
      <c r="U17" s="51"/>
      <c r="V17" s="51"/>
      <c r="W17" s="90"/>
      <c r="X17" s="31"/>
      <c r="Y17" s="51"/>
      <c r="Z17" s="51"/>
      <c r="AA17" s="51"/>
      <c r="AB17" s="51"/>
      <c r="AC17" s="31"/>
      <c r="AD17" s="31"/>
      <c r="AE17" s="31"/>
      <c r="AF17" s="31"/>
      <c r="AG17" s="31"/>
      <c r="AH17" s="31"/>
      <c r="AI17" s="31"/>
    </row>
    <row r="18" spans="1:35" ht="19.5" customHeight="1" x14ac:dyDescent="0.3">
      <c r="A18" s="14">
        <v>12</v>
      </c>
      <c r="B18" s="91" t="s">
        <v>349</v>
      </c>
      <c r="C18" s="92" t="s">
        <v>350</v>
      </c>
      <c r="D18" s="34">
        <v>26</v>
      </c>
      <c r="E18" s="35">
        <f t="shared" si="0"/>
        <v>1</v>
      </c>
      <c r="F18" s="35">
        <f t="shared" si="1"/>
        <v>1</v>
      </c>
      <c r="G18" s="35">
        <f t="shared" si="2"/>
        <v>1</v>
      </c>
      <c r="H18" s="34">
        <v>24</v>
      </c>
      <c r="I18" s="35">
        <f t="shared" si="3"/>
        <v>1</v>
      </c>
      <c r="J18" s="35">
        <f t="shared" si="4"/>
        <v>1</v>
      </c>
      <c r="K18" s="35">
        <f t="shared" si="5"/>
        <v>0</v>
      </c>
      <c r="L18" s="34">
        <v>14</v>
      </c>
      <c r="M18" s="35">
        <f t="shared" si="6"/>
        <v>1</v>
      </c>
      <c r="N18" s="35">
        <f t="shared" si="7"/>
        <v>1</v>
      </c>
      <c r="O18" s="35">
        <f t="shared" si="8"/>
        <v>1</v>
      </c>
      <c r="P18" s="35"/>
      <c r="Q18" s="36"/>
      <c r="R18" s="37">
        <f t="shared" si="9"/>
        <v>64</v>
      </c>
      <c r="S18" s="31"/>
      <c r="U18" s="51"/>
      <c r="V18" s="51"/>
      <c r="W18" s="90"/>
      <c r="X18" s="31"/>
      <c r="Y18" s="51"/>
      <c r="Z18" s="51"/>
      <c r="AA18" s="51"/>
      <c r="AB18" s="51"/>
      <c r="AC18" s="31"/>
      <c r="AD18" s="31"/>
      <c r="AE18" s="31"/>
      <c r="AF18" s="31"/>
      <c r="AG18" s="31"/>
      <c r="AH18" s="31"/>
      <c r="AI18" s="31"/>
    </row>
    <row r="19" spans="1:35" ht="19.5" customHeight="1" x14ac:dyDescent="0.3">
      <c r="A19" s="14">
        <v>13</v>
      </c>
      <c r="B19" s="91" t="s">
        <v>351</v>
      </c>
      <c r="C19" s="92" t="s">
        <v>352</v>
      </c>
      <c r="D19" s="34">
        <v>22</v>
      </c>
      <c r="E19" s="35">
        <f t="shared" si="0"/>
        <v>1</v>
      </c>
      <c r="F19" s="35">
        <f t="shared" si="1"/>
        <v>0</v>
      </c>
      <c r="G19" s="35">
        <f t="shared" si="2"/>
        <v>0</v>
      </c>
      <c r="H19" s="34">
        <v>23</v>
      </c>
      <c r="I19" s="35">
        <f t="shared" si="3"/>
        <v>1</v>
      </c>
      <c r="J19" s="35">
        <f t="shared" si="4"/>
        <v>1</v>
      </c>
      <c r="K19" s="35">
        <f t="shared" si="5"/>
        <v>0</v>
      </c>
      <c r="L19" s="34">
        <v>11</v>
      </c>
      <c r="M19" s="35">
        <f t="shared" si="6"/>
        <v>1</v>
      </c>
      <c r="N19" s="35">
        <f t="shared" si="7"/>
        <v>0</v>
      </c>
      <c r="O19" s="35">
        <f t="shared" si="8"/>
        <v>0</v>
      </c>
      <c r="P19" s="35"/>
      <c r="Q19" s="36"/>
      <c r="R19" s="37">
        <f t="shared" si="9"/>
        <v>56</v>
      </c>
      <c r="S19" s="31"/>
      <c r="U19" s="51"/>
      <c r="V19" s="51"/>
      <c r="W19" s="90"/>
      <c r="X19" s="31"/>
      <c r="Y19" s="51"/>
      <c r="Z19" s="51"/>
      <c r="AA19" s="51"/>
      <c r="AB19" s="51"/>
      <c r="AC19" s="31"/>
      <c r="AD19" s="31"/>
      <c r="AE19" s="31"/>
      <c r="AF19" s="31"/>
      <c r="AG19" s="31"/>
      <c r="AH19" s="31"/>
      <c r="AI19" s="31"/>
    </row>
    <row r="20" spans="1:35" ht="19.5" customHeight="1" x14ac:dyDescent="0.3">
      <c r="A20" s="14">
        <v>14</v>
      </c>
      <c r="B20" s="91" t="s">
        <v>353</v>
      </c>
      <c r="C20" s="92" t="s">
        <v>354</v>
      </c>
      <c r="D20" s="34">
        <v>24</v>
      </c>
      <c r="E20" s="35">
        <f t="shared" si="0"/>
        <v>1</v>
      </c>
      <c r="F20" s="35">
        <f t="shared" si="1"/>
        <v>1</v>
      </c>
      <c r="G20" s="35">
        <f t="shared" si="2"/>
        <v>0</v>
      </c>
      <c r="H20" s="34">
        <v>24</v>
      </c>
      <c r="I20" s="35">
        <f t="shared" si="3"/>
        <v>1</v>
      </c>
      <c r="J20" s="35">
        <f t="shared" si="4"/>
        <v>1</v>
      </c>
      <c r="K20" s="35">
        <f t="shared" si="5"/>
        <v>0</v>
      </c>
      <c r="L20" s="34">
        <v>13</v>
      </c>
      <c r="M20" s="35">
        <f t="shared" si="6"/>
        <v>1</v>
      </c>
      <c r="N20" s="35">
        <f t="shared" si="7"/>
        <v>1</v>
      </c>
      <c r="O20" s="35">
        <f t="shared" si="8"/>
        <v>1</v>
      </c>
      <c r="P20" s="35"/>
      <c r="Q20" s="36"/>
      <c r="R20" s="37">
        <f t="shared" si="9"/>
        <v>61</v>
      </c>
      <c r="S20" s="31"/>
      <c r="U20" s="51"/>
      <c r="V20" s="51"/>
      <c r="W20" s="90"/>
      <c r="X20" s="31"/>
      <c r="Y20" s="51"/>
      <c r="Z20" s="51"/>
      <c r="AA20" s="51"/>
      <c r="AB20" s="51"/>
      <c r="AC20" s="31"/>
      <c r="AD20" s="31"/>
      <c r="AE20" s="31"/>
      <c r="AF20" s="31"/>
      <c r="AG20" s="31"/>
      <c r="AH20" s="31"/>
      <c r="AI20" s="31"/>
    </row>
    <row r="21" spans="1:35" ht="19.5" customHeight="1" x14ac:dyDescent="0.3">
      <c r="A21" s="14">
        <v>15</v>
      </c>
      <c r="B21" s="91" t="s">
        <v>355</v>
      </c>
      <c r="C21" s="92" t="s">
        <v>356</v>
      </c>
      <c r="D21" s="34">
        <v>24</v>
      </c>
      <c r="E21" s="35">
        <f t="shared" si="0"/>
        <v>1</v>
      </c>
      <c r="F21" s="35">
        <f t="shared" si="1"/>
        <v>1</v>
      </c>
      <c r="G21" s="35">
        <f t="shared" si="2"/>
        <v>0</v>
      </c>
      <c r="H21" s="34">
        <v>26</v>
      </c>
      <c r="I21" s="35">
        <f t="shared" si="3"/>
        <v>1</v>
      </c>
      <c r="J21" s="35">
        <f t="shared" si="4"/>
        <v>1</v>
      </c>
      <c r="K21" s="35">
        <f t="shared" si="5"/>
        <v>1</v>
      </c>
      <c r="L21" s="34">
        <v>14</v>
      </c>
      <c r="M21" s="35">
        <f t="shared" si="6"/>
        <v>1</v>
      </c>
      <c r="N21" s="35">
        <f t="shared" si="7"/>
        <v>1</v>
      </c>
      <c r="O21" s="35">
        <f t="shared" si="8"/>
        <v>1</v>
      </c>
      <c r="P21" s="35"/>
      <c r="Q21" s="36"/>
      <c r="R21" s="37">
        <f t="shared" si="9"/>
        <v>64</v>
      </c>
      <c r="S21" s="31"/>
      <c r="U21" s="51"/>
      <c r="V21" s="51"/>
      <c r="W21" s="90"/>
      <c r="X21" s="31"/>
      <c r="Y21" s="51"/>
      <c r="Z21" s="51"/>
      <c r="AA21" s="51"/>
      <c r="AB21" s="51"/>
      <c r="AC21" s="31"/>
      <c r="AD21" s="31"/>
      <c r="AE21" s="31"/>
      <c r="AF21" s="31"/>
      <c r="AG21" s="31"/>
      <c r="AH21" s="31"/>
      <c r="AI21" s="31"/>
    </row>
    <row r="22" spans="1:35" ht="19.5" customHeight="1" x14ac:dyDescent="0.3">
      <c r="A22" s="14">
        <v>16</v>
      </c>
      <c r="B22" s="91" t="s">
        <v>357</v>
      </c>
      <c r="C22" s="92" t="s">
        <v>358</v>
      </c>
      <c r="D22" s="34">
        <v>24</v>
      </c>
      <c r="E22" s="35">
        <f t="shared" si="0"/>
        <v>1</v>
      </c>
      <c r="F22" s="35">
        <f t="shared" si="1"/>
        <v>1</v>
      </c>
      <c r="G22" s="35">
        <f t="shared" si="2"/>
        <v>0</v>
      </c>
      <c r="H22" s="34">
        <v>26</v>
      </c>
      <c r="I22" s="35">
        <f t="shared" si="3"/>
        <v>1</v>
      </c>
      <c r="J22" s="35">
        <f t="shared" si="4"/>
        <v>1</v>
      </c>
      <c r="K22" s="35">
        <f t="shared" si="5"/>
        <v>1</v>
      </c>
      <c r="L22" s="34">
        <v>14</v>
      </c>
      <c r="M22" s="35">
        <f t="shared" si="6"/>
        <v>1</v>
      </c>
      <c r="N22" s="35">
        <f t="shared" si="7"/>
        <v>1</v>
      </c>
      <c r="O22" s="35">
        <f t="shared" si="8"/>
        <v>1</v>
      </c>
      <c r="P22" s="35"/>
      <c r="Q22" s="36"/>
      <c r="R22" s="37">
        <f t="shared" si="9"/>
        <v>64</v>
      </c>
      <c r="S22" s="31"/>
      <c r="U22" s="51"/>
      <c r="V22" s="51"/>
      <c r="W22" s="90"/>
      <c r="X22" s="31"/>
      <c r="Y22" s="51"/>
      <c r="Z22" s="51"/>
      <c r="AA22" s="51"/>
      <c r="AB22" s="51"/>
      <c r="AC22" s="31"/>
      <c r="AD22" s="31"/>
      <c r="AE22" s="31"/>
      <c r="AF22" s="31"/>
      <c r="AG22" s="31"/>
      <c r="AH22" s="31"/>
      <c r="AI22" s="31"/>
    </row>
    <row r="23" spans="1:35" ht="19.5" customHeight="1" x14ac:dyDescent="0.3">
      <c r="A23" s="14">
        <v>17</v>
      </c>
      <c r="B23" s="91" t="s">
        <v>359</v>
      </c>
      <c r="C23" s="92" t="s">
        <v>360</v>
      </c>
      <c r="D23" s="34">
        <v>28</v>
      </c>
      <c r="E23" s="35">
        <f t="shared" si="0"/>
        <v>1</v>
      </c>
      <c r="F23" s="35">
        <f t="shared" si="1"/>
        <v>1</v>
      </c>
      <c r="G23" s="35">
        <f t="shared" si="2"/>
        <v>1</v>
      </c>
      <c r="H23" s="34">
        <v>23</v>
      </c>
      <c r="I23" s="35">
        <f t="shared" si="3"/>
        <v>1</v>
      </c>
      <c r="J23" s="35">
        <f t="shared" si="4"/>
        <v>1</v>
      </c>
      <c r="K23" s="35">
        <f t="shared" si="5"/>
        <v>0</v>
      </c>
      <c r="L23" s="34">
        <v>12</v>
      </c>
      <c r="M23" s="35">
        <f t="shared" si="6"/>
        <v>1</v>
      </c>
      <c r="N23" s="35">
        <f t="shared" si="7"/>
        <v>1</v>
      </c>
      <c r="O23" s="35">
        <f t="shared" si="8"/>
        <v>0</v>
      </c>
      <c r="P23" s="35"/>
      <c r="Q23" s="36"/>
      <c r="R23" s="37">
        <f t="shared" si="9"/>
        <v>63</v>
      </c>
      <c r="S23" s="31"/>
      <c r="U23" s="51"/>
      <c r="V23" s="51"/>
      <c r="W23" s="90"/>
      <c r="X23" s="31"/>
      <c r="Y23" s="51"/>
      <c r="Z23" s="51"/>
      <c r="AA23" s="51"/>
      <c r="AB23" s="51"/>
      <c r="AC23" s="31"/>
      <c r="AD23" s="31"/>
      <c r="AE23" s="31"/>
      <c r="AF23" s="31"/>
      <c r="AG23" s="31"/>
      <c r="AH23" s="31"/>
      <c r="AI23" s="31"/>
    </row>
    <row r="24" spans="1:35" ht="19.5" customHeight="1" x14ac:dyDescent="0.3">
      <c r="A24" s="14">
        <v>18</v>
      </c>
      <c r="B24" s="91" t="s">
        <v>361</v>
      </c>
      <c r="C24" s="92" t="s">
        <v>362</v>
      </c>
      <c r="D24" s="34">
        <v>25</v>
      </c>
      <c r="E24" s="35">
        <f t="shared" si="0"/>
        <v>1</v>
      </c>
      <c r="F24" s="35">
        <f t="shared" si="1"/>
        <v>1</v>
      </c>
      <c r="G24" s="35">
        <f t="shared" si="2"/>
        <v>0</v>
      </c>
      <c r="H24" s="34">
        <v>22</v>
      </c>
      <c r="I24" s="35">
        <f t="shared" si="3"/>
        <v>1</v>
      </c>
      <c r="J24" s="35">
        <f t="shared" si="4"/>
        <v>0</v>
      </c>
      <c r="K24" s="35">
        <f t="shared" si="5"/>
        <v>0</v>
      </c>
      <c r="L24" s="34">
        <v>14</v>
      </c>
      <c r="M24" s="35">
        <f t="shared" si="6"/>
        <v>1</v>
      </c>
      <c r="N24" s="35">
        <f t="shared" si="7"/>
        <v>1</v>
      </c>
      <c r="O24" s="35">
        <f t="shared" si="8"/>
        <v>1</v>
      </c>
      <c r="P24" s="35"/>
      <c r="Q24" s="36"/>
      <c r="R24" s="37">
        <f t="shared" si="9"/>
        <v>61</v>
      </c>
      <c r="S24" s="31"/>
      <c r="U24" s="51"/>
      <c r="V24" s="51"/>
      <c r="W24" s="90"/>
      <c r="X24" s="31"/>
      <c r="Y24" s="51"/>
      <c r="Z24" s="51"/>
      <c r="AA24" s="51"/>
      <c r="AB24" s="51"/>
      <c r="AC24" s="31"/>
      <c r="AD24" s="31"/>
      <c r="AE24" s="31"/>
      <c r="AF24" s="31"/>
      <c r="AG24" s="31"/>
      <c r="AH24" s="31"/>
      <c r="AI24" s="31"/>
    </row>
    <row r="25" spans="1:35" ht="19.5" customHeight="1" x14ac:dyDescent="0.3">
      <c r="A25" s="14">
        <v>19</v>
      </c>
      <c r="B25" s="91" t="s">
        <v>363</v>
      </c>
      <c r="C25" s="92" t="s">
        <v>364</v>
      </c>
      <c r="D25" s="34">
        <v>26</v>
      </c>
      <c r="E25" s="35">
        <f t="shared" si="0"/>
        <v>1</v>
      </c>
      <c r="F25" s="35">
        <f t="shared" si="1"/>
        <v>1</v>
      </c>
      <c r="G25" s="35">
        <f t="shared" si="2"/>
        <v>1</v>
      </c>
      <c r="H25" s="34">
        <v>25</v>
      </c>
      <c r="I25" s="35">
        <f t="shared" si="3"/>
        <v>1</v>
      </c>
      <c r="J25" s="35">
        <f t="shared" si="4"/>
        <v>1</v>
      </c>
      <c r="K25" s="35">
        <f t="shared" si="5"/>
        <v>0</v>
      </c>
      <c r="L25" s="34">
        <v>13</v>
      </c>
      <c r="M25" s="35">
        <f t="shared" si="6"/>
        <v>1</v>
      </c>
      <c r="N25" s="35">
        <f t="shared" si="7"/>
        <v>1</v>
      </c>
      <c r="O25" s="35">
        <f t="shared" si="8"/>
        <v>1</v>
      </c>
      <c r="P25" s="35"/>
      <c r="Q25" s="36"/>
      <c r="R25" s="37">
        <f t="shared" si="9"/>
        <v>64</v>
      </c>
      <c r="S25" s="31"/>
      <c r="U25" s="51"/>
      <c r="V25" s="51"/>
      <c r="W25" s="90"/>
      <c r="X25" s="31"/>
      <c r="Y25" s="51"/>
      <c r="Z25" s="51"/>
      <c r="AA25" s="51"/>
      <c r="AB25" s="51"/>
      <c r="AC25" s="31"/>
      <c r="AD25" s="31"/>
      <c r="AE25" s="31"/>
      <c r="AF25" s="31"/>
      <c r="AG25" s="31"/>
      <c r="AH25" s="31"/>
      <c r="AI25" s="31"/>
    </row>
    <row r="26" spans="1:35" ht="19.5" customHeight="1" x14ac:dyDescent="0.3">
      <c r="A26" s="14">
        <v>20</v>
      </c>
      <c r="B26" s="91" t="s">
        <v>365</v>
      </c>
      <c r="C26" s="92" t="s">
        <v>366</v>
      </c>
      <c r="D26" s="34">
        <v>25</v>
      </c>
      <c r="E26" s="35">
        <f t="shared" si="0"/>
        <v>1</v>
      </c>
      <c r="F26" s="35">
        <f t="shared" si="1"/>
        <v>1</v>
      </c>
      <c r="G26" s="35">
        <f t="shared" si="2"/>
        <v>0</v>
      </c>
      <c r="H26" s="34">
        <v>24</v>
      </c>
      <c r="I26" s="35">
        <f t="shared" si="3"/>
        <v>1</v>
      </c>
      <c r="J26" s="35">
        <f t="shared" si="4"/>
        <v>1</v>
      </c>
      <c r="K26" s="35">
        <f t="shared" si="5"/>
        <v>0</v>
      </c>
      <c r="L26" s="34">
        <v>12</v>
      </c>
      <c r="M26" s="35">
        <f t="shared" si="6"/>
        <v>1</v>
      </c>
      <c r="N26" s="35">
        <f t="shared" si="7"/>
        <v>1</v>
      </c>
      <c r="O26" s="35">
        <f t="shared" si="8"/>
        <v>0</v>
      </c>
      <c r="P26" s="35"/>
      <c r="Q26" s="36"/>
      <c r="R26" s="37">
        <f t="shared" si="9"/>
        <v>61</v>
      </c>
      <c r="S26" s="31"/>
      <c r="U26" s="51"/>
      <c r="V26" s="51"/>
      <c r="W26" s="90"/>
      <c r="X26" s="31"/>
      <c r="Y26" s="51"/>
      <c r="Z26" s="51"/>
      <c r="AA26" s="51"/>
      <c r="AB26" s="51"/>
      <c r="AC26" s="31"/>
      <c r="AD26" s="31"/>
      <c r="AE26" s="31"/>
      <c r="AF26" s="31"/>
      <c r="AG26" s="31"/>
      <c r="AH26" s="31"/>
      <c r="AI26" s="31"/>
    </row>
    <row r="27" spans="1:35" ht="19.5" customHeight="1" x14ac:dyDescent="0.3">
      <c r="A27" s="14">
        <v>21</v>
      </c>
      <c r="B27" s="91" t="s">
        <v>367</v>
      </c>
      <c r="C27" s="92" t="s">
        <v>368</v>
      </c>
      <c r="D27" s="34">
        <v>22</v>
      </c>
      <c r="E27" s="35">
        <f t="shared" si="0"/>
        <v>1</v>
      </c>
      <c r="F27" s="35">
        <f t="shared" si="1"/>
        <v>0</v>
      </c>
      <c r="G27" s="35">
        <f t="shared" si="2"/>
        <v>0</v>
      </c>
      <c r="H27" s="34">
        <v>24</v>
      </c>
      <c r="I27" s="35">
        <f t="shared" si="3"/>
        <v>1</v>
      </c>
      <c r="J27" s="35">
        <f t="shared" si="4"/>
        <v>1</v>
      </c>
      <c r="K27" s="35">
        <f t="shared" si="5"/>
        <v>0</v>
      </c>
      <c r="L27" s="34">
        <v>14</v>
      </c>
      <c r="M27" s="35">
        <f t="shared" si="6"/>
        <v>1</v>
      </c>
      <c r="N27" s="35">
        <f t="shared" si="7"/>
        <v>1</v>
      </c>
      <c r="O27" s="35">
        <f t="shared" si="8"/>
        <v>1</v>
      </c>
      <c r="P27" s="35"/>
      <c r="Q27" s="36"/>
      <c r="R27" s="37">
        <f t="shared" si="9"/>
        <v>60</v>
      </c>
      <c r="S27" s="31"/>
      <c r="U27" s="51"/>
      <c r="V27" s="51"/>
      <c r="W27" s="90"/>
      <c r="X27" s="31"/>
      <c r="Y27" s="51"/>
      <c r="Z27" s="51"/>
      <c r="AA27" s="51"/>
      <c r="AB27" s="51"/>
      <c r="AC27" s="31"/>
      <c r="AD27" s="31"/>
      <c r="AE27" s="31"/>
      <c r="AF27" s="31"/>
      <c r="AG27" s="31"/>
      <c r="AH27" s="31"/>
      <c r="AI27" s="31"/>
    </row>
    <row r="28" spans="1:35" ht="19.5" customHeight="1" x14ac:dyDescent="0.3">
      <c r="A28" s="14">
        <v>22</v>
      </c>
      <c r="B28" s="91" t="s">
        <v>369</v>
      </c>
      <c r="C28" s="92" t="s">
        <v>370</v>
      </c>
      <c r="D28" s="34">
        <v>23</v>
      </c>
      <c r="E28" s="35">
        <f t="shared" si="0"/>
        <v>1</v>
      </c>
      <c r="F28" s="35">
        <f t="shared" si="1"/>
        <v>1</v>
      </c>
      <c r="G28" s="35">
        <f t="shared" si="2"/>
        <v>0</v>
      </c>
      <c r="H28" s="34">
        <v>26</v>
      </c>
      <c r="I28" s="35">
        <f t="shared" si="3"/>
        <v>1</v>
      </c>
      <c r="J28" s="35">
        <f t="shared" si="4"/>
        <v>1</v>
      </c>
      <c r="K28" s="35">
        <f t="shared" si="5"/>
        <v>1</v>
      </c>
      <c r="L28" s="34">
        <v>12</v>
      </c>
      <c r="M28" s="35">
        <f t="shared" si="6"/>
        <v>1</v>
      </c>
      <c r="N28" s="35">
        <f t="shared" si="7"/>
        <v>1</v>
      </c>
      <c r="O28" s="35">
        <f t="shared" si="8"/>
        <v>0</v>
      </c>
      <c r="P28" s="35"/>
      <c r="Q28" s="36"/>
      <c r="R28" s="37">
        <f t="shared" si="9"/>
        <v>61</v>
      </c>
      <c r="S28" s="31"/>
      <c r="U28" s="51"/>
      <c r="V28" s="51"/>
      <c r="W28" s="90"/>
      <c r="X28" s="31"/>
      <c r="Y28" s="51"/>
      <c r="Z28" s="51"/>
      <c r="AA28" s="51"/>
      <c r="AB28" s="51"/>
      <c r="AC28" s="31"/>
      <c r="AD28" s="31"/>
      <c r="AE28" s="31"/>
      <c r="AF28" s="31"/>
      <c r="AG28" s="31"/>
      <c r="AH28" s="31"/>
      <c r="AI28" s="31"/>
    </row>
    <row r="29" spans="1:35" ht="19.5" customHeight="1" x14ac:dyDescent="0.3">
      <c r="A29" s="14">
        <v>23</v>
      </c>
      <c r="B29" s="91" t="s">
        <v>371</v>
      </c>
      <c r="C29" s="92" t="s">
        <v>372</v>
      </c>
      <c r="D29" s="34">
        <v>24</v>
      </c>
      <c r="E29" s="35">
        <f t="shared" si="0"/>
        <v>1</v>
      </c>
      <c r="F29" s="35">
        <f t="shared" si="1"/>
        <v>1</v>
      </c>
      <c r="G29" s="35">
        <f t="shared" si="2"/>
        <v>0</v>
      </c>
      <c r="H29" s="34">
        <v>24</v>
      </c>
      <c r="I29" s="35">
        <f t="shared" si="3"/>
        <v>1</v>
      </c>
      <c r="J29" s="35">
        <f t="shared" si="4"/>
        <v>1</v>
      </c>
      <c r="K29" s="35">
        <f t="shared" si="5"/>
        <v>0</v>
      </c>
      <c r="L29" s="34">
        <v>13</v>
      </c>
      <c r="M29" s="35">
        <f t="shared" si="6"/>
        <v>1</v>
      </c>
      <c r="N29" s="35">
        <f t="shared" si="7"/>
        <v>1</v>
      </c>
      <c r="O29" s="35">
        <f t="shared" si="8"/>
        <v>1</v>
      </c>
      <c r="P29" s="35"/>
      <c r="Q29" s="36"/>
      <c r="R29" s="37">
        <f t="shared" si="9"/>
        <v>61</v>
      </c>
      <c r="S29" s="31"/>
      <c r="U29" s="51"/>
      <c r="V29" s="51"/>
      <c r="W29" s="90"/>
      <c r="X29" s="31"/>
      <c r="Y29" s="51"/>
      <c r="Z29" s="51"/>
      <c r="AA29" s="51"/>
      <c r="AB29" s="51"/>
      <c r="AC29" s="31"/>
      <c r="AD29" s="31"/>
      <c r="AE29" s="31"/>
      <c r="AF29" s="31"/>
      <c r="AG29" s="31"/>
      <c r="AH29" s="31"/>
      <c r="AI29" s="31"/>
    </row>
    <row r="30" spans="1:35" ht="19.5" customHeight="1" x14ac:dyDescent="0.3">
      <c r="A30" s="14">
        <v>24</v>
      </c>
      <c r="B30" s="91" t="s">
        <v>373</v>
      </c>
      <c r="C30" s="92" t="s">
        <v>374</v>
      </c>
      <c r="D30" s="34">
        <v>26</v>
      </c>
      <c r="E30" s="35">
        <f t="shared" si="0"/>
        <v>1</v>
      </c>
      <c r="F30" s="35">
        <f t="shared" si="1"/>
        <v>1</v>
      </c>
      <c r="G30" s="35">
        <f t="shared" si="2"/>
        <v>1</v>
      </c>
      <c r="H30" s="34">
        <v>24</v>
      </c>
      <c r="I30" s="35">
        <f t="shared" si="3"/>
        <v>1</v>
      </c>
      <c r="J30" s="35">
        <f t="shared" si="4"/>
        <v>1</v>
      </c>
      <c r="K30" s="35">
        <f t="shared" si="5"/>
        <v>0</v>
      </c>
      <c r="L30" s="34">
        <v>13</v>
      </c>
      <c r="M30" s="35">
        <f t="shared" si="6"/>
        <v>1</v>
      </c>
      <c r="N30" s="35">
        <f t="shared" si="7"/>
        <v>1</v>
      </c>
      <c r="O30" s="35">
        <f t="shared" si="8"/>
        <v>1</v>
      </c>
      <c r="P30" s="35"/>
      <c r="Q30" s="36"/>
      <c r="R30" s="37">
        <f t="shared" si="9"/>
        <v>63</v>
      </c>
      <c r="S30" s="31"/>
      <c r="U30" s="51"/>
      <c r="V30" s="51"/>
      <c r="W30" s="90"/>
      <c r="X30" s="31"/>
      <c r="Y30" s="51"/>
      <c r="Z30" s="51"/>
      <c r="AA30" s="51"/>
      <c r="AB30" s="51"/>
      <c r="AC30" s="31"/>
      <c r="AD30" s="31"/>
      <c r="AE30" s="31"/>
      <c r="AF30" s="31"/>
      <c r="AG30" s="31"/>
      <c r="AH30" s="31"/>
      <c r="AI30" s="31"/>
    </row>
    <row r="31" spans="1:35" ht="19.5" customHeight="1" x14ac:dyDescent="0.3">
      <c r="A31" s="14">
        <v>25</v>
      </c>
      <c r="B31" s="91" t="s">
        <v>375</v>
      </c>
      <c r="C31" s="92" t="s">
        <v>376</v>
      </c>
      <c r="D31" s="34">
        <v>22</v>
      </c>
      <c r="E31" s="35">
        <f t="shared" si="0"/>
        <v>1</v>
      </c>
      <c r="F31" s="35">
        <f t="shared" si="1"/>
        <v>0</v>
      </c>
      <c r="G31" s="35">
        <f t="shared" si="2"/>
        <v>0</v>
      </c>
      <c r="H31" s="34">
        <v>27</v>
      </c>
      <c r="I31" s="35">
        <f t="shared" si="3"/>
        <v>1</v>
      </c>
      <c r="J31" s="35">
        <f t="shared" si="4"/>
        <v>1</v>
      </c>
      <c r="K31" s="35">
        <f t="shared" si="5"/>
        <v>1</v>
      </c>
      <c r="L31" s="34">
        <v>13</v>
      </c>
      <c r="M31" s="35">
        <f t="shared" si="6"/>
        <v>1</v>
      </c>
      <c r="N31" s="35">
        <f t="shared" si="7"/>
        <v>1</v>
      </c>
      <c r="O31" s="35">
        <f t="shared" si="8"/>
        <v>1</v>
      </c>
      <c r="P31" s="35"/>
      <c r="Q31" s="36"/>
      <c r="R31" s="37">
        <f t="shared" si="9"/>
        <v>62</v>
      </c>
      <c r="S31" s="31"/>
      <c r="U31" s="51"/>
      <c r="V31" s="51"/>
      <c r="W31" s="90"/>
      <c r="X31" s="31"/>
      <c r="Y31" s="51"/>
      <c r="Z31" s="51"/>
      <c r="AA31" s="51"/>
      <c r="AB31" s="51"/>
      <c r="AC31" s="31"/>
      <c r="AD31" s="31"/>
      <c r="AE31" s="31"/>
      <c r="AF31" s="31"/>
      <c r="AG31" s="31"/>
      <c r="AH31" s="31"/>
      <c r="AI31" s="31"/>
    </row>
    <row r="32" spans="1:35" ht="19.5" customHeight="1" x14ac:dyDescent="0.3">
      <c r="A32" s="14">
        <v>26</v>
      </c>
      <c r="B32" s="91" t="s">
        <v>377</v>
      </c>
      <c r="C32" s="92" t="s">
        <v>378</v>
      </c>
      <c r="D32" s="34">
        <v>26</v>
      </c>
      <c r="E32" s="35">
        <f t="shared" si="0"/>
        <v>1</v>
      </c>
      <c r="F32" s="35">
        <f t="shared" si="1"/>
        <v>1</v>
      </c>
      <c r="G32" s="35">
        <f t="shared" si="2"/>
        <v>1</v>
      </c>
      <c r="H32" s="34">
        <v>26</v>
      </c>
      <c r="I32" s="35">
        <f t="shared" si="3"/>
        <v>1</v>
      </c>
      <c r="J32" s="35">
        <f t="shared" si="4"/>
        <v>1</v>
      </c>
      <c r="K32" s="35">
        <f t="shared" si="5"/>
        <v>1</v>
      </c>
      <c r="L32" s="34">
        <v>14</v>
      </c>
      <c r="M32" s="35">
        <f t="shared" si="6"/>
        <v>1</v>
      </c>
      <c r="N32" s="35">
        <f t="shared" si="7"/>
        <v>1</v>
      </c>
      <c r="O32" s="35">
        <f t="shared" si="8"/>
        <v>1</v>
      </c>
      <c r="P32" s="35"/>
      <c r="Q32" s="36"/>
      <c r="R32" s="37">
        <f t="shared" si="9"/>
        <v>66</v>
      </c>
      <c r="S32" s="31"/>
      <c r="U32" s="51"/>
      <c r="V32" s="51"/>
      <c r="W32" s="90"/>
      <c r="X32" s="31"/>
      <c r="Y32" s="51"/>
      <c r="Z32" s="51"/>
      <c r="AA32" s="51"/>
      <c r="AB32" s="51"/>
      <c r="AC32" s="31"/>
      <c r="AD32" s="31"/>
      <c r="AE32" s="31"/>
      <c r="AF32" s="31"/>
      <c r="AG32" s="31"/>
      <c r="AH32" s="31"/>
      <c r="AI32" s="31"/>
    </row>
    <row r="33" spans="1:35" ht="19.5" customHeight="1" x14ac:dyDescent="0.3">
      <c r="A33" s="14">
        <v>27</v>
      </c>
      <c r="B33" s="91" t="s">
        <v>379</v>
      </c>
      <c r="C33" s="92" t="s">
        <v>380</v>
      </c>
      <c r="D33" s="34">
        <v>23</v>
      </c>
      <c r="E33" s="35">
        <f t="shared" si="0"/>
        <v>1</v>
      </c>
      <c r="F33" s="35">
        <f t="shared" si="1"/>
        <v>1</v>
      </c>
      <c r="G33" s="35">
        <f t="shared" si="2"/>
        <v>0</v>
      </c>
      <c r="H33" s="34">
        <v>25</v>
      </c>
      <c r="I33" s="35">
        <f t="shared" si="3"/>
        <v>1</v>
      </c>
      <c r="J33" s="35">
        <f t="shared" si="4"/>
        <v>1</v>
      </c>
      <c r="K33" s="35">
        <f t="shared" si="5"/>
        <v>0</v>
      </c>
      <c r="L33" s="34">
        <v>13</v>
      </c>
      <c r="M33" s="35">
        <f t="shared" si="6"/>
        <v>1</v>
      </c>
      <c r="N33" s="35">
        <f t="shared" si="7"/>
        <v>1</v>
      </c>
      <c r="O33" s="35">
        <f t="shared" si="8"/>
        <v>1</v>
      </c>
      <c r="P33" s="35"/>
      <c r="Q33" s="36"/>
      <c r="R33" s="37">
        <f t="shared" si="9"/>
        <v>61</v>
      </c>
      <c r="S33" s="31"/>
      <c r="U33" s="51"/>
      <c r="V33" s="51"/>
      <c r="W33" s="90"/>
      <c r="X33" s="31"/>
      <c r="Y33" s="51"/>
      <c r="Z33" s="51"/>
      <c r="AA33" s="51"/>
      <c r="AB33" s="51"/>
      <c r="AC33" s="31"/>
      <c r="AD33" s="31"/>
      <c r="AE33" s="31"/>
      <c r="AF33" s="31"/>
      <c r="AG33" s="31"/>
      <c r="AH33" s="31"/>
      <c r="AI33" s="31"/>
    </row>
    <row r="34" spans="1:35" ht="19.5" customHeight="1" x14ac:dyDescent="0.3">
      <c r="A34" s="14">
        <v>28</v>
      </c>
      <c r="B34" s="91" t="s">
        <v>381</v>
      </c>
      <c r="C34" s="92" t="s">
        <v>382</v>
      </c>
      <c r="D34" s="34">
        <v>22</v>
      </c>
      <c r="E34" s="35">
        <f t="shared" si="0"/>
        <v>1</v>
      </c>
      <c r="F34" s="35">
        <f t="shared" si="1"/>
        <v>0</v>
      </c>
      <c r="G34" s="35">
        <f t="shared" si="2"/>
        <v>0</v>
      </c>
      <c r="H34" s="34">
        <v>25</v>
      </c>
      <c r="I34" s="35">
        <f t="shared" si="3"/>
        <v>1</v>
      </c>
      <c r="J34" s="35">
        <f t="shared" si="4"/>
        <v>1</v>
      </c>
      <c r="K34" s="35">
        <f t="shared" si="5"/>
        <v>0</v>
      </c>
      <c r="L34" s="34">
        <v>13</v>
      </c>
      <c r="M34" s="35">
        <f t="shared" si="6"/>
        <v>1</v>
      </c>
      <c r="N34" s="35">
        <f t="shared" si="7"/>
        <v>1</v>
      </c>
      <c r="O34" s="35">
        <f t="shared" si="8"/>
        <v>1</v>
      </c>
      <c r="P34" s="35"/>
      <c r="Q34" s="36"/>
      <c r="R34" s="37">
        <f t="shared" si="9"/>
        <v>60</v>
      </c>
      <c r="S34" s="31"/>
      <c r="U34" s="51"/>
      <c r="V34" s="51"/>
      <c r="W34" s="90"/>
      <c r="X34" s="31"/>
      <c r="Y34" s="51"/>
      <c r="Z34" s="51"/>
      <c r="AA34" s="51"/>
      <c r="AB34" s="51"/>
      <c r="AC34" s="31"/>
      <c r="AD34" s="31"/>
      <c r="AE34" s="31"/>
      <c r="AF34" s="31"/>
      <c r="AG34" s="31"/>
      <c r="AH34" s="31"/>
      <c r="AI34" s="31"/>
    </row>
    <row r="35" spans="1:35" ht="19.5" customHeight="1" x14ac:dyDescent="0.3">
      <c r="A35" s="14">
        <v>29</v>
      </c>
      <c r="B35" s="91" t="s">
        <v>383</v>
      </c>
      <c r="C35" s="92" t="s">
        <v>384</v>
      </c>
      <c r="D35" s="34">
        <v>23</v>
      </c>
      <c r="E35" s="35">
        <f t="shared" si="0"/>
        <v>1</v>
      </c>
      <c r="F35" s="35">
        <f t="shared" si="1"/>
        <v>1</v>
      </c>
      <c r="G35" s="35">
        <f t="shared" si="2"/>
        <v>0</v>
      </c>
      <c r="H35" s="34">
        <v>27</v>
      </c>
      <c r="I35" s="35">
        <f t="shared" si="3"/>
        <v>1</v>
      </c>
      <c r="J35" s="35">
        <f t="shared" si="4"/>
        <v>1</v>
      </c>
      <c r="K35" s="35">
        <f t="shared" si="5"/>
        <v>1</v>
      </c>
      <c r="L35" s="34">
        <v>14</v>
      </c>
      <c r="M35" s="35">
        <f t="shared" si="6"/>
        <v>1</v>
      </c>
      <c r="N35" s="35">
        <f t="shared" si="7"/>
        <v>1</v>
      </c>
      <c r="O35" s="35">
        <f t="shared" si="8"/>
        <v>1</v>
      </c>
      <c r="P35" s="35"/>
      <c r="Q35" s="36"/>
      <c r="R35" s="37">
        <f t="shared" si="9"/>
        <v>64</v>
      </c>
      <c r="S35" s="31"/>
      <c r="U35" s="51"/>
      <c r="V35" s="51"/>
      <c r="W35" s="90"/>
      <c r="X35" s="31"/>
      <c r="Y35" s="51"/>
      <c r="Z35" s="51"/>
      <c r="AA35" s="51"/>
      <c r="AB35" s="51"/>
      <c r="AC35" s="31"/>
      <c r="AD35" s="31"/>
      <c r="AE35" s="31"/>
      <c r="AF35" s="31"/>
      <c r="AG35" s="31"/>
      <c r="AH35" s="31"/>
      <c r="AI35" s="31"/>
    </row>
    <row r="36" spans="1:35" ht="19.5" customHeight="1" x14ac:dyDescent="0.3">
      <c r="A36" s="14">
        <v>30</v>
      </c>
      <c r="B36" s="91" t="s">
        <v>385</v>
      </c>
      <c r="C36" s="92" t="s">
        <v>386</v>
      </c>
      <c r="D36" s="34">
        <v>28</v>
      </c>
      <c r="E36" s="35">
        <f t="shared" si="0"/>
        <v>1</v>
      </c>
      <c r="F36" s="35">
        <f t="shared" si="1"/>
        <v>1</v>
      </c>
      <c r="G36" s="35">
        <f t="shared" si="2"/>
        <v>1</v>
      </c>
      <c r="H36" s="34">
        <v>28</v>
      </c>
      <c r="I36" s="35">
        <f t="shared" si="3"/>
        <v>1</v>
      </c>
      <c r="J36" s="35">
        <f t="shared" si="4"/>
        <v>1</v>
      </c>
      <c r="K36" s="35">
        <f t="shared" si="5"/>
        <v>1</v>
      </c>
      <c r="L36" s="34">
        <v>13</v>
      </c>
      <c r="M36" s="35">
        <f t="shared" si="6"/>
        <v>1</v>
      </c>
      <c r="N36" s="35">
        <f t="shared" si="7"/>
        <v>1</v>
      </c>
      <c r="O36" s="35">
        <f t="shared" si="8"/>
        <v>1</v>
      </c>
      <c r="P36" s="35"/>
      <c r="Q36" s="36"/>
      <c r="R36" s="37">
        <f t="shared" si="9"/>
        <v>69</v>
      </c>
      <c r="S36" s="31"/>
      <c r="U36" s="51"/>
      <c r="V36" s="51"/>
      <c r="W36" s="90"/>
      <c r="X36" s="31"/>
      <c r="Y36" s="51"/>
      <c r="Z36" s="51"/>
      <c r="AA36" s="51"/>
      <c r="AB36" s="51"/>
      <c r="AC36" s="31"/>
      <c r="AD36" s="31"/>
      <c r="AE36" s="31"/>
      <c r="AF36" s="31"/>
      <c r="AG36" s="31"/>
      <c r="AH36" s="31"/>
      <c r="AI36" s="31"/>
    </row>
    <row r="37" spans="1:35" ht="19.5" customHeight="1" x14ac:dyDescent="0.3">
      <c r="A37" s="14">
        <v>31</v>
      </c>
      <c r="B37" s="91" t="s">
        <v>387</v>
      </c>
      <c r="C37" s="92" t="s">
        <v>388</v>
      </c>
      <c r="D37" s="34">
        <v>20</v>
      </c>
      <c r="E37" s="35">
        <f t="shared" si="0"/>
        <v>1</v>
      </c>
      <c r="F37" s="35">
        <f t="shared" si="1"/>
        <v>0</v>
      </c>
      <c r="G37" s="35">
        <f t="shared" si="2"/>
        <v>0</v>
      </c>
      <c r="H37" s="34">
        <v>24</v>
      </c>
      <c r="I37" s="35">
        <f t="shared" si="3"/>
        <v>1</v>
      </c>
      <c r="J37" s="35">
        <f t="shared" si="4"/>
        <v>1</v>
      </c>
      <c r="K37" s="35">
        <f t="shared" si="5"/>
        <v>0</v>
      </c>
      <c r="L37" s="34">
        <v>13</v>
      </c>
      <c r="M37" s="35">
        <f t="shared" si="6"/>
        <v>1</v>
      </c>
      <c r="N37" s="35">
        <f t="shared" si="7"/>
        <v>1</v>
      </c>
      <c r="O37" s="35">
        <f t="shared" si="8"/>
        <v>1</v>
      </c>
      <c r="P37" s="35"/>
      <c r="Q37" s="36"/>
      <c r="R37" s="37">
        <f t="shared" si="9"/>
        <v>57</v>
      </c>
      <c r="S37" s="31"/>
      <c r="U37" s="51"/>
      <c r="V37" s="51"/>
      <c r="W37" s="90"/>
      <c r="X37" s="31"/>
      <c r="Y37" s="51"/>
      <c r="Z37" s="51"/>
      <c r="AA37" s="51"/>
      <c r="AB37" s="51"/>
      <c r="AC37" s="31"/>
      <c r="AD37" s="31"/>
      <c r="AE37" s="31"/>
      <c r="AF37" s="31"/>
      <c r="AG37" s="31"/>
      <c r="AH37" s="31"/>
      <c r="AI37" s="31"/>
    </row>
    <row r="38" spans="1:35" ht="19.5" customHeight="1" x14ac:dyDescent="0.3">
      <c r="A38" s="14">
        <v>32</v>
      </c>
      <c r="B38" s="91" t="s">
        <v>389</v>
      </c>
      <c r="C38" s="92" t="s">
        <v>390</v>
      </c>
      <c r="D38" s="34">
        <v>23</v>
      </c>
      <c r="E38" s="35">
        <f t="shared" si="0"/>
        <v>1</v>
      </c>
      <c r="F38" s="35">
        <f t="shared" si="1"/>
        <v>1</v>
      </c>
      <c r="G38" s="35">
        <f t="shared" si="2"/>
        <v>0</v>
      </c>
      <c r="H38" s="34">
        <v>24</v>
      </c>
      <c r="I38" s="35">
        <f t="shared" si="3"/>
        <v>1</v>
      </c>
      <c r="J38" s="35">
        <f t="shared" si="4"/>
        <v>1</v>
      </c>
      <c r="K38" s="35">
        <f t="shared" si="5"/>
        <v>0</v>
      </c>
      <c r="L38" s="34">
        <v>14</v>
      </c>
      <c r="M38" s="35">
        <f t="shared" si="6"/>
        <v>1</v>
      </c>
      <c r="N38" s="35">
        <f t="shared" si="7"/>
        <v>1</v>
      </c>
      <c r="O38" s="35">
        <f t="shared" si="8"/>
        <v>1</v>
      </c>
      <c r="P38" s="35"/>
      <c r="Q38" s="36"/>
      <c r="R38" s="37">
        <f t="shared" si="9"/>
        <v>61</v>
      </c>
      <c r="S38" s="31"/>
      <c r="U38" s="51"/>
      <c r="V38" s="51"/>
      <c r="W38" s="90"/>
      <c r="X38" s="31"/>
      <c r="Y38" s="51"/>
      <c r="Z38" s="51"/>
      <c r="AA38" s="51"/>
      <c r="AB38" s="51"/>
      <c r="AC38" s="31"/>
      <c r="AD38" s="31"/>
      <c r="AE38" s="31"/>
      <c r="AF38" s="31"/>
      <c r="AG38" s="31"/>
      <c r="AH38" s="31"/>
      <c r="AI38" s="31"/>
    </row>
    <row r="39" spans="1:35" ht="19.5" customHeight="1" x14ac:dyDescent="0.3">
      <c r="A39" s="14">
        <v>33</v>
      </c>
      <c r="B39" s="91" t="s">
        <v>391</v>
      </c>
      <c r="C39" s="92" t="s">
        <v>392</v>
      </c>
      <c r="D39" s="34">
        <v>22</v>
      </c>
      <c r="E39" s="35">
        <f t="shared" si="0"/>
        <v>1</v>
      </c>
      <c r="F39" s="35">
        <f t="shared" si="1"/>
        <v>0</v>
      </c>
      <c r="G39" s="35">
        <f t="shared" si="2"/>
        <v>0</v>
      </c>
      <c r="H39" s="34">
        <v>28</v>
      </c>
      <c r="I39" s="35">
        <f t="shared" si="3"/>
        <v>1</v>
      </c>
      <c r="J39" s="35">
        <f t="shared" si="4"/>
        <v>1</v>
      </c>
      <c r="K39" s="35">
        <f t="shared" si="5"/>
        <v>1</v>
      </c>
      <c r="L39" s="34">
        <v>14</v>
      </c>
      <c r="M39" s="35">
        <f t="shared" si="6"/>
        <v>1</v>
      </c>
      <c r="N39" s="35">
        <f t="shared" si="7"/>
        <v>1</v>
      </c>
      <c r="O39" s="35">
        <f t="shared" si="8"/>
        <v>1</v>
      </c>
      <c r="P39" s="35"/>
      <c r="Q39" s="36"/>
      <c r="R39" s="37">
        <f t="shared" si="9"/>
        <v>64</v>
      </c>
      <c r="S39" s="31"/>
      <c r="U39" s="51"/>
      <c r="V39" s="51"/>
      <c r="W39" s="90"/>
      <c r="X39" s="31"/>
      <c r="Y39" s="51"/>
      <c r="Z39" s="51"/>
      <c r="AA39" s="51"/>
      <c r="AB39" s="51"/>
      <c r="AC39" s="31"/>
      <c r="AD39" s="31"/>
      <c r="AE39" s="31"/>
      <c r="AF39" s="31"/>
      <c r="AG39" s="31"/>
      <c r="AH39" s="31"/>
      <c r="AI39" s="31"/>
    </row>
    <row r="40" spans="1:35" ht="19.5" customHeight="1" x14ac:dyDescent="0.3">
      <c r="A40" s="14">
        <v>34</v>
      </c>
      <c r="B40" s="91" t="s">
        <v>393</v>
      </c>
      <c r="C40" s="92" t="s">
        <v>394</v>
      </c>
      <c r="D40" s="34">
        <v>28</v>
      </c>
      <c r="E40" s="35">
        <f t="shared" si="0"/>
        <v>1</v>
      </c>
      <c r="F40" s="35">
        <f t="shared" si="1"/>
        <v>1</v>
      </c>
      <c r="G40" s="35">
        <f t="shared" si="2"/>
        <v>1</v>
      </c>
      <c r="H40" s="34">
        <v>28</v>
      </c>
      <c r="I40" s="35">
        <f t="shared" si="3"/>
        <v>1</v>
      </c>
      <c r="J40" s="35">
        <f t="shared" si="4"/>
        <v>1</v>
      </c>
      <c r="K40" s="35">
        <f t="shared" si="5"/>
        <v>1</v>
      </c>
      <c r="L40" s="34">
        <v>14</v>
      </c>
      <c r="M40" s="35">
        <f t="shared" si="6"/>
        <v>1</v>
      </c>
      <c r="N40" s="35">
        <f t="shared" si="7"/>
        <v>1</v>
      </c>
      <c r="O40" s="35">
        <f t="shared" si="8"/>
        <v>1</v>
      </c>
      <c r="P40" s="35"/>
      <c r="Q40" s="36"/>
      <c r="R40" s="37">
        <f t="shared" si="9"/>
        <v>70</v>
      </c>
      <c r="S40" s="31"/>
      <c r="U40" s="51"/>
      <c r="V40" s="51"/>
      <c r="W40" s="90"/>
      <c r="X40" s="31"/>
      <c r="Y40" s="51"/>
      <c r="Z40" s="51"/>
      <c r="AA40" s="51"/>
      <c r="AB40" s="51"/>
      <c r="AC40" s="31"/>
      <c r="AD40" s="31"/>
      <c r="AE40" s="31"/>
      <c r="AF40" s="31"/>
      <c r="AG40" s="31"/>
      <c r="AH40" s="31"/>
      <c r="AI40" s="31"/>
    </row>
    <row r="41" spans="1:35" ht="19.5" customHeight="1" x14ac:dyDescent="0.3">
      <c r="A41" s="14">
        <v>35</v>
      </c>
      <c r="B41" s="91" t="s">
        <v>395</v>
      </c>
      <c r="C41" s="92" t="s">
        <v>396</v>
      </c>
      <c r="D41" s="34">
        <v>21</v>
      </c>
      <c r="E41" s="35">
        <f t="shared" si="0"/>
        <v>1</v>
      </c>
      <c r="F41" s="35">
        <f t="shared" si="1"/>
        <v>0</v>
      </c>
      <c r="G41" s="35">
        <f t="shared" si="2"/>
        <v>0</v>
      </c>
      <c r="H41" s="34">
        <v>26</v>
      </c>
      <c r="I41" s="35">
        <f t="shared" si="3"/>
        <v>1</v>
      </c>
      <c r="J41" s="35">
        <f t="shared" si="4"/>
        <v>1</v>
      </c>
      <c r="K41" s="35">
        <f t="shared" si="5"/>
        <v>1</v>
      </c>
      <c r="L41" s="34">
        <v>14</v>
      </c>
      <c r="M41" s="35">
        <f t="shared" si="6"/>
        <v>1</v>
      </c>
      <c r="N41" s="35">
        <f t="shared" si="7"/>
        <v>1</v>
      </c>
      <c r="O41" s="35">
        <f t="shared" si="8"/>
        <v>1</v>
      </c>
      <c r="P41" s="35"/>
      <c r="Q41" s="36"/>
      <c r="R41" s="37">
        <f t="shared" si="9"/>
        <v>61</v>
      </c>
      <c r="S41" s="31"/>
      <c r="U41" s="51"/>
      <c r="V41" s="51"/>
      <c r="W41" s="90"/>
      <c r="X41" s="31"/>
      <c r="Y41" s="51"/>
      <c r="Z41" s="51"/>
      <c r="AA41" s="51"/>
      <c r="AB41" s="51"/>
      <c r="AC41" s="31"/>
      <c r="AD41" s="31"/>
      <c r="AE41" s="31"/>
      <c r="AF41" s="31"/>
      <c r="AG41" s="31"/>
      <c r="AH41" s="31"/>
      <c r="AI41" s="31"/>
    </row>
    <row r="42" spans="1:35" ht="19.5" customHeight="1" x14ac:dyDescent="0.3">
      <c r="A42" s="14">
        <v>36</v>
      </c>
      <c r="B42" s="91" t="s">
        <v>397</v>
      </c>
      <c r="C42" s="92" t="s">
        <v>398</v>
      </c>
      <c r="D42" s="34">
        <v>22</v>
      </c>
      <c r="E42" s="35">
        <f t="shared" si="0"/>
        <v>1</v>
      </c>
      <c r="F42" s="35">
        <f t="shared" si="1"/>
        <v>0</v>
      </c>
      <c r="G42" s="35">
        <f t="shared" si="2"/>
        <v>0</v>
      </c>
      <c r="H42" s="34">
        <v>25</v>
      </c>
      <c r="I42" s="35">
        <f t="shared" si="3"/>
        <v>1</v>
      </c>
      <c r="J42" s="35">
        <f t="shared" si="4"/>
        <v>1</v>
      </c>
      <c r="K42" s="35">
        <f t="shared" si="5"/>
        <v>0</v>
      </c>
      <c r="L42" s="34">
        <v>12</v>
      </c>
      <c r="M42" s="35">
        <f t="shared" si="6"/>
        <v>1</v>
      </c>
      <c r="N42" s="35">
        <f t="shared" si="7"/>
        <v>1</v>
      </c>
      <c r="O42" s="35">
        <f t="shared" si="8"/>
        <v>0</v>
      </c>
      <c r="P42" s="35"/>
      <c r="Q42" s="36"/>
      <c r="R42" s="37">
        <f t="shared" si="9"/>
        <v>59</v>
      </c>
      <c r="S42" s="31"/>
      <c r="U42" s="51"/>
      <c r="V42" s="51"/>
      <c r="W42" s="90"/>
      <c r="X42" s="31"/>
      <c r="Y42" s="51"/>
      <c r="Z42" s="51"/>
      <c r="AA42" s="51"/>
      <c r="AB42" s="51"/>
      <c r="AC42" s="31"/>
      <c r="AD42" s="31"/>
      <c r="AE42" s="31"/>
      <c r="AF42" s="31"/>
      <c r="AG42" s="31"/>
      <c r="AH42" s="31"/>
      <c r="AI42" s="31"/>
    </row>
    <row r="43" spans="1:35" ht="19.5" customHeight="1" x14ac:dyDescent="0.3">
      <c r="A43" s="14">
        <v>37</v>
      </c>
      <c r="B43" s="91" t="s">
        <v>399</v>
      </c>
      <c r="C43" s="92" t="s">
        <v>400</v>
      </c>
      <c r="D43" s="34">
        <v>23</v>
      </c>
      <c r="E43" s="35">
        <f t="shared" si="0"/>
        <v>1</v>
      </c>
      <c r="F43" s="35">
        <f t="shared" si="1"/>
        <v>1</v>
      </c>
      <c r="G43" s="35">
        <f t="shared" si="2"/>
        <v>0</v>
      </c>
      <c r="H43" s="34">
        <v>25</v>
      </c>
      <c r="I43" s="35">
        <f t="shared" si="3"/>
        <v>1</v>
      </c>
      <c r="J43" s="35">
        <f t="shared" si="4"/>
        <v>1</v>
      </c>
      <c r="K43" s="35">
        <f t="shared" si="5"/>
        <v>0</v>
      </c>
      <c r="L43" s="34">
        <v>14</v>
      </c>
      <c r="M43" s="35">
        <f t="shared" si="6"/>
        <v>1</v>
      </c>
      <c r="N43" s="35">
        <f t="shared" si="7"/>
        <v>1</v>
      </c>
      <c r="O43" s="35">
        <f t="shared" si="8"/>
        <v>1</v>
      </c>
      <c r="P43" s="35"/>
      <c r="Q43" s="36"/>
      <c r="R43" s="37">
        <f t="shared" si="9"/>
        <v>62</v>
      </c>
      <c r="S43" s="31"/>
      <c r="U43" s="51"/>
      <c r="V43" s="51"/>
      <c r="W43" s="90"/>
      <c r="X43" s="31"/>
      <c r="Y43" s="51"/>
      <c r="Z43" s="51"/>
      <c r="AA43" s="51"/>
      <c r="AB43" s="51"/>
      <c r="AC43" s="31"/>
      <c r="AD43" s="31"/>
      <c r="AE43" s="31"/>
      <c r="AF43" s="31"/>
      <c r="AG43" s="31"/>
      <c r="AH43" s="31"/>
      <c r="AI43" s="31"/>
    </row>
    <row r="44" spans="1:35" ht="19.5" customHeight="1" x14ac:dyDescent="0.3">
      <c r="A44" s="14">
        <v>38</v>
      </c>
      <c r="B44" s="91" t="s">
        <v>401</v>
      </c>
      <c r="C44" s="92" t="s">
        <v>402</v>
      </c>
      <c r="D44" s="34">
        <v>23</v>
      </c>
      <c r="E44" s="35">
        <f t="shared" si="0"/>
        <v>1</v>
      </c>
      <c r="F44" s="35">
        <f t="shared" si="1"/>
        <v>1</v>
      </c>
      <c r="G44" s="35">
        <f t="shared" si="2"/>
        <v>0</v>
      </c>
      <c r="H44" s="34">
        <v>28</v>
      </c>
      <c r="I44" s="35">
        <f t="shared" si="3"/>
        <v>1</v>
      </c>
      <c r="J44" s="35">
        <f t="shared" si="4"/>
        <v>1</v>
      </c>
      <c r="K44" s="35">
        <f t="shared" si="5"/>
        <v>1</v>
      </c>
      <c r="L44" s="34">
        <v>14</v>
      </c>
      <c r="M44" s="35">
        <f t="shared" si="6"/>
        <v>1</v>
      </c>
      <c r="N44" s="35">
        <f t="shared" si="7"/>
        <v>1</v>
      </c>
      <c r="O44" s="35">
        <f t="shared" si="8"/>
        <v>1</v>
      </c>
      <c r="P44" s="35"/>
      <c r="Q44" s="36"/>
      <c r="R44" s="37">
        <f t="shared" si="9"/>
        <v>65</v>
      </c>
      <c r="S44" s="31"/>
      <c r="U44" s="51"/>
      <c r="V44" s="51"/>
      <c r="W44" s="90"/>
      <c r="X44" s="31"/>
      <c r="Y44" s="51"/>
      <c r="Z44" s="51"/>
      <c r="AA44" s="51"/>
      <c r="AB44" s="51"/>
      <c r="AC44" s="31"/>
      <c r="AD44" s="31"/>
      <c r="AE44" s="31"/>
      <c r="AF44" s="31"/>
      <c r="AG44" s="31"/>
      <c r="AH44" s="31"/>
      <c r="AI44" s="31"/>
    </row>
    <row r="45" spans="1:35" ht="19.5" customHeight="1" x14ac:dyDescent="0.3">
      <c r="A45" s="14">
        <v>39</v>
      </c>
      <c r="B45" s="91" t="s">
        <v>403</v>
      </c>
      <c r="C45" s="92" t="s">
        <v>404</v>
      </c>
      <c r="D45" s="34">
        <v>27</v>
      </c>
      <c r="E45" s="35">
        <f t="shared" si="0"/>
        <v>1</v>
      </c>
      <c r="F45" s="35">
        <f t="shared" si="1"/>
        <v>1</v>
      </c>
      <c r="G45" s="35">
        <f t="shared" si="2"/>
        <v>1</v>
      </c>
      <c r="H45" s="34">
        <v>28</v>
      </c>
      <c r="I45" s="35">
        <f t="shared" si="3"/>
        <v>1</v>
      </c>
      <c r="J45" s="35">
        <f t="shared" si="4"/>
        <v>1</v>
      </c>
      <c r="K45" s="35">
        <f t="shared" si="5"/>
        <v>1</v>
      </c>
      <c r="L45" s="34">
        <v>14</v>
      </c>
      <c r="M45" s="35">
        <f t="shared" si="6"/>
        <v>1</v>
      </c>
      <c r="N45" s="35">
        <f t="shared" si="7"/>
        <v>1</v>
      </c>
      <c r="O45" s="35">
        <f t="shared" si="8"/>
        <v>1</v>
      </c>
      <c r="P45" s="35"/>
      <c r="Q45" s="36"/>
      <c r="R45" s="37">
        <f t="shared" si="9"/>
        <v>69</v>
      </c>
      <c r="S45" s="31"/>
      <c r="U45" s="51"/>
      <c r="V45" s="51"/>
      <c r="W45" s="90"/>
      <c r="X45" s="31"/>
      <c r="Y45" s="51"/>
      <c r="Z45" s="51"/>
      <c r="AA45" s="51"/>
      <c r="AB45" s="51"/>
      <c r="AC45" s="31"/>
      <c r="AD45" s="31"/>
      <c r="AE45" s="31"/>
      <c r="AF45" s="31"/>
      <c r="AG45" s="31"/>
      <c r="AH45" s="31"/>
      <c r="AI45" s="31"/>
    </row>
    <row r="46" spans="1:35" ht="19.5" customHeight="1" x14ac:dyDescent="0.3">
      <c r="A46" s="14">
        <v>40</v>
      </c>
      <c r="B46" s="91" t="s">
        <v>405</v>
      </c>
      <c r="C46" s="92" t="s">
        <v>406</v>
      </c>
      <c r="D46" s="34">
        <v>23</v>
      </c>
      <c r="E46" s="35">
        <f t="shared" si="0"/>
        <v>1</v>
      </c>
      <c r="F46" s="35">
        <f t="shared" si="1"/>
        <v>1</v>
      </c>
      <c r="G46" s="35">
        <f t="shared" si="2"/>
        <v>0</v>
      </c>
      <c r="H46" s="34">
        <v>28</v>
      </c>
      <c r="I46" s="35">
        <f t="shared" si="3"/>
        <v>1</v>
      </c>
      <c r="J46" s="35">
        <f t="shared" si="4"/>
        <v>1</v>
      </c>
      <c r="K46" s="35">
        <f t="shared" si="5"/>
        <v>1</v>
      </c>
      <c r="L46" s="34">
        <v>14</v>
      </c>
      <c r="M46" s="35">
        <f t="shared" si="6"/>
        <v>1</v>
      </c>
      <c r="N46" s="35">
        <f t="shared" si="7"/>
        <v>1</v>
      </c>
      <c r="O46" s="35">
        <f t="shared" si="8"/>
        <v>1</v>
      </c>
      <c r="P46" s="35"/>
      <c r="Q46" s="36"/>
      <c r="R46" s="37">
        <f t="shared" si="9"/>
        <v>65</v>
      </c>
      <c r="S46" s="31"/>
      <c r="U46" s="51"/>
      <c r="V46" s="51"/>
      <c r="W46" s="90"/>
      <c r="X46" s="31"/>
      <c r="Y46" s="51"/>
      <c r="Z46" s="51"/>
      <c r="AA46" s="51"/>
      <c r="AB46" s="51"/>
      <c r="AC46" s="31"/>
      <c r="AD46" s="31"/>
      <c r="AE46" s="31"/>
      <c r="AF46" s="31"/>
      <c r="AG46" s="31"/>
      <c r="AH46" s="31"/>
      <c r="AI46" s="31"/>
    </row>
    <row r="47" spans="1:35" ht="19.5" customHeight="1" x14ac:dyDescent="0.3">
      <c r="A47" s="14">
        <v>41</v>
      </c>
      <c r="B47" s="91" t="s">
        <v>407</v>
      </c>
      <c r="C47" s="92" t="s">
        <v>408</v>
      </c>
      <c r="D47" s="34">
        <v>23</v>
      </c>
      <c r="E47" s="35">
        <f t="shared" si="0"/>
        <v>1</v>
      </c>
      <c r="F47" s="35">
        <f t="shared" si="1"/>
        <v>1</v>
      </c>
      <c r="G47" s="35">
        <f t="shared" si="2"/>
        <v>0</v>
      </c>
      <c r="H47" s="34">
        <v>28</v>
      </c>
      <c r="I47" s="35">
        <f t="shared" si="3"/>
        <v>1</v>
      </c>
      <c r="J47" s="35">
        <f t="shared" si="4"/>
        <v>1</v>
      </c>
      <c r="K47" s="35">
        <f t="shared" si="5"/>
        <v>1</v>
      </c>
      <c r="L47" s="34">
        <v>13</v>
      </c>
      <c r="M47" s="35">
        <f t="shared" si="6"/>
        <v>1</v>
      </c>
      <c r="N47" s="35">
        <f t="shared" si="7"/>
        <v>1</v>
      </c>
      <c r="O47" s="35">
        <f t="shared" si="8"/>
        <v>1</v>
      </c>
      <c r="P47" s="35"/>
      <c r="Q47" s="36"/>
      <c r="R47" s="37">
        <f t="shared" si="9"/>
        <v>64</v>
      </c>
      <c r="S47" s="31"/>
      <c r="U47" s="51"/>
      <c r="V47" s="51"/>
      <c r="W47" s="90"/>
      <c r="X47" s="31"/>
      <c r="Y47" s="51"/>
      <c r="Z47" s="51"/>
      <c r="AA47" s="51"/>
      <c r="AB47" s="51"/>
      <c r="AC47" s="31"/>
      <c r="AD47" s="31"/>
      <c r="AE47" s="31"/>
      <c r="AF47" s="31"/>
      <c r="AG47" s="31"/>
      <c r="AH47" s="31"/>
      <c r="AI47" s="31"/>
    </row>
    <row r="48" spans="1:35" ht="19.5" customHeight="1" x14ac:dyDescent="0.3">
      <c r="A48" s="14">
        <v>42</v>
      </c>
      <c r="B48" s="91" t="s">
        <v>409</v>
      </c>
      <c r="C48" s="92" t="s">
        <v>410</v>
      </c>
      <c r="D48" s="34">
        <v>23</v>
      </c>
      <c r="E48" s="35">
        <f t="shared" si="0"/>
        <v>1</v>
      </c>
      <c r="F48" s="35">
        <f t="shared" si="1"/>
        <v>1</v>
      </c>
      <c r="G48" s="35">
        <f t="shared" si="2"/>
        <v>0</v>
      </c>
      <c r="H48" s="34">
        <v>26</v>
      </c>
      <c r="I48" s="35">
        <f t="shared" si="3"/>
        <v>1</v>
      </c>
      <c r="J48" s="35">
        <f t="shared" si="4"/>
        <v>1</v>
      </c>
      <c r="K48" s="35">
        <f t="shared" si="5"/>
        <v>1</v>
      </c>
      <c r="L48" s="34">
        <v>14</v>
      </c>
      <c r="M48" s="35">
        <f t="shared" si="6"/>
        <v>1</v>
      </c>
      <c r="N48" s="35">
        <f t="shared" si="7"/>
        <v>1</v>
      </c>
      <c r="O48" s="35">
        <f t="shared" si="8"/>
        <v>1</v>
      </c>
      <c r="P48" s="35"/>
      <c r="Q48" s="36"/>
      <c r="R48" s="37">
        <f t="shared" si="9"/>
        <v>63</v>
      </c>
      <c r="S48" s="31"/>
      <c r="U48" s="51"/>
      <c r="V48" s="51"/>
      <c r="W48" s="90"/>
      <c r="X48" s="31"/>
      <c r="Y48" s="51"/>
      <c r="Z48" s="51"/>
      <c r="AA48" s="51"/>
      <c r="AB48" s="51"/>
      <c r="AC48" s="31"/>
      <c r="AD48" s="31"/>
      <c r="AE48" s="31"/>
      <c r="AF48" s="31"/>
      <c r="AG48" s="31"/>
      <c r="AH48" s="31"/>
      <c r="AI48" s="31"/>
    </row>
    <row r="49" spans="1:35" ht="19.5" customHeight="1" x14ac:dyDescent="0.3">
      <c r="A49" s="14">
        <v>43</v>
      </c>
      <c r="B49" s="91" t="s">
        <v>411</v>
      </c>
      <c r="C49" s="92" t="s">
        <v>412</v>
      </c>
      <c r="D49" s="34">
        <v>28</v>
      </c>
      <c r="E49" s="35">
        <f t="shared" si="0"/>
        <v>1</v>
      </c>
      <c r="F49" s="35">
        <f t="shared" si="1"/>
        <v>1</v>
      </c>
      <c r="G49" s="35">
        <f t="shared" si="2"/>
        <v>1</v>
      </c>
      <c r="H49" s="34">
        <v>28</v>
      </c>
      <c r="I49" s="35">
        <f t="shared" si="3"/>
        <v>1</v>
      </c>
      <c r="J49" s="35">
        <f t="shared" si="4"/>
        <v>1</v>
      </c>
      <c r="K49" s="35">
        <f t="shared" si="5"/>
        <v>1</v>
      </c>
      <c r="L49" s="34">
        <v>14</v>
      </c>
      <c r="M49" s="35">
        <f t="shared" si="6"/>
        <v>1</v>
      </c>
      <c r="N49" s="35">
        <f t="shared" si="7"/>
        <v>1</v>
      </c>
      <c r="O49" s="35">
        <f t="shared" si="8"/>
        <v>1</v>
      </c>
      <c r="P49" s="35"/>
      <c r="Q49" s="36"/>
      <c r="R49" s="37">
        <f t="shared" si="9"/>
        <v>70</v>
      </c>
      <c r="S49" s="31"/>
      <c r="U49" s="51"/>
      <c r="V49" s="51"/>
      <c r="W49" s="90"/>
      <c r="X49" s="31"/>
      <c r="Y49" s="51"/>
      <c r="Z49" s="51"/>
      <c r="AA49" s="51"/>
      <c r="AB49" s="51"/>
      <c r="AC49" s="31"/>
      <c r="AD49" s="31"/>
      <c r="AE49" s="31"/>
      <c r="AF49" s="31"/>
      <c r="AG49" s="31"/>
      <c r="AH49" s="31"/>
      <c r="AI49" s="31"/>
    </row>
    <row r="50" spans="1:35" ht="19.5" customHeight="1" x14ac:dyDescent="0.3">
      <c r="A50" s="14">
        <v>44</v>
      </c>
      <c r="B50" s="91" t="s">
        <v>413</v>
      </c>
      <c r="C50" s="92" t="s">
        <v>414</v>
      </c>
      <c r="D50" s="34">
        <v>28</v>
      </c>
      <c r="E50" s="35">
        <f t="shared" si="0"/>
        <v>1</v>
      </c>
      <c r="F50" s="35">
        <f t="shared" si="1"/>
        <v>1</v>
      </c>
      <c r="G50" s="35">
        <f t="shared" si="2"/>
        <v>1</v>
      </c>
      <c r="H50" s="34">
        <v>27</v>
      </c>
      <c r="I50" s="35">
        <f t="shared" si="3"/>
        <v>1</v>
      </c>
      <c r="J50" s="35">
        <f t="shared" si="4"/>
        <v>1</v>
      </c>
      <c r="K50" s="35">
        <f t="shared" si="5"/>
        <v>1</v>
      </c>
      <c r="L50" s="34">
        <v>14</v>
      </c>
      <c r="M50" s="35">
        <f t="shared" si="6"/>
        <v>1</v>
      </c>
      <c r="N50" s="35">
        <f t="shared" si="7"/>
        <v>1</v>
      </c>
      <c r="O50" s="35">
        <f t="shared" si="8"/>
        <v>1</v>
      </c>
      <c r="P50" s="35"/>
      <c r="Q50" s="36"/>
      <c r="R50" s="37">
        <f t="shared" si="9"/>
        <v>69</v>
      </c>
      <c r="S50" s="31"/>
      <c r="U50" s="51"/>
      <c r="V50" s="51"/>
      <c r="W50" s="90"/>
      <c r="X50" s="31"/>
      <c r="Y50" s="51"/>
      <c r="Z50" s="51"/>
      <c r="AA50" s="51"/>
      <c r="AB50" s="51"/>
      <c r="AC50" s="31"/>
      <c r="AD50" s="31"/>
      <c r="AE50" s="31"/>
      <c r="AF50" s="31"/>
      <c r="AG50" s="31"/>
      <c r="AH50" s="31"/>
      <c r="AI50" s="31"/>
    </row>
    <row r="51" spans="1:35" ht="19.5" customHeight="1" x14ac:dyDescent="0.3">
      <c r="A51" s="14">
        <v>45</v>
      </c>
      <c r="B51" s="91" t="s">
        <v>415</v>
      </c>
      <c r="C51" s="92" t="s">
        <v>416</v>
      </c>
      <c r="D51" s="34">
        <v>23</v>
      </c>
      <c r="E51" s="35">
        <f t="shared" si="0"/>
        <v>1</v>
      </c>
      <c r="F51" s="35">
        <f t="shared" si="1"/>
        <v>1</v>
      </c>
      <c r="G51" s="35">
        <f t="shared" si="2"/>
        <v>0</v>
      </c>
      <c r="H51" s="34">
        <v>28</v>
      </c>
      <c r="I51" s="35">
        <f t="shared" si="3"/>
        <v>1</v>
      </c>
      <c r="J51" s="35">
        <f t="shared" si="4"/>
        <v>1</v>
      </c>
      <c r="K51" s="35">
        <f t="shared" si="5"/>
        <v>1</v>
      </c>
      <c r="L51" s="34">
        <v>14</v>
      </c>
      <c r="M51" s="35">
        <f t="shared" si="6"/>
        <v>1</v>
      </c>
      <c r="N51" s="35">
        <f t="shared" si="7"/>
        <v>1</v>
      </c>
      <c r="O51" s="35">
        <f t="shared" si="8"/>
        <v>1</v>
      </c>
      <c r="P51" s="35"/>
      <c r="Q51" s="36"/>
      <c r="R51" s="37">
        <f t="shared" si="9"/>
        <v>65</v>
      </c>
      <c r="S51" s="31"/>
      <c r="U51" s="51"/>
      <c r="V51" s="51"/>
      <c r="W51" s="90"/>
      <c r="X51" s="31"/>
      <c r="Y51" s="51"/>
      <c r="Z51" s="51"/>
      <c r="AA51" s="51"/>
      <c r="AB51" s="51"/>
      <c r="AC51" s="31"/>
      <c r="AD51" s="31"/>
      <c r="AE51" s="31"/>
      <c r="AF51" s="31"/>
      <c r="AG51" s="31"/>
      <c r="AH51" s="31"/>
      <c r="AI51" s="31"/>
    </row>
    <row r="52" spans="1:35" ht="19.5" customHeight="1" x14ac:dyDescent="0.3">
      <c r="A52" s="14">
        <v>46</v>
      </c>
      <c r="B52" s="91" t="s">
        <v>417</v>
      </c>
      <c r="C52" s="92" t="s">
        <v>418</v>
      </c>
      <c r="D52" s="34">
        <v>28</v>
      </c>
      <c r="E52" s="35">
        <f t="shared" si="0"/>
        <v>1</v>
      </c>
      <c r="F52" s="35">
        <f t="shared" si="1"/>
        <v>1</v>
      </c>
      <c r="G52" s="35">
        <f t="shared" si="2"/>
        <v>1</v>
      </c>
      <c r="H52" s="34">
        <v>26</v>
      </c>
      <c r="I52" s="35">
        <f t="shared" si="3"/>
        <v>1</v>
      </c>
      <c r="J52" s="35">
        <f t="shared" si="4"/>
        <v>1</v>
      </c>
      <c r="K52" s="35">
        <f t="shared" si="5"/>
        <v>1</v>
      </c>
      <c r="L52" s="34">
        <v>14</v>
      </c>
      <c r="M52" s="35">
        <f t="shared" si="6"/>
        <v>1</v>
      </c>
      <c r="N52" s="35">
        <f t="shared" si="7"/>
        <v>1</v>
      </c>
      <c r="O52" s="35">
        <f t="shared" si="8"/>
        <v>1</v>
      </c>
      <c r="P52" s="35"/>
      <c r="Q52" s="36"/>
      <c r="R52" s="37">
        <f t="shared" si="9"/>
        <v>68</v>
      </c>
      <c r="S52" s="31"/>
      <c r="U52" s="51"/>
      <c r="V52" s="51"/>
      <c r="W52" s="90"/>
      <c r="X52" s="31"/>
      <c r="Y52" s="51"/>
      <c r="Z52" s="51"/>
      <c r="AA52" s="51"/>
      <c r="AB52" s="51"/>
      <c r="AC52" s="31"/>
      <c r="AD52" s="31"/>
      <c r="AE52" s="31"/>
      <c r="AF52" s="31"/>
      <c r="AG52" s="31"/>
      <c r="AH52" s="31"/>
      <c r="AI52" s="31"/>
    </row>
    <row r="53" spans="1:35" ht="19.5" customHeight="1" x14ac:dyDescent="0.3">
      <c r="A53" s="14">
        <v>47</v>
      </c>
      <c r="B53" s="91" t="s">
        <v>419</v>
      </c>
      <c r="C53" s="92" t="s">
        <v>420</v>
      </c>
      <c r="D53" s="34">
        <v>23</v>
      </c>
      <c r="E53" s="35">
        <f t="shared" si="0"/>
        <v>1</v>
      </c>
      <c r="F53" s="35">
        <f t="shared" si="1"/>
        <v>1</v>
      </c>
      <c r="G53" s="35">
        <f t="shared" si="2"/>
        <v>0</v>
      </c>
      <c r="H53" s="34">
        <v>28</v>
      </c>
      <c r="I53" s="35">
        <f t="shared" si="3"/>
        <v>1</v>
      </c>
      <c r="J53" s="35">
        <f t="shared" si="4"/>
        <v>1</v>
      </c>
      <c r="K53" s="35">
        <f t="shared" si="5"/>
        <v>1</v>
      </c>
      <c r="L53" s="34">
        <v>14</v>
      </c>
      <c r="M53" s="35">
        <f t="shared" si="6"/>
        <v>1</v>
      </c>
      <c r="N53" s="35">
        <f t="shared" si="7"/>
        <v>1</v>
      </c>
      <c r="O53" s="35">
        <f t="shared" si="8"/>
        <v>1</v>
      </c>
      <c r="P53" s="35"/>
      <c r="Q53" s="36"/>
      <c r="R53" s="37">
        <f t="shared" si="9"/>
        <v>65</v>
      </c>
      <c r="S53" s="31"/>
      <c r="U53" s="51"/>
      <c r="V53" s="51"/>
      <c r="W53" s="90"/>
      <c r="X53" s="31"/>
      <c r="Y53" s="51"/>
      <c r="Z53" s="51"/>
      <c r="AA53" s="51"/>
      <c r="AB53" s="51"/>
      <c r="AC53" s="31"/>
      <c r="AD53" s="31"/>
      <c r="AE53" s="31"/>
      <c r="AF53" s="31"/>
      <c r="AG53" s="31"/>
      <c r="AH53" s="31"/>
      <c r="AI53" s="31"/>
    </row>
    <row r="54" spans="1:35" ht="19.5" customHeight="1" x14ac:dyDescent="0.3">
      <c r="A54" s="14">
        <v>48</v>
      </c>
      <c r="B54" s="91" t="s">
        <v>421</v>
      </c>
      <c r="C54" s="92" t="s">
        <v>422</v>
      </c>
      <c r="D54" s="34">
        <v>28</v>
      </c>
      <c r="E54" s="35">
        <f t="shared" si="0"/>
        <v>1</v>
      </c>
      <c r="F54" s="35">
        <f t="shared" si="1"/>
        <v>1</v>
      </c>
      <c r="G54" s="35">
        <f t="shared" si="2"/>
        <v>1</v>
      </c>
      <c r="H54" s="34">
        <v>28</v>
      </c>
      <c r="I54" s="35">
        <f t="shared" si="3"/>
        <v>1</v>
      </c>
      <c r="J54" s="35">
        <f t="shared" si="4"/>
        <v>1</v>
      </c>
      <c r="K54" s="35">
        <f t="shared" si="5"/>
        <v>1</v>
      </c>
      <c r="L54" s="34">
        <v>14</v>
      </c>
      <c r="M54" s="35">
        <f t="shared" si="6"/>
        <v>1</v>
      </c>
      <c r="N54" s="35">
        <f t="shared" si="7"/>
        <v>1</v>
      </c>
      <c r="O54" s="35">
        <f t="shared" si="8"/>
        <v>1</v>
      </c>
      <c r="P54" s="35"/>
      <c r="Q54" s="36"/>
      <c r="R54" s="37">
        <f t="shared" si="9"/>
        <v>70</v>
      </c>
      <c r="S54" s="31"/>
      <c r="U54" s="51"/>
      <c r="V54" s="51"/>
      <c r="W54" s="90"/>
      <c r="X54" s="31"/>
      <c r="Y54" s="51"/>
      <c r="Z54" s="51"/>
      <c r="AA54" s="51"/>
      <c r="AB54" s="51"/>
      <c r="AC54" s="31"/>
      <c r="AD54" s="31"/>
      <c r="AE54" s="31"/>
      <c r="AF54" s="31"/>
      <c r="AG54" s="31"/>
      <c r="AH54" s="31"/>
      <c r="AI54" s="31"/>
    </row>
    <row r="55" spans="1:35" ht="19.5" customHeight="1" x14ac:dyDescent="0.3">
      <c r="A55" s="14">
        <v>49</v>
      </c>
      <c r="B55" s="91" t="s">
        <v>423</v>
      </c>
      <c r="C55" s="92" t="s">
        <v>424</v>
      </c>
      <c r="D55" s="34">
        <v>28</v>
      </c>
      <c r="E55" s="35">
        <f t="shared" si="0"/>
        <v>1</v>
      </c>
      <c r="F55" s="35">
        <f t="shared" si="1"/>
        <v>1</v>
      </c>
      <c r="G55" s="35">
        <f t="shared" si="2"/>
        <v>1</v>
      </c>
      <c r="H55" s="34">
        <v>28</v>
      </c>
      <c r="I55" s="35">
        <f t="shared" si="3"/>
        <v>1</v>
      </c>
      <c r="J55" s="35">
        <f t="shared" si="4"/>
        <v>1</v>
      </c>
      <c r="K55" s="35">
        <f t="shared" si="5"/>
        <v>1</v>
      </c>
      <c r="L55" s="34">
        <v>14</v>
      </c>
      <c r="M55" s="35">
        <f t="shared" si="6"/>
        <v>1</v>
      </c>
      <c r="N55" s="35">
        <f t="shared" si="7"/>
        <v>1</v>
      </c>
      <c r="O55" s="35">
        <f t="shared" si="8"/>
        <v>1</v>
      </c>
      <c r="P55" s="35"/>
      <c r="Q55" s="36"/>
      <c r="R55" s="37">
        <f t="shared" si="9"/>
        <v>70</v>
      </c>
      <c r="S55" s="31"/>
      <c r="U55" s="51"/>
      <c r="V55" s="51"/>
      <c r="W55" s="90"/>
      <c r="X55" s="31"/>
      <c r="Y55" s="51"/>
      <c r="Z55" s="51"/>
      <c r="AA55" s="51"/>
      <c r="AB55" s="51"/>
      <c r="AC55" s="31"/>
      <c r="AD55" s="31"/>
      <c r="AE55" s="31"/>
      <c r="AF55" s="31"/>
      <c r="AG55" s="31"/>
      <c r="AH55" s="31"/>
      <c r="AI55" s="31"/>
    </row>
    <row r="56" spans="1:35" ht="19.5" customHeight="1" x14ac:dyDescent="0.3">
      <c r="A56" s="14">
        <v>50</v>
      </c>
      <c r="B56" s="91" t="s">
        <v>425</v>
      </c>
      <c r="C56" s="92" t="s">
        <v>426</v>
      </c>
      <c r="D56" s="34">
        <v>28</v>
      </c>
      <c r="E56" s="35">
        <f t="shared" si="0"/>
        <v>1</v>
      </c>
      <c r="F56" s="35">
        <f t="shared" si="1"/>
        <v>1</v>
      </c>
      <c r="G56" s="35">
        <f t="shared" si="2"/>
        <v>1</v>
      </c>
      <c r="H56" s="34">
        <v>28</v>
      </c>
      <c r="I56" s="35">
        <f t="shared" si="3"/>
        <v>1</v>
      </c>
      <c r="J56" s="35">
        <f t="shared" si="4"/>
        <v>1</v>
      </c>
      <c r="K56" s="35">
        <f t="shared" si="5"/>
        <v>1</v>
      </c>
      <c r="L56" s="34">
        <v>14</v>
      </c>
      <c r="M56" s="35">
        <f t="shared" si="6"/>
        <v>1</v>
      </c>
      <c r="N56" s="35">
        <f t="shared" si="7"/>
        <v>1</v>
      </c>
      <c r="O56" s="35">
        <f t="shared" si="8"/>
        <v>1</v>
      </c>
      <c r="P56" s="35"/>
      <c r="Q56" s="36"/>
      <c r="R56" s="37">
        <f t="shared" si="9"/>
        <v>70</v>
      </c>
      <c r="S56" s="31"/>
      <c r="U56" s="51"/>
      <c r="V56" s="51"/>
      <c r="W56" s="90"/>
      <c r="X56" s="31"/>
      <c r="Y56" s="51"/>
      <c r="Z56" s="51"/>
      <c r="AA56" s="51"/>
      <c r="AB56" s="51"/>
      <c r="AC56" s="31"/>
      <c r="AD56" s="31"/>
      <c r="AE56" s="31"/>
      <c r="AF56" s="31"/>
      <c r="AG56" s="31"/>
      <c r="AH56" s="31"/>
      <c r="AI56" s="31"/>
    </row>
    <row r="57" spans="1:35" ht="19.5" customHeight="1" x14ac:dyDescent="0.3">
      <c r="A57" s="14">
        <v>51</v>
      </c>
      <c r="B57" s="91" t="s">
        <v>427</v>
      </c>
      <c r="C57" s="92" t="s">
        <v>428</v>
      </c>
      <c r="D57" s="34">
        <v>28</v>
      </c>
      <c r="E57" s="35">
        <f t="shared" si="0"/>
        <v>1</v>
      </c>
      <c r="F57" s="35">
        <f t="shared" si="1"/>
        <v>1</v>
      </c>
      <c r="G57" s="35">
        <f t="shared" si="2"/>
        <v>1</v>
      </c>
      <c r="H57" s="34">
        <v>28</v>
      </c>
      <c r="I57" s="35">
        <f t="shared" si="3"/>
        <v>1</v>
      </c>
      <c r="J57" s="35">
        <f t="shared" si="4"/>
        <v>1</v>
      </c>
      <c r="K57" s="35">
        <f t="shared" si="5"/>
        <v>1</v>
      </c>
      <c r="L57" s="34">
        <v>14</v>
      </c>
      <c r="M57" s="35">
        <f t="shared" si="6"/>
        <v>1</v>
      </c>
      <c r="N57" s="35">
        <f t="shared" si="7"/>
        <v>1</v>
      </c>
      <c r="O57" s="35">
        <f t="shared" si="8"/>
        <v>1</v>
      </c>
      <c r="P57" s="35"/>
      <c r="Q57" s="36"/>
      <c r="R57" s="37">
        <f t="shared" si="9"/>
        <v>70</v>
      </c>
      <c r="S57" s="31"/>
      <c r="U57" s="51"/>
      <c r="V57" s="51"/>
      <c r="W57" s="90"/>
      <c r="X57" s="31"/>
      <c r="Y57" s="51"/>
      <c r="Z57" s="51"/>
      <c r="AA57" s="51"/>
      <c r="AB57" s="51"/>
      <c r="AC57" s="31"/>
      <c r="AD57" s="31"/>
      <c r="AE57" s="31"/>
      <c r="AF57" s="31"/>
      <c r="AG57" s="31"/>
      <c r="AH57" s="31"/>
      <c r="AI57" s="31"/>
    </row>
    <row r="58" spans="1:35" ht="19.5" customHeight="1" x14ac:dyDescent="0.3">
      <c r="A58" s="14">
        <v>52</v>
      </c>
      <c r="B58" s="91" t="s">
        <v>429</v>
      </c>
      <c r="C58" s="92" t="s">
        <v>430</v>
      </c>
      <c r="D58" s="34">
        <v>28</v>
      </c>
      <c r="E58" s="35">
        <f t="shared" si="0"/>
        <v>1</v>
      </c>
      <c r="F58" s="35">
        <f t="shared" si="1"/>
        <v>1</v>
      </c>
      <c r="G58" s="35">
        <f t="shared" si="2"/>
        <v>1</v>
      </c>
      <c r="H58" s="34">
        <v>28</v>
      </c>
      <c r="I58" s="35">
        <f t="shared" si="3"/>
        <v>1</v>
      </c>
      <c r="J58" s="35">
        <f t="shared" si="4"/>
        <v>1</v>
      </c>
      <c r="K58" s="35">
        <f t="shared" si="5"/>
        <v>1</v>
      </c>
      <c r="L58" s="34">
        <v>14</v>
      </c>
      <c r="M58" s="35">
        <f t="shared" si="6"/>
        <v>1</v>
      </c>
      <c r="N58" s="35">
        <f t="shared" si="7"/>
        <v>1</v>
      </c>
      <c r="O58" s="35">
        <f t="shared" si="8"/>
        <v>1</v>
      </c>
      <c r="P58" s="35"/>
      <c r="Q58" s="36"/>
      <c r="R58" s="37">
        <f t="shared" si="9"/>
        <v>70</v>
      </c>
      <c r="S58" s="31"/>
      <c r="U58" s="51"/>
      <c r="V58" s="51"/>
      <c r="W58" s="90"/>
      <c r="X58" s="31"/>
      <c r="Y58" s="51"/>
      <c r="Z58" s="51"/>
      <c r="AA58" s="51"/>
      <c r="AB58" s="51"/>
      <c r="AC58" s="31"/>
      <c r="AD58" s="31"/>
      <c r="AE58" s="31"/>
      <c r="AF58" s="31"/>
      <c r="AG58" s="31"/>
      <c r="AH58" s="31"/>
      <c r="AI58" s="31"/>
    </row>
    <row r="59" spans="1:35" ht="19.5" customHeight="1" x14ac:dyDescent="0.3">
      <c r="A59" s="14">
        <v>53</v>
      </c>
      <c r="B59" s="91" t="s">
        <v>431</v>
      </c>
      <c r="C59" s="92" t="s">
        <v>432</v>
      </c>
      <c r="D59" s="34">
        <v>28</v>
      </c>
      <c r="E59" s="35">
        <f t="shared" si="0"/>
        <v>1</v>
      </c>
      <c r="F59" s="35">
        <f t="shared" si="1"/>
        <v>1</v>
      </c>
      <c r="G59" s="35">
        <f t="shared" si="2"/>
        <v>1</v>
      </c>
      <c r="H59" s="34">
        <v>28</v>
      </c>
      <c r="I59" s="35">
        <f t="shared" si="3"/>
        <v>1</v>
      </c>
      <c r="J59" s="35">
        <f t="shared" si="4"/>
        <v>1</v>
      </c>
      <c r="K59" s="35">
        <f t="shared" si="5"/>
        <v>1</v>
      </c>
      <c r="L59" s="34">
        <v>14</v>
      </c>
      <c r="M59" s="35">
        <f t="shared" si="6"/>
        <v>1</v>
      </c>
      <c r="N59" s="35">
        <f t="shared" si="7"/>
        <v>1</v>
      </c>
      <c r="O59" s="35">
        <f t="shared" si="8"/>
        <v>1</v>
      </c>
      <c r="P59" s="35"/>
      <c r="Q59" s="36"/>
      <c r="R59" s="37">
        <f t="shared" si="9"/>
        <v>70</v>
      </c>
      <c r="S59" s="31"/>
      <c r="U59" s="51"/>
      <c r="V59" s="51"/>
      <c r="W59" s="90"/>
      <c r="X59" s="31"/>
      <c r="Y59" s="51"/>
      <c r="Z59" s="51"/>
      <c r="AA59" s="51"/>
      <c r="AB59" s="51"/>
      <c r="AC59" s="31"/>
      <c r="AD59" s="31"/>
      <c r="AE59" s="31"/>
      <c r="AF59" s="31"/>
      <c r="AG59" s="31"/>
      <c r="AH59" s="31"/>
      <c r="AI59" s="31"/>
    </row>
    <row r="60" spans="1:35" ht="19.5" customHeight="1" x14ac:dyDescent="0.3">
      <c r="A60" s="14">
        <v>54</v>
      </c>
      <c r="B60" s="91" t="s">
        <v>433</v>
      </c>
      <c r="C60" s="92" t="s">
        <v>434</v>
      </c>
      <c r="D60" s="34">
        <v>28</v>
      </c>
      <c r="E60" s="35">
        <f t="shared" si="0"/>
        <v>1</v>
      </c>
      <c r="F60" s="35">
        <f t="shared" si="1"/>
        <v>1</v>
      </c>
      <c r="G60" s="35">
        <f t="shared" si="2"/>
        <v>1</v>
      </c>
      <c r="H60" s="34">
        <v>28</v>
      </c>
      <c r="I60" s="35">
        <f t="shared" si="3"/>
        <v>1</v>
      </c>
      <c r="J60" s="35">
        <f t="shared" si="4"/>
        <v>1</v>
      </c>
      <c r="K60" s="35">
        <f t="shared" si="5"/>
        <v>1</v>
      </c>
      <c r="L60" s="34">
        <v>14</v>
      </c>
      <c r="M60" s="35">
        <f t="shared" si="6"/>
        <v>1</v>
      </c>
      <c r="N60" s="35">
        <f t="shared" si="7"/>
        <v>1</v>
      </c>
      <c r="O60" s="35">
        <f t="shared" si="8"/>
        <v>1</v>
      </c>
      <c r="P60" s="35"/>
      <c r="Q60" s="36"/>
      <c r="R60" s="37">
        <f t="shared" si="9"/>
        <v>70</v>
      </c>
      <c r="S60" s="31"/>
      <c r="U60" s="51"/>
      <c r="V60" s="51"/>
      <c r="W60" s="90"/>
      <c r="X60" s="31"/>
      <c r="Y60" s="51"/>
      <c r="Z60" s="51"/>
      <c r="AA60" s="51"/>
      <c r="AB60" s="51"/>
      <c r="AC60" s="31"/>
      <c r="AD60" s="31"/>
      <c r="AE60" s="31"/>
      <c r="AF60" s="31"/>
      <c r="AG60" s="31"/>
      <c r="AH60" s="31"/>
      <c r="AI60" s="31"/>
    </row>
    <row r="61" spans="1:35" ht="19.5" customHeight="1" x14ac:dyDescent="0.3">
      <c r="A61" s="14">
        <v>55</v>
      </c>
      <c r="B61" s="91" t="s">
        <v>435</v>
      </c>
      <c r="C61" s="92" t="s">
        <v>436</v>
      </c>
      <c r="D61" s="34">
        <v>22</v>
      </c>
      <c r="E61" s="35">
        <f t="shared" si="0"/>
        <v>1</v>
      </c>
      <c r="F61" s="35">
        <f t="shared" si="1"/>
        <v>0</v>
      </c>
      <c r="G61" s="35">
        <f t="shared" si="2"/>
        <v>0</v>
      </c>
      <c r="H61" s="34">
        <v>20</v>
      </c>
      <c r="I61" s="35">
        <f t="shared" si="3"/>
        <v>1</v>
      </c>
      <c r="J61" s="35">
        <f t="shared" si="4"/>
        <v>0</v>
      </c>
      <c r="K61" s="35">
        <f t="shared" si="5"/>
        <v>0</v>
      </c>
      <c r="L61" s="34">
        <v>10</v>
      </c>
      <c r="M61" s="35">
        <f t="shared" si="6"/>
        <v>1</v>
      </c>
      <c r="N61" s="35">
        <f t="shared" si="7"/>
        <v>0</v>
      </c>
      <c r="O61" s="35">
        <f t="shared" si="8"/>
        <v>0</v>
      </c>
      <c r="P61" s="35"/>
      <c r="Q61" s="36"/>
      <c r="R61" s="37">
        <f t="shared" si="9"/>
        <v>52</v>
      </c>
      <c r="S61" s="31"/>
      <c r="U61" s="51"/>
      <c r="V61" s="51"/>
      <c r="W61" s="90"/>
      <c r="X61" s="31"/>
      <c r="Y61" s="51"/>
      <c r="Z61" s="51"/>
      <c r="AA61" s="51"/>
      <c r="AB61" s="51"/>
      <c r="AC61" s="31"/>
      <c r="AD61" s="31"/>
      <c r="AE61" s="31"/>
      <c r="AF61" s="31"/>
      <c r="AG61" s="31"/>
      <c r="AH61" s="31"/>
      <c r="AI61" s="31"/>
    </row>
    <row r="62" spans="1:35" ht="19.5" customHeight="1" x14ac:dyDescent="0.3">
      <c r="A62" s="14">
        <v>56</v>
      </c>
      <c r="B62" s="91" t="s">
        <v>437</v>
      </c>
      <c r="C62" s="92" t="s">
        <v>438</v>
      </c>
      <c r="D62" s="34">
        <v>20</v>
      </c>
      <c r="E62" s="35">
        <f t="shared" si="0"/>
        <v>1</v>
      </c>
      <c r="F62" s="35">
        <f t="shared" si="1"/>
        <v>0</v>
      </c>
      <c r="G62" s="35">
        <f t="shared" si="2"/>
        <v>0</v>
      </c>
      <c r="H62" s="34">
        <v>20</v>
      </c>
      <c r="I62" s="35">
        <f t="shared" si="3"/>
        <v>1</v>
      </c>
      <c r="J62" s="35">
        <f t="shared" si="4"/>
        <v>0</v>
      </c>
      <c r="K62" s="35">
        <f t="shared" si="5"/>
        <v>0</v>
      </c>
      <c r="L62" s="34">
        <v>14</v>
      </c>
      <c r="M62" s="35">
        <f t="shared" si="6"/>
        <v>1</v>
      </c>
      <c r="N62" s="35">
        <f t="shared" si="7"/>
        <v>1</v>
      </c>
      <c r="O62" s="35">
        <f t="shared" si="8"/>
        <v>1</v>
      </c>
      <c r="P62" s="35"/>
      <c r="Q62" s="36"/>
      <c r="R62" s="37">
        <f t="shared" si="9"/>
        <v>54</v>
      </c>
      <c r="S62" s="31"/>
      <c r="U62" s="51"/>
      <c r="V62" s="51"/>
      <c r="W62" s="90"/>
      <c r="X62" s="31"/>
      <c r="Y62" s="51"/>
      <c r="Z62" s="51"/>
      <c r="AA62" s="51"/>
      <c r="AB62" s="51"/>
      <c r="AC62" s="31"/>
      <c r="AD62" s="31"/>
      <c r="AE62" s="31"/>
      <c r="AF62" s="31"/>
      <c r="AG62" s="31"/>
      <c r="AH62" s="31"/>
      <c r="AI62" s="31"/>
    </row>
    <row r="63" spans="1:35" ht="19.5" customHeight="1" x14ac:dyDescent="0.3">
      <c r="A63" s="14">
        <v>57</v>
      </c>
      <c r="B63" s="91" t="s">
        <v>439</v>
      </c>
      <c r="C63" s="92" t="s">
        <v>440</v>
      </c>
      <c r="D63" s="34">
        <v>26</v>
      </c>
      <c r="E63" s="35">
        <f t="shared" si="0"/>
        <v>1</v>
      </c>
      <c r="F63" s="35">
        <f t="shared" si="1"/>
        <v>1</v>
      </c>
      <c r="G63" s="35">
        <f t="shared" si="2"/>
        <v>1</v>
      </c>
      <c r="H63" s="34">
        <v>28</v>
      </c>
      <c r="I63" s="35">
        <f t="shared" si="3"/>
        <v>1</v>
      </c>
      <c r="J63" s="35">
        <f t="shared" si="4"/>
        <v>1</v>
      </c>
      <c r="K63" s="35">
        <f t="shared" si="5"/>
        <v>1</v>
      </c>
      <c r="L63" s="34">
        <v>14</v>
      </c>
      <c r="M63" s="35">
        <f t="shared" si="6"/>
        <v>1</v>
      </c>
      <c r="N63" s="35">
        <f t="shared" si="7"/>
        <v>1</v>
      </c>
      <c r="O63" s="35">
        <f t="shared" si="8"/>
        <v>1</v>
      </c>
      <c r="P63" s="35"/>
      <c r="Q63" s="36"/>
      <c r="R63" s="37">
        <f t="shared" si="9"/>
        <v>68</v>
      </c>
      <c r="S63" s="31"/>
      <c r="U63" s="51"/>
      <c r="V63" s="51"/>
      <c r="W63" s="90"/>
      <c r="X63" s="31"/>
      <c r="Y63" s="51"/>
      <c r="Z63" s="51"/>
      <c r="AA63" s="51"/>
      <c r="AB63" s="51"/>
      <c r="AC63" s="31"/>
      <c r="AD63" s="31"/>
      <c r="AE63" s="31"/>
      <c r="AF63" s="31"/>
      <c r="AG63" s="31"/>
      <c r="AH63" s="31"/>
      <c r="AI63" s="31"/>
    </row>
    <row r="64" spans="1:35" ht="19.5" customHeight="1" x14ac:dyDescent="0.3">
      <c r="A64" s="14">
        <v>58</v>
      </c>
      <c r="B64" s="91" t="s">
        <v>441</v>
      </c>
      <c r="C64" s="92" t="s">
        <v>442</v>
      </c>
      <c r="D64" s="34">
        <v>28</v>
      </c>
      <c r="E64" s="35">
        <f t="shared" si="0"/>
        <v>1</v>
      </c>
      <c r="F64" s="35">
        <f t="shared" si="1"/>
        <v>1</v>
      </c>
      <c r="G64" s="35">
        <f t="shared" si="2"/>
        <v>1</v>
      </c>
      <c r="H64" s="34">
        <v>27</v>
      </c>
      <c r="I64" s="35">
        <f t="shared" si="3"/>
        <v>1</v>
      </c>
      <c r="J64" s="35">
        <f t="shared" si="4"/>
        <v>1</v>
      </c>
      <c r="K64" s="35">
        <f t="shared" si="5"/>
        <v>1</v>
      </c>
      <c r="L64" s="34">
        <v>14</v>
      </c>
      <c r="M64" s="35">
        <f t="shared" si="6"/>
        <v>1</v>
      </c>
      <c r="N64" s="35">
        <f t="shared" si="7"/>
        <v>1</v>
      </c>
      <c r="O64" s="35">
        <f t="shared" si="8"/>
        <v>1</v>
      </c>
      <c r="P64" s="35"/>
      <c r="Q64" s="36"/>
      <c r="R64" s="37">
        <f t="shared" si="9"/>
        <v>69</v>
      </c>
      <c r="S64" s="31"/>
      <c r="U64" s="51"/>
      <c r="V64" s="51"/>
      <c r="W64" s="90"/>
      <c r="X64" s="31"/>
      <c r="Y64" s="51"/>
      <c r="Z64" s="51"/>
      <c r="AA64" s="51"/>
      <c r="AB64" s="51"/>
      <c r="AC64" s="31"/>
      <c r="AD64" s="31"/>
      <c r="AE64" s="31"/>
      <c r="AF64" s="31"/>
      <c r="AG64" s="31"/>
      <c r="AH64" s="31"/>
      <c r="AI64" s="31"/>
    </row>
    <row r="65" spans="1:35" ht="19.5" customHeight="1" x14ac:dyDescent="0.3">
      <c r="A65" s="14">
        <v>59</v>
      </c>
      <c r="B65" s="91" t="s">
        <v>443</v>
      </c>
      <c r="C65" s="92" t="s">
        <v>444</v>
      </c>
      <c r="D65" s="34">
        <v>20</v>
      </c>
      <c r="E65" s="35">
        <f t="shared" si="0"/>
        <v>1</v>
      </c>
      <c r="F65" s="35">
        <f t="shared" si="1"/>
        <v>0</v>
      </c>
      <c r="G65" s="35">
        <f t="shared" si="2"/>
        <v>0</v>
      </c>
      <c r="H65" s="34">
        <v>26</v>
      </c>
      <c r="I65" s="35">
        <f t="shared" si="3"/>
        <v>1</v>
      </c>
      <c r="J65" s="35">
        <f t="shared" si="4"/>
        <v>1</v>
      </c>
      <c r="K65" s="35">
        <f t="shared" si="5"/>
        <v>1</v>
      </c>
      <c r="L65" s="34">
        <v>10</v>
      </c>
      <c r="M65" s="35">
        <f t="shared" si="6"/>
        <v>1</v>
      </c>
      <c r="N65" s="35">
        <f t="shared" si="7"/>
        <v>0</v>
      </c>
      <c r="O65" s="35">
        <f t="shared" si="8"/>
        <v>0</v>
      </c>
      <c r="P65" s="35"/>
      <c r="Q65" s="36"/>
      <c r="R65" s="37">
        <f t="shared" si="9"/>
        <v>56</v>
      </c>
      <c r="S65" s="31"/>
      <c r="U65" s="51"/>
      <c r="V65" s="51"/>
      <c r="W65" s="90"/>
      <c r="X65" s="31"/>
      <c r="Y65" s="51"/>
      <c r="Z65" s="51"/>
      <c r="AA65" s="51"/>
      <c r="AB65" s="51"/>
      <c r="AC65" s="31"/>
      <c r="AD65" s="31"/>
      <c r="AE65" s="31"/>
      <c r="AF65" s="31"/>
      <c r="AG65" s="31"/>
      <c r="AH65" s="31"/>
      <c r="AI65" s="31"/>
    </row>
    <row r="66" spans="1:35" ht="19.5" customHeight="1" x14ac:dyDescent="0.3">
      <c r="A66" s="14">
        <v>60</v>
      </c>
      <c r="B66" s="91" t="s">
        <v>445</v>
      </c>
      <c r="C66" s="92" t="s">
        <v>446</v>
      </c>
      <c r="D66" s="34">
        <v>23</v>
      </c>
      <c r="E66" s="35">
        <f t="shared" si="0"/>
        <v>1</v>
      </c>
      <c r="F66" s="35">
        <f t="shared" si="1"/>
        <v>1</v>
      </c>
      <c r="G66" s="35">
        <f t="shared" si="2"/>
        <v>0</v>
      </c>
      <c r="H66" s="34">
        <v>27</v>
      </c>
      <c r="I66" s="35">
        <f t="shared" si="3"/>
        <v>1</v>
      </c>
      <c r="J66" s="35">
        <f t="shared" si="4"/>
        <v>1</v>
      </c>
      <c r="K66" s="35">
        <f t="shared" si="5"/>
        <v>1</v>
      </c>
      <c r="L66" s="34">
        <v>14</v>
      </c>
      <c r="M66" s="35">
        <f t="shared" si="6"/>
        <v>1</v>
      </c>
      <c r="N66" s="35">
        <f t="shared" si="7"/>
        <v>1</v>
      </c>
      <c r="O66" s="35">
        <f t="shared" si="8"/>
        <v>1</v>
      </c>
      <c r="P66" s="35"/>
      <c r="Q66" s="36"/>
      <c r="R66" s="37">
        <f t="shared" si="9"/>
        <v>64</v>
      </c>
      <c r="S66" s="31"/>
      <c r="U66" s="51"/>
      <c r="V66" s="51"/>
      <c r="W66" s="90"/>
      <c r="X66" s="31"/>
      <c r="Y66" s="51"/>
      <c r="Z66" s="51"/>
      <c r="AA66" s="51"/>
      <c r="AB66" s="51"/>
      <c r="AC66" s="31"/>
      <c r="AD66" s="31"/>
      <c r="AE66" s="31"/>
      <c r="AF66" s="31"/>
      <c r="AG66" s="31"/>
      <c r="AH66" s="31"/>
      <c r="AI66" s="31"/>
    </row>
    <row r="67" spans="1:35" ht="19.5" customHeight="1" x14ac:dyDescent="0.3">
      <c r="A67" s="14">
        <v>61</v>
      </c>
      <c r="B67" s="91" t="s">
        <v>447</v>
      </c>
      <c r="C67" s="92" t="s">
        <v>448</v>
      </c>
      <c r="D67" s="34">
        <v>20</v>
      </c>
      <c r="E67" s="35">
        <f t="shared" si="0"/>
        <v>1</v>
      </c>
      <c r="F67" s="35">
        <f t="shared" si="1"/>
        <v>0</v>
      </c>
      <c r="G67" s="35">
        <f t="shared" si="2"/>
        <v>0</v>
      </c>
      <c r="H67" s="34">
        <v>26</v>
      </c>
      <c r="I67" s="35">
        <f t="shared" si="3"/>
        <v>1</v>
      </c>
      <c r="J67" s="35">
        <f t="shared" si="4"/>
        <v>1</v>
      </c>
      <c r="K67" s="35">
        <f t="shared" si="5"/>
        <v>1</v>
      </c>
      <c r="L67" s="34">
        <v>11</v>
      </c>
      <c r="M67" s="35">
        <f t="shared" si="6"/>
        <v>1</v>
      </c>
      <c r="N67" s="35">
        <f t="shared" si="7"/>
        <v>0</v>
      </c>
      <c r="O67" s="35">
        <f t="shared" si="8"/>
        <v>0</v>
      </c>
      <c r="P67" s="35"/>
      <c r="Q67" s="36"/>
      <c r="R67" s="37">
        <f t="shared" si="9"/>
        <v>57</v>
      </c>
      <c r="S67" s="31"/>
      <c r="U67" s="51"/>
      <c r="V67" s="51"/>
      <c r="W67" s="90"/>
      <c r="X67" s="31"/>
      <c r="Y67" s="51"/>
      <c r="Z67" s="51"/>
      <c r="AA67" s="51"/>
      <c r="AB67" s="51"/>
      <c r="AC67" s="31"/>
      <c r="AD67" s="31"/>
      <c r="AE67" s="31"/>
      <c r="AF67" s="31"/>
      <c r="AG67" s="31"/>
      <c r="AH67" s="31"/>
      <c r="AI67" s="31"/>
    </row>
    <row r="68" spans="1:35" ht="19.5" customHeight="1" x14ac:dyDescent="0.3">
      <c r="A68" s="14">
        <v>62</v>
      </c>
      <c r="B68" s="91" t="s">
        <v>449</v>
      </c>
      <c r="C68" s="92" t="s">
        <v>450</v>
      </c>
      <c r="D68" s="34">
        <v>21</v>
      </c>
      <c r="E68" s="35">
        <f t="shared" si="0"/>
        <v>1</v>
      </c>
      <c r="F68" s="35">
        <f t="shared" si="1"/>
        <v>0</v>
      </c>
      <c r="G68" s="35">
        <f t="shared" si="2"/>
        <v>0</v>
      </c>
      <c r="H68" s="34">
        <v>26</v>
      </c>
      <c r="I68" s="35">
        <f t="shared" si="3"/>
        <v>1</v>
      </c>
      <c r="J68" s="35">
        <f t="shared" si="4"/>
        <v>1</v>
      </c>
      <c r="K68" s="35">
        <f t="shared" si="5"/>
        <v>1</v>
      </c>
      <c r="L68" s="34">
        <v>14</v>
      </c>
      <c r="M68" s="35">
        <f t="shared" si="6"/>
        <v>1</v>
      </c>
      <c r="N68" s="35">
        <f t="shared" si="7"/>
        <v>1</v>
      </c>
      <c r="O68" s="35">
        <f t="shared" si="8"/>
        <v>1</v>
      </c>
      <c r="P68" s="35"/>
      <c r="Q68" s="36"/>
      <c r="R68" s="37">
        <f t="shared" si="9"/>
        <v>61</v>
      </c>
      <c r="S68" s="31"/>
      <c r="U68" s="51"/>
      <c r="V68" s="51"/>
      <c r="W68" s="90"/>
      <c r="X68" s="31"/>
      <c r="Y68" s="51"/>
      <c r="Z68" s="51"/>
      <c r="AA68" s="51"/>
      <c r="AB68" s="51"/>
      <c r="AC68" s="31"/>
      <c r="AD68" s="31"/>
      <c r="AE68" s="31"/>
      <c r="AF68" s="31"/>
      <c r="AG68" s="31"/>
      <c r="AH68" s="31"/>
      <c r="AI68" s="31"/>
    </row>
    <row r="69" spans="1:35" ht="19.5" customHeight="1" x14ac:dyDescent="0.3">
      <c r="A69" s="14">
        <v>63</v>
      </c>
      <c r="B69" s="91" t="s">
        <v>451</v>
      </c>
      <c r="C69" s="92" t="s">
        <v>452</v>
      </c>
      <c r="D69" s="34">
        <v>28</v>
      </c>
      <c r="E69" s="35">
        <f t="shared" si="0"/>
        <v>1</v>
      </c>
      <c r="F69" s="35">
        <f t="shared" si="1"/>
        <v>1</v>
      </c>
      <c r="G69" s="35">
        <f t="shared" si="2"/>
        <v>1</v>
      </c>
      <c r="H69" s="34">
        <v>28</v>
      </c>
      <c r="I69" s="35">
        <f t="shared" si="3"/>
        <v>1</v>
      </c>
      <c r="J69" s="35">
        <f t="shared" si="4"/>
        <v>1</v>
      </c>
      <c r="K69" s="35">
        <f t="shared" si="5"/>
        <v>1</v>
      </c>
      <c r="L69" s="34">
        <v>10</v>
      </c>
      <c r="M69" s="35">
        <f t="shared" si="6"/>
        <v>1</v>
      </c>
      <c r="N69" s="35">
        <f t="shared" si="7"/>
        <v>0</v>
      </c>
      <c r="O69" s="35">
        <f t="shared" si="8"/>
        <v>0</v>
      </c>
      <c r="P69" s="35"/>
      <c r="Q69" s="36"/>
      <c r="R69" s="37">
        <f t="shared" si="9"/>
        <v>66</v>
      </c>
      <c r="S69" s="31"/>
      <c r="U69" s="51"/>
      <c r="V69" s="51"/>
      <c r="W69" s="90"/>
      <c r="X69" s="31"/>
      <c r="Y69" s="51"/>
      <c r="Z69" s="51"/>
      <c r="AA69" s="51"/>
      <c r="AB69" s="51"/>
      <c r="AC69" s="31"/>
      <c r="AD69" s="31"/>
      <c r="AE69" s="31"/>
      <c r="AF69" s="31"/>
      <c r="AG69" s="31"/>
      <c r="AH69" s="31"/>
      <c r="AI69" s="31"/>
    </row>
    <row r="70" spans="1:35" ht="19.5" customHeight="1" x14ac:dyDescent="0.3">
      <c r="A70" s="14">
        <v>64</v>
      </c>
      <c r="B70" s="91" t="s">
        <v>453</v>
      </c>
      <c r="C70" s="92" t="s">
        <v>454</v>
      </c>
      <c r="D70" s="34">
        <v>28</v>
      </c>
      <c r="E70" s="35">
        <f t="shared" si="0"/>
        <v>1</v>
      </c>
      <c r="F70" s="35">
        <f t="shared" si="1"/>
        <v>1</v>
      </c>
      <c r="G70" s="35">
        <f t="shared" si="2"/>
        <v>1</v>
      </c>
      <c r="H70" s="34">
        <v>28</v>
      </c>
      <c r="I70" s="35">
        <f t="shared" si="3"/>
        <v>1</v>
      </c>
      <c r="J70" s="35">
        <f t="shared" si="4"/>
        <v>1</v>
      </c>
      <c r="K70" s="35">
        <f t="shared" si="5"/>
        <v>1</v>
      </c>
      <c r="L70" s="34">
        <v>14</v>
      </c>
      <c r="M70" s="35">
        <f t="shared" si="6"/>
        <v>1</v>
      </c>
      <c r="N70" s="35">
        <f t="shared" si="7"/>
        <v>1</v>
      </c>
      <c r="O70" s="35">
        <f t="shared" si="8"/>
        <v>1</v>
      </c>
      <c r="P70" s="35"/>
      <c r="Q70" s="36"/>
      <c r="R70" s="37">
        <f t="shared" si="9"/>
        <v>70</v>
      </c>
      <c r="S70" s="31"/>
      <c r="U70" s="51"/>
      <c r="V70" s="51"/>
      <c r="W70" s="90"/>
      <c r="X70" s="31"/>
      <c r="Y70" s="51"/>
      <c r="Z70" s="51"/>
      <c r="AA70" s="51"/>
      <c r="AB70" s="51"/>
      <c r="AC70" s="31"/>
      <c r="AD70" s="31"/>
      <c r="AE70" s="31"/>
      <c r="AF70" s="31"/>
      <c r="AG70" s="31"/>
      <c r="AH70" s="31"/>
      <c r="AI70" s="31"/>
    </row>
    <row r="71" spans="1:35" ht="19.5" customHeight="1" x14ac:dyDescent="0.3">
      <c r="A71" s="14">
        <v>65</v>
      </c>
      <c r="B71" s="91" t="s">
        <v>455</v>
      </c>
      <c r="C71" s="92" t="s">
        <v>456</v>
      </c>
      <c r="D71" s="34">
        <v>28</v>
      </c>
      <c r="E71" s="35">
        <f t="shared" si="0"/>
        <v>1</v>
      </c>
      <c r="F71" s="35">
        <f t="shared" si="1"/>
        <v>1</v>
      </c>
      <c r="G71" s="35">
        <f t="shared" si="2"/>
        <v>1</v>
      </c>
      <c r="H71" s="34">
        <v>28</v>
      </c>
      <c r="I71" s="35">
        <f t="shared" si="3"/>
        <v>1</v>
      </c>
      <c r="J71" s="35">
        <f t="shared" si="4"/>
        <v>1</v>
      </c>
      <c r="K71" s="35">
        <f t="shared" si="5"/>
        <v>1</v>
      </c>
      <c r="L71" s="34">
        <v>13</v>
      </c>
      <c r="M71" s="35">
        <f t="shared" si="6"/>
        <v>1</v>
      </c>
      <c r="N71" s="35">
        <f t="shared" si="7"/>
        <v>1</v>
      </c>
      <c r="O71" s="35">
        <f t="shared" si="8"/>
        <v>1</v>
      </c>
      <c r="P71" s="35"/>
      <c r="Q71" s="36"/>
      <c r="R71" s="37">
        <f t="shared" si="9"/>
        <v>69</v>
      </c>
      <c r="S71" s="31"/>
      <c r="U71" s="51"/>
      <c r="V71" s="51"/>
      <c r="W71" s="90"/>
      <c r="X71" s="31"/>
      <c r="Y71" s="51"/>
      <c r="Z71" s="51"/>
      <c r="AA71" s="51"/>
      <c r="AB71" s="51"/>
      <c r="AC71" s="31"/>
      <c r="AD71" s="31"/>
      <c r="AE71" s="31"/>
      <c r="AF71" s="31"/>
      <c r="AG71" s="31"/>
      <c r="AH71" s="31"/>
      <c r="AI71" s="31"/>
    </row>
    <row r="72" spans="1:35" ht="19.5" customHeight="1" x14ac:dyDescent="0.3">
      <c r="A72" s="14">
        <v>66</v>
      </c>
      <c r="B72" s="91" t="s">
        <v>457</v>
      </c>
      <c r="C72" s="92" t="s">
        <v>458</v>
      </c>
      <c r="D72" s="34">
        <v>28</v>
      </c>
      <c r="E72" s="35">
        <f t="shared" si="0"/>
        <v>1</v>
      </c>
      <c r="F72" s="35">
        <f t="shared" si="1"/>
        <v>1</v>
      </c>
      <c r="G72" s="35">
        <f t="shared" si="2"/>
        <v>1</v>
      </c>
      <c r="H72" s="34">
        <v>25</v>
      </c>
      <c r="I72" s="35">
        <f t="shared" si="3"/>
        <v>1</v>
      </c>
      <c r="J72" s="35">
        <f t="shared" si="4"/>
        <v>1</v>
      </c>
      <c r="K72" s="35">
        <f t="shared" si="5"/>
        <v>0</v>
      </c>
      <c r="L72" s="34">
        <v>11</v>
      </c>
      <c r="M72" s="35">
        <f t="shared" si="6"/>
        <v>1</v>
      </c>
      <c r="N72" s="35">
        <f t="shared" si="7"/>
        <v>0</v>
      </c>
      <c r="O72" s="35">
        <f t="shared" si="8"/>
        <v>0</v>
      </c>
      <c r="P72" s="35"/>
      <c r="Q72" s="36"/>
      <c r="R72" s="37">
        <f t="shared" ref="R72:R135" si="10">SUM(D72+H72+L72)</f>
        <v>64</v>
      </c>
      <c r="S72" s="31"/>
      <c r="U72" s="51"/>
      <c r="V72" s="51"/>
      <c r="W72" s="90"/>
      <c r="X72" s="31"/>
      <c r="Y72" s="51"/>
      <c r="Z72" s="51"/>
      <c r="AA72" s="51"/>
      <c r="AB72" s="51"/>
      <c r="AC72" s="31"/>
      <c r="AD72" s="31"/>
      <c r="AE72" s="31"/>
      <c r="AF72" s="31"/>
      <c r="AG72" s="31"/>
      <c r="AH72" s="31"/>
      <c r="AI72" s="31"/>
    </row>
    <row r="73" spans="1:35" ht="19.5" customHeight="1" x14ac:dyDescent="0.3">
      <c r="A73" s="14">
        <v>67</v>
      </c>
      <c r="B73" s="91" t="s">
        <v>459</v>
      </c>
      <c r="C73" s="92" t="s">
        <v>460</v>
      </c>
      <c r="D73" s="34">
        <v>28</v>
      </c>
      <c r="E73" s="35">
        <f t="shared" si="0"/>
        <v>1</v>
      </c>
      <c r="F73" s="35">
        <f t="shared" si="1"/>
        <v>1</v>
      </c>
      <c r="G73" s="35">
        <f t="shared" si="2"/>
        <v>1</v>
      </c>
      <c r="H73" s="34">
        <v>28</v>
      </c>
      <c r="I73" s="35">
        <f t="shared" si="3"/>
        <v>1</v>
      </c>
      <c r="J73" s="35">
        <f t="shared" si="4"/>
        <v>1</v>
      </c>
      <c r="K73" s="35">
        <f t="shared" si="5"/>
        <v>1</v>
      </c>
      <c r="L73" s="34">
        <v>14</v>
      </c>
      <c r="M73" s="35">
        <f t="shared" si="6"/>
        <v>1</v>
      </c>
      <c r="N73" s="35">
        <f t="shared" si="7"/>
        <v>1</v>
      </c>
      <c r="O73" s="35">
        <f t="shared" si="8"/>
        <v>1</v>
      </c>
      <c r="P73" s="35"/>
      <c r="Q73" s="36"/>
      <c r="R73" s="37">
        <f t="shared" si="10"/>
        <v>70</v>
      </c>
      <c r="S73" s="31"/>
      <c r="U73" s="51"/>
      <c r="V73" s="51"/>
      <c r="W73" s="90"/>
      <c r="X73" s="31"/>
      <c r="Y73" s="51"/>
      <c r="Z73" s="51"/>
      <c r="AA73" s="51"/>
      <c r="AB73" s="51"/>
      <c r="AC73" s="31"/>
      <c r="AD73" s="31"/>
      <c r="AE73" s="31"/>
      <c r="AF73" s="31"/>
      <c r="AG73" s="31"/>
      <c r="AH73" s="31"/>
      <c r="AI73" s="31"/>
    </row>
    <row r="74" spans="1:35" ht="19.5" customHeight="1" x14ac:dyDescent="0.3">
      <c r="A74" s="14">
        <v>68</v>
      </c>
      <c r="B74" s="91" t="s">
        <v>461</v>
      </c>
      <c r="C74" s="92" t="s">
        <v>462</v>
      </c>
      <c r="D74" s="34">
        <v>20</v>
      </c>
      <c r="E74" s="35">
        <f t="shared" si="0"/>
        <v>1</v>
      </c>
      <c r="F74" s="35">
        <f t="shared" si="1"/>
        <v>0</v>
      </c>
      <c r="G74" s="35">
        <f t="shared" si="2"/>
        <v>0</v>
      </c>
      <c r="H74" s="34">
        <v>23</v>
      </c>
      <c r="I74" s="35">
        <f t="shared" si="3"/>
        <v>1</v>
      </c>
      <c r="J74" s="35">
        <f t="shared" si="4"/>
        <v>1</v>
      </c>
      <c r="K74" s="35">
        <f t="shared" si="5"/>
        <v>0</v>
      </c>
      <c r="L74" s="34">
        <v>14</v>
      </c>
      <c r="M74" s="35">
        <f t="shared" si="6"/>
        <v>1</v>
      </c>
      <c r="N74" s="35">
        <f t="shared" si="7"/>
        <v>1</v>
      </c>
      <c r="O74" s="35">
        <f t="shared" si="8"/>
        <v>1</v>
      </c>
      <c r="P74" s="35"/>
      <c r="Q74" s="36"/>
      <c r="R74" s="37">
        <f t="shared" si="10"/>
        <v>57</v>
      </c>
      <c r="S74" s="31"/>
      <c r="U74" s="51"/>
      <c r="V74" s="51"/>
      <c r="W74" s="90"/>
      <c r="X74" s="31"/>
      <c r="Y74" s="51"/>
      <c r="Z74" s="51"/>
      <c r="AA74" s="51"/>
      <c r="AB74" s="51"/>
      <c r="AC74" s="31"/>
      <c r="AD74" s="31"/>
      <c r="AE74" s="31"/>
      <c r="AF74" s="31"/>
      <c r="AG74" s="31"/>
      <c r="AH74" s="31"/>
      <c r="AI74" s="31"/>
    </row>
    <row r="75" spans="1:35" ht="19.5" customHeight="1" x14ac:dyDescent="0.3">
      <c r="A75" s="14">
        <v>69</v>
      </c>
      <c r="B75" s="91" t="s">
        <v>463</v>
      </c>
      <c r="C75" s="92" t="s">
        <v>464</v>
      </c>
      <c r="D75" s="34">
        <v>22</v>
      </c>
      <c r="E75" s="35">
        <f t="shared" si="0"/>
        <v>1</v>
      </c>
      <c r="F75" s="35">
        <f t="shared" si="1"/>
        <v>0</v>
      </c>
      <c r="G75" s="35">
        <f t="shared" si="2"/>
        <v>0</v>
      </c>
      <c r="H75" s="34">
        <v>28</v>
      </c>
      <c r="I75" s="35">
        <f t="shared" si="3"/>
        <v>1</v>
      </c>
      <c r="J75" s="35">
        <f t="shared" si="4"/>
        <v>1</v>
      </c>
      <c r="K75" s="35">
        <f t="shared" si="5"/>
        <v>1</v>
      </c>
      <c r="L75" s="34">
        <v>14</v>
      </c>
      <c r="M75" s="35">
        <f t="shared" si="6"/>
        <v>1</v>
      </c>
      <c r="N75" s="35">
        <f t="shared" si="7"/>
        <v>1</v>
      </c>
      <c r="O75" s="35">
        <f t="shared" si="8"/>
        <v>1</v>
      </c>
      <c r="P75" s="35"/>
      <c r="Q75" s="36"/>
      <c r="R75" s="37">
        <f t="shared" si="10"/>
        <v>64</v>
      </c>
      <c r="S75" s="31"/>
      <c r="U75" s="51"/>
      <c r="V75" s="51"/>
      <c r="W75" s="90"/>
      <c r="X75" s="31"/>
      <c r="Y75" s="51"/>
      <c r="Z75" s="51"/>
      <c r="AA75" s="51"/>
      <c r="AB75" s="51"/>
      <c r="AC75" s="31"/>
      <c r="AD75" s="31"/>
      <c r="AE75" s="31"/>
      <c r="AF75" s="31"/>
      <c r="AG75" s="31"/>
      <c r="AH75" s="31"/>
      <c r="AI75" s="31"/>
    </row>
    <row r="76" spans="1:35" ht="19.5" customHeight="1" x14ac:dyDescent="0.3">
      <c r="A76" s="14">
        <v>70</v>
      </c>
      <c r="B76" s="91" t="s">
        <v>465</v>
      </c>
      <c r="C76" s="92" t="s">
        <v>466</v>
      </c>
      <c r="D76" s="34">
        <v>26</v>
      </c>
      <c r="E76" s="35">
        <f t="shared" si="0"/>
        <v>1</v>
      </c>
      <c r="F76" s="35">
        <f t="shared" si="1"/>
        <v>1</v>
      </c>
      <c r="G76" s="35">
        <f t="shared" si="2"/>
        <v>1</v>
      </c>
      <c r="H76" s="34">
        <v>22</v>
      </c>
      <c r="I76" s="35">
        <f t="shared" si="3"/>
        <v>1</v>
      </c>
      <c r="J76" s="35">
        <f t="shared" si="4"/>
        <v>0</v>
      </c>
      <c r="K76" s="35">
        <f t="shared" si="5"/>
        <v>0</v>
      </c>
      <c r="L76" s="34">
        <v>13</v>
      </c>
      <c r="M76" s="35">
        <f t="shared" si="6"/>
        <v>1</v>
      </c>
      <c r="N76" s="35">
        <f t="shared" si="7"/>
        <v>1</v>
      </c>
      <c r="O76" s="35">
        <f t="shared" si="8"/>
        <v>1</v>
      </c>
      <c r="P76" s="35"/>
      <c r="Q76" s="36"/>
      <c r="R76" s="37">
        <f t="shared" si="10"/>
        <v>61</v>
      </c>
      <c r="S76" s="31"/>
      <c r="U76" s="51"/>
      <c r="V76" s="51"/>
      <c r="W76" s="90"/>
      <c r="X76" s="31"/>
      <c r="Y76" s="51"/>
      <c r="Z76" s="51"/>
      <c r="AA76" s="51"/>
      <c r="AB76" s="51"/>
      <c r="AC76" s="31"/>
      <c r="AD76" s="31"/>
      <c r="AE76" s="31"/>
      <c r="AF76" s="31"/>
      <c r="AG76" s="31"/>
      <c r="AH76" s="31"/>
      <c r="AI76" s="31"/>
    </row>
    <row r="77" spans="1:35" ht="19.5" customHeight="1" x14ac:dyDescent="0.3">
      <c r="A77" s="14">
        <v>71</v>
      </c>
      <c r="B77" s="91" t="s">
        <v>467</v>
      </c>
      <c r="C77" s="92" t="s">
        <v>468</v>
      </c>
      <c r="D77" s="34">
        <v>26</v>
      </c>
      <c r="E77" s="35">
        <f t="shared" si="0"/>
        <v>1</v>
      </c>
      <c r="F77" s="35">
        <f t="shared" si="1"/>
        <v>1</v>
      </c>
      <c r="G77" s="35">
        <f t="shared" si="2"/>
        <v>1</v>
      </c>
      <c r="H77" s="34">
        <v>22</v>
      </c>
      <c r="I77" s="35">
        <f t="shared" si="3"/>
        <v>1</v>
      </c>
      <c r="J77" s="35">
        <f t="shared" si="4"/>
        <v>0</v>
      </c>
      <c r="K77" s="35">
        <f t="shared" si="5"/>
        <v>0</v>
      </c>
      <c r="L77" s="34">
        <v>13</v>
      </c>
      <c r="M77" s="35">
        <f t="shared" si="6"/>
        <v>1</v>
      </c>
      <c r="N77" s="35">
        <f t="shared" si="7"/>
        <v>1</v>
      </c>
      <c r="O77" s="35">
        <f t="shared" si="8"/>
        <v>1</v>
      </c>
      <c r="P77" s="35"/>
      <c r="Q77" s="36"/>
      <c r="R77" s="37">
        <f t="shared" si="10"/>
        <v>61</v>
      </c>
      <c r="S77" s="31"/>
      <c r="U77" s="51"/>
      <c r="V77" s="51"/>
      <c r="W77" s="90"/>
      <c r="X77" s="31"/>
      <c r="Y77" s="51"/>
      <c r="Z77" s="51"/>
      <c r="AA77" s="51"/>
      <c r="AB77" s="51"/>
      <c r="AC77" s="31"/>
      <c r="AD77" s="31"/>
      <c r="AE77" s="31"/>
      <c r="AF77" s="31"/>
      <c r="AG77" s="31"/>
      <c r="AH77" s="31"/>
      <c r="AI77" s="31"/>
    </row>
    <row r="78" spans="1:35" ht="19.5" customHeight="1" x14ac:dyDescent="0.3">
      <c r="A78" s="14">
        <v>72</v>
      </c>
      <c r="B78" s="91" t="s">
        <v>469</v>
      </c>
      <c r="C78" s="92" t="s">
        <v>470</v>
      </c>
      <c r="D78" s="34">
        <v>20</v>
      </c>
      <c r="E78" s="35">
        <f t="shared" si="0"/>
        <v>1</v>
      </c>
      <c r="F78" s="35">
        <f t="shared" si="1"/>
        <v>0</v>
      </c>
      <c r="G78" s="35">
        <f t="shared" si="2"/>
        <v>0</v>
      </c>
      <c r="H78" s="34">
        <v>20</v>
      </c>
      <c r="I78" s="35">
        <f t="shared" si="3"/>
        <v>1</v>
      </c>
      <c r="J78" s="35">
        <f t="shared" si="4"/>
        <v>0</v>
      </c>
      <c r="K78" s="35">
        <f t="shared" si="5"/>
        <v>0</v>
      </c>
      <c r="L78" s="34">
        <v>14</v>
      </c>
      <c r="M78" s="35">
        <f t="shared" si="6"/>
        <v>1</v>
      </c>
      <c r="N78" s="35">
        <f t="shared" si="7"/>
        <v>1</v>
      </c>
      <c r="O78" s="35">
        <f t="shared" si="8"/>
        <v>1</v>
      </c>
      <c r="P78" s="35"/>
      <c r="Q78" s="36"/>
      <c r="R78" s="37">
        <f t="shared" si="10"/>
        <v>54</v>
      </c>
      <c r="S78" s="31"/>
      <c r="U78" s="51"/>
      <c r="V78" s="51"/>
      <c r="W78" s="90"/>
      <c r="X78" s="31"/>
      <c r="Y78" s="51"/>
      <c r="Z78" s="51"/>
      <c r="AA78" s="51"/>
      <c r="AB78" s="51"/>
      <c r="AC78" s="31"/>
      <c r="AD78" s="31"/>
      <c r="AE78" s="31"/>
      <c r="AF78" s="31"/>
      <c r="AG78" s="31"/>
      <c r="AH78" s="31"/>
      <c r="AI78" s="31"/>
    </row>
    <row r="79" spans="1:35" ht="19.5" customHeight="1" x14ac:dyDescent="0.3">
      <c r="A79" s="14">
        <v>73</v>
      </c>
      <c r="B79" s="91" t="s">
        <v>471</v>
      </c>
      <c r="C79" s="92" t="s">
        <v>472</v>
      </c>
      <c r="D79" s="34">
        <v>24</v>
      </c>
      <c r="E79" s="35">
        <f t="shared" si="0"/>
        <v>1</v>
      </c>
      <c r="F79" s="35">
        <f t="shared" si="1"/>
        <v>1</v>
      </c>
      <c r="G79" s="35">
        <f t="shared" si="2"/>
        <v>0</v>
      </c>
      <c r="H79" s="34">
        <v>28</v>
      </c>
      <c r="I79" s="35">
        <f t="shared" si="3"/>
        <v>1</v>
      </c>
      <c r="J79" s="35">
        <f t="shared" si="4"/>
        <v>1</v>
      </c>
      <c r="K79" s="35">
        <f t="shared" si="5"/>
        <v>1</v>
      </c>
      <c r="L79" s="34">
        <v>14</v>
      </c>
      <c r="M79" s="35">
        <f t="shared" si="6"/>
        <v>1</v>
      </c>
      <c r="N79" s="35">
        <f t="shared" si="7"/>
        <v>1</v>
      </c>
      <c r="O79" s="35">
        <f t="shared" si="8"/>
        <v>1</v>
      </c>
      <c r="P79" s="35"/>
      <c r="Q79" s="36"/>
      <c r="R79" s="37">
        <f t="shared" si="10"/>
        <v>66</v>
      </c>
      <c r="S79" s="31"/>
      <c r="U79" s="51"/>
      <c r="V79" s="51"/>
      <c r="W79" s="90"/>
      <c r="X79" s="31"/>
      <c r="Y79" s="51"/>
      <c r="Z79" s="51"/>
      <c r="AA79" s="51"/>
      <c r="AB79" s="51"/>
      <c r="AC79" s="31"/>
      <c r="AD79" s="31"/>
      <c r="AE79" s="31"/>
      <c r="AF79" s="31"/>
      <c r="AG79" s="31"/>
      <c r="AH79" s="31"/>
      <c r="AI79" s="31"/>
    </row>
    <row r="80" spans="1:35" ht="19.5" customHeight="1" x14ac:dyDescent="0.3">
      <c r="A80" s="14">
        <v>74</v>
      </c>
      <c r="B80" s="91" t="s">
        <v>473</v>
      </c>
      <c r="C80" s="92" t="s">
        <v>474</v>
      </c>
      <c r="D80" s="34">
        <v>20</v>
      </c>
      <c r="E80" s="35">
        <f t="shared" si="0"/>
        <v>1</v>
      </c>
      <c r="F80" s="35">
        <f t="shared" si="1"/>
        <v>0</v>
      </c>
      <c r="G80" s="35">
        <f t="shared" si="2"/>
        <v>0</v>
      </c>
      <c r="H80" s="34">
        <v>28</v>
      </c>
      <c r="I80" s="35">
        <f t="shared" si="3"/>
        <v>1</v>
      </c>
      <c r="J80" s="35">
        <f t="shared" si="4"/>
        <v>1</v>
      </c>
      <c r="K80" s="35">
        <f t="shared" si="5"/>
        <v>1</v>
      </c>
      <c r="L80" s="34">
        <v>14</v>
      </c>
      <c r="M80" s="35">
        <f t="shared" si="6"/>
        <v>1</v>
      </c>
      <c r="N80" s="35">
        <f t="shared" si="7"/>
        <v>1</v>
      </c>
      <c r="O80" s="35">
        <f t="shared" si="8"/>
        <v>1</v>
      </c>
      <c r="P80" s="35"/>
      <c r="Q80" s="36"/>
      <c r="R80" s="37">
        <f t="shared" si="10"/>
        <v>62</v>
      </c>
      <c r="S80" s="31"/>
      <c r="U80" s="51"/>
      <c r="V80" s="51"/>
      <c r="W80" s="90"/>
      <c r="X80" s="31"/>
      <c r="Y80" s="51"/>
      <c r="Z80" s="51"/>
      <c r="AA80" s="51"/>
      <c r="AB80" s="51"/>
      <c r="AC80" s="31"/>
      <c r="AD80" s="31"/>
      <c r="AE80" s="31"/>
      <c r="AF80" s="31"/>
      <c r="AG80" s="31"/>
      <c r="AH80" s="31"/>
      <c r="AI80" s="31"/>
    </row>
    <row r="81" spans="1:35" ht="19.5" customHeight="1" x14ac:dyDescent="0.3">
      <c r="A81" s="14">
        <v>75</v>
      </c>
      <c r="B81" s="91" t="s">
        <v>475</v>
      </c>
      <c r="C81" s="92" t="s">
        <v>476</v>
      </c>
      <c r="D81" s="34">
        <v>28</v>
      </c>
      <c r="E81" s="35">
        <f t="shared" si="0"/>
        <v>1</v>
      </c>
      <c r="F81" s="35">
        <f t="shared" si="1"/>
        <v>1</v>
      </c>
      <c r="G81" s="35">
        <f t="shared" si="2"/>
        <v>1</v>
      </c>
      <c r="H81" s="34">
        <v>28</v>
      </c>
      <c r="I81" s="35">
        <f t="shared" si="3"/>
        <v>1</v>
      </c>
      <c r="J81" s="35">
        <f t="shared" si="4"/>
        <v>1</v>
      </c>
      <c r="K81" s="35">
        <f t="shared" si="5"/>
        <v>1</v>
      </c>
      <c r="L81" s="34">
        <v>14</v>
      </c>
      <c r="M81" s="35">
        <f t="shared" si="6"/>
        <v>1</v>
      </c>
      <c r="N81" s="35">
        <f t="shared" si="7"/>
        <v>1</v>
      </c>
      <c r="O81" s="35">
        <f t="shared" si="8"/>
        <v>1</v>
      </c>
      <c r="P81" s="35"/>
      <c r="Q81" s="36"/>
      <c r="R81" s="37">
        <f t="shared" si="10"/>
        <v>70</v>
      </c>
      <c r="S81" s="31"/>
      <c r="U81" s="51"/>
      <c r="V81" s="51"/>
      <c r="W81" s="90"/>
      <c r="X81" s="31"/>
      <c r="Y81" s="51"/>
      <c r="Z81" s="51"/>
      <c r="AA81" s="51"/>
      <c r="AB81" s="51"/>
      <c r="AC81" s="31"/>
      <c r="AD81" s="31"/>
      <c r="AE81" s="31"/>
      <c r="AF81" s="31"/>
      <c r="AG81" s="31"/>
      <c r="AH81" s="31"/>
      <c r="AI81" s="31"/>
    </row>
    <row r="82" spans="1:35" ht="19.5" customHeight="1" x14ac:dyDescent="0.3">
      <c r="A82" s="14">
        <v>76</v>
      </c>
      <c r="B82" s="91" t="s">
        <v>477</v>
      </c>
      <c r="C82" s="92" t="s">
        <v>478</v>
      </c>
      <c r="D82" s="34">
        <v>20</v>
      </c>
      <c r="E82" s="35">
        <f t="shared" si="0"/>
        <v>1</v>
      </c>
      <c r="F82" s="35">
        <f t="shared" si="1"/>
        <v>0</v>
      </c>
      <c r="G82" s="35">
        <f t="shared" si="2"/>
        <v>0</v>
      </c>
      <c r="H82" s="34">
        <v>28</v>
      </c>
      <c r="I82" s="35">
        <f t="shared" si="3"/>
        <v>1</v>
      </c>
      <c r="J82" s="35">
        <f t="shared" si="4"/>
        <v>1</v>
      </c>
      <c r="K82" s="35">
        <f t="shared" si="5"/>
        <v>1</v>
      </c>
      <c r="L82" s="34">
        <v>14</v>
      </c>
      <c r="M82" s="35">
        <f t="shared" si="6"/>
        <v>1</v>
      </c>
      <c r="N82" s="35">
        <f t="shared" si="7"/>
        <v>1</v>
      </c>
      <c r="O82" s="35">
        <f t="shared" si="8"/>
        <v>1</v>
      </c>
      <c r="P82" s="35"/>
      <c r="Q82" s="36"/>
      <c r="R82" s="37">
        <f t="shared" si="10"/>
        <v>62</v>
      </c>
      <c r="S82" s="31"/>
      <c r="U82" s="51"/>
      <c r="V82" s="51"/>
      <c r="W82" s="90"/>
      <c r="X82" s="31"/>
      <c r="Y82" s="51"/>
      <c r="Z82" s="51"/>
      <c r="AA82" s="51"/>
      <c r="AB82" s="51"/>
      <c r="AC82" s="31"/>
      <c r="AD82" s="31"/>
      <c r="AE82" s="31"/>
      <c r="AF82" s="31"/>
      <c r="AG82" s="31"/>
      <c r="AH82" s="31"/>
      <c r="AI82" s="31"/>
    </row>
    <row r="83" spans="1:35" ht="19.5" customHeight="1" x14ac:dyDescent="0.3">
      <c r="A83" s="14">
        <v>77</v>
      </c>
      <c r="B83" s="91" t="s">
        <v>479</v>
      </c>
      <c r="C83" s="92" t="s">
        <v>480</v>
      </c>
      <c r="D83" s="34">
        <v>28</v>
      </c>
      <c r="E83" s="35">
        <f t="shared" si="0"/>
        <v>1</v>
      </c>
      <c r="F83" s="35">
        <f t="shared" si="1"/>
        <v>1</v>
      </c>
      <c r="G83" s="35">
        <f t="shared" si="2"/>
        <v>1</v>
      </c>
      <c r="H83" s="34">
        <v>27</v>
      </c>
      <c r="I83" s="35">
        <f t="shared" si="3"/>
        <v>1</v>
      </c>
      <c r="J83" s="35">
        <f t="shared" si="4"/>
        <v>1</v>
      </c>
      <c r="K83" s="35">
        <f t="shared" si="5"/>
        <v>1</v>
      </c>
      <c r="L83" s="34">
        <v>14</v>
      </c>
      <c r="M83" s="35">
        <f t="shared" si="6"/>
        <v>1</v>
      </c>
      <c r="N83" s="35">
        <f t="shared" si="7"/>
        <v>1</v>
      </c>
      <c r="O83" s="35">
        <f t="shared" si="8"/>
        <v>1</v>
      </c>
      <c r="P83" s="35"/>
      <c r="Q83" s="36"/>
      <c r="R83" s="37">
        <f t="shared" si="10"/>
        <v>69</v>
      </c>
      <c r="S83" s="31"/>
      <c r="U83" s="51"/>
      <c r="V83" s="51"/>
      <c r="W83" s="90"/>
      <c r="X83" s="31"/>
      <c r="Y83" s="51"/>
      <c r="Z83" s="51"/>
      <c r="AA83" s="51"/>
      <c r="AB83" s="51"/>
      <c r="AC83" s="31"/>
      <c r="AD83" s="31"/>
      <c r="AE83" s="31"/>
      <c r="AF83" s="31"/>
      <c r="AG83" s="31"/>
      <c r="AH83" s="31"/>
      <c r="AI83" s="31"/>
    </row>
    <row r="84" spans="1:35" ht="19.5" customHeight="1" x14ac:dyDescent="0.3">
      <c r="A84" s="14">
        <v>78</v>
      </c>
      <c r="B84" s="91" t="s">
        <v>481</v>
      </c>
      <c r="C84" s="92" t="s">
        <v>482</v>
      </c>
      <c r="D84" s="34">
        <v>20</v>
      </c>
      <c r="E84" s="35">
        <f t="shared" si="0"/>
        <v>1</v>
      </c>
      <c r="F84" s="35">
        <f t="shared" si="1"/>
        <v>0</v>
      </c>
      <c r="G84" s="35">
        <f t="shared" si="2"/>
        <v>0</v>
      </c>
      <c r="H84" s="34">
        <v>26</v>
      </c>
      <c r="I84" s="35">
        <f t="shared" si="3"/>
        <v>1</v>
      </c>
      <c r="J84" s="35">
        <f t="shared" si="4"/>
        <v>1</v>
      </c>
      <c r="K84" s="35">
        <f t="shared" si="5"/>
        <v>1</v>
      </c>
      <c r="L84" s="34">
        <v>10</v>
      </c>
      <c r="M84" s="35">
        <f t="shared" si="6"/>
        <v>1</v>
      </c>
      <c r="N84" s="35">
        <f t="shared" si="7"/>
        <v>0</v>
      </c>
      <c r="O84" s="35">
        <f t="shared" si="8"/>
        <v>0</v>
      </c>
      <c r="P84" s="35"/>
      <c r="Q84" s="36"/>
      <c r="R84" s="37">
        <f t="shared" si="10"/>
        <v>56</v>
      </c>
      <c r="S84" s="31"/>
      <c r="U84" s="51"/>
      <c r="V84" s="51"/>
      <c r="W84" s="90"/>
      <c r="X84" s="31"/>
      <c r="Y84" s="51"/>
      <c r="Z84" s="51"/>
      <c r="AA84" s="51"/>
      <c r="AB84" s="51"/>
      <c r="AC84" s="31"/>
      <c r="AD84" s="31"/>
      <c r="AE84" s="31"/>
      <c r="AF84" s="31"/>
      <c r="AG84" s="31"/>
      <c r="AH84" s="31"/>
      <c r="AI84" s="31"/>
    </row>
    <row r="85" spans="1:35" ht="19.5" customHeight="1" x14ac:dyDescent="0.3">
      <c r="A85" s="14">
        <v>79</v>
      </c>
      <c r="B85" s="91" t="s">
        <v>483</v>
      </c>
      <c r="C85" s="92" t="s">
        <v>484</v>
      </c>
      <c r="D85" s="34">
        <v>28</v>
      </c>
      <c r="E85" s="35">
        <f t="shared" si="0"/>
        <v>1</v>
      </c>
      <c r="F85" s="35">
        <f t="shared" si="1"/>
        <v>1</v>
      </c>
      <c r="G85" s="35">
        <f t="shared" si="2"/>
        <v>1</v>
      </c>
      <c r="H85" s="34">
        <v>28</v>
      </c>
      <c r="I85" s="35">
        <f t="shared" si="3"/>
        <v>1</v>
      </c>
      <c r="J85" s="35">
        <f t="shared" si="4"/>
        <v>1</v>
      </c>
      <c r="K85" s="35">
        <f t="shared" si="5"/>
        <v>1</v>
      </c>
      <c r="L85" s="34">
        <v>14</v>
      </c>
      <c r="M85" s="35">
        <f t="shared" si="6"/>
        <v>1</v>
      </c>
      <c r="N85" s="35">
        <f t="shared" si="7"/>
        <v>1</v>
      </c>
      <c r="O85" s="35">
        <f t="shared" si="8"/>
        <v>1</v>
      </c>
      <c r="P85" s="35"/>
      <c r="Q85" s="36"/>
      <c r="R85" s="37">
        <f t="shared" si="10"/>
        <v>70</v>
      </c>
      <c r="S85" s="31"/>
      <c r="U85" s="51"/>
      <c r="V85" s="51"/>
      <c r="W85" s="90"/>
      <c r="X85" s="31"/>
      <c r="Y85" s="51"/>
      <c r="Z85" s="51"/>
      <c r="AA85" s="51"/>
      <c r="AB85" s="51"/>
      <c r="AC85" s="31"/>
      <c r="AD85" s="31"/>
      <c r="AE85" s="31"/>
      <c r="AF85" s="31"/>
      <c r="AG85" s="31"/>
      <c r="AH85" s="31"/>
      <c r="AI85" s="31"/>
    </row>
    <row r="86" spans="1:35" ht="19.5" customHeight="1" x14ac:dyDescent="0.3">
      <c r="A86" s="14">
        <v>80</v>
      </c>
      <c r="B86" s="91" t="s">
        <v>485</v>
      </c>
      <c r="C86" s="92" t="s">
        <v>486</v>
      </c>
      <c r="D86" s="34">
        <v>24</v>
      </c>
      <c r="E86" s="35">
        <f t="shared" si="0"/>
        <v>1</v>
      </c>
      <c r="F86" s="35">
        <f t="shared" si="1"/>
        <v>1</v>
      </c>
      <c r="G86" s="35">
        <f t="shared" si="2"/>
        <v>0</v>
      </c>
      <c r="H86" s="34">
        <v>23</v>
      </c>
      <c r="I86" s="35">
        <f t="shared" si="3"/>
        <v>1</v>
      </c>
      <c r="J86" s="35">
        <f t="shared" si="4"/>
        <v>1</v>
      </c>
      <c r="K86" s="35">
        <f t="shared" si="5"/>
        <v>0</v>
      </c>
      <c r="L86" s="34">
        <v>0</v>
      </c>
      <c r="M86" s="35">
        <f t="shared" si="6"/>
        <v>0</v>
      </c>
      <c r="N86" s="35">
        <f t="shared" si="7"/>
        <v>0</v>
      </c>
      <c r="O86" s="35">
        <f t="shared" si="8"/>
        <v>0</v>
      </c>
      <c r="P86" s="35"/>
      <c r="Q86" s="36"/>
      <c r="R86" s="37">
        <f t="shared" si="10"/>
        <v>47</v>
      </c>
      <c r="S86" s="31"/>
      <c r="U86" s="51"/>
      <c r="V86" s="51"/>
      <c r="W86" s="90"/>
      <c r="X86" s="31"/>
      <c r="Y86" s="51"/>
      <c r="Z86" s="51"/>
      <c r="AA86" s="51"/>
      <c r="AB86" s="51"/>
      <c r="AC86" s="31"/>
      <c r="AD86" s="31"/>
      <c r="AE86" s="31"/>
      <c r="AF86" s="31"/>
      <c r="AG86" s="31"/>
      <c r="AH86" s="31"/>
      <c r="AI86" s="31"/>
    </row>
    <row r="87" spans="1:35" ht="19.5" customHeight="1" x14ac:dyDescent="0.3">
      <c r="A87" s="14">
        <v>81</v>
      </c>
      <c r="B87" s="91" t="s">
        <v>487</v>
      </c>
      <c r="C87" s="92" t="s">
        <v>488</v>
      </c>
      <c r="D87" s="34">
        <v>28</v>
      </c>
      <c r="E87" s="35">
        <f t="shared" si="0"/>
        <v>1</v>
      </c>
      <c r="F87" s="35">
        <f t="shared" si="1"/>
        <v>1</v>
      </c>
      <c r="G87" s="35">
        <f t="shared" si="2"/>
        <v>1</v>
      </c>
      <c r="H87" s="34">
        <v>28</v>
      </c>
      <c r="I87" s="35">
        <f t="shared" si="3"/>
        <v>1</v>
      </c>
      <c r="J87" s="35">
        <f t="shared" si="4"/>
        <v>1</v>
      </c>
      <c r="K87" s="35">
        <f t="shared" si="5"/>
        <v>1</v>
      </c>
      <c r="L87" s="34">
        <v>14</v>
      </c>
      <c r="M87" s="35">
        <f t="shared" si="6"/>
        <v>1</v>
      </c>
      <c r="N87" s="35">
        <f t="shared" si="7"/>
        <v>1</v>
      </c>
      <c r="O87" s="35">
        <f t="shared" si="8"/>
        <v>1</v>
      </c>
      <c r="P87" s="35"/>
      <c r="Q87" s="36"/>
      <c r="R87" s="37">
        <f t="shared" si="10"/>
        <v>70</v>
      </c>
      <c r="S87" s="31"/>
      <c r="U87" s="51"/>
      <c r="V87" s="51"/>
      <c r="W87" s="90"/>
      <c r="X87" s="31"/>
      <c r="Y87" s="51"/>
      <c r="Z87" s="51"/>
      <c r="AA87" s="51"/>
      <c r="AB87" s="51"/>
      <c r="AC87" s="31"/>
      <c r="AD87" s="31"/>
      <c r="AE87" s="31"/>
      <c r="AF87" s="31"/>
      <c r="AG87" s="31"/>
      <c r="AH87" s="31"/>
      <c r="AI87" s="31"/>
    </row>
    <row r="88" spans="1:35" ht="19.5" customHeight="1" x14ac:dyDescent="0.3">
      <c r="A88" s="14">
        <v>82</v>
      </c>
      <c r="B88" s="91" t="s">
        <v>489</v>
      </c>
      <c r="C88" s="92" t="s">
        <v>490</v>
      </c>
      <c r="D88" s="34">
        <v>28</v>
      </c>
      <c r="E88" s="35">
        <f t="shared" si="0"/>
        <v>1</v>
      </c>
      <c r="F88" s="35">
        <f t="shared" si="1"/>
        <v>1</v>
      </c>
      <c r="G88" s="35">
        <f t="shared" si="2"/>
        <v>1</v>
      </c>
      <c r="H88" s="34">
        <v>28</v>
      </c>
      <c r="I88" s="35">
        <f t="shared" si="3"/>
        <v>1</v>
      </c>
      <c r="J88" s="35">
        <f t="shared" si="4"/>
        <v>1</v>
      </c>
      <c r="K88" s="35">
        <f t="shared" si="5"/>
        <v>1</v>
      </c>
      <c r="L88" s="34">
        <v>11</v>
      </c>
      <c r="M88" s="35">
        <f t="shared" si="6"/>
        <v>1</v>
      </c>
      <c r="N88" s="35">
        <f t="shared" si="7"/>
        <v>0</v>
      </c>
      <c r="O88" s="35">
        <f t="shared" si="8"/>
        <v>0</v>
      </c>
      <c r="P88" s="35"/>
      <c r="Q88" s="36"/>
      <c r="R88" s="37">
        <f t="shared" si="10"/>
        <v>67</v>
      </c>
      <c r="S88" s="31"/>
      <c r="U88" s="51"/>
      <c r="V88" s="51"/>
      <c r="W88" s="90"/>
      <c r="X88" s="31"/>
      <c r="Y88" s="51"/>
      <c r="Z88" s="51"/>
      <c r="AA88" s="51"/>
      <c r="AB88" s="51"/>
      <c r="AC88" s="31"/>
      <c r="AD88" s="31"/>
      <c r="AE88" s="31"/>
      <c r="AF88" s="31"/>
      <c r="AG88" s="31"/>
      <c r="AH88" s="31"/>
      <c r="AI88" s="31"/>
    </row>
    <row r="89" spans="1:35" ht="19.5" customHeight="1" x14ac:dyDescent="0.3">
      <c r="A89" s="14">
        <v>83</v>
      </c>
      <c r="B89" s="91" t="s">
        <v>491</v>
      </c>
      <c r="C89" s="92" t="s">
        <v>492</v>
      </c>
      <c r="D89" s="34">
        <v>28</v>
      </c>
      <c r="E89" s="35">
        <f t="shared" si="0"/>
        <v>1</v>
      </c>
      <c r="F89" s="35">
        <f t="shared" si="1"/>
        <v>1</v>
      </c>
      <c r="G89" s="35">
        <f t="shared" si="2"/>
        <v>1</v>
      </c>
      <c r="H89" s="34">
        <v>28</v>
      </c>
      <c r="I89" s="35">
        <f t="shared" si="3"/>
        <v>1</v>
      </c>
      <c r="J89" s="35">
        <f t="shared" si="4"/>
        <v>1</v>
      </c>
      <c r="K89" s="35">
        <f t="shared" si="5"/>
        <v>1</v>
      </c>
      <c r="L89" s="34">
        <v>11</v>
      </c>
      <c r="M89" s="35">
        <f t="shared" si="6"/>
        <v>1</v>
      </c>
      <c r="N89" s="35">
        <f t="shared" si="7"/>
        <v>0</v>
      </c>
      <c r="O89" s="35">
        <f t="shared" si="8"/>
        <v>0</v>
      </c>
      <c r="P89" s="35"/>
      <c r="Q89" s="36"/>
      <c r="R89" s="37">
        <f t="shared" si="10"/>
        <v>67</v>
      </c>
      <c r="S89" s="31"/>
      <c r="U89" s="51"/>
      <c r="V89" s="51"/>
      <c r="W89" s="90"/>
      <c r="X89" s="31"/>
      <c r="Y89" s="51"/>
      <c r="Z89" s="51"/>
      <c r="AA89" s="51"/>
      <c r="AB89" s="51"/>
      <c r="AC89" s="31"/>
      <c r="AD89" s="31"/>
      <c r="AE89" s="31"/>
      <c r="AF89" s="31"/>
      <c r="AG89" s="31"/>
      <c r="AH89" s="31"/>
      <c r="AI89" s="31"/>
    </row>
    <row r="90" spans="1:35" ht="19.5" customHeight="1" x14ac:dyDescent="0.3">
      <c r="A90" s="14">
        <v>84</v>
      </c>
      <c r="B90" s="91" t="s">
        <v>493</v>
      </c>
      <c r="C90" s="92" t="s">
        <v>494</v>
      </c>
      <c r="D90" s="34">
        <v>28</v>
      </c>
      <c r="E90" s="35">
        <f t="shared" si="0"/>
        <v>1</v>
      </c>
      <c r="F90" s="35">
        <f t="shared" si="1"/>
        <v>1</v>
      </c>
      <c r="G90" s="35">
        <f t="shared" si="2"/>
        <v>1</v>
      </c>
      <c r="H90" s="34">
        <v>28</v>
      </c>
      <c r="I90" s="35">
        <f t="shared" si="3"/>
        <v>1</v>
      </c>
      <c r="J90" s="35">
        <f t="shared" si="4"/>
        <v>1</v>
      </c>
      <c r="K90" s="35">
        <f t="shared" si="5"/>
        <v>1</v>
      </c>
      <c r="L90" s="34">
        <v>14</v>
      </c>
      <c r="M90" s="35">
        <f t="shared" si="6"/>
        <v>1</v>
      </c>
      <c r="N90" s="35">
        <f t="shared" si="7"/>
        <v>1</v>
      </c>
      <c r="O90" s="35">
        <f t="shared" si="8"/>
        <v>1</v>
      </c>
      <c r="P90" s="35"/>
      <c r="Q90" s="36"/>
      <c r="R90" s="37">
        <f t="shared" si="10"/>
        <v>70</v>
      </c>
      <c r="S90" s="31"/>
      <c r="U90" s="51"/>
      <c r="V90" s="51"/>
      <c r="W90" s="90"/>
      <c r="X90" s="31"/>
      <c r="Y90" s="51"/>
      <c r="Z90" s="51"/>
      <c r="AA90" s="51"/>
      <c r="AB90" s="51"/>
      <c r="AC90" s="31"/>
      <c r="AD90" s="31"/>
      <c r="AE90" s="31"/>
      <c r="AF90" s="31"/>
      <c r="AG90" s="31"/>
      <c r="AH90" s="31"/>
      <c r="AI90" s="31"/>
    </row>
    <row r="91" spans="1:35" ht="19.5" customHeight="1" x14ac:dyDescent="0.3">
      <c r="A91" s="14">
        <v>85</v>
      </c>
      <c r="B91" s="91" t="s">
        <v>495</v>
      </c>
      <c r="C91" s="92" t="s">
        <v>496</v>
      </c>
      <c r="D91" s="34">
        <v>26</v>
      </c>
      <c r="E91" s="35">
        <f t="shared" si="0"/>
        <v>1</v>
      </c>
      <c r="F91" s="35">
        <f t="shared" si="1"/>
        <v>1</v>
      </c>
      <c r="G91" s="35">
        <f t="shared" si="2"/>
        <v>1</v>
      </c>
      <c r="H91" s="34">
        <v>28</v>
      </c>
      <c r="I91" s="35">
        <f t="shared" si="3"/>
        <v>1</v>
      </c>
      <c r="J91" s="35">
        <f t="shared" si="4"/>
        <v>1</v>
      </c>
      <c r="K91" s="35">
        <f t="shared" si="5"/>
        <v>1</v>
      </c>
      <c r="L91" s="34">
        <v>9</v>
      </c>
      <c r="M91" s="35">
        <f t="shared" si="6"/>
        <v>0</v>
      </c>
      <c r="N91" s="35">
        <f t="shared" si="7"/>
        <v>0</v>
      </c>
      <c r="O91" s="35">
        <f t="shared" si="8"/>
        <v>0</v>
      </c>
      <c r="P91" s="35"/>
      <c r="Q91" s="36"/>
      <c r="R91" s="37">
        <f t="shared" si="10"/>
        <v>63</v>
      </c>
      <c r="S91" s="31"/>
      <c r="U91" s="51"/>
      <c r="V91" s="51"/>
      <c r="W91" s="90"/>
      <c r="X91" s="31"/>
      <c r="Y91" s="51"/>
      <c r="Z91" s="51"/>
      <c r="AA91" s="51"/>
      <c r="AB91" s="51"/>
      <c r="AC91" s="31"/>
      <c r="AD91" s="31"/>
      <c r="AE91" s="31"/>
      <c r="AF91" s="31"/>
      <c r="AG91" s="31"/>
      <c r="AH91" s="31"/>
      <c r="AI91" s="31"/>
    </row>
    <row r="92" spans="1:35" ht="19.5" customHeight="1" x14ac:dyDescent="0.3">
      <c r="A92" s="14">
        <v>86</v>
      </c>
      <c r="B92" s="91" t="s">
        <v>497</v>
      </c>
      <c r="C92" s="92" t="s">
        <v>498</v>
      </c>
      <c r="D92" s="34">
        <v>23</v>
      </c>
      <c r="E92" s="35">
        <f t="shared" si="0"/>
        <v>1</v>
      </c>
      <c r="F92" s="35">
        <f t="shared" si="1"/>
        <v>1</v>
      </c>
      <c r="G92" s="35">
        <f t="shared" si="2"/>
        <v>0</v>
      </c>
      <c r="H92" s="34">
        <v>27</v>
      </c>
      <c r="I92" s="35">
        <f t="shared" si="3"/>
        <v>1</v>
      </c>
      <c r="J92" s="35">
        <f t="shared" si="4"/>
        <v>1</v>
      </c>
      <c r="K92" s="35">
        <f t="shared" si="5"/>
        <v>1</v>
      </c>
      <c r="L92" s="34">
        <v>6</v>
      </c>
      <c r="M92" s="35">
        <f t="shared" si="6"/>
        <v>0</v>
      </c>
      <c r="N92" s="35">
        <f t="shared" si="7"/>
        <v>0</v>
      </c>
      <c r="O92" s="35">
        <f t="shared" si="8"/>
        <v>0</v>
      </c>
      <c r="P92" s="35"/>
      <c r="Q92" s="36"/>
      <c r="R92" s="37">
        <f t="shared" si="10"/>
        <v>56</v>
      </c>
      <c r="S92" s="31"/>
      <c r="U92" s="51"/>
      <c r="V92" s="51"/>
      <c r="W92" s="90"/>
      <c r="X92" s="31"/>
      <c r="Y92" s="51"/>
      <c r="Z92" s="51"/>
      <c r="AA92" s="51"/>
      <c r="AB92" s="51"/>
      <c r="AC92" s="31"/>
      <c r="AD92" s="31"/>
      <c r="AE92" s="31"/>
      <c r="AF92" s="31"/>
      <c r="AG92" s="31"/>
      <c r="AH92" s="31"/>
      <c r="AI92" s="31"/>
    </row>
    <row r="93" spans="1:35" ht="19.5" customHeight="1" x14ac:dyDescent="0.3">
      <c r="A93" s="14">
        <v>87</v>
      </c>
      <c r="B93" s="91" t="s">
        <v>499</v>
      </c>
      <c r="C93" s="92" t="s">
        <v>500</v>
      </c>
      <c r="D93" s="34">
        <v>22</v>
      </c>
      <c r="E93" s="35">
        <f t="shared" si="0"/>
        <v>1</v>
      </c>
      <c r="F93" s="35">
        <f t="shared" si="1"/>
        <v>0</v>
      </c>
      <c r="G93" s="35">
        <f t="shared" si="2"/>
        <v>0</v>
      </c>
      <c r="H93" s="34">
        <v>26</v>
      </c>
      <c r="I93" s="35">
        <f t="shared" si="3"/>
        <v>1</v>
      </c>
      <c r="J93" s="35">
        <f t="shared" si="4"/>
        <v>1</v>
      </c>
      <c r="K93" s="35">
        <f t="shared" si="5"/>
        <v>1</v>
      </c>
      <c r="L93" s="34">
        <v>9</v>
      </c>
      <c r="M93" s="35">
        <f t="shared" si="6"/>
        <v>0</v>
      </c>
      <c r="N93" s="35">
        <f t="shared" si="7"/>
        <v>0</v>
      </c>
      <c r="O93" s="35">
        <f t="shared" si="8"/>
        <v>0</v>
      </c>
      <c r="P93" s="35"/>
      <c r="Q93" s="36"/>
      <c r="R93" s="37">
        <f t="shared" si="10"/>
        <v>57</v>
      </c>
      <c r="S93" s="31"/>
      <c r="U93" s="51"/>
      <c r="V93" s="51"/>
      <c r="W93" s="90"/>
      <c r="X93" s="31"/>
      <c r="Y93" s="51"/>
      <c r="Z93" s="51"/>
      <c r="AA93" s="51"/>
      <c r="AB93" s="51"/>
      <c r="AC93" s="31"/>
      <c r="AD93" s="31"/>
      <c r="AE93" s="31"/>
      <c r="AF93" s="31"/>
      <c r="AG93" s="31"/>
      <c r="AH93" s="31"/>
      <c r="AI93" s="31"/>
    </row>
    <row r="94" spans="1:35" ht="19.5" customHeight="1" x14ac:dyDescent="0.3">
      <c r="A94" s="14">
        <v>88</v>
      </c>
      <c r="B94" s="91" t="s">
        <v>501</v>
      </c>
      <c r="C94" s="92" t="s">
        <v>502</v>
      </c>
      <c r="D94" s="34">
        <v>24</v>
      </c>
      <c r="E94" s="35">
        <f t="shared" si="0"/>
        <v>1</v>
      </c>
      <c r="F94" s="35">
        <f t="shared" si="1"/>
        <v>1</v>
      </c>
      <c r="G94" s="35">
        <f t="shared" si="2"/>
        <v>0</v>
      </c>
      <c r="H94" s="34">
        <v>27</v>
      </c>
      <c r="I94" s="35">
        <f t="shared" si="3"/>
        <v>1</v>
      </c>
      <c r="J94" s="35">
        <f t="shared" si="4"/>
        <v>1</v>
      </c>
      <c r="K94" s="35">
        <f t="shared" si="5"/>
        <v>1</v>
      </c>
      <c r="L94" s="34">
        <v>7</v>
      </c>
      <c r="M94" s="35">
        <f t="shared" si="6"/>
        <v>0</v>
      </c>
      <c r="N94" s="35">
        <f t="shared" si="7"/>
        <v>0</v>
      </c>
      <c r="O94" s="35">
        <f t="shared" si="8"/>
        <v>0</v>
      </c>
      <c r="P94" s="35"/>
      <c r="Q94" s="36"/>
      <c r="R94" s="37">
        <f t="shared" si="10"/>
        <v>58</v>
      </c>
      <c r="S94" s="31"/>
      <c r="U94" s="51"/>
      <c r="V94" s="51"/>
      <c r="W94" s="90"/>
      <c r="X94" s="31"/>
      <c r="Y94" s="51"/>
      <c r="Z94" s="51"/>
      <c r="AA94" s="51"/>
      <c r="AB94" s="51"/>
      <c r="AC94" s="31"/>
      <c r="AD94" s="31"/>
      <c r="AE94" s="31"/>
      <c r="AF94" s="31"/>
      <c r="AG94" s="31"/>
      <c r="AH94" s="31"/>
      <c r="AI94" s="31"/>
    </row>
    <row r="95" spans="1:35" ht="19.5" customHeight="1" x14ac:dyDescent="0.3">
      <c r="A95" s="14">
        <v>89</v>
      </c>
      <c r="B95" s="91" t="s">
        <v>503</v>
      </c>
      <c r="C95" s="92" t="s">
        <v>504</v>
      </c>
      <c r="D95" s="34">
        <v>28</v>
      </c>
      <c r="E95" s="35">
        <f t="shared" si="0"/>
        <v>1</v>
      </c>
      <c r="F95" s="35">
        <f t="shared" si="1"/>
        <v>1</v>
      </c>
      <c r="G95" s="35">
        <f t="shared" si="2"/>
        <v>1</v>
      </c>
      <c r="H95" s="34">
        <v>28</v>
      </c>
      <c r="I95" s="35">
        <f t="shared" si="3"/>
        <v>1</v>
      </c>
      <c r="J95" s="35">
        <f t="shared" si="4"/>
        <v>1</v>
      </c>
      <c r="K95" s="35">
        <f t="shared" si="5"/>
        <v>1</v>
      </c>
      <c r="L95" s="34">
        <v>14</v>
      </c>
      <c r="M95" s="35">
        <f t="shared" si="6"/>
        <v>1</v>
      </c>
      <c r="N95" s="35">
        <f t="shared" si="7"/>
        <v>1</v>
      </c>
      <c r="O95" s="35">
        <f t="shared" si="8"/>
        <v>1</v>
      </c>
      <c r="P95" s="35"/>
      <c r="Q95" s="36"/>
      <c r="R95" s="37">
        <f t="shared" si="10"/>
        <v>70</v>
      </c>
      <c r="S95" s="31"/>
      <c r="U95" s="51"/>
      <c r="V95" s="51"/>
      <c r="W95" s="90"/>
      <c r="X95" s="31"/>
      <c r="Y95" s="51"/>
      <c r="Z95" s="51"/>
      <c r="AA95" s="51"/>
      <c r="AB95" s="51"/>
      <c r="AC95" s="31"/>
      <c r="AD95" s="31"/>
      <c r="AE95" s="31"/>
      <c r="AF95" s="31"/>
      <c r="AG95" s="31"/>
      <c r="AH95" s="31"/>
      <c r="AI95" s="31"/>
    </row>
    <row r="96" spans="1:35" ht="19.5" customHeight="1" x14ac:dyDescent="0.3">
      <c r="A96" s="14">
        <v>90</v>
      </c>
      <c r="B96" s="91" t="s">
        <v>505</v>
      </c>
      <c r="C96" s="92" t="s">
        <v>506</v>
      </c>
      <c r="D96" s="34">
        <v>28</v>
      </c>
      <c r="E96" s="35">
        <f t="shared" si="0"/>
        <v>1</v>
      </c>
      <c r="F96" s="35">
        <f t="shared" si="1"/>
        <v>1</v>
      </c>
      <c r="G96" s="35">
        <f t="shared" si="2"/>
        <v>1</v>
      </c>
      <c r="H96" s="34">
        <v>28</v>
      </c>
      <c r="I96" s="35">
        <f t="shared" si="3"/>
        <v>1</v>
      </c>
      <c r="J96" s="35">
        <f t="shared" si="4"/>
        <v>1</v>
      </c>
      <c r="K96" s="35">
        <f t="shared" si="5"/>
        <v>1</v>
      </c>
      <c r="L96" s="34">
        <v>14</v>
      </c>
      <c r="M96" s="35">
        <f t="shared" si="6"/>
        <v>1</v>
      </c>
      <c r="N96" s="35">
        <f t="shared" si="7"/>
        <v>1</v>
      </c>
      <c r="O96" s="35">
        <f t="shared" si="8"/>
        <v>1</v>
      </c>
      <c r="P96" s="35"/>
      <c r="Q96" s="36"/>
      <c r="R96" s="37">
        <f t="shared" si="10"/>
        <v>70</v>
      </c>
      <c r="S96" s="31"/>
      <c r="U96" s="51"/>
      <c r="V96" s="51"/>
      <c r="W96" s="90"/>
      <c r="X96" s="31"/>
      <c r="Y96" s="51"/>
      <c r="Z96" s="51"/>
      <c r="AA96" s="51"/>
      <c r="AB96" s="51"/>
      <c r="AC96" s="31"/>
      <c r="AD96" s="31"/>
      <c r="AE96" s="31"/>
      <c r="AF96" s="31"/>
      <c r="AG96" s="31"/>
      <c r="AH96" s="31"/>
      <c r="AI96" s="31"/>
    </row>
    <row r="97" spans="1:35" ht="19.5" customHeight="1" x14ac:dyDescent="0.3">
      <c r="A97" s="14">
        <v>91</v>
      </c>
      <c r="B97" s="91" t="s">
        <v>507</v>
      </c>
      <c r="C97" s="92" t="s">
        <v>508</v>
      </c>
      <c r="D97" s="34">
        <v>26</v>
      </c>
      <c r="E97" s="35">
        <f t="shared" si="0"/>
        <v>1</v>
      </c>
      <c r="F97" s="35">
        <f t="shared" si="1"/>
        <v>1</v>
      </c>
      <c r="G97" s="35">
        <f t="shared" si="2"/>
        <v>1</v>
      </c>
      <c r="H97" s="34">
        <v>23</v>
      </c>
      <c r="I97" s="35">
        <f t="shared" si="3"/>
        <v>1</v>
      </c>
      <c r="J97" s="35">
        <f t="shared" si="4"/>
        <v>1</v>
      </c>
      <c r="K97" s="35">
        <f t="shared" si="5"/>
        <v>0</v>
      </c>
      <c r="L97" s="34">
        <v>10</v>
      </c>
      <c r="M97" s="35">
        <f t="shared" si="6"/>
        <v>1</v>
      </c>
      <c r="N97" s="35">
        <f t="shared" si="7"/>
        <v>0</v>
      </c>
      <c r="O97" s="35">
        <f t="shared" si="8"/>
        <v>0</v>
      </c>
      <c r="P97" s="35"/>
      <c r="Q97" s="36"/>
      <c r="R97" s="37">
        <f t="shared" si="10"/>
        <v>59</v>
      </c>
      <c r="S97" s="31"/>
      <c r="U97" s="51"/>
      <c r="V97" s="51"/>
      <c r="W97" s="90"/>
      <c r="X97" s="31"/>
      <c r="Y97" s="51"/>
      <c r="Z97" s="51"/>
      <c r="AA97" s="51"/>
      <c r="AB97" s="51"/>
      <c r="AC97" s="31"/>
      <c r="AD97" s="31"/>
      <c r="AE97" s="31"/>
      <c r="AF97" s="31"/>
      <c r="AG97" s="31"/>
      <c r="AH97" s="31"/>
      <c r="AI97" s="31"/>
    </row>
    <row r="98" spans="1:35" ht="19.5" customHeight="1" x14ac:dyDescent="0.3">
      <c r="A98" s="14">
        <v>92</v>
      </c>
      <c r="B98" s="91" t="s">
        <v>509</v>
      </c>
      <c r="C98" s="92" t="s">
        <v>510</v>
      </c>
      <c r="D98" s="34">
        <v>28</v>
      </c>
      <c r="E98" s="35">
        <f t="shared" si="0"/>
        <v>1</v>
      </c>
      <c r="F98" s="35">
        <f t="shared" si="1"/>
        <v>1</v>
      </c>
      <c r="G98" s="35">
        <f t="shared" si="2"/>
        <v>1</v>
      </c>
      <c r="H98" s="34">
        <v>28</v>
      </c>
      <c r="I98" s="35">
        <f t="shared" si="3"/>
        <v>1</v>
      </c>
      <c r="J98" s="35">
        <f t="shared" si="4"/>
        <v>1</v>
      </c>
      <c r="K98" s="35">
        <f t="shared" si="5"/>
        <v>1</v>
      </c>
      <c r="L98" s="34">
        <v>14</v>
      </c>
      <c r="M98" s="35">
        <f t="shared" si="6"/>
        <v>1</v>
      </c>
      <c r="N98" s="35">
        <f t="shared" si="7"/>
        <v>1</v>
      </c>
      <c r="O98" s="35">
        <f t="shared" si="8"/>
        <v>1</v>
      </c>
      <c r="P98" s="35"/>
      <c r="Q98" s="36"/>
      <c r="R98" s="37">
        <f t="shared" si="10"/>
        <v>70</v>
      </c>
      <c r="S98" s="31"/>
      <c r="U98" s="51"/>
      <c r="V98" s="51"/>
      <c r="W98" s="90"/>
      <c r="X98" s="31"/>
      <c r="Y98" s="51"/>
      <c r="Z98" s="51"/>
      <c r="AA98" s="51"/>
      <c r="AB98" s="51"/>
      <c r="AC98" s="31"/>
      <c r="AD98" s="31"/>
      <c r="AE98" s="31"/>
      <c r="AF98" s="31"/>
      <c r="AG98" s="31"/>
      <c r="AH98" s="31"/>
      <c r="AI98" s="31"/>
    </row>
    <row r="99" spans="1:35" ht="19.5" customHeight="1" x14ac:dyDescent="0.3">
      <c r="A99" s="14">
        <v>93</v>
      </c>
      <c r="B99" s="91" t="s">
        <v>511</v>
      </c>
      <c r="C99" s="92" t="s">
        <v>512</v>
      </c>
      <c r="D99" s="34">
        <v>27</v>
      </c>
      <c r="E99" s="35">
        <f t="shared" si="0"/>
        <v>1</v>
      </c>
      <c r="F99" s="35">
        <f t="shared" si="1"/>
        <v>1</v>
      </c>
      <c r="G99" s="35">
        <f t="shared" si="2"/>
        <v>1</v>
      </c>
      <c r="H99" s="34">
        <v>28</v>
      </c>
      <c r="I99" s="35">
        <f t="shared" si="3"/>
        <v>1</v>
      </c>
      <c r="J99" s="35">
        <f t="shared" si="4"/>
        <v>1</v>
      </c>
      <c r="K99" s="35">
        <f t="shared" si="5"/>
        <v>1</v>
      </c>
      <c r="L99" s="34">
        <v>14</v>
      </c>
      <c r="M99" s="35">
        <f t="shared" si="6"/>
        <v>1</v>
      </c>
      <c r="N99" s="35">
        <f t="shared" si="7"/>
        <v>1</v>
      </c>
      <c r="O99" s="35">
        <f t="shared" si="8"/>
        <v>1</v>
      </c>
      <c r="P99" s="35"/>
      <c r="Q99" s="36"/>
      <c r="R99" s="37">
        <f t="shared" si="10"/>
        <v>69</v>
      </c>
      <c r="S99" s="31"/>
      <c r="U99" s="51"/>
      <c r="V99" s="51"/>
      <c r="W99" s="90"/>
      <c r="X99" s="31"/>
      <c r="Y99" s="51"/>
      <c r="Z99" s="51"/>
      <c r="AA99" s="51"/>
      <c r="AB99" s="51"/>
      <c r="AC99" s="31"/>
      <c r="AD99" s="31"/>
      <c r="AE99" s="31"/>
      <c r="AF99" s="31"/>
      <c r="AG99" s="31"/>
      <c r="AH99" s="31"/>
      <c r="AI99" s="31"/>
    </row>
    <row r="100" spans="1:35" ht="26.25" customHeight="1" x14ac:dyDescent="0.3">
      <c r="A100" s="14">
        <v>94</v>
      </c>
      <c r="B100" s="91" t="s">
        <v>513</v>
      </c>
      <c r="C100" s="92" t="s">
        <v>514</v>
      </c>
      <c r="D100" s="34">
        <v>24</v>
      </c>
      <c r="E100" s="35">
        <f t="shared" si="0"/>
        <v>1</v>
      </c>
      <c r="F100" s="35">
        <f t="shared" si="1"/>
        <v>1</v>
      </c>
      <c r="G100" s="35">
        <f t="shared" si="2"/>
        <v>0</v>
      </c>
      <c r="H100" s="34">
        <v>26</v>
      </c>
      <c r="I100" s="35">
        <f t="shared" si="3"/>
        <v>1</v>
      </c>
      <c r="J100" s="35">
        <f t="shared" si="4"/>
        <v>1</v>
      </c>
      <c r="K100" s="35">
        <f t="shared" si="5"/>
        <v>1</v>
      </c>
      <c r="L100" s="34">
        <v>14</v>
      </c>
      <c r="M100" s="35">
        <f t="shared" si="6"/>
        <v>1</v>
      </c>
      <c r="N100" s="35">
        <f t="shared" si="7"/>
        <v>1</v>
      </c>
      <c r="O100" s="35">
        <f t="shared" si="8"/>
        <v>1</v>
      </c>
      <c r="P100" s="17"/>
      <c r="Q100" s="36"/>
      <c r="R100" s="37">
        <f t="shared" si="10"/>
        <v>64</v>
      </c>
      <c r="S100" s="31"/>
      <c r="U100" s="51"/>
      <c r="V100" s="51"/>
      <c r="W100" s="90"/>
      <c r="X100" s="31"/>
      <c r="Y100" s="51"/>
      <c r="Z100" s="51"/>
      <c r="AA100" s="51"/>
      <c r="AB100" s="51"/>
      <c r="AC100" s="31"/>
      <c r="AD100" s="31"/>
      <c r="AE100" s="31"/>
      <c r="AF100" s="31"/>
      <c r="AG100" s="31"/>
      <c r="AH100" s="31"/>
      <c r="AI100" s="31"/>
    </row>
    <row r="101" spans="1:35" ht="26.25" customHeight="1" x14ac:dyDescent="0.3">
      <c r="A101" s="14">
        <v>95</v>
      </c>
      <c r="B101" s="91" t="s">
        <v>515</v>
      </c>
      <c r="C101" s="92" t="s">
        <v>516</v>
      </c>
      <c r="D101" s="34">
        <v>28</v>
      </c>
      <c r="E101" s="35">
        <f t="shared" si="0"/>
        <v>1</v>
      </c>
      <c r="F101" s="35">
        <f t="shared" si="1"/>
        <v>1</v>
      </c>
      <c r="G101" s="35">
        <f t="shared" si="2"/>
        <v>1</v>
      </c>
      <c r="H101" s="34">
        <v>28</v>
      </c>
      <c r="I101" s="35">
        <f t="shared" si="3"/>
        <v>1</v>
      </c>
      <c r="J101" s="35">
        <f t="shared" si="4"/>
        <v>1</v>
      </c>
      <c r="K101" s="35">
        <f t="shared" si="5"/>
        <v>1</v>
      </c>
      <c r="L101" s="34">
        <v>14</v>
      </c>
      <c r="M101" s="35">
        <f t="shared" si="6"/>
        <v>1</v>
      </c>
      <c r="N101" s="35">
        <f t="shared" si="7"/>
        <v>1</v>
      </c>
      <c r="O101" s="35">
        <f t="shared" si="8"/>
        <v>1</v>
      </c>
      <c r="P101" s="17"/>
      <c r="Q101" s="36"/>
      <c r="R101" s="37">
        <f t="shared" si="10"/>
        <v>70</v>
      </c>
      <c r="S101" s="31"/>
      <c r="U101" s="51"/>
      <c r="V101" s="51"/>
      <c r="W101" s="90"/>
      <c r="X101" s="31"/>
      <c r="Y101" s="51"/>
      <c r="Z101" s="51"/>
      <c r="AA101" s="51"/>
      <c r="AB101" s="51"/>
      <c r="AC101" s="31"/>
      <c r="AD101" s="31"/>
      <c r="AE101" s="31"/>
      <c r="AF101" s="31"/>
      <c r="AG101" s="31"/>
      <c r="AH101" s="31"/>
      <c r="AI101" s="31"/>
    </row>
    <row r="102" spans="1:35" ht="26.25" customHeight="1" x14ac:dyDescent="0.3">
      <c r="A102" s="14">
        <v>96</v>
      </c>
      <c r="B102" s="91" t="s">
        <v>517</v>
      </c>
      <c r="C102" s="92" t="s">
        <v>518</v>
      </c>
      <c r="D102" s="34">
        <v>20</v>
      </c>
      <c r="E102" s="35">
        <f t="shared" si="0"/>
        <v>1</v>
      </c>
      <c r="F102" s="35">
        <f t="shared" si="1"/>
        <v>0</v>
      </c>
      <c r="G102" s="35">
        <f t="shared" si="2"/>
        <v>0</v>
      </c>
      <c r="H102" s="34">
        <v>27</v>
      </c>
      <c r="I102" s="35">
        <f t="shared" si="3"/>
        <v>1</v>
      </c>
      <c r="J102" s="35">
        <f t="shared" si="4"/>
        <v>1</v>
      </c>
      <c r="K102" s="35">
        <f t="shared" si="5"/>
        <v>1</v>
      </c>
      <c r="L102" s="34">
        <v>11</v>
      </c>
      <c r="M102" s="35">
        <f t="shared" si="6"/>
        <v>1</v>
      </c>
      <c r="N102" s="35">
        <f t="shared" si="7"/>
        <v>0</v>
      </c>
      <c r="O102" s="35">
        <f t="shared" si="8"/>
        <v>0</v>
      </c>
      <c r="P102" s="17"/>
      <c r="Q102" s="36"/>
      <c r="R102" s="37">
        <f t="shared" si="10"/>
        <v>58</v>
      </c>
      <c r="S102" s="31"/>
      <c r="U102" s="51"/>
      <c r="V102" s="51"/>
      <c r="W102" s="90"/>
      <c r="X102" s="31"/>
      <c r="Y102" s="51"/>
      <c r="Z102" s="51"/>
      <c r="AA102" s="51"/>
      <c r="AB102" s="51"/>
      <c r="AC102" s="31"/>
      <c r="AD102" s="31"/>
      <c r="AE102" s="31"/>
      <c r="AF102" s="31"/>
      <c r="AG102" s="31"/>
      <c r="AH102" s="31"/>
      <c r="AI102" s="31"/>
    </row>
    <row r="103" spans="1:35" ht="26.25" customHeight="1" x14ac:dyDescent="0.3">
      <c r="A103" s="14">
        <v>97</v>
      </c>
      <c r="B103" s="91" t="s">
        <v>519</v>
      </c>
      <c r="C103" s="92" t="s">
        <v>520</v>
      </c>
      <c r="D103" s="34">
        <v>28</v>
      </c>
      <c r="E103" s="35">
        <f t="shared" si="0"/>
        <v>1</v>
      </c>
      <c r="F103" s="35">
        <f t="shared" si="1"/>
        <v>1</v>
      </c>
      <c r="G103" s="35">
        <f t="shared" si="2"/>
        <v>1</v>
      </c>
      <c r="H103" s="34">
        <v>28</v>
      </c>
      <c r="I103" s="35">
        <f t="shared" si="3"/>
        <v>1</v>
      </c>
      <c r="J103" s="35">
        <f t="shared" si="4"/>
        <v>1</v>
      </c>
      <c r="K103" s="35">
        <f t="shared" si="5"/>
        <v>1</v>
      </c>
      <c r="L103" s="34">
        <v>14</v>
      </c>
      <c r="M103" s="35">
        <f t="shared" si="6"/>
        <v>1</v>
      </c>
      <c r="N103" s="35">
        <f t="shared" si="7"/>
        <v>1</v>
      </c>
      <c r="O103" s="35">
        <f t="shared" si="8"/>
        <v>1</v>
      </c>
      <c r="P103" s="17"/>
      <c r="Q103" s="36"/>
      <c r="R103" s="37">
        <f t="shared" si="10"/>
        <v>70</v>
      </c>
      <c r="S103" s="31"/>
      <c r="U103" s="51"/>
      <c r="V103" s="51"/>
      <c r="W103" s="90"/>
      <c r="X103" s="31"/>
      <c r="Y103" s="51"/>
      <c r="Z103" s="51"/>
      <c r="AA103" s="51"/>
      <c r="AB103" s="51"/>
      <c r="AC103" s="31"/>
      <c r="AD103" s="31"/>
      <c r="AE103" s="31"/>
      <c r="AF103" s="31"/>
      <c r="AG103" s="31"/>
      <c r="AH103" s="31"/>
      <c r="AI103" s="31"/>
    </row>
    <row r="104" spans="1:35" ht="26.25" customHeight="1" x14ac:dyDescent="0.3">
      <c r="A104" s="14">
        <v>98</v>
      </c>
      <c r="B104" s="91" t="s">
        <v>521</v>
      </c>
      <c r="C104" s="92" t="s">
        <v>522</v>
      </c>
      <c r="D104" s="34">
        <v>21</v>
      </c>
      <c r="E104" s="35">
        <f t="shared" si="0"/>
        <v>1</v>
      </c>
      <c r="F104" s="35">
        <f t="shared" si="1"/>
        <v>0</v>
      </c>
      <c r="G104" s="35">
        <f t="shared" si="2"/>
        <v>0</v>
      </c>
      <c r="H104" s="34">
        <v>28</v>
      </c>
      <c r="I104" s="35">
        <f t="shared" si="3"/>
        <v>1</v>
      </c>
      <c r="J104" s="35">
        <f t="shared" si="4"/>
        <v>1</v>
      </c>
      <c r="K104" s="35">
        <f t="shared" si="5"/>
        <v>1</v>
      </c>
      <c r="L104" s="34">
        <v>14</v>
      </c>
      <c r="M104" s="35">
        <f t="shared" si="6"/>
        <v>1</v>
      </c>
      <c r="N104" s="35">
        <f t="shared" si="7"/>
        <v>1</v>
      </c>
      <c r="O104" s="35">
        <f t="shared" si="8"/>
        <v>1</v>
      </c>
      <c r="P104" s="17"/>
      <c r="Q104" s="36"/>
      <c r="R104" s="37">
        <f t="shared" si="10"/>
        <v>63</v>
      </c>
      <c r="S104" s="31"/>
      <c r="U104" s="51"/>
      <c r="V104" s="51"/>
      <c r="W104" s="90"/>
      <c r="X104" s="31"/>
      <c r="Y104" s="51"/>
      <c r="Z104" s="51"/>
      <c r="AA104" s="51"/>
      <c r="AB104" s="51"/>
      <c r="AC104" s="31"/>
      <c r="AD104" s="31"/>
      <c r="AE104" s="31"/>
      <c r="AF104" s="31"/>
      <c r="AG104" s="31"/>
      <c r="AH104" s="31"/>
      <c r="AI104" s="31"/>
    </row>
    <row r="105" spans="1:35" ht="26.25" customHeight="1" x14ac:dyDescent="0.3">
      <c r="A105" s="14">
        <v>99</v>
      </c>
      <c r="B105" s="91" t="s">
        <v>523</v>
      </c>
      <c r="C105" s="92" t="s">
        <v>524</v>
      </c>
      <c r="D105" s="34">
        <v>25</v>
      </c>
      <c r="E105" s="35">
        <f t="shared" si="0"/>
        <v>1</v>
      </c>
      <c r="F105" s="35">
        <f t="shared" si="1"/>
        <v>1</v>
      </c>
      <c r="G105" s="35">
        <f t="shared" si="2"/>
        <v>0</v>
      </c>
      <c r="H105" s="34">
        <v>24</v>
      </c>
      <c r="I105" s="35">
        <f t="shared" si="3"/>
        <v>1</v>
      </c>
      <c r="J105" s="35">
        <f t="shared" si="4"/>
        <v>1</v>
      </c>
      <c r="K105" s="35">
        <f t="shared" si="5"/>
        <v>0</v>
      </c>
      <c r="L105" s="34">
        <v>11</v>
      </c>
      <c r="M105" s="35">
        <f t="shared" si="6"/>
        <v>1</v>
      </c>
      <c r="N105" s="35">
        <f t="shared" si="7"/>
        <v>0</v>
      </c>
      <c r="O105" s="35">
        <f t="shared" si="8"/>
        <v>0</v>
      </c>
      <c r="P105" s="17"/>
      <c r="Q105" s="36"/>
      <c r="R105" s="37">
        <f t="shared" si="10"/>
        <v>60</v>
      </c>
      <c r="S105" s="31"/>
      <c r="U105" s="51"/>
      <c r="V105" s="51"/>
      <c r="W105" s="90"/>
      <c r="X105" s="31"/>
      <c r="Y105" s="51"/>
      <c r="Z105" s="51"/>
      <c r="AA105" s="51"/>
      <c r="AB105" s="51"/>
      <c r="AC105" s="31"/>
      <c r="AD105" s="31"/>
      <c r="AE105" s="31"/>
      <c r="AF105" s="31"/>
      <c r="AG105" s="31"/>
      <c r="AH105" s="31"/>
      <c r="AI105" s="31"/>
    </row>
    <row r="106" spans="1:35" ht="26.25" customHeight="1" x14ac:dyDescent="0.3">
      <c r="A106" s="14">
        <v>100</v>
      </c>
      <c r="B106" s="91" t="s">
        <v>525</v>
      </c>
      <c r="C106" s="92" t="s">
        <v>526</v>
      </c>
      <c r="D106" s="34">
        <v>23</v>
      </c>
      <c r="E106" s="35">
        <f t="shared" si="0"/>
        <v>1</v>
      </c>
      <c r="F106" s="35">
        <f t="shared" si="1"/>
        <v>1</v>
      </c>
      <c r="G106" s="35">
        <f t="shared" si="2"/>
        <v>0</v>
      </c>
      <c r="H106" s="34">
        <v>26</v>
      </c>
      <c r="I106" s="35">
        <f t="shared" si="3"/>
        <v>1</v>
      </c>
      <c r="J106" s="35">
        <f t="shared" si="4"/>
        <v>1</v>
      </c>
      <c r="K106" s="35">
        <f t="shared" si="5"/>
        <v>1</v>
      </c>
      <c r="L106" s="34">
        <v>10</v>
      </c>
      <c r="M106" s="35">
        <f t="shared" si="6"/>
        <v>1</v>
      </c>
      <c r="N106" s="35">
        <f t="shared" si="7"/>
        <v>0</v>
      </c>
      <c r="O106" s="35">
        <f t="shared" si="8"/>
        <v>0</v>
      </c>
      <c r="P106" s="38"/>
      <c r="Q106" s="36"/>
      <c r="R106" s="37">
        <f t="shared" si="10"/>
        <v>59</v>
      </c>
      <c r="S106" s="31"/>
      <c r="U106" s="51"/>
      <c r="V106" s="51"/>
      <c r="W106" s="90"/>
      <c r="X106" s="31"/>
      <c r="Y106" s="51"/>
      <c r="Z106" s="51"/>
      <c r="AA106" s="51"/>
      <c r="AB106" s="51"/>
      <c r="AC106" s="31"/>
      <c r="AD106" s="31"/>
      <c r="AE106" s="31"/>
      <c r="AF106" s="31"/>
      <c r="AG106" s="31"/>
      <c r="AH106" s="31"/>
      <c r="AI106" s="31"/>
    </row>
    <row r="107" spans="1:35" ht="26.25" customHeight="1" x14ac:dyDescent="0.3">
      <c r="A107" s="14">
        <v>101</v>
      </c>
      <c r="B107" s="91" t="s">
        <v>527</v>
      </c>
      <c r="C107" s="92" t="s">
        <v>528</v>
      </c>
      <c r="D107" s="34">
        <v>28</v>
      </c>
      <c r="E107" s="35">
        <f t="shared" si="0"/>
        <v>1</v>
      </c>
      <c r="F107" s="35">
        <f t="shared" si="1"/>
        <v>1</v>
      </c>
      <c r="G107" s="35">
        <f t="shared" si="2"/>
        <v>1</v>
      </c>
      <c r="H107" s="34">
        <v>28</v>
      </c>
      <c r="I107" s="35">
        <f t="shared" si="3"/>
        <v>1</v>
      </c>
      <c r="J107" s="35">
        <f t="shared" si="4"/>
        <v>1</v>
      </c>
      <c r="K107" s="35">
        <f t="shared" si="5"/>
        <v>1</v>
      </c>
      <c r="L107" s="34">
        <v>14</v>
      </c>
      <c r="M107" s="35">
        <f t="shared" si="6"/>
        <v>1</v>
      </c>
      <c r="N107" s="35">
        <f t="shared" si="7"/>
        <v>1</v>
      </c>
      <c r="O107" s="35">
        <f t="shared" si="8"/>
        <v>1</v>
      </c>
      <c r="P107" s="17"/>
      <c r="Q107" s="36"/>
      <c r="R107" s="37">
        <f t="shared" si="10"/>
        <v>70</v>
      </c>
      <c r="S107" s="31"/>
      <c r="U107" s="51"/>
      <c r="V107" s="51"/>
      <c r="W107" s="90"/>
      <c r="X107" s="31"/>
      <c r="Y107" s="51"/>
      <c r="Z107" s="51"/>
      <c r="AA107" s="51"/>
      <c r="AB107" s="51"/>
      <c r="AC107" s="31"/>
      <c r="AD107" s="31"/>
      <c r="AE107" s="31"/>
      <c r="AF107" s="31"/>
      <c r="AG107" s="31"/>
      <c r="AH107" s="31"/>
      <c r="AI107" s="31"/>
    </row>
    <row r="108" spans="1:35" ht="18" customHeight="1" x14ac:dyDescent="0.3">
      <c r="A108" s="14">
        <v>102</v>
      </c>
      <c r="B108" s="91" t="s">
        <v>529</v>
      </c>
      <c r="C108" s="92" t="s">
        <v>530</v>
      </c>
      <c r="D108" s="34">
        <v>23</v>
      </c>
      <c r="E108" s="35">
        <f t="shared" si="0"/>
        <v>1</v>
      </c>
      <c r="F108" s="35">
        <f t="shared" si="1"/>
        <v>1</v>
      </c>
      <c r="G108" s="35">
        <f t="shared" si="2"/>
        <v>0</v>
      </c>
      <c r="H108" s="34">
        <v>22</v>
      </c>
      <c r="I108" s="35">
        <f t="shared" si="3"/>
        <v>1</v>
      </c>
      <c r="J108" s="35">
        <f t="shared" si="4"/>
        <v>0</v>
      </c>
      <c r="K108" s="35">
        <f t="shared" si="5"/>
        <v>0</v>
      </c>
      <c r="L108" s="34">
        <v>10</v>
      </c>
      <c r="M108" s="35">
        <f t="shared" si="6"/>
        <v>1</v>
      </c>
      <c r="N108" s="35">
        <f t="shared" si="7"/>
        <v>0</v>
      </c>
      <c r="O108" s="35">
        <f t="shared" si="8"/>
        <v>0</v>
      </c>
      <c r="P108" s="17"/>
      <c r="Q108" s="36"/>
      <c r="R108" s="37">
        <f t="shared" si="10"/>
        <v>55</v>
      </c>
      <c r="S108" s="31"/>
      <c r="U108" s="51"/>
      <c r="V108" s="51"/>
      <c r="W108" s="90"/>
      <c r="X108" s="31"/>
      <c r="Y108" s="51"/>
      <c r="Z108" s="51"/>
      <c r="AA108" s="51"/>
      <c r="AB108" s="51"/>
      <c r="AC108" s="31"/>
      <c r="AD108" s="31"/>
      <c r="AE108" s="31"/>
      <c r="AF108" s="31"/>
      <c r="AG108" s="31"/>
      <c r="AH108" s="31"/>
      <c r="AI108" s="31"/>
    </row>
    <row r="109" spans="1:35" ht="18" customHeight="1" x14ac:dyDescent="0.3">
      <c r="A109" s="14">
        <v>103</v>
      </c>
      <c r="B109" s="91" t="s">
        <v>531</v>
      </c>
      <c r="C109" s="92" t="s">
        <v>532</v>
      </c>
      <c r="D109" s="34">
        <v>22</v>
      </c>
      <c r="E109" s="35">
        <f t="shared" si="0"/>
        <v>1</v>
      </c>
      <c r="F109" s="35">
        <f t="shared" si="1"/>
        <v>0</v>
      </c>
      <c r="G109" s="35">
        <f t="shared" si="2"/>
        <v>0</v>
      </c>
      <c r="H109" s="34">
        <v>22</v>
      </c>
      <c r="I109" s="35">
        <f t="shared" si="3"/>
        <v>1</v>
      </c>
      <c r="J109" s="35">
        <f t="shared" si="4"/>
        <v>0</v>
      </c>
      <c r="K109" s="35">
        <f t="shared" si="5"/>
        <v>0</v>
      </c>
      <c r="L109" s="34">
        <v>10</v>
      </c>
      <c r="M109" s="35">
        <f t="shared" si="6"/>
        <v>1</v>
      </c>
      <c r="N109" s="35">
        <f t="shared" si="7"/>
        <v>0</v>
      </c>
      <c r="O109" s="35">
        <f t="shared" si="8"/>
        <v>0</v>
      </c>
      <c r="P109" s="17"/>
      <c r="Q109" s="36"/>
      <c r="R109" s="37">
        <f t="shared" si="10"/>
        <v>54</v>
      </c>
      <c r="S109" s="31"/>
      <c r="U109" s="51"/>
      <c r="V109" s="51"/>
      <c r="W109" s="90"/>
      <c r="X109" s="31"/>
      <c r="Y109" s="51"/>
      <c r="Z109" s="51"/>
      <c r="AA109" s="51"/>
      <c r="AB109" s="51"/>
      <c r="AC109" s="31"/>
      <c r="AD109" s="31"/>
      <c r="AE109" s="31"/>
      <c r="AF109" s="31"/>
      <c r="AG109" s="31"/>
      <c r="AH109" s="31"/>
      <c r="AI109" s="31"/>
    </row>
    <row r="110" spans="1:35" ht="18" customHeight="1" x14ac:dyDescent="0.3">
      <c r="A110" s="14">
        <v>104</v>
      </c>
      <c r="B110" s="91" t="s">
        <v>533</v>
      </c>
      <c r="C110" s="92" t="s">
        <v>534</v>
      </c>
      <c r="D110" s="34">
        <v>20</v>
      </c>
      <c r="E110" s="35">
        <f t="shared" si="0"/>
        <v>1</v>
      </c>
      <c r="F110" s="35">
        <f t="shared" si="1"/>
        <v>0</v>
      </c>
      <c r="G110" s="35">
        <f t="shared" si="2"/>
        <v>0</v>
      </c>
      <c r="H110" s="34">
        <v>25</v>
      </c>
      <c r="I110" s="35">
        <f t="shared" si="3"/>
        <v>1</v>
      </c>
      <c r="J110" s="35">
        <f t="shared" si="4"/>
        <v>1</v>
      </c>
      <c r="K110" s="35">
        <f t="shared" si="5"/>
        <v>0</v>
      </c>
      <c r="L110" s="34">
        <v>11</v>
      </c>
      <c r="M110" s="35">
        <f t="shared" si="6"/>
        <v>1</v>
      </c>
      <c r="N110" s="35">
        <f t="shared" si="7"/>
        <v>0</v>
      </c>
      <c r="O110" s="35">
        <f t="shared" si="8"/>
        <v>0</v>
      </c>
      <c r="P110" s="17"/>
      <c r="Q110" s="36"/>
      <c r="R110" s="37">
        <f t="shared" si="10"/>
        <v>56</v>
      </c>
      <c r="S110" s="31"/>
      <c r="U110" s="51"/>
      <c r="V110" s="51"/>
      <c r="W110" s="90"/>
      <c r="X110" s="31"/>
      <c r="Y110" s="51"/>
      <c r="Z110" s="51"/>
      <c r="AA110" s="51"/>
      <c r="AB110" s="51"/>
      <c r="AC110" s="31"/>
      <c r="AD110" s="31"/>
      <c r="AE110" s="31"/>
      <c r="AF110" s="31"/>
      <c r="AG110" s="31"/>
      <c r="AH110" s="31"/>
      <c r="AI110" s="31"/>
    </row>
    <row r="111" spans="1:35" ht="18" customHeight="1" x14ac:dyDescent="0.3">
      <c r="A111" s="14">
        <v>105</v>
      </c>
      <c r="B111" s="91" t="s">
        <v>535</v>
      </c>
      <c r="C111" s="92" t="s">
        <v>536</v>
      </c>
      <c r="D111" s="34">
        <v>21</v>
      </c>
      <c r="E111" s="35">
        <f t="shared" si="0"/>
        <v>1</v>
      </c>
      <c r="F111" s="35">
        <f t="shared" si="1"/>
        <v>0</v>
      </c>
      <c r="G111" s="35">
        <f t="shared" si="2"/>
        <v>0</v>
      </c>
      <c r="H111" s="34">
        <v>28</v>
      </c>
      <c r="I111" s="35">
        <f t="shared" si="3"/>
        <v>1</v>
      </c>
      <c r="J111" s="35">
        <f t="shared" si="4"/>
        <v>1</v>
      </c>
      <c r="K111" s="35">
        <f t="shared" si="5"/>
        <v>1</v>
      </c>
      <c r="L111" s="34">
        <v>14</v>
      </c>
      <c r="M111" s="35">
        <f t="shared" si="6"/>
        <v>1</v>
      </c>
      <c r="N111" s="35">
        <f t="shared" si="7"/>
        <v>1</v>
      </c>
      <c r="O111" s="35">
        <f t="shared" si="8"/>
        <v>1</v>
      </c>
      <c r="P111" s="17"/>
      <c r="Q111" s="36"/>
      <c r="R111" s="37">
        <f t="shared" si="10"/>
        <v>63</v>
      </c>
      <c r="S111" s="31"/>
      <c r="U111" s="51"/>
      <c r="V111" s="51"/>
      <c r="W111" s="90"/>
      <c r="X111" s="31"/>
      <c r="Y111" s="51"/>
      <c r="Z111" s="51"/>
      <c r="AA111" s="51"/>
      <c r="AB111" s="51"/>
      <c r="AC111" s="31"/>
      <c r="AD111" s="31"/>
      <c r="AE111" s="31"/>
      <c r="AF111" s="31"/>
      <c r="AG111" s="31"/>
      <c r="AH111" s="31"/>
      <c r="AI111" s="31"/>
    </row>
    <row r="112" spans="1:35" ht="18" customHeight="1" x14ac:dyDescent="0.3">
      <c r="A112" s="14">
        <v>106</v>
      </c>
      <c r="B112" s="91" t="s">
        <v>537</v>
      </c>
      <c r="C112" s="92" t="s">
        <v>538</v>
      </c>
      <c r="D112" s="34">
        <v>28</v>
      </c>
      <c r="E112" s="35">
        <f t="shared" si="0"/>
        <v>1</v>
      </c>
      <c r="F112" s="35">
        <f t="shared" si="1"/>
        <v>1</v>
      </c>
      <c r="G112" s="35">
        <f t="shared" si="2"/>
        <v>1</v>
      </c>
      <c r="H112" s="34">
        <v>28</v>
      </c>
      <c r="I112" s="35">
        <f t="shared" si="3"/>
        <v>1</v>
      </c>
      <c r="J112" s="35">
        <f t="shared" si="4"/>
        <v>1</v>
      </c>
      <c r="K112" s="35">
        <f t="shared" si="5"/>
        <v>1</v>
      </c>
      <c r="L112" s="34">
        <v>14</v>
      </c>
      <c r="M112" s="35">
        <f t="shared" si="6"/>
        <v>1</v>
      </c>
      <c r="N112" s="35">
        <f t="shared" si="7"/>
        <v>1</v>
      </c>
      <c r="O112" s="35">
        <f t="shared" si="8"/>
        <v>1</v>
      </c>
      <c r="P112" s="17"/>
      <c r="Q112" s="36"/>
      <c r="R112" s="37">
        <f t="shared" si="10"/>
        <v>70</v>
      </c>
      <c r="S112" s="31"/>
      <c r="U112" s="51"/>
      <c r="V112" s="51"/>
      <c r="W112" s="90"/>
      <c r="X112" s="31"/>
      <c r="Y112" s="51"/>
      <c r="Z112" s="51"/>
      <c r="AA112" s="51"/>
      <c r="AB112" s="51"/>
      <c r="AC112" s="31"/>
      <c r="AD112" s="31"/>
      <c r="AE112" s="31"/>
      <c r="AF112" s="31"/>
      <c r="AG112" s="31"/>
      <c r="AH112" s="31"/>
      <c r="AI112" s="31"/>
    </row>
    <row r="113" spans="1:35" ht="18" customHeight="1" x14ac:dyDescent="0.3">
      <c r="A113" s="14">
        <v>107</v>
      </c>
      <c r="B113" s="91" t="s">
        <v>539</v>
      </c>
      <c r="C113" s="92" t="s">
        <v>540</v>
      </c>
      <c r="D113" s="34">
        <v>28</v>
      </c>
      <c r="E113" s="35">
        <f t="shared" si="0"/>
        <v>1</v>
      </c>
      <c r="F113" s="35">
        <f t="shared" si="1"/>
        <v>1</v>
      </c>
      <c r="G113" s="35">
        <f t="shared" si="2"/>
        <v>1</v>
      </c>
      <c r="H113" s="34">
        <v>26</v>
      </c>
      <c r="I113" s="35">
        <f t="shared" si="3"/>
        <v>1</v>
      </c>
      <c r="J113" s="35">
        <f t="shared" si="4"/>
        <v>1</v>
      </c>
      <c r="K113" s="35">
        <f t="shared" si="5"/>
        <v>1</v>
      </c>
      <c r="L113" s="34">
        <v>7</v>
      </c>
      <c r="M113" s="35">
        <f t="shared" si="6"/>
        <v>0</v>
      </c>
      <c r="N113" s="35">
        <f t="shared" si="7"/>
        <v>0</v>
      </c>
      <c r="O113" s="35">
        <f t="shared" si="8"/>
        <v>0</v>
      </c>
      <c r="P113" s="17"/>
      <c r="Q113" s="36"/>
      <c r="R113" s="37">
        <f t="shared" si="10"/>
        <v>61</v>
      </c>
      <c r="S113" s="31"/>
      <c r="U113" s="51"/>
      <c r="V113" s="51"/>
      <c r="W113" s="90"/>
      <c r="X113" s="31"/>
      <c r="Y113" s="51"/>
      <c r="Z113" s="51"/>
      <c r="AA113" s="51"/>
      <c r="AB113" s="51"/>
      <c r="AC113" s="31"/>
      <c r="AD113" s="31"/>
      <c r="AE113" s="31"/>
      <c r="AF113" s="31"/>
      <c r="AG113" s="31"/>
      <c r="AH113" s="31"/>
      <c r="AI113" s="31"/>
    </row>
    <row r="114" spans="1:35" ht="18" customHeight="1" x14ac:dyDescent="0.3">
      <c r="A114" s="14">
        <v>108</v>
      </c>
      <c r="B114" s="91" t="s">
        <v>541</v>
      </c>
      <c r="C114" s="92" t="s">
        <v>542</v>
      </c>
      <c r="D114" s="34">
        <v>28</v>
      </c>
      <c r="E114" s="35">
        <f t="shared" si="0"/>
        <v>1</v>
      </c>
      <c r="F114" s="35">
        <f t="shared" si="1"/>
        <v>1</v>
      </c>
      <c r="G114" s="35">
        <f t="shared" si="2"/>
        <v>1</v>
      </c>
      <c r="H114" s="34">
        <v>28</v>
      </c>
      <c r="I114" s="35">
        <f t="shared" si="3"/>
        <v>1</v>
      </c>
      <c r="J114" s="35">
        <f t="shared" si="4"/>
        <v>1</v>
      </c>
      <c r="K114" s="35">
        <f t="shared" si="5"/>
        <v>1</v>
      </c>
      <c r="L114" s="34">
        <v>14</v>
      </c>
      <c r="M114" s="35">
        <f t="shared" si="6"/>
        <v>1</v>
      </c>
      <c r="N114" s="35">
        <f t="shared" si="7"/>
        <v>1</v>
      </c>
      <c r="O114" s="35">
        <f t="shared" si="8"/>
        <v>1</v>
      </c>
      <c r="P114" s="17"/>
      <c r="Q114" s="36"/>
      <c r="R114" s="37">
        <f t="shared" si="10"/>
        <v>70</v>
      </c>
      <c r="S114" s="31"/>
      <c r="U114" s="51"/>
      <c r="V114" s="51"/>
      <c r="W114" s="90"/>
      <c r="X114" s="31"/>
      <c r="Y114" s="51"/>
      <c r="Z114" s="51"/>
      <c r="AA114" s="51"/>
      <c r="AB114" s="51"/>
      <c r="AC114" s="31"/>
      <c r="AD114" s="31"/>
      <c r="AE114" s="31"/>
      <c r="AF114" s="31"/>
      <c r="AG114" s="31"/>
      <c r="AH114" s="31"/>
      <c r="AI114" s="31"/>
    </row>
    <row r="115" spans="1:35" ht="18" customHeight="1" x14ac:dyDescent="0.3">
      <c r="A115" s="14">
        <v>109</v>
      </c>
      <c r="B115" s="91" t="s">
        <v>543</v>
      </c>
      <c r="C115" s="92" t="s">
        <v>544</v>
      </c>
      <c r="D115" s="34">
        <v>20</v>
      </c>
      <c r="E115" s="35">
        <f t="shared" si="0"/>
        <v>1</v>
      </c>
      <c r="F115" s="35">
        <f t="shared" si="1"/>
        <v>0</v>
      </c>
      <c r="G115" s="35">
        <f t="shared" si="2"/>
        <v>0</v>
      </c>
      <c r="H115" s="34">
        <v>22</v>
      </c>
      <c r="I115" s="35">
        <f t="shared" si="3"/>
        <v>1</v>
      </c>
      <c r="J115" s="35">
        <f t="shared" si="4"/>
        <v>0</v>
      </c>
      <c r="K115" s="35">
        <f t="shared" si="5"/>
        <v>0</v>
      </c>
      <c r="L115" s="34">
        <v>11</v>
      </c>
      <c r="M115" s="35">
        <f t="shared" si="6"/>
        <v>1</v>
      </c>
      <c r="N115" s="35">
        <f t="shared" si="7"/>
        <v>0</v>
      </c>
      <c r="O115" s="35">
        <f t="shared" si="8"/>
        <v>0</v>
      </c>
      <c r="P115" s="17"/>
      <c r="Q115" s="36"/>
      <c r="R115" s="37">
        <f t="shared" si="10"/>
        <v>53</v>
      </c>
      <c r="S115" s="31"/>
      <c r="U115" s="51"/>
      <c r="V115" s="51"/>
      <c r="W115" s="90"/>
      <c r="X115" s="31"/>
      <c r="Y115" s="51"/>
      <c r="Z115" s="51"/>
      <c r="AA115" s="51"/>
      <c r="AB115" s="51"/>
      <c r="AC115" s="31"/>
      <c r="AD115" s="31"/>
      <c r="AE115" s="31"/>
      <c r="AF115" s="31"/>
      <c r="AG115" s="31"/>
      <c r="AH115" s="31"/>
      <c r="AI115" s="31"/>
    </row>
    <row r="116" spans="1:35" ht="18" customHeight="1" x14ac:dyDescent="0.3">
      <c r="A116" s="14">
        <v>110</v>
      </c>
      <c r="B116" s="91" t="s">
        <v>545</v>
      </c>
      <c r="C116" s="92" t="s">
        <v>546</v>
      </c>
      <c r="D116" s="34">
        <v>20</v>
      </c>
      <c r="E116" s="35">
        <f t="shared" si="0"/>
        <v>1</v>
      </c>
      <c r="F116" s="35">
        <f t="shared" si="1"/>
        <v>0</v>
      </c>
      <c r="G116" s="35">
        <f t="shared" si="2"/>
        <v>0</v>
      </c>
      <c r="H116" s="34">
        <v>20</v>
      </c>
      <c r="I116" s="35">
        <f t="shared" si="3"/>
        <v>1</v>
      </c>
      <c r="J116" s="35">
        <f t="shared" si="4"/>
        <v>0</v>
      </c>
      <c r="K116" s="35">
        <f t="shared" si="5"/>
        <v>0</v>
      </c>
      <c r="L116" s="34">
        <v>12</v>
      </c>
      <c r="M116" s="35">
        <f t="shared" si="6"/>
        <v>1</v>
      </c>
      <c r="N116" s="35">
        <f t="shared" si="7"/>
        <v>1</v>
      </c>
      <c r="O116" s="35">
        <f t="shared" si="8"/>
        <v>0</v>
      </c>
      <c r="P116" s="17"/>
      <c r="Q116" s="36"/>
      <c r="R116" s="37">
        <f t="shared" si="10"/>
        <v>52</v>
      </c>
      <c r="S116" s="31"/>
      <c r="U116" s="51"/>
      <c r="V116" s="51"/>
      <c r="W116" s="90"/>
      <c r="X116" s="31"/>
      <c r="Y116" s="51"/>
      <c r="Z116" s="51"/>
      <c r="AA116" s="51"/>
      <c r="AB116" s="51"/>
      <c r="AC116" s="31"/>
      <c r="AD116" s="31"/>
      <c r="AE116" s="31"/>
      <c r="AF116" s="31"/>
      <c r="AG116" s="31"/>
      <c r="AH116" s="31"/>
      <c r="AI116" s="31"/>
    </row>
    <row r="117" spans="1:35" ht="18" customHeight="1" x14ac:dyDescent="0.3">
      <c r="A117" s="14">
        <v>111</v>
      </c>
      <c r="B117" s="91" t="s">
        <v>547</v>
      </c>
      <c r="C117" s="92" t="s">
        <v>548</v>
      </c>
      <c r="D117" s="34">
        <v>23</v>
      </c>
      <c r="E117" s="35">
        <f t="shared" si="0"/>
        <v>1</v>
      </c>
      <c r="F117" s="35">
        <f t="shared" si="1"/>
        <v>1</v>
      </c>
      <c r="G117" s="35">
        <f t="shared" si="2"/>
        <v>0</v>
      </c>
      <c r="H117" s="34">
        <v>24</v>
      </c>
      <c r="I117" s="35">
        <f t="shared" ref="I117:I180" si="11">IF(H117&gt;=($D$6*0.7),1,0)</f>
        <v>1</v>
      </c>
      <c r="J117" s="35">
        <f t="shared" ref="J117:J180" si="12">IF(H117&gt;=($D$6*0.8),1,0)</f>
        <v>1</v>
      </c>
      <c r="K117" s="35">
        <f t="shared" ref="K117:K180" si="13">IF(H117&gt;=($D$6*0.9),1,0)</f>
        <v>0</v>
      </c>
      <c r="L117" s="34">
        <v>12</v>
      </c>
      <c r="M117" s="35">
        <f t="shared" si="6"/>
        <v>1</v>
      </c>
      <c r="N117" s="35">
        <f t="shared" si="7"/>
        <v>1</v>
      </c>
      <c r="O117" s="35">
        <f t="shared" si="8"/>
        <v>0</v>
      </c>
      <c r="P117" s="17"/>
      <c r="Q117" s="68"/>
      <c r="R117" s="37">
        <f t="shared" si="10"/>
        <v>59</v>
      </c>
      <c r="S117" s="31"/>
      <c r="U117" s="51"/>
      <c r="V117" s="51"/>
      <c r="W117" s="90"/>
      <c r="X117" s="31"/>
      <c r="Y117" s="51"/>
      <c r="Z117" s="51"/>
      <c r="AA117" s="51"/>
      <c r="AB117" s="51"/>
      <c r="AC117" s="31"/>
      <c r="AD117" s="31"/>
      <c r="AE117" s="31"/>
      <c r="AF117" s="31"/>
      <c r="AG117" s="31"/>
      <c r="AH117" s="31"/>
      <c r="AI117" s="31"/>
    </row>
    <row r="118" spans="1:35" ht="18" customHeight="1" x14ac:dyDescent="0.3">
      <c r="A118" s="14">
        <v>112</v>
      </c>
      <c r="B118" s="91" t="s">
        <v>549</v>
      </c>
      <c r="C118" s="92" t="s">
        <v>550</v>
      </c>
      <c r="D118" s="34">
        <v>20</v>
      </c>
      <c r="E118" s="35">
        <f t="shared" si="0"/>
        <v>1</v>
      </c>
      <c r="F118" s="35">
        <f t="shared" si="1"/>
        <v>0</v>
      </c>
      <c r="G118" s="35">
        <f t="shared" si="2"/>
        <v>0</v>
      </c>
      <c r="H118" s="34">
        <v>28</v>
      </c>
      <c r="I118" s="35">
        <f t="shared" si="11"/>
        <v>1</v>
      </c>
      <c r="J118" s="35">
        <f t="shared" si="12"/>
        <v>1</v>
      </c>
      <c r="K118" s="35">
        <f t="shared" si="13"/>
        <v>1</v>
      </c>
      <c r="L118" s="34">
        <v>14</v>
      </c>
      <c r="M118" s="35">
        <f t="shared" ref="M118:M181" si="14">IF(L118&gt;=($L$6*0.7),1,0)</f>
        <v>1</v>
      </c>
      <c r="N118" s="35">
        <f t="shared" ref="N118:N181" si="15">IF(L118&gt;=($L$6*0.8),1,0)</f>
        <v>1</v>
      </c>
      <c r="O118" s="35">
        <f t="shared" ref="O118:O181" si="16">IF(L118&gt;=($L$6*0.9),1,0)</f>
        <v>1</v>
      </c>
      <c r="P118" s="17"/>
      <c r="Q118" s="68"/>
      <c r="R118" s="37">
        <f t="shared" si="10"/>
        <v>62</v>
      </c>
      <c r="S118" s="31"/>
      <c r="U118" s="51"/>
      <c r="V118" s="51"/>
      <c r="W118" s="90"/>
      <c r="X118" s="31"/>
      <c r="Y118" s="51"/>
      <c r="Z118" s="51"/>
      <c r="AA118" s="51"/>
      <c r="AB118" s="51"/>
      <c r="AC118" s="31"/>
      <c r="AD118" s="31"/>
      <c r="AE118" s="31"/>
      <c r="AF118" s="31"/>
      <c r="AG118" s="31"/>
      <c r="AH118" s="31"/>
      <c r="AI118" s="31"/>
    </row>
    <row r="119" spans="1:35" ht="18" customHeight="1" x14ac:dyDescent="0.3">
      <c r="A119" s="14">
        <v>113</v>
      </c>
      <c r="B119" s="91" t="s">
        <v>551</v>
      </c>
      <c r="C119" s="92" t="s">
        <v>552</v>
      </c>
      <c r="D119" s="34">
        <v>22</v>
      </c>
      <c r="E119" s="35">
        <f t="shared" si="0"/>
        <v>1</v>
      </c>
      <c r="F119" s="35">
        <f t="shared" si="1"/>
        <v>0</v>
      </c>
      <c r="G119" s="35">
        <f t="shared" si="2"/>
        <v>0</v>
      </c>
      <c r="H119" s="34">
        <v>20</v>
      </c>
      <c r="I119" s="35">
        <f t="shared" si="11"/>
        <v>1</v>
      </c>
      <c r="J119" s="35">
        <f t="shared" si="12"/>
        <v>0</v>
      </c>
      <c r="K119" s="35">
        <f t="shared" si="13"/>
        <v>0</v>
      </c>
      <c r="L119" s="34">
        <v>14</v>
      </c>
      <c r="M119" s="35">
        <f t="shared" si="14"/>
        <v>1</v>
      </c>
      <c r="N119" s="35">
        <f t="shared" si="15"/>
        <v>1</v>
      </c>
      <c r="O119" s="35">
        <f t="shared" si="16"/>
        <v>1</v>
      </c>
      <c r="P119" s="17"/>
      <c r="Q119" s="68"/>
      <c r="R119" s="37">
        <f t="shared" si="10"/>
        <v>56</v>
      </c>
      <c r="S119" s="31"/>
      <c r="U119" s="51"/>
      <c r="V119" s="51"/>
      <c r="W119" s="90"/>
      <c r="X119" s="31"/>
      <c r="Y119" s="51"/>
      <c r="Z119" s="51"/>
      <c r="AA119" s="51"/>
      <c r="AB119" s="51"/>
      <c r="AC119" s="31"/>
      <c r="AD119" s="31"/>
      <c r="AE119" s="31"/>
      <c r="AF119" s="31"/>
      <c r="AG119" s="31"/>
      <c r="AH119" s="31"/>
      <c r="AI119" s="31"/>
    </row>
    <row r="120" spans="1:35" ht="18" customHeight="1" x14ac:dyDescent="0.3">
      <c r="A120" s="14">
        <v>114</v>
      </c>
      <c r="B120" s="91" t="s">
        <v>553</v>
      </c>
      <c r="C120" s="92" t="s">
        <v>554</v>
      </c>
      <c r="D120" s="34">
        <v>24</v>
      </c>
      <c r="E120" s="35">
        <f t="shared" si="0"/>
        <v>1</v>
      </c>
      <c r="F120" s="35">
        <f t="shared" si="1"/>
        <v>1</v>
      </c>
      <c r="G120" s="35">
        <f t="shared" si="2"/>
        <v>0</v>
      </c>
      <c r="H120" s="34">
        <v>28</v>
      </c>
      <c r="I120" s="35">
        <f t="shared" si="11"/>
        <v>1</v>
      </c>
      <c r="J120" s="35">
        <f t="shared" si="12"/>
        <v>1</v>
      </c>
      <c r="K120" s="35">
        <f t="shared" si="13"/>
        <v>1</v>
      </c>
      <c r="L120" s="34">
        <v>11</v>
      </c>
      <c r="M120" s="35">
        <f t="shared" si="14"/>
        <v>1</v>
      </c>
      <c r="N120" s="35">
        <f t="shared" si="15"/>
        <v>0</v>
      </c>
      <c r="O120" s="35">
        <f t="shared" si="16"/>
        <v>0</v>
      </c>
      <c r="P120" s="17"/>
      <c r="Q120" s="68"/>
      <c r="R120" s="37">
        <f t="shared" si="10"/>
        <v>63</v>
      </c>
      <c r="S120" s="31"/>
      <c r="U120" s="51"/>
      <c r="V120" s="51"/>
      <c r="W120" s="90"/>
      <c r="X120" s="31"/>
      <c r="Y120" s="51"/>
      <c r="Z120" s="51"/>
      <c r="AA120" s="51"/>
      <c r="AB120" s="51"/>
      <c r="AC120" s="31"/>
      <c r="AD120" s="31"/>
      <c r="AE120" s="31"/>
      <c r="AF120" s="31"/>
      <c r="AG120" s="31"/>
      <c r="AH120" s="31"/>
      <c r="AI120" s="31"/>
    </row>
    <row r="121" spans="1:35" ht="18" customHeight="1" x14ac:dyDescent="0.3">
      <c r="A121" s="14">
        <v>115</v>
      </c>
      <c r="B121" s="91" t="s">
        <v>555</v>
      </c>
      <c r="C121" s="92" t="s">
        <v>556</v>
      </c>
      <c r="D121" s="34">
        <v>23</v>
      </c>
      <c r="E121" s="35">
        <f t="shared" si="0"/>
        <v>1</v>
      </c>
      <c r="F121" s="35">
        <f t="shared" si="1"/>
        <v>1</v>
      </c>
      <c r="G121" s="35">
        <f t="shared" si="2"/>
        <v>0</v>
      </c>
      <c r="H121" s="34">
        <v>21</v>
      </c>
      <c r="I121" s="35">
        <f t="shared" si="11"/>
        <v>1</v>
      </c>
      <c r="J121" s="35">
        <f t="shared" si="12"/>
        <v>0</v>
      </c>
      <c r="K121" s="35">
        <f t="shared" si="13"/>
        <v>0</v>
      </c>
      <c r="L121" s="34">
        <v>10</v>
      </c>
      <c r="M121" s="35">
        <f t="shared" si="14"/>
        <v>1</v>
      </c>
      <c r="N121" s="35">
        <f t="shared" si="15"/>
        <v>0</v>
      </c>
      <c r="O121" s="35">
        <f t="shared" si="16"/>
        <v>0</v>
      </c>
      <c r="P121" s="17"/>
      <c r="Q121" s="68"/>
      <c r="R121" s="37">
        <f t="shared" si="10"/>
        <v>54</v>
      </c>
      <c r="S121" s="31"/>
      <c r="U121" s="51"/>
      <c r="V121" s="51"/>
      <c r="W121" s="90"/>
      <c r="X121" s="31"/>
      <c r="Y121" s="51"/>
      <c r="Z121" s="51"/>
      <c r="AA121" s="51"/>
      <c r="AB121" s="51"/>
      <c r="AC121" s="31"/>
      <c r="AD121" s="31"/>
      <c r="AE121" s="31"/>
      <c r="AF121" s="31"/>
      <c r="AG121" s="31"/>
      <c r="AH121" s="31"/>
      <c r="AI121" s="31"/>
    </row>
    <row r="122" spans="1:35" ht="18" customHeight="1" x14ac:dyDescent="0.3">
      <c r="A122" s="14">
        <v>116</v>
      </c>
      <c r="B122" s="91" t="s">
        <v>557</v>
      </c>
      <c r="C122" s="92" t="s">
        <v>558</v>
      </c>
      <c r="D122" s="34">
        <v>21</v>
      </c>
      <c r="E122" s="35">
        <f t="shared" si="0"/>
        <v>1</v>
      </c>
      <c r="F122" s="35">
        <f t="shared" si="1"/>
        <v>0</v>
      </c>
      <c r="G122" s="35">
        <f t="shared" si="2"/>
        <v>0</v>
      </c>
      <c r="H122" s="34">
        <v>25</v>
      </c>
      <c r="I122" s="35">
        <f t="shared" si="11"/>
        <v>1</v>
      </c>
      <c r="J122" s="35">
        <f t="shared" si="12"/>
        <v>1</v>
      </c>
      <c r="K122" s="35">
        <f t="shared" si="13"/>
        <v>0</v>
      </c>
      <c r="L122" s="34">
        <v>14</v>
      </c>
      <c r="M122" s="35">
        <f t="shared" si="14"/>
        <v>1</v>
      </c>
      <c r="N122" s="35">
        <f t="shared" si="15"/>
        <v>1</v>
      </c>
      <c r="O122" s="35">
        <f t="shared" si="16"/>
        <v>1</v>
      </c>
      <c r="P122" s="17"/>
      <c r="Q122" s="68"/>
      <c r="R122" s="37">
        <f t="shared" si="10"/>
        <v>60</v>
      </c>
      <c r="S122" s="31"/>
      <c r="U122" s="51"/>
      <c r="V122" s="51"/>
      <c r="W122" s="90"/>
      <c r="X122" s="31"/>
      <c r="Y122" s="51"/>
      <c r="Z122" s="51"/>
      <c r="AA122" s="51"/>
      <c r="AB122" s="51"/>
      <c r="AC122" s="31"/>
      <c r="AD122" s="31"/>
      <c r="AE122" s="31"/>
      <c r="AF122" s="31"/>
      <c r="AG122" s="31"/>
      <c r="AH122" s="31"/>
      <c r="AI122" s="31"/>
    </row>
    <row r="123" spans="1:35" ht="18" customHeight="1" x14ac:dyDescent="0.3">
      <c r="A123" s="14">
        <v>117</v>
      </c>
      <c r="B123" s="91" t="s">
        <v>559</v>
      </c>
      <c r="C123" s="92" t="s">
        <v>560</v>
      </c>
      <c r="D123" s="34">
        <v>22</v>
      </c>
      <c r="E123" s="35">
        <f t="shared" si="0"/>
        <v>1</v>
      </c>
      <c r="F123" s="35">
        <f t="shared" si="1"/>
        <v>0</v>
      </c>
      <c r="G123" s="35">
        <f t="shared" si="2"/>
        <v>0</v>
      </c>
      <c r="H123" s="34">
        <v>23</v>
      </c>
      <c r="I123" s="35">
        <f t="shared" si="11"/>
        <v>1</v>
      </c>
      <c r="J123" s="35">
        <f t="shared" si="12"/>
        <v>1</v>
      </c>
      <c r="K123" s="35">
        <f t="shared" si="13"/>
        <v>0</v>
      </c>
      <c r="L123" s="34">
        <v>10</v>
      </c>
      <c r="M123" s="35">
        <f t="shared" si="14"/>
        <v>1</v>
      </c>
      <c r="N123" s="35">
        <f t="shared" si="15"/>
        <v>0</v>
      </c>
      <c r="O123" s="35">
        <f t="shared" si="16"/>
        <v>0</v>
      </c>
      <c r="P123" s="17"/>
      <c r="Q123" s="68"/>
      <c r="R123" s="37">
        <f t="shared" si="10"/>
        <v>55</v>
      </c>
      <c r="S123" s="31"/>
      <c r="U123" s="51"/>
      <c r="V123" s="51"/>
      <c r="W123" s="90"/>
      <c r="X123" s="31"/>
      <c r="Y123" s="51"/>
      <c r="Z123" s="51"/>
      <c r="AA123" s="51"/>
      <c r="AB123" s="51"/>
      <c r="AC123" s="31"/>
      <c r="AD123" s="31"/>
      <c r="AE123" s="31"/>
      <c r="AF123" s="31"/>
      <c r="AG123" s="31"/>
      <c r="AH123" s="31"/>
      <c r="AI123" s="31"/>
    </row>
    <row r="124" spans="1:35" ht="18" customHeight="1" x14ac:dyDescent="0.3">
      <c r="A124" s="14">
        <v>118</v>
      </c>
      <c r="B124" s="91" t="s">
        <v>561</v>
      </c>
      <c r="C124" s="92" t="s">
        <v>562</v>
      </c>
      <c r="D124" s="34">
        <v>25</v>
      </c>
      <c r="E124" s="35">
        <f t="shared" si="0"/>
        <v>1</v>
      </c>
      <c r="F124" s="35">
        <f t="shared" si="1"/>
        <v>1</v>
      </c>
      <c r="G124" s="35">
        <f t="shared" si="2"/>
        <v>0</v>
      </c>
      <c r="H124" s="34">
        <v>28</v>
      </c>
      <c r="I124" s="35">
        <f t="shared" si="11"/>
        <v>1</v>
      </c>
      <c r="J124" s="35">
        <f t="shared" si="12"/>
        <v>1</v>
      </c>
      <c r="K124" s="35">
        <f t="shared" si="13"/>
        <v>1</v>
      </c>
      <c r="L124" s="34">
        <v>10</v>
      </c>
      <c r="M124" s="35">
        <f t="shared" si="14"/>
        <v>1</v>
      </c>
      <c r="N124" s="35">
        <f t="shared" si="15"/>
        <v>0</v>
      </c>
      <c r="O124" s="35">
        <f t="shared" si="16"/>
        <v>0</v>
      </c>
      <c r="P124" s="17"/>
      <c r="Q124" s="68"/>
      <c r="R124" s="37">
        <f t="shared" si="10"/>
        <v>63</v>
      </c>
      <c r="S124" s="31"/>
      <c r="U124" s="51"/>
      <c r="V124" s="51"/>
      <c r="W124" s="90"/>
      <c r="X124" s="31"/>
      <c r="Y124" s="51"/>
      <c r="Z124" s="51"/>
      <c r="AA124" s="51"/>
      <c r="AB124" s="51"/>
      <c r="AC124" s="31"/>
      <c r="AD124" s="31"/>
      <c r="AE124" s="31"/>
      <c r="AF124" s="31"/>
      <c r="AG124" s="31"/>
      <c r="AH124" s="31"/>
      <c r="AI124" s="31"/>
    </row>
    <row r="125" spans="1:35" ht="18" customHeight="1" x14ac:dyDescent="0.3">
      <c r="A125" s="14">
        <v>119</v>
      </c>
      <c r="B125" s="91" t="s">
        <v>563</v>
      </c>
      <c r="C125" s="92" t="s">
        <v>564</v>
      </c>
      <c r="D125" s="34">
        <v>26</v>
      </c>
      <c r="E125" s="35">
        <f t="shared" si="0"/>
        <v>1</v>
      </c>
      <c r="F125" s="35">
        <f t="shared" si="1"/>
        <v>1</v>
      </c>
      <c r="G125" s="35">
        <f t="shared" si="2"/>
        <v>1</v>
      </c>
      <c r="H125" s="34">
        <v>23</v>
      </c>
      <c r="I125" s="35">
        <f t="shared" si="11"/>
        <v>1</v>
      </c>
      <c r="J125" s="35">
        <f t="shared" si="12"/>
        <v>1</v>
      </c>
      <c r="K125" s="35">
        <f t="shared" si="13"/>
        <v>0</v>
      </c>
      <c r="L125" s="34">
        <v>11</v>
      </c>
      <c r="M125" s="35">
        <f t="shared" si="14"/>
        <v>1</v>
      </c>
      <c r="N125" s="35">
        <f t="shared" si="15"/>
        <v>0</v>
      </c>
      <c r="O125" s="35">
        <f t="shared" si="16"/>
        <v>0</v>
      </c>
      <c r="P125" s="17"/>
      <c r="Q125" s="68"/>
      <c r="R125" s="37">
        <f t="shared" si="10"/>
        <v>60</v>
      </c>
      <c r="S125" s="31"/>
      <c r="U125" s="51"/>
      <c r="V125" s="51"/>
      <c r="W125" s="90"/>
      <c r="X125" s="31"/>
      <c r="Y125" s="51"/>
      <c r="Z125" s="51"/>
      <c r="AA125" s="51"/>
      <c r="AB125" s="51"/>
      <c r="AC125" s="31"/>
      <c r="AD125" s="31"/>
      <c r="AE125" s="31"/>
      <c r="AF125" s="31"/>
      <c r="AG125" s="31"/>
      <c r="AH125" s="31"/>
      <c r="AI125" s="31"/>
    </row>
    <row r="126" spans="1:35" ht="18" customHeight="1" x14ac:dyDescent="0.3">
      <c r="A126" s="14">
        <v>120</v>
      </c>
      <c r="B126" s="91" t="s">
        <v>565</v>
      </c>
      <c r="C126" s="92" t="s">
        <v>566</v>
      </c>
      <c r="D126" s="34">
        <v>27</v>
      </c>
      <c r="E126" s="35">
        <f t="shared" si="0"/>
        <v>1</v>
      </c>
      <c r="F126" s="35">
        <f t="shared" si="1"/>
        <v>1</v>
      </c>
      <c r="G126" s="35">
        <f t="shared" si="2"/>
        <v>1</v>
      </c>
      <c r="H126" s="34">
        <v>22</v>
      </c>
      <c r="I126" s="35">
        <f t="shared" si="11"/>
        <v>1</v>
      </c>
      <c r="J126" s="35">
        <f t="shared" si="12"/>
        <v>0</v>
      </c>
      <c r="K126" s="35">
        <f t="shared" si="13"/>
        <v>0</v>
      </c>
      <c r="L126" s="34">
        <v>14</v>
      </c>
      <c r="M126" s="35">
        <f t="shared" si="14"/>
        <v>1</v>
      </c>
      <c r="N126" s="35">
        <f t="shared" si="15"/>
        <v>1</v>
      </c>
      <c r="O126" s="35">
        <f t="shared" si="16"/>
        <v>1</v>
      </c>
      <c r="P126" s="17"/>
      <c r="Q126" s="68"/>
      <c r="R126" s="37">
        <f t="shared" si="10"/>
        <v>63</v>
      </c>
      <c r="S126" s="31"/>
      <c r="U126" s="51"/>
      <c r="V126" s="51"/>
      <c r="W126" s="90"/>
      <c r="X126" s="31"/>
      <c r="Y126" s="51"/>
      <c r="Z126" s="51"/>
      <c r="AA126" s="51"/>
      <c r="AB126" s="51"/>
      <c r="AC126" s="31"/>
      <c r="AD126" s="31"/>
      <c r="AE126" s="31"/>
      <c r="AF126" s="31"/>
      <c r="AG126" s="31"/>
      <c r="AH126" s="31"/>
      <c r="AI126" s="31"/>
    </row>
    <row r="127" spans="1:35" ht="18" customHeight="1" x14ac:dyDescent="0.3">
      <c r="A127" s="14">
        <v>121</v>
      </c>
      <c r="B127" s="91" t="s">
        <v>567</v>
      </c>
      <c r="C127" s="92" t="s">
        <v>568</v>
      </c>
      <c r="D127" s="34">
        <v>28</v>
      </c>
      <c r="E127" s="35">
        <f t="shared" si="0"/>
        <v>1</v>
      </c>
      <c r="F127" s="35">
        <f t="shared" si="1"/>
        <v>1</v>
      </c>
      <c r="G127" s="35">
        <f t="shared" si="2"/>
        <v>1</v>
      </c>
      <c r="H127" s="34">
        <v>20</v>
      </c>
      <c r="I127" s="35">
        <f t="shared" si="11"/>
        <v>1</v>
      </c>
      <c r="J127" s="35">
        <f t="shared" si="12"/>
        <v>0</v>
      </c>
      <c r="K127" s="35">
        <f t="shared" si="13"/>
        <v>0</v>
      </c>
      <c r="L127" s="34">
        <v>14</v>
      </c>
      <c r="M127" s="35">
        <f t="shared" si="14"/>
        <v>1</v>
      </c>
      <c r="N127" s="35">
        <f t="shared" si="15"/>
        <v>1</v>
      </c>
      <c r="O127" s="35">
        <f t="shared" si="16"/>
        <v>1</v>
      </c>
      <c r="P127" s="17"/>
      <c r="Q127" s="68"/>
      <c r="R127" s="37">
        <f t="shared" si="10"/>
        <v>62</v>
      </c>
      <c r="S127" s="31"/>
      <c r="U127" s="51"/>
      <c r="V127" s="51"/>
      <c r="W127" s="90"/>
      <c r="X127" s="31"/>
      <c r="Y127" s="51"/>
      <c r="Z127" s="51"/>
      <c r="AA127" s="51"/>
      <c r="AB127" s="51"/>
      <c r="AC127" s="31"/>
      <c r="AD127" s="31"/>
      <c r="AE127" s="31"/>
      <c r="AF127" s="31"/>
      <c r="AG127" s="31"/>
      <c r="AH127" s="31"/>
      <c r="AI127" s="31"/>
    </row>
    <row r="128" spans="1:35" ht="18" customHeight="1" x14ac:dyDescent="0.3">
      <c r="A128" s="14">
        <v>122</v>
      </c>
      <c r="B128" s="91" t="s">
        <v>569</v>
      </c>
      <c r="C128" s="92" t="s">
        <v>570</v>
      </c>
      <c r="D128" s="34">
        <v>27</v>
      </c>
      <c r="E128" s="35">
        <f t="shared" si="0"/>
        <v>1</v>
      </c>
      <c r="F128" s="35">
        <f t="shared" si="1"/>
        <v>1</v>
      </c>
      <c r="G128" s="35">
        <f t="shared" si="2"/>
        <v>1</v>
      </c>
      <c r="H128" s="34">
        <v>21</v>
      </c>
      <c r="I128" s="35">
        <f t="shared" si="11"/>
        <v>1</v>
      </c>
      <c r="J128" s="35">
        <f t="shared" si="12"/>
        <v>0</v>
      </c>
      <c r="K128" s="35">
        <f t="shared" si="13"/>
        <v>0</v>
      </c>
      <c r="L128" s="34">
        <v>7</v>
      </c>
      <c r="M128" s="35">
        <f t="shared" si="14"/>
        <v>0</v>
      </c>
      <c r="N128" s="35">
        <f t="shared" si="15"/>
        <v>0</v>
      </c>
      <c r="O128" s="35">
        <f t="shared" si="16"/>
        <v>0</v>
      </c>
      <c r="P128" s="17"/>
      <c r="Q128" s="68"/>
      <c r="R128" s="37">
        <f t="shared" si="10"/>
        <v>55</v>
      </c>
      <c r="S128" s="31"/>
      <c r="U128" s="51"/>
      <c r="V128" s="51"/>
      <c r="W128" s="90"/>
      <c r="X128" s="31"/>
      <c r="Y128" s="51"/>
      <c r="Z128" s="51"/>
      <c r="AA128" s="51"/>
      <c r="AB128" s="51"/>
      <c r="AC128" s="31"/>
      <c r="AD128" s="31"/>
      <c r="AE128" s="31"/>
      <c r="AF128" s="31"/>
      <c r="AG128" s="31"/>
      <c r="AH128" s="31"/>
      <c r="AI128" s="31"/>
    </row>
    <row r="129" spans="1:35" ht="18" customHeight="1" x14ac:dyDescent="0.3">
      <c r="A129" s="14">
        <v>123</v>
      </c>
      <c r="B129" s="91" t="s">
        <v>571</v>
      </c>
      <c r="C129" s="92" t="s">
        <v>572</v>
      </c>
      <c r="D129" s="34">
        <v>20</v>
      </c>
      <c r="E129" s="35">
        <f t="shared" si="0"/>
        <v>1</v>
      </c>
      <c r="F129" s="35">
        <f t="shared" si="1"/>
        <v>0</v>
      </c>
      <c r="G129" s="35">
        <f t="shared" si="2"/>
        <v>0</v>
      </c>
      <c r="H129" s="34">
        <v>28</v>
      </c>
      <c r="I129" s="35">
        <f t="shared" si="11"/>
        <v>1</v>
      </c>
      <c r="J129" s="35">
        <f t="shared" si="12"/>
        <v>1</v>
      </c>
      <c r="K129" s="35">
        <f t="shared" si="13"/>
        <v>1</v>
      </c>
      <c r="L129" s="34">
        <v>14</v>
      </c>
      <c r="M129" s="35">
        <f t="shared" si="14"/>
        <v>1</v>
      </c>
      <c r="N129" s="35">
        <f t="shared" si="15"/>
        <v>1</v>
      </c>
      <c r="O129" s="35">
        <f t="shared" si="16"/>
        <v>1</v>
      </c>
      <c r="P129" s="17"/>
      <c r="Q129" s="68"/>
      <c r="R129" s="37">
        <f t="shared" si="10"/>
        <v>62</v>
      </c>
      <c r="S129" s="31"/>
      <c r="U129" s="51"/>
      <c r="V129" s="51"/>
      <c r="W129" s="90"/>
      <c r="X129" s="31"/>
      <c r="Y129" s="51"/>
      <c r="Z129" s="51"/>
      <c r="AA129" s="51"/>
      <c r="AB129" s="51"/>
      <c r="AC129" s="31"/>
      <c r="AD129" s="31"/>
      <c r="AE129" s="31"/>
      <c r="AF129" s="31"/>
      <c r="AG129" s="31"/>
      <c r="AH129" s="31"/>
      <c r="AI129" s="31"/>
    </row>
    <row r="130" spans="1:35" ht="18" customHeight="1" x14ac:dyDescent="0.3">
      <c r="A130" s="14">
        <v>124</v>
      </c>
      <c r="B130" s="91" t="s">
        <v>573</v>
      </c>
      <c r="C130" s="92" t="s">
        <v>574</v>
      </c>
      <c r="D130" s="34">
        <v>23</v>
      </c>
      <c r="E130" s="35">
        <f t="shared" si="0"/>
        <v>1</v>
      </c>
      <c r="F130" s="35">
        <f t="shared" si="1"/>
        <v>1</v>
      </c>
      <c r="G130" s="35">
        <f t="shared" si="2"/>
        <v>0</v>
      </c>
      <c r="H130" s="34">
        <v>28</v>
      </c>
      <c r="I130" s="35">
        <f t="shared" si="11"/>
        <v>1</v>
      </c>
      <c r="J130" s="35">
        <f t="shared" si="12"/>
        <v>1</v>
      </c>
      <c r="K130" s="35">
        <f t="shared" si="13"/>
        <v>1</v>
      </c>
      <c r="L130" s="34">
        <v>11</v>
      </c>
      <c r="M130" s="35">
        <f t="shared" si="14"/>
        <v>1</v>
      </c>
      <c r="N130" s="35">
        <f t="shared" si="15"/>
        <v>0</v>
      </c>
      <c r="O130" s="35">
        <f t="shared" si="16"/>
        <v>0</v>
      </c>
      <c r="P130" s="17"/>
      <c r="Q130" s="68"/>
      <c r="R130" s="37">
        <f t="shared" si="10"/>
        <v>62</v>
      </c>
      <c r="S130" s="31"/>
      <c r="U130" s="51"/>
      <c r="V130" s="51"/>
      <c r="W130" s="90"/>
      <c r="X130" s="31"/>
      <c r="Y130" s="51"/>
      <c r="Z130" s="51"/>
      <c r="AA130" s="51"/>
      <c r="AB130" s="51"/>
      <c r="AC130" s="31"/>
      <c r="AD130" s="31"/>
      <c r="AE130" s="31"/>
      <c r="AF130" s="31"/>
      <c r="AG130" s="31"/>
      <c r="AH130" s="31"/>
      <c r="AI130" s="31"/>
    </row>
    <row r="131" spans="1:35" ht="18" customHeight="1" x14ac:dyDescent="0.3">
      <c r="A131" s="14">
        <v>125</v>
      </c>
      <c r="B131" s="91" t="s">
        <v>575</v>
      </c>
      <c r="C131" s="92" t="s">
        <v>576</v>
      </c>
      <c r="D131" s="34">
        <v>22</v>
      </c>
      <c r="E131" s="35">
        <f t="shared" si="0"/>
        <v>1</v>
      </c>
      <c r="F131" s="35">
        <f t="shared" si="1"/>
        <v>0</v>
      </c>
      <c r="G131" s="35">
        <f t="shared" si="2"/>
        <v>0</v>
      </c>
      <c r="H131" s="34">
        <v>28</v>
      </c>
      <c r="I131" s="35">
        <f t="shared" si="11"/>
        <v>1</v>
      </c>
      <c r="J131" s="35">
        <f t="shared" si="12"/>
        <v>1</v>
      </c>
      <c r="K131" s="35">
        <f t="shared" si="13"/>
        <v>1</v>
      </c>
      <c r="L131" s="34">
        <v>12</v>
      </c>
      <c r="M131" s="35">
        <f t="shared" si="14"/>
        <v>1</v>
      </c>
      <c r="N131" s="35">
        <f t="shared" si="15"/>
        <v>1</v>
      </c>
      <c r="O131" s="35">
        <f t="shared" si="16"/>
        <v>0</v>
      </c>
      <c r="P131" s="17"/>
      <c r="Q131" s="68"/>
      <c r="R131" s="37">
        <f t="shared" si="10"/>
        <v>62</v>
      </c>
      <c r="S131" s="31"/>
      <c r="U131" s="51"/>
      <c r="V131" s="51"/>
      <c r="W131" s="90"/>
      <c r="X131" s="31"/>
      <c r="Y131" s="51"/>
      <c r="Z131" s="51"/>
      <c r="AA131" s="51"/>
      <c r="AB131" s="51"/>
      <c r="AC131" s="31"/>
      <c r="AD131" s="31"/>
      <c r="AE131" s="31"/>
      <c r="AF131" s="31"/>
      <c r="AG131" s="31"/>
      <c r="AH131" s="31"/>
      <c r="AI131" s="31"/>
    </row>
    <row r="132" spans="1:35" ht="18" customHeight="1" x14ac:dyDescent="0.3">
      <c r="A132" s="14">
        <v>126</v>
      </c>
      <c r="B132" s="91" t="s">
        <v>577</v>
      </c>
      <c r="C132" s="92" t="s">
        <v>578</v>
      </c>
      <c r="D132" s="34">
        <v>24</v>
      </c>
      <c r="E132" s="35">
        <f t="shared" si="0"/>
        <v>1</v>
      </c>
      <c r="F132" s="35">
        <f t="shared" si="1"/>
        <v>1</v>
      </c>
      <c r="G132" s="35">
        <f t="shared" si="2"/>
        <v>0</v>
      </c>
      <c r="H132" s="34">
        <v>20</v>
      </c>
      <c r="I132" s="35">
        <f t="shared" si="11"/>
        <v>1</v>
      </c>
      <c r="J132" s="35">
        <f t="shared" si="12"/>
        <v>0</v>
      </c>
      <c r="K132" s="35">
        <f t="shared" si="13"/>
        <v>0</v>
      </c>
      <c r="L132" s="34">
        <v>14</v>
      </c>
      <c r="M132" s="35">
        <f t="shared" si="14"/>
        <v>1</v>
      </c>
      <c r="N132" s="35">
        <f t="shared" si="15"/>
        <v>1</v>
      </c>
      <c r="O132" s="35">
        <f t="shared" si="16"/>
        <v>1</v>
      </c>
      <c r="P132" s="17"/>
      <c r="Q132" s="68"/>
      <c r="R132" s="37">
        <f t="shared" si="10"/>
        <v>58</v>
      </c>
      <c r="S132" s="31"/>
      <c r="U132" s="51"/>
      <c r="V132" s="51"/>
      <c r="W132" s="90"/>
      <c r="X132" s="31"/>
      <c r="Y132" s="51"/>
      <c r="Z132" s="51"/>
      <c r="AA132" s="51"/>
      <c r="AB132" s="51"/>
      <c r="AC132" s="31"/>
      <c r="AD132" s="31"/>
      <c r="AE132" s="31"/>
      <c r="AF132" s="31"/>
      <c r="AG132" s="31"/>
      <c r="AH132" s="31"/>
      <c r="AI132" s="31"/>
    </row>
    <row r="133" spans="1:35" ht="18" customHeight="1" x14ac:dyDescent="0.3">
      <c r="A133" s="14">
        <v>127</v>
      </c>
      <c r="B133" s="91" t="s">
        <v>579</v>
      </c>
      <c r="C133" s="92" t="s">
        <v>580</v>
      </c>
      <c r="D133" s="34">
        <v>25</v>
      </c>
      <c r="E133" s="35">
        <f t="shared" si="0"/>
        <v>1</v>
      </c>
      <c r="F133" s="35">
        <f t="shared" si="1"/>
        <v>1</v>
      </c>
      <c r="G133" s="35">
        <f t="shared" si="2"/>
        <v>0</v>
      </c>
      <c r="H133" s="34">
        <v>20</v>
      </c>
      <c r="I133" s="35">
        <f t="shared" si="11"/>
        <v>1</v>
      </c>
      <c r="J133" s="35">
        <f t="shared" si="12"/>
        <v>0</v>
      </c>
      <c r="K133" s="35">
        <f t="shared" si="13"/>
        <v>0</v>
      </c>
      <c r="L133" s="34">
        <v>14</v>
      </c>
      <c r="M133" s="35">
        <f t="shared" si="14"/>
        <v>1</v>
      </c>
      <c r="N133" s="35">
        <f t="shared" si="15"/>
        <v>1</v>
      </c>
      <c r="O133" s="35">
        <f t="shared" si="16"/>
        <v>1</v>
      </c>
      <c r="P133" s="17"/>
      <c r="Q133" s="68"/>
      <c r="R133" s="37">
        <f t="shared" si="10"/>
        <v>59</v>
      </c>
      <c r="S133" s="31"/>
      <c r="U133" s="51"/>
      <c r="V133" s="51"/>
      <c r="W133" s="90"/>
      <c r="X133" s="31"/>
      <c r="Y133" s="51"/>
      <c r="Z133" s="51"/>
      <c r="AA133" s="51"/>
      <c r="AB133" s="51"/>
      <c r="AC133" s="31"/>
      <c r="AD133" s="31"/>
      <c r="AE133" s="31"/>
      <c r="AF133" s="31"/>
      <c r="AG133" s="31"/>
      <c r="AH133" s="31"/>
      <c r="AI133" s="31"/>
    </row>
    <row r="134" spans="1:35" ht="18" customHeight="1" x14ac:dyDescent="0.3">
      <c r="A134" s="14">
        <v>128</v>
      </c>
      <c r="B134" s="91" t="s">
        <v>581</v>
      </c>
      <c r="C134" s="92" t="s">
        <v>582</v>
      </c>
      <c r="D134" s="34">
        <v>26</v>
      </c>
      <c r="E134" s="35">
        <f t="shared" si="0"/>
        <v>1</v>
      </c>
      <c r="F134" s="35">
        <f t="shared" si="1"/>
        <v>1</v>
      </c>
      <c r="G134" s="35">
        <f t="shared" si="2"/>
        <v>1</v>
      </c>
      <c r="H134" s="34">
        <v>23</v>
      </c>
      <c r="I134" s="35">
        <f t="shared" si="11"/>
        <v>1</v>
      </c>
      <c r="J134" s="35">
        <f t="shared" si="12"/>
        <v>1</v>
      </c>
      <c r="K134" s="35">
        <f t="shared" si="13"/>
        <v>0</v>
      </c>
      <c r="L134" s="34">
        <v>11</v>
      </c>
      <c r="M134" s="35">
        <f t="shared" si="14"/>
        <v>1</v>
      </c>
      <c r="N134" s="35">
        <f t="shared" si="15"/>
        <v>0</v>
      </c>
      <c r="O134" s="35">
        <f t="shared" si="16"/>
        <v>0</v>
      </c>
      <c r="P134" s="17"/>
      <c r="Q134" s="68"/>
      <c r="R134" s="37">
        <f t="shared" si="10"/>
        <v>60</v>
      </c>
      <c r="S134" s="31"/>
      <c r="U134" s="51"/>
      <c r="V134" s="51"/>
      <c r="W134" s="90"/>
      <c r="X134" s="31"/>
      <c r="Y134" s="51"/>
      <c r="Z134" s="51"/>
      <c r="AA134" s="51"/>
      <c r="AB134" s="51"/>
      <c r="AC134" s="31"/>
      <c r="AD134" s="31"/>
      <c r="AE134" s="31"/>
      <c r="AF134" s="31"/>
      <c r="AG134" s="31"/>
      <c r="AH134" s="31"/>
      <c r="AI134" s="31"/>
    </row>
    <row r="135" spans="1:35" ht="18" customHeight="1" x14ac:dyDescent="0.3">
      <c r="A135" s="14">
        <v>129</v>
      </c>
      <c r="B135" s="91" t="s">
        <v>583</v>
      </c>
      <c r="C135" s="92" t="s">
        <v>584</v>
      </c>
      <c r="D135" s="34">
        <v>27</v>
      </c>
      <c r="E135" s="35">
        <f t="shared" si="0"/>
        <v>1</v>
      </c>
      <c r="F135" s="35">
        <f t="shared" si="1"/>
        <v>1</v>
      </c>
      <c r="G135" s="35">
        <f t="shared" si="2"/>
        <v>1</v>
      </c>
      <c r="H135" s="34">
        <v>20</v>
      </c>
      <c r="I135" s="35">
        <f t="shared" si="11"/>
        <v>1</v>
      </c>
      <c r="J135" s="35">
        <f t="shared" si="12"/>
        <v>0</v>
      </c>
      <c r="K135" s="35">
        <f t="shared" si="13"/>
        <v>0</v>
      </c>
      <c r="L135" s="34">
        <v>10</v>
      </c>
      <c r="M135" s="35">
        <f t="shared" si="14"/>
        <v>1</v>
      </c>
      <c r="N135" s="35">
        <f t="shared" si="15"/>
        <v>0</v>
      </c>
      <c r="O135" s="35">
        <f t="shared" si="16"/>
        <v>0</v>
      </c>
      <c r="P135" s="17"/>
      <c r="Q135" s="68"/>
      <c r="R135" s="37">
        <f t="shared" si="10"/>
        <v>57</v>
      </c>
      <c r="S135" s="31"/>
      <c r="U135" s="51"/>
      <c r="V135" s="51"/>
      <c r="W135" s="90"/>
      <c r="X135" s="31"/>
      <c r="Y135" s="51"/>
      <c r="Z135" s="51"/>
      <c r="AA135" s="51"/>
      <c r="AB135" s="51"/>
      <c r="AC135" s="31"/>
      <c r="AD135" s="31"/>
      <c r="AE135" s="31"/>
      <c r="AF135" s="31"/>
      <c r="AG135" s="31"/>
      <c r="AH135" s="31"/>
      <c r="AI135" s="31"/>
    </row>
    <row r="136" spans="1:35" ht="18" customHeight="1" x14ac:dyDescent="0.3">
      <c r="A136" s="14">
        <v>130</v>
      </c>
      <c r="B136" s="91" t="s">
        <v>585</v>
      </c>
      <c r="C136" s="92" t="s">
        <v>586</v>
      </c>
      <c r="D136" s="34">
        <v>28</v>
      </c>
      <c r="E136" s="35">
        <f t="shared" si="0"/>
        <v>1</v>
      </c>
      <c r="F136" s="35">
        <f t="shared" si="1"/>
        <v>1</v>
      </c>
      <c r="G136" s="35">
        <f t="shared" si="2"/>
        <v>1</v>
      </c>
      <c r="H136" s="34">
        <v>22</v>
      </c>
      <c r="I136" s="35">
        <f t="shared" si="11"/>
        <v>1</v>
      </c>
      <c r="J136" s="35">
        <f t="shared" si="12"/>
        <v>0</v>
      </c>
      <c r="K136" s="35">
        <f t="shared" si="13"/>
        <v>0</v>
      </c>
      <c r="L136" s="34">
        <v>14</v>
      </c>
      <c r="M136" s="35">
        <f t="shared" si="14"/>
        <v>1</v>
      </c>
      <c r="N136" s="35">
        <f t="shared" si="15"/>
        <v>1</v>
      </c>
      <c r="O136" s="35">
        <f t="shared" si="16"/>
        <v>1</v>
      </c>
      <c r="P136" s="17"/>
      <c r="Q136" s="68"/>
      <c r="R136" s="37">
        <f t="shared" ref="R136:R185" si="17">SUM(D136+H136+L136)</f>
        <v>64</v>
      </c>
      <c r="S136" s="31"/>
      <c r="U136" s="51"/>
      <c r="V136" s="51"/>
      <c r="W136" s="90"/>
      <c r="X136" s="31"/>
      <c r="Y136" s="51"/>
      <c r="Z136" s="51"/>
      <c r="AA136" s="51"/>
      <c r="AB136" s="51"/>
      <c r="AC136" s="31"/>
      <c r="AD136" s="31"/>
      <c r="AE136" s="31"/>
      <c r="AF136" s="31"/>
      <c r="AG136" s="31"/>
      <c r="AH136" s="31"/>
      <c r="AI136" s="31"/>
    </row>
    <row r="137" spans="1:35" ht="18" customHeight="1" x14ac:dyDescent="0.3">
      <c r="A137" s="14">
        <v>131</v>
      </c>
      <c r="B137" s="91" t="s">
        <v>587</v>
      </c>
      <c r="C137" s="92" t="s">
        <v>588</v>
      </c>
      <c r="D137" s="34">
        <v>24</v>
      </c>
      <c r="E137" s="35">
        <f t="shared" si="0"/>
        <v>1</v>
      </c>
      <c r="F137" s="35">
        <f t="shared" si="1"/>
        <v>1</v>
      </c>
      <c r="G137" s="35">
        <f t="shared" si="2"/>
        <v>0</v>
      </c>
      <c r="H137" s="34">
        <v>24</v>
      </c>
      <c r="I137" s="35">
        <f t="shared" si="11"/>
        <v>1</v>
      </c>
      <c r="J137" s="35">
        <f t="shared" si="12"/>
        <v>1</v>
      </c>
      <c r="K137" s="35">
        <f t="shared" si="13"/>
        <v>0</v>
      </c>
      <c r="L137" s="34">
        <v>10</v>
      </c>
      <c r="M137" s="35">
        <f t="shared" si="14"/>
        <v>1</v>
      </c>
      <c r="N137" s="35">
        <f t="shared" si="15"/>
        <v>0</v>
      </c>
      <c r="O137" s="35">
        <f t="shared" si="16"/>
        <v>0</v>
      </c>
      <c r="P137" s="17"/>
      <c r="Q137" s="68"/>
      <c r="R137" s="37">
        <f t="shared" si="17"/>
        <v>58</v>
      </c>
      <c r="S137" s="31"/>
      <c r="U137" s="51"/>
      <c r="V137" s="51"/>
      <c r="W137" s="90"/>
      <c r="X137" s="31"/>
      <c r="Y137" s="51"/>
      <c r="Z137" s="51"/>
      <c r="AA137" s="51"/>
      <c r="AB137" s="51"/>
      <c r="AC137" s="31"/>
      <c r="AD137" s="31"/>
      <c r="AE137" s="31"/>
      <c r="AF137" s="31"/>
      <c r="AG137" s="31"/>
      <c r="AH137" s="31"/>
      <c r="AI137" s="31"/>
    </row>
    <row r="138" spans="1:35" ht="18" customHeight="1" x14ac:dyDescent="0.3">
      <c r="A138" s="14">
        <v>132</v>
      </c>
      <c r="B138" s="91" t="s">
        <v>589</v>
      </c>
      <c r="C138" s="92" t="s">
        <v>590</v>
      </c>
      <c r="D138" s="34">
        <v>26</v>
      </c>
      <c r="E138" s="35">
        <f t="shared" si="0"/>
        <v>1</v>
      </c>
      <c r="F138" s="35">
        <f t="shared" si="1"/>
        <v>1</v>
      </c>
      <c r="G138" s="35">
        <f t="shared" si="2"/>
        <v>1</v>
      </c>
      <c r="H138" s="34">
        <v>23</v>
      </c>
      <c r="I138" s="35">
        <f t="shared" si="11"/>
        <v>1</v>
      </c>
      <c r="J138" s="35">
        <f t="shared" si="12"/>
        <v>1</v>
      </c>
      <c r="K138" s="35">
        <f t="shared" si="13"/>
        <v>0</v>
      </c>
      <c r="L138" s="34">
        <v>10</v>
      </c>
      <c r="M138" s="35">
        <f t="shared" si="14"/>
        <v>1</v>
      </c>
      <c r="N138" s="35">
        <f t="shared" si="15"/>
        <v>0</v>
      </c>
      <c r="O138" s="35">
        <f t="shared" si="16"/>
        <v>0</v>
      </c>
      <c r="P138" s="17"/>
      <c r="Q138" s="68"/>
      <c r="R138" s="37">
        <f t="shared" si="17"/>
        <v>59</v>
      </c>
      <c r="S138" s="31"/>
      <c r="U138" s="51"/>
      <c r="V138" s="51"/>
      <c r="W138" s="90"/>
      <c r="X138" s="31"/>
      <c r="Y138" s="51"/>
      <c r="Z138" s="51"/>
      <c r="AA138" s="51"/>
      <c r="AB138" s="51"/>
      <c r="AC138" s="31"/>
      <c r="AD138" s="31"/>
      <c r="AE138" s="31"/>
      <c r="AF138" s="31"/>
      <c r="AG138" s="31"/>
      <c r="AH138" s="31"/>
      <c r="AI138" s="31"/>
    </row>
    <row r="139" spans="1:35" ht="18" customHeight="1" x14ac:dyDescent="0.3">
      <c r="A139" s="14">
        <v>133</v>
      </c>
      <c r="B139" s="91" t="s">
        <v>591</v>
      </c>
      <c r="C139" s="92" t="s">
        <v>592</v>
      </c>
      <c r="D139" s="34">
        <v>23</v>
      </c>
      <c r="E139" s="35">
        <f t="shared" si="0"/>
        <v>1</v>
      </c>
      <c r="F139" s="35">
        <f t="shared" si="1"/>
        <v>1</v>
      </c>
      <c r="G139" s="35">
        <f t="shared" si="2"/>
        <v>0</v>
      </c>
      <c r="H139" s="34">
        <v>21</v>
      </c>
      <c r="I139" s="35">
        <f t="shared" si="11"/>
        <v>1</v>
      </c>
      <c r="J139" s="35">
        <f t="shared" si="12"/>
        <v>0</v>
      </c>
      <c r="K139" s="35">
        <f t="shared" si="13"/>
        <v>0</v>
      </c>
      <c r="L139" s="34">
        <v>11</v>
      </c>
      <c r="M139" s="35">
        <f t="shared" si="14"/>
        <v>1</v>
      </c>
      <c r="N139" s="35">
        <f t="shared" si="15"/>
        <v>0</v>
      </c>
      <c r="O139" s="35">
        <f t="shared" si="16"/>
        <v>0</v>
      </c>
      <c r="P139" s="17"/>
      <c r="Q139" s="68"/>
      <c r="R139" s="37">
        <f t="shared" si="17"/>
        <v>55</v>
      </c>
      <c r="S139" s="31"/>
      <c r="U139" s="51"/>
      <c r="V139" s="51"/>
      <c r="W139" s="90"/>
      <c r="X139" s="31"/>
      <c r="Y139" s="51"/>
      <c r="Z139" s="51"/>
      <c r="AA139" s="51"/>
      <c r="AB139" s="51"/>
      <c r="AC139" s="31"/>
      <c r="AD139" s="31"/>
      <c r="AE139" s="31"/>
      <c r="AF139" s="31"/>
      <c r="AG139" s="31"/>
      <c r="AH139" s="31"/>
      <c r="AI139" s="31"/>
    </row>
    <row r="140" spans="1:35" ht="18" customHeight="1" x14ac:dyDescent="0.3">
      <c r="A140" s="14">
        <v>134</v>
      </c>
      <c r="B140" s="91" t="s">
        <v>593</v>
      </c>
      <c r="C140" s="92" t="s">
        <v>594</v>
      </c>
      <c r="D140" s="34">
        <v>22</v>
      </c>
      <c r="E140" s="35">
        <f t="shared" si="0"/>
        <v>1</v>
      </c>
      <c r="F140" s="35">
        <f t="shared" si="1"/>
        <v>0</v>
      </c>
      <c r="G140" s="35">
        <f t="shared" si="2"/>
        <v>0</v>
      </c>
      <c r="H140" s="34">
        <v>22</v>
      </c>
      <c r="I140" s="35">
        <f t="shared" si="11"/>
        <v>1</v>
      </c>
      <c r="J140" s="35">
        <f t="shared" si="12"/>
        <v>0</v>
      </c>
      <c r="K140" s="35">
        <f t="shared" si="13"/>
        <v>0</v>
      </c>
      <c r="L140" s="34">
        <v>14</v>
      </c>
      <c r="M140" s="35">
        <f t="shared" si="14"/>
        <v>1</v>
      </c>
      <c r="N140" s="35">
        <f t="shared" si="15"/>
        <v>1</v>
      </c>
      <c r="O140" s="35">
        <f t="shared" si="16"/>
        <v>1</v>
      </c>
      <c r="P140" s="17"/>
      <c r="Q140" s="68"/>
      <c r="R140" s="37">
        <f t="shared" si="17"/>
        <v>58</v>
      </c>
      <c r="S140" s="31"/>
      <c r="U140" s="51"/>
      <c r="V140" s="51"/>
      <c r="W140" s="90"/>
      <c r="X140" s="31"/>
      <c r="Y140" s="51"/>
      <c r="Z140" s="51"/>
      <c r="AA140" s="51"/>
      <c r="AB140" s="51"/>
      <c r="AC140" s="31"/>
      <c r="AD140" s="31"/>
      <c r="AE140" s="31"/>
      <c r="AF140" s="31"/>
      <c r="AG140" s="31"/>
      <c r="AH140" s="31"/>
      <c r="AI140" s="31"/>
    </row>
    <row r="141" spans="1:35" ht="18" customHeight="1" x14ac:dyDescent="0.3">
      <c r="A141" s="14">
        <v>135</v>
      </c>
      <c r="B141" s="91" t="s">
        <v>595</v>
      </c>
      <c r="C141" s="92" t="s">
        <v>596</v>
      </c>
      <c r="D141" s="34">
        <v>24</v>
      </c>
      <c r="E141" s="35">
        <f t="shared" si="0"/>
        <v>1</v>
      </c>
      <c r="F141" s="35">
        <f t="shared" si="1"/>
        <v>1</v>
      </c>
      <c r="G141" s="35">
        <f t="shared" si="2"/>
        <v>0</v>
      </c>
      <c r="H141" s="34">
        <v>25</v>
      </c>
      <c r="I141" s="35">
        <f t="shared" si="11"/>
        <v>1</v>
      </c>
      <c r="J141" s="35">
        <f t="shared" si="12"/>
        <v>1</v>
      </c>
      <c r="K141" s="35">
        <f t="shared" si="13"/>
        <v>0</v>
      </c>
      <c r="L141" s="34">
        <v>14</v>
      </c>
      <c r="M141" s="35">
        <f t="shared" si="14"/>
        <v>1</v>
      </c>
      <c r="N141" s="35">
        <f t="shared" si="15"/>
        <v>1</v>
      </c>
      <c r="O141" s="35">
        <f t="shared" si="16"/>
        <v>1</v>
      </c>
      <c r="P141" s="17"/>
      <c r="Q141" s="68"/>
      <c r="R141" s="37">
        <f t="shared" si="17"/>
        <v>63</v>
      </c>
      <c r="S141" s="31"/>
      <c r="U141" s="51"/>
      <c r="V141" s="51"/>
      <c r="W141" s="90"/>
      <c r="X141" s="31"/>
      <c r="Y141" s="51"/>
      <c r="Z141" s="51"/>
      <c r="AA141" s="51"/>
      <c r="AB141" s="51"/>
      <c r="AC141" s="31"/>
      <c r="AD141" s="31"/>
      <c r="AE141" s="31"/>
      <c r="AF141" s="31"/>
      <c r="AG141" s="31"/>
      <c r="AH141" s="31"/>
      <c r="AI141" s="31"/>
    </row>
    <row r="142" spans="1:35" ht="18" customHeight="1" x14ac:dyDescent="0.3">
      <c r="A142" s="14">
        <v>136</v>
      </c>
      <c r="B142" s="91" t="s">
        <v>597</v>
      </c>
      <c r="C142" s="92" t="s">
        <v>598</v>
      </c>
      <c r="D142" s="34">
        <v>28</v>
      </c>
      <c r="E142" s="35">
        <f>IF(D142&gt;=($D$6*0.7),1,0)</f>
        <v>1</v>
      </c>
      <c r="F142" s="35">
        <f t="shared" si="1"/>
        <v>1</v>
      </c>
      <c r="G142" s="35">
        <f t="shared" si="2"/>
        <v>1</v>
      </c>
      <c r="H142" s="34">
        <v>26</v>
      </c>
      <c r="I142" s="35">
        <f t="shared" si="11"/>
        <v>1</v>
      </c>
      <c r="J142" s="35">
        <f t="shared" si="12"/>
        <v>1</v>
      </c>
      <c r="K142" s="35">
        <f t="shared" si="13"/>
        <v>1</v>
      </c>
      <c r="L142" s="34">
        <v>7</v>
      </c>
      <c r="M142" s="35">
        <f t="shared" si="14"/>
        <v>0</v>
      </c>
      <c r="N142" s="35">
        <f t="shared" si="15"/>
        <v>0</v>
      </c>
      <c r="O142" s="35">
        <f t="shared" si="16"/>
        <v>0</v>
      </c>
      <c r="P142" s="17"/>
      <c r="Q142" s="68"/>
      <c r="R142" s="37">
        <f t="shared" si="17"/>
        <v>61</v>
      </c>
      <c r="S142" s="31"/>
      <c r="U142" s="51"/>
      <c r="V142" s="51"/>
      <c r="W142" s="90"/>
      <c r="X142" s="31"/>
      <c r="Y142" s="51"/>
      <c r="Z142" s="51"/>
      <c r="AA142" s="51"/>
      <c r="AB142" s="51"/>
      <c r="AC142" s="31"/>
      <c r="AD142" s="31"/>
      <c r="AE142" s="31"/>
      <c r="AF142" s="31"/>
      <c r="AG142" s="31"/>
      <c r="AH142" s="31"/>
      <c r="AI142" s="31"/>
    </row>
    <row r="143" spans="1:35" ht="18" customHeight="1" x14ac:dyDescent="0.3">
      <c r="A143" s="14">
        <v>137</v>
      </c>
      <c r="B143" s="91" t="s">
        <v>599</v>
      </c>
      <c r="C143" s="92" t="s">
        <v>600</v>
      </c>
      <c r="D143" s="34">
        <v>22</v>
      </c>
      <c r="E143" s="35">
        <f t="shared" ref="E143:E185" si="18">IF(D143&gt;=($D$6*0.7),1,0)</f>
        <v>1</v>
      </c>
      <c r="F143" s="35">
        <f t="shared" ref="F143:F185" si="19">IF(D143&gt;=($D$6*0.8),1,0)</f>
        <v>0</v>
      </c>
      <c r="G143" s="35">
        <f t="shared" ref="G143:G185" si="20">IF(D143&gt;=($D$6*0.9),1,0)</f>
        <v>0</v>
      </c>
      <c r="H143" s="34">
        <v>27</v>
      </c>
      <c r="I143" s="35">
        <f t="shared" si="11"/>
        <v>1</v>
      </c>
      <c r="J143" s="35">
        <f t="shared" si="12"/>
        <v>1</v>
      </c>
      <c r="K143" s="35">
        <f t="shared" si="13"/>
        <v>1</v>
      </c>
      <c r="L143" s="34">
        <v>14</v>
      </c>
      <c r="M143" s="35">
        <f t="shared" si="14"/>
        <v>1</v>
      </c>
      <c r="N143" s="35">
        <f t="shared" si="15"/>
        <v>1</v>
      </c>
      <c r="O143" s="35">
        <f t="shared" si="16"/>
        <v>1</v>
      </c>
      <c r="P143" s="17"/>
      <c r="Q143" s="68"/>
      <c r="R143" s="37">
        <f t="shared" si="17"/>
        <v>63</v>
      </c>
      <c r="S143" s="31"/>
      <c r="U143" s="51"/>
      <c r="V143" s="51"/>
      <c r="W143" s="90"/>
      <c r="X143" s="31"/>
      <c r="Y143" s="51"/>
      <c r="Z143" s="51"/>
      <c r="AA143" s="51"/>
      <c r="AB143" s="51"/>
      <c r="AC143" s="31"/>
      <c r="AD143" s="31"/>
      <c r="AE143" s="31"/>
      <c r="AF143" s="31"/>
      <c r="AG143" s="31"/>
      <c r="AH143" s="31"/>
      <c r="AI143" s="31"/>
    </row>
    <row r="144" spans="1:35" ht="18" customHeight="1" x14ac:dyDescent="0.3">
      <c r="A144" s="14">
        <v>138</v>
      </c>
      <c r="B144" s="91" t="s">
        <v>601</v>
      </c>
      <c r="C144" s="92" t="s">
        <v>602</v>
      </c>
      <c r="D144" s="34">
        <v>24</v>
      </c>
      <c r="E144" s="35">
        <f t="shared" si="18"/>
        <v>1</v>
      </c>
      <c r="F144" s="35">
        <f t="shared" si="19"/>
        <v>1</v>
      </c>
      <c r="G144" s="35">
        <f t="shared" si="20"/>
        <v>0</v>
      </c>
      <c r="H144" s="34">
        <v>28</v>
      </c>
      <c r="I144" s="35">
        <f t="shared" si="11"/>
        <v>1</v>
      </c>
      <c r="J144" s="35">
        <f t="shared" si="12"/>
        <v>1</v>
      </c>
      <c r="K144" s="35">
        <f t="shared" si="13"/>
        <v>1</v>
      </c>
      <c r="L144" s="34">
        <v>11</v>
      </c>
      <c r="M144" s="35">
        <f t="shared" si="14"/>
        <v>1</v>
      </c>
      <c r="N144" s="35">
        <f t="shared" si="15"/>
        <v>0</v>
      </c>
      <c r="O144" s="35">
        <f t="shared" si="16"/>
        <v>0</v>
      </c>
      <c r="P144" s="17"/>
      <c r="Q144" s="68"/>
      <c r="R144" s="37">
        <f t="shared" si="17"/>
        <v>63</v>
      </c>
      <c r="S144" s="31"/>
      <c r="U144" s="51"/>
      <c r="V144" s="51"/>
      <c r="W144" s="90"/>
      <c r="X144" s="31"/>
      <c r="Y144" s="51"/>
      <c r="Z144" s="51"/>
      <c r="AA144" s="51"/>
      <c r="AB144" s="51"/>
      <c r="AC144" s="31"/>
      <c r="AD144" s="31"/>
      <c r="AE144" s="31"/>
      <c r="AF144" s="31"/>
      <c r="AG144" s="31"/>
      <c r="AH144" s="31"/>
      <c r="AI144" s="31"/>
    </row>
    <row r="145" spans="1:35" ht="18" customHeight="1" x14ac:dyDescent="0.3">
      <c r="A145" s="14">
        <v>139</v>
      </c>
      <c r="B145" s="91" t="s">
        <v>603</v>
      </c>
      <c r="C145" s="92" t="s">
        <v>604</v>
      </c>
      <c r="D145" s="34">
        <v>25</v>
      </c>
      <c r="E145" s="35">
        <f t="shared" si="18"/>
        <v>1</v>
      </c>
      <c r="F145" s="35">
        <f t="shared" si="19"/>
        <v>1</v>
      </c>
      <c r="G145" s="35">
        <f t="shared" si="20"/>
        <v>0</v>
      </c>
      <c r="H145" s="34">
        <v>27</v>
      </c>
      <c r="I145" s="35">
        <f t="shared" si="11"/>
        <v>1</v>
      </c>
      <c r="J145" s="35">
        <f t="shared" si="12"/>
        <v>1</v>
      </c>
      <c r="K145" s="35">
        <f t="shared" si="13"/>
        <v>1</v>
      </c>
      <c r="L145" s="34">
        <v>12</v>
      </c>
      <c r="M145" s="35">
        <f t="shared" si="14"/>
        <v>1</v>
      </c>
      <c r="N145" s="35">
        <f t="shared" si="15"/>
        <v>1</v>
      </c>
      <c r="O145" s="35">
        <f t="shared" si="16"/>
        <v>0</v>
      </c>
      <c r="P145" s="17"/>
      <c r="Q145" s="68"/>
      <c r="R145" s="37">
        <f t="shared" si="17"/>
        <v>64</v>
      </c>
      <c r="S145" s="31"/>
      <c r="U145" s="51"/>
      <c r="V145" s="51"/>
      <c r="W145" s="90"/>
      <c r="X145" s="31"/>
      <c r="Y145" s="51"/>
      <c r="Z145" s="51"/>
      <c r="AA145" s="51"/>
      <c r="AB145" s="51"/>
      <c r="AC145" s="31"/>
      <c r="AD145" s="31"/>
      <c r="AE145" s="31"/>
      <c r="AF145" s="31"/>
      <c r="AG145" s="31"/>
      <c r="AH145" s="31"/>
      <c r="AI145" s="31"/>
    </row>
    <row r="146" spans="1:35" ht="18" customHeight="1" x14ac:dyDescent="0.3">
      <c r="A146" s="14">
        <v>140</v>
      </c>
      <c r="B146" s="91" t="s">
        <v>605</v>
      </c>
      <c r="C146" s="92" t="s">
        <v>606</v>
      </c>
      <c r="D146" s="34">
        <v>26</v>
      </c>
      <c r="E146" s="35">
        <f t="shared" si="18"/>
        <v>1</v>
      </c>
      <c r="F146" s="35">
        <f t="shared" si="19"/>
        <v>1</v>
      </c>
      <c r="G146" s="35">
        <f t="shared" si="20"/>
        <v>1</v>
      </c>
      <c r="H146" s="34">
        <v>20</v>
      </c>
      <c r="I146" s="35">
        <f t="shared" si="11"/>
        <v>1</v>
      </c>
      <c r="J146" s="35">
        <f t="shared" si="12"/>
        <v>0</v>
      </c>
      <c r="K146" s="35">
        <f t="shared" si="13"/>
        <v>0</v>
      </c>
      <c r="L146" s="34">
        <v>14</v>
      </c>
      <c r="M146" s="35">
        <f t="shared" si="14"/>
        <v>1</v>
      </c>
      <c r="N146" s="35">
        <f t="shared" si="15"/>
        <v>1</v>
      </c>
      <c r="O146" s="35">
        <f t="shared" si="16"/>
        <v>1</v>
      </c>
      <c r="P146" s="17"/>
      <c r="Q146" s="68"/>
      <c r="R146" s="37">
        <f t="shared" si="17"/>
        <v>60</v>
      </c>
      <c r="S146" s="31"/>
      <c r="U146" s="51"/>
      <c r="V146" s="51"/>
      <c r="W146" s="90"/>
      <c r="X146" s="31"/>
      <c r="Y146" s="51"/>
      <c r="Z146" s="51"/>
      <c r="AA146" s="51"/>
      <c r="AB146" s="51"/>
      <c r="AC146" s="31"/>
      <c r="AD146" s="31"/>
      <c r="AE146" s="31"/>
      <c r="AF146" s="31"/>
      <c r="AG146" s="31"/>
      <c r="AH146" s="31"/>
      <c r="AI146" s="31"/>
    </row>
    <row r="147" spans="1:35" ht="18" customHeight="1" x14ac:dyDescent="0.3">
      <c r="A147" s="14">
        <v>141</v>
      </c>
      <c r="B147" s="91" t="s">
        <v>607</v>
      </c>
      <c r="C147" s="92" t="s">
        <v>608</v>
      </c>
      <c r="D147" s="34">
        <v>27</v>
      </c>
      <c r="E147" s="35">
        <f t="shared" si="18"/>
        <v>1</v>
      </c>
      <c r="F147" s="35">
        <f t="shared" si="19"/>
        <v>1</v>
      </c>
      <c r="G147" s="35">
        <f t="shared" si="20"/>
        <v>1</v>
      </c>
      <c r="H147" s="34">
        <v>23</v>
      </c>
      <c r="I147" s="35">
        <f t="shared" si="11"/>
        <v>1</v>
      </c>
      <c r="J147" s="35">
        <f t="shared" si="12"/>
        <v>1</v>
      </c>
      <c r="K147" s="35">
        <f t="shared" si="13"/>
        <v>0</v>
      </c>
      <c r="L147" s="34">
        <v>14</v>
      </c>
      <c r="M147" s="35">
        <f t="shared" si="14"/>
        <v>1</v>
      </c>
      <c r="N147" s="35">
        <f t="shared" si="15"/>
        <v>1</v>
      </c>
      <c r="O147" s="35">
        <f t="shared" si="16"/>
        <v>1</v>
      </c>
      <c r="P147" s="17"/>
      <c r="Q147" s="68"/>
      <c r="R147" s="37">
        <f t="shared" si="17"/>
        <v>64</v>
      </c>
      <c r="S147" s="31"/>
      <c r="U147" s="51"/>
      <c r="V147" s="51"/>
      <c r="W147" s="90"/>
      <c r="X147" s="31"/>
      <c r="Y147" s="51"/>
      <c r="Z147" s="51"/>
      <c r="AA147" s="51"/>
      <c r="AB147" s="51"/>
      <c r="AC147" s="31"/>
      <c r="AD147" s="31"/>
      <c r="AE147" s="31"/>
      <c r="AF147" s="31"/>
      <c r="AG147" s="31"/>
      <c r="AH147" s="31"/>
      <c r="AI147" s="31"/>
    </row>
    <row r="148" spans="1:35" ht="18" customHeight="1" x14ac:dyDescent="0.3">
      <c r="A148" s="14">
        <v>142</v>
      </c>
      <c r="B148" s="91" t="s">
        <v>609</v>
      </c>
      <c r="C148" s="92" t="s">
        <v>610</v>
      </c>
      <c r="D148" s="34">
        <v>28</v>
      </c>
      <c r="E148" s="35">
        <f t="shared" si="18"/>
        <v>1</v>
      </c>
      <c r="F148" s="35">
        <f t="shared" si="19"/>
        <v>1</v>
      </c>
      <c r="G148" s="35">
        <f t="shared" si="20"/>
        <v>1</v>
      </c>
      <c r="H148" s="34">
        <v>22</v>
      </c>
      <c r="I148" s="35">
        <f t="shared" si="11"/>
        <v>1</v>
      </c>
      <c r="J148" s="35">
        <f t="shared" si="12"/>
        <v>0</v>
      </c>
      <c r="K148" s="35">
        <f t="shared" si="13"/>
        <v>0</v>
      </c>
      <c r="L148" s="34">
        <v>11</v>
      </c>
      <c r="M148" s="35">
        <f t="shared" si="14"/>
        <v>1</v>
      </c>
      <c r="N148" s="35">
        <f t="shared" si="15"/>
        <v>0</v>
      </c>
      <c r="O148" s="35">
        <f t="shared" si="16"/>
        <v>0</v>
      </c>
      <c r="P148" s="17"/>
      <c r="Q148" s="68"/>
      <c r="R148" s="37">
        <f t="shared" si="17"/>
        <v>61</v>
      </c>
      <c r="S148" s="31"/>
      <c r="U148" s="51"/>
      <c r="V148" s="51"/>
      <c r="W148" s="90"/>
      <c r="X148" s="31"/>
      <c r="Y148" s="51"/>
      <c r="Z148" s="51"/>
      <c r="AA148" s="51"/>
      <c r="AB148" s="51"/>
      <c r="AC148" s="31"/>
      <c r="AD148" s="31"/>
      <c r="AE148" s="31"/>
      <c r="AF148" s="31"/>
      <c r="AG148" s="31"/>
      <c r="AH148" s="31"/>
      <c r="AI148" s="31"/>
    </row>
    <row r="149" spans="1:35" ht="18" customHeight="1" x14ac:dyDescent="0.3">
      <c r="A149" s="14">
        <v>143</v>
      </c>
      <c r="B149" s="91" t="s">
        <v>611</v>
      </c>
      <c r="C149" s="92" t="s">
        <v>612</v>
      </c>
      <c r="D149" s="34">
        <v>24</v>
      </c>
      <c r="E149" s="35">
        <f t="shared" si="18"/>
        <v>1</v>
      </c>
      <c r="F149" s="35">
        <f t="shared" si="19"/>
        <v>1</v>
      </c>
      <c r="G149" s="35">
        <f t="shared" si="20"/>
        <v>0</v>
      </c>
      <c r="H149" s="34">
        <v>24</v>
      </c>
      <c r="I149" s="35">
        <f t="shared" si="11"/>
        <v>1</v>
      </c>
      <c r="J149" s="35">
        <f t="shared" si="12"/>
        <v>1</v>
      </c>
      <c r="K149" s="35">
        <f t="shared" si="13"/>
        <v>0</v>
      </c>
      <c r="L149" s="34">
        <v>10</v>
      </c>
      <c r="M149" s="35">
        <f t="shared" si="14"/>
        <v>1</v>
      </c>
      <c r="N149" s="35">
        <f t="shared" si="15"/>
        <v>0</v>
      </c>
      <c r="O149" s="35">
        <f t="shared" si="16"/>
        <v>0</v>
      </c>
      <c r="P149" s="17"/>
      <c r="Q149" s="68"/>
      <c r="R149" s="37">
        <f t="shared" si="17"/>
        <v>58</v>
      </c>
      <c r="S149" s="31"/>
      <c r="U149" s="51"/>
      <c r="V149" s="51"/>
      <c r="W149" s="90"/>
      <c r="X149" s="31"/>
      <c r="Y149" s="51"/>
      <c r="Z149" s="51"/>
      <c r="AA149" s="51"/>
      <c r="AB149" s="51"/>
      <c r="AC149" s="31"/>
      <c r="AD149" s="31"/>
      <c r="AE149" s="31"/>
      <c r="AF149" s="31"/>
      <c r="AG149" s="31"/>
      <c r="AH149" s="31"/>
      <c r="AI149" s="31"/>
    </row>
    <row r="150" spans="1:35" ht="18" customHeight="1" x14ac:dyDescent="0.3">
      <c r="A150" s="14">
        <v>144</v>
      </c>
      <c r="B150" s="91" t="s">
        <v>613</v>
      </c>
      <c r="C150" s="92" t="s">
        <v>614</v>
      </c>
      <c r="D150" s="34">
        <v>26</v>
      </c>
      <c r="E150" s="35">
        <f t="shared" si="18"/>
        <v>1</v>
      </c>
      <c r="F150" s="35">
        <f t="shared" si="19"/>
        <v>1</v>
      </c>
      <c r="G150" s="35">
        <f t="shared" si="20"/>
        <v>1</v>
      </c>
      <c r="H150" s="34">
        <v>25</v>
      </c>
      <c r="I150" s="35">
        <f t="shared" si="11"/>
        <v>1</v>
      </c>
      <c r="J150" s="35">
        <f t="shared" si="12"/>
        <v>1</v>
      </c>
      <c r="K150" s="35">
        <f t="shared" si="13"/>
        <v>0</v>
      </c>
      <c r="L150" s="34">
        <v>14</v>
      </c>
      <c r="M150" s="35">
        <f t="shared" si="14"/>
        <v>1</v>
      </c>
      <c r="N150" s="35">
        <f t="shared" si="15"/>
        <v>1</v>
      </c>
      <c r="O150" s="35">
        <f t="shared" si="16"/>
        <v>1</v>
      </c>
      <c r="P150" s="17"/>
      <c r="Q150" s="68"/>
      <c r="R150" s="37">
        <f t="shared" si="17"/>
        <v>65</v>
      </c>
      <c r="S150" s="31"/>
      <c r="U150" s="51"/>
      <c r="V150" s="51"/>
      <c r="W150" s="90"/>
      <c r="X150" s="31"/>
      <c r="Y150" s="51"/>
      <c r="Z150" s="51"/>
      <c r="AA150" s="51"/>
      <c r="AB150" s="51"/>
      <c r="AC150" s="31"/>
      <c r="AD150" s="31"/>
      <c r="AE150" s="31"/>
      <c r="AF150" s="31"/>
      <c r="AG150" s="31"/>
      <c r="AH150" s="31"/>
      <c r="AI150" s="31"/>
    </row>
    <row r="151" spans="1:35" ht="18" customHeight="1" x14ac:dyDescent="0.3">
      <c r="A151" s="14">
        <v>145</v>
      </c>
      <c r="B151" s="91" t="s">
        <v>615</v>
      </c>
      <c r="C151" s="92" t="s">
        <v>616</v>
      </c>
      <c r="D151" s="34">
        <v>23</v>
      </c>
      <c r="E151" s="35">
        <f t="shared" si="18"/>
        <v>1</v>
      </c>
      <c r="F151" s="35">
        <f t="shared" si="19"/>
        <v>1</v>
      </c>
      <c r="G151" s="35">
        <f t="shared" si="20"/>
        <v>0</v>
      </c>
      <c r="H151" s="34">
        <v>26</v>
      </c>
      <c r="I151" s="35">
        <f t="shared" si="11"/>
        <v>1</v>
      </c>
      <c r="J151" s="35">
        <f t="shared" si="12"/>
        <v>1</v>
      </c>
      <c r="K151" s="35">
        <f t="shared" si="13"/>
        <v>1</v>
      </c>
      <c r="L151" s="34">
        <v>10</v>
      </c>
      <c r="M151" s="35">
        <f t="shared" si="14"/>
        <v>1</v>
      </c>
      <c r="N151" s="35">
        <f t="shared" si="15"/>
        <v>0</v>
      </c>
      <c r="O151" s="35">
        <f t="shared" si="16"/>
        <v>0</v>
      </c>
      <c r="P151" s="17"/>
      <c r="Q151" s="68"/>
      <c r="R151" s="37">
        <f t="shared" si="17"/>
        <v>59</v>
      </c>
      <c r="S151" s="31"/>
      <c r="U151" s="51"/>
      <c r="V151" s="51"/>
      <c r="W151" s="90"/>
      <c r="X151" s="31"/>
      <c r="Y151" s="51"/>
      <c r="Z151" s="51"/>
      <c r="AA151" s="51"/>
      <c r="AB151" s="51"/>
      <c r="AC151" s="31"/>
      <c r="AD151" s="31"/>
      <c r="AE151" s="31"/>
      <c r="AF151" s="31"/>
      <c r="AG151" s="31"/>
      <c r="AH151" s="31"/>
      <c r="AI151" s="31"/>
    </row>
    <row r="152" spans="1:35" ht="18" customHeight="1" x14ac:dyDescent="0.3">
      <c r="A152" s="14">
        <v>146</v>
      </c>
      <c r="B152" s="91" t="s">
        <v>617</v>
      </c>
      <c r="C152" s="92" t="s">
        <v>618</v>
      </c>
      <c r="D152" s="34">
        <v>22</v>
      </c>
      <c r="E152" s="35">
        <f t="shared" si="18"/>
        <v>1</v>
      </c>
      <c r="F152" s="35">
        <f t="shared" si="19"/>
        <v>0</v>
      </c>
      <c r="G152" s="35">
        <f t="shared" si="20"/>
        <v>0</v>
      </c>
      <c r="H152" s="34">
        <v>27</v>
      </c>
      <c r="I152" s="35">
        <f t="shared" si="11"/>
        <v>1</v>
      </c>
      <c r="J152" s="35">
        <f t="shared" si="12"/>
        <v>1</v>
      </c>
      <c r="K152" s="35">
        <f t="shared" si="13"/>
        <v>1</v>
      </c>
      <c r="L152" s="34">
        <v>10</v>
      </c>
      <c r="M152" s="35">
        <f t="shared" si="14"/>
        <v>1</v>
      </c>
      <c r="N152" s="35">
        <f t="shared" si="15"/>
        <v>0</v>
      </c>
      <c r="O152" s="35">
        <f t="shared" si="16"/>
        <v>0</v>
      </c>
      <c r="P152" s="17"/>
      <c r="Q152" s="68"/>
      <c r="R152" s="37">
        <f t="shared" si="17"/>
        <v>59</v>
      </c>
      <c r="S152" s="31"/>
      <c r="U152" s="51"/>
      <c r="V152" s="51"/>
      <c r="W152" s="90"/>
      <c r="X152" s="31"/>
      <c r="Y152" s="51"/>
      <c r="Z152" s="51"/>
      <c r="AA152" s="51"/>
      <c r="AB152" s="51"/>
      <c r="AC152" s="31"/>
      <c r="AD152" s="31"/>
      <c r="AE152" s="31"/>
      <c r="AF152" s="31"/>
      <c r="AG152" s="31"/>
      <c r="AH152" s="31"/>
      <c r="AI152" s="31"/>
    </row>
    <row r="153" spans="1:35" ht="18" customHeight="1" x14ac:dyDescent="0.3">
      <c r="A153" s="14">
        <v>147</v>
      </c>
      <c r="B153" s="91" t="s">
        <v>619</v>
      </c>
      <c r="C153" s="92" t="s">
        <v>620</v>
      </c>
      <c r="D153" s="34">
        <v>24</v>
      </c>
      <c r="E153" s="35">
        <f t="shared" si="18"/>
        <v>1</v>
      </c>
      <c r="F153" s="35">
        <f t="shared" si="19"/>
        <v>1</v>
      </c>
      <c r="G153" s="35">
        <f t="shared" si="20"/>
        <v>0</v>
      </c>
      <c r="H153" s="34">
        <v>28</v>
      </c>
      <c r="I153" s="35">
        <f t="shared" si="11"/>
        <v>1</v>
      </c>
      <c r="J153" s="35">
        <f t="shared" si="12"/>
        <v>1</v>
      </c>
      <c r="K153" s="35">
        <f t="shared" si="13"/>
        <v>1</v>
      </c>
      <c r="L153" s="34">
        <v>11</v>
      </c>
      <c r="M153" s="35">
        <f t="shared" si="14"/>
        <v>1</v>
      </c>
      <c r="N153" s="35">
        <f t="shared" si="15"/>
        <v>0</v>
      </c>
      <c r="O153" s="35">
        <f t="shared" si="16"/>
        <v>0</v>
      </c>
      <c r="P153" s="17"/>
      <c r="Q153" s="68"/>
      <c r="R153" s="37">
        <f t="shared" si="17"/>
        <v>63</v>
      </c>
      <c r="S153" s="31"/>
      <c r="U153" s="51"/>
      <c r="V153" s="51"/>
      <c r="W153" s="90"/>
      <c r="X153" s="31"/>
      <c r="Y153" s="51"/>
      <c r="Z153" s="51"/>
      <c r="AA153" s="51"/>
      <c r="AB153" s="51"/>
      <c r="AC153" s="31"/>
      <c r="AD153" s="31"/>
      <c r="AE153" s="31"/>
      <c r="AF153" s="31"/>
      <c r="AG153" s="31"/>
      <c r="AH153" s="31"/>
      <c r="AI153" s="31"/>
    </row>
    <row r="154" spans="1:35" ht="18" customHeight="1" x14ac:dyDescent="0.3">
      <c r="A154" s="14">
        <v>148</v>
      </c>
      <c r="B154" s="91" t="s">
        <v>621</v>
      </c>
      <c r="C154" s="92" t="s">
        <v>622</v>
      </c>
      <c r="D154" s="34">
        <v>28</v>
      </c>
      <c r="E154" s="35">
        <f t="shared" si="18"/>
        <v>1</v>
      </c>
      <c r="F154" s="35">
        <f t="shared" si="19"/>
        <v>1</v>
      </c>
      <c r="G154" s="35">
        <f t="shared" si="20"/>
        <v>1</v>
      </c>
      <c r="H154" s="34">
        <v>24</v>
      </c>
      <c r="I154" s="35">
        <f t="shared" si="11"/>
        <v>1</v>
      </c>
      <c r="J154" s="35">
        <f t="shared" si="12"/>
        <v>1</v>
      </c>
      <c r="K154" s="35">
        <f t="shared" si="13"/>
        <v>0</v>
      </c>
      <c r="L154" s="34">
        <v>14</v>
      </c>
      <c r="M154" s="35">
        <f t="shared" si="14"/>
        <v>1</v>
      </c>
      <c r="N154" s="35">
        <f t="shared" si="15"/>
        <v>1</v>
      </c>
      <c r="O154" s="35">
        <f t="shared" si="16"/>
        <v>1</v>
      </c>
      <c r="P154" s="17"/>
      <c r="Q154" s="68"/>
      <c r="R154" s="37">
        <f t="shared" si="17"/>
        <v>66</v>
      </c>
      <c r="S154" s="31"/>
      <c r="U154" s="51"/>
      <c r="V154" s="51"/>
      <c r="W154" s="90"/>
      <c r="X154" s="31"/>
      <c r="Y154" s="51"/>
      <c r="Z154" s="51"/>
      <c r="AA154" s="51"/>
      <c r="AB154" s="51"/>
      <c r="AC154" s="31"/>
      <c r="AD154" s="31"/>
      <c r="AE154" s="31"/>
      <c r="AF154" s="31"/>
      <c r="AG154" s="31"/>
      <c r="AH154" s="31"/>
      <c r="AI154" s="31"/>
    </row>
    <row r="155" spans="1:35" ht="18" customHeight="1" x14ac:dyDescent="0.3">
      <c r="A155" s="14">
        <v>149</v>
      </c>
      <c r="B155" s="91" t="s">
        <v>623</v>
      </c>
      <c r="C155" s="92" t="s">
        <v>624</v>
      </c>
      <c r="D155" s="34">
        <v>26</v>
      </c>
      <c r="E155" s="35">
        <f t="shared" si="18"/>
        <v>1</v>
      </c>
      <c r="F155" s="35">
        <f t="shared" si="19"/>
        <v>1</v>
      </c>
      <c r="G155" s="35">
        <f t="shared" si="20"/>
        <v>1</v>
      </c>
      <c r="H155" s="34">
        <v>26</v>
      </c>
      <c r="I155" s="35">
        <f t="shared" si="11"/>
        <v>1</v>
      </c>
      <c r="J155" s="35">
        <f t="shared" si="12"/>
        <v>1</v>
      </c>
      <c r="K155" s="35">
        <f t="shared" si="13"/>
        <v>1</v>
      </c>
      <c r="L155" s="34">
        <v>14</v>
      </c>
      <c r="M155" s="35">
        <f t="shared" si="14"/>
        <v>1</v>
      </c>
      <c r="N155" s="35">
        <f t="shared" si="15"/>
        <v>1</v>
      </c>
      <c r="O155" s="35">
        <f t="shared" si="16"/>
        <v>1</v>
      </c>
      <c r="P155" s="17"/>
      <c r="Q155" s="68"/>
      <c r="R155" s="37">
        <f t="shared" si="17"/>
        <v>66</v>
      </c>
      <c r="S155" s="31"/>
      <c r="U155" s="51"/>
      <c r="V155" s="51"/>
      <c r="W155" s="90"/>
      <c r="X155" s="31"/>
      <c r="Y155" s="51"/>
      <c r="Z155" s="51"/>
      <c r="AA155" s="51"/>
      <c r="AB155" s="51"/>
      <c r="AC155" s="31"/>
      <c r="AD155" s="31"/>
      <c r="AE155" s="31"/>
      <c r="AF155" s="31"/>
      <c r="AG155" s="31"/>
      <c r="AH155" s="31"/>
      <c r="AI155" s="31"/>
    </row>
    <row r="156" spans="1:35" ht="18" customHeight="1" x14ac:dyDescent="0.3">
      <c r="A156" s="14">
        <v>150</v>
      </c>
      <c r="B156" s="91" t="s">
        <v>625</v>
      </c>
      <c r="C156" s="92" t="s">
        <v>626</v>
      </c>
      <c r="D156" s="34">
        <v>27</v>
      </c>
      <c r="E156" s="35">
        <f t="shared" si="18"/>
        <v>1</v>
      </c>
      <c r="F156" s="35">
        <f t="shared" si="19"/>
        <v>1</v>
      </c>
      <c r="G156" s="35">
        <f t="shared" si="20"/>
        <v>1</v>
      </c>
      <c r="H156" s="34">
        <v>23</v>
      </c>
      <c r="I156" s="35">
        <f t="shared" si="11"/>
        <v>1</v>
      </c>
      <c r="J156" s="35">
        <f t="shared" si="12"/>
        <v>1</v>
      </c>
      <c r="K156" s="35">
        <f t="shared" si="13"/>
        <v>0</v>
      </c>
      <c r="L156" s="34">
        <v>7</v>
      </c>
      <c r="M156" s="35">
        <f t="shared" si="14"/>
        <v>0</v>
      </c>
      <c r="N156" s="35">
        <f t="shared" si="15"/>
        <v>0</v>
      </c>
      <c r="O156" s="35">
        <f t="shared" si="16"/>
        <v>0</v>
      </c>
      <c r="P156" s="17"/>
      <c r="Q156" s="68"/>
      <c r="R156" s="37">
        <f t="shared" si="17"/>
        <v>57</v>
      </c>
      <c r="S156" s="31"/>
      <c r="U156" s="51"/>
      <c r="V156" s="51"/>
      <c r="W156" s="90"/>
      <c r="X156" s="31"/>
      <c r="Y156" s="51"/>
      <c r="Z156" s="51"/>
      <c r="AA156" s="51"/>
      <c r="AB156" s="51"/>
      <c r="AC156" s="31"/>
      <c r="AD156" s="31"/>
      <c r="AE156" s="31"/>
      <c r="AF156" s="31"/>
      <c r="AG156" s="31"/>
      <c r="AH156" s="31"/>
      <c r="AI156" s="31"/>
    </row>
    <row r="157" spans="1:35" ht="18" customHeight="1" x14ac:dyDescent="0.3">
      <c r="A157" s="14">
        <v>151</v>
      </c>
      <c r="B157" s="91" t="s">
        <v>627</v>
      </c>
      <c r="C157" s="92" t="s">
        <v>628</v>
      </c>
      <c r="D157" s="34">
        <v>28</v>
      </c>
      <c r="E157" s="35">
        <f t="shared" si="18"/>
        <v>1</v>
      </c>
      <c r="F157" s="35">
        <f t="shared" si="19"/>
        <v>1</v>
      </c>
      <c r="G157" s="35">
        <f t="shared" si="20"/>
        <v>1</v>
      </c>
      <c r="H157" s="34">
        <v>22</v>
      </c>
      <c r="I157" s="35">
        <f t="shared" si="11"/>
        <v>1</v>
      </c>
      <c r="J157" s="35">
        <f t="shared" si="12"/>
        <v>0</v>
      </c>
      <c r="K157" s="35">
        <f t="shared" si="13"/>
        <v>0</v>
      </c>
      <c r="L157" s="34">
        <v>14</v>
      </c>
      <c r="M157" s="35">
        <f t="shared" si="14"/>
        <v>1</v>
      </c>
      <c r="N157" s="35">
        <f t="shared" si="15"/>
        <v>1</v>
      </c>
      <c r="O157" s="35">
        <f t="shared" si="16"/>
        <v>1</v>
      </c>
      <c r="P157" s="17"/>
      <c r="Q157" s="68"/>
      <c r="R157" s="37">
        <f t="shared" si="17"/>
        <v>64</v>
      </c>
      <c r="S157" s="31"/>
      <c r="U157" s="51"/>
      <c r="V157" s="51"/>
      <c r="W157" s="90"/>
      <c r="X157" s="31"/>
      <c r="Y157" s="51"/>
      <c r="Z157" s="51"/>
      <c r="AA157" s="51"/>
      <c r="AB157" s="51"/>
      <c r="AC157" s="31"/>
      <c r="AD157" s="31"/>
      <c r="AE157" s="31"/>
      <c r="AF157" s="31"/>
      <c r="AG157" s="31"/>
      <c r="AH157" s="31"/>
      <c r="AI157" s="31"/>
    </row>
    <row r="158" spans="1:35" ht="18" customHeight="1" x14ac:dyDescent="0.3">
      <c r="A158" s="14">
        <v>152</v>
      </c>
      <c r="B158" s="91" t="s">
        <v>629</v>
      </c>
      <c r="C158" s="92" t="s">
        <v>630</v>
      </c>
      <c r="D158" s="34">
        <v>24</v>
      </c>
      <c r="E158" s="35">
        <f t="shared" si="18"/>
        <v>1</v>
      </c>
      <c r="F158" s="35">
        <f t="shared" si="19"/>
        <v>1</v>
      </c>
      <c r="G158" s="35">
        <f t="shared" si="20"/>
        <v>0</v>
      </c>
      <c r="H158" s="34">
        <v>24</v>
      </c>
      <c r="I158" s="35">
        <f t="shared" si="11"/>
        <v>1</v>
      </c>
      <c r="J158" s="35">
        <f t="shared" si="12"/>
        <v>1</v>
      </c>
      <c r="K158" s="35">
        <f t="shared" si="13"/>
        <v>0</v>
      </c>
      <c r="L158" s="34">
        <v>11</v>
      </c>
      <c r="M158" s="35">
        <f t="shared" si="14"/>
        <v>1</v>
      </c>
      <c r="N158" s="35">
        <f t="shared" si="15"/>
        <v>0</v>
      </c>
      <c r="O158" s="35">
        <f t="shared" si="16"/>
        <v>0</v>
      </c>
      <c r="P158" s="17"/>
      <c r="Q158" s="68"/>
      <c r="R158" s="37">
        <f t="shared" si="17"/>
        <v>59</v>
      </c>
      <c r="S158" s="31"/>
      <c r="U158" s="51"/>
      <c r="V158" s="51"/>
      <c r="W158" s="90"/>
      <c r="X158" s="31"/>
      <c r="Y158" s="51"/>
      <c r="Z158" s="51"/>
      <c r="AA158" s="51"/>
      <c r="AB158" s="51"/>
      <c r="AC158" s="31"/>
      <c r="AD158" s="31"/>
      <c r="AE158" s="31"/>
      <c r="AF158" s="31"/>
      <c r="AG158" s="31"/>
      <c r="AH158" s="31"/>
      <c r="AI158" s="31"/>
    </row>
    <row r="159" spans="1:35" ht="18" customHeight="1" x14ac:dyDescent="0.3">
      <c r="A159" s="14">
        <v>153</v>
      </c>
      <c r="B159" s="91" t="s">
        <v>631</v>
      </c>
      <c r="C159" s="92" t="s">
        <v>632</v>
      </c>
      <c r="D159" s="34">
        <v>26</v>
      </c>
      <c r="E159" s="35">
        <f t="shared" si="18"/>
        <v>1</v>
      </c>
      <c r="F159" s="35">
        <f t="shared" si="19"/>
        <v>1</v>
      </c>
      <c r="G159" s="35">
        <f t="shared" si="20"/>
        <v>1</v>
      </c>
      <c r="H159" s="34">
        <v>28</v>
      </c>
      <c r="I159" s="35">
        <f t="shared" si="11"/>
        <v>1</v>
      </c>
      <c r="J159" s="35">
        <f t="shared" si="12"/>
        <v>1</v>
      </c>
      <c r="K159" s="35">
        <f t="shared" si="13"/>
        <v>1</v>
      </c>
      <c r="L159" s="34">
        <v>12</v>
      </c>
      <c r="M159" s="35">
        <f t="shared" si="14"/>
        <v>1</v>
      </c>
      <c r="N159" s="35">
        <f t="shared" si="15"/>
        <v>1</v>
      </c>
      <c r="O159" s="35">
        <f t="shared" si="16"/>
        <v>0</v>
      </c>
      <c r="P159" s="17"/>
      <c r="Q159" s="68"/>
      <c r="R159" s="37">
        <f t="shared" si="17"/>
        <v>66</v>
      </c>
      <c r="S159" s="31"/>
      <c r="U159" s="51"/>
      <c r="V159" s="51"/>
      <c r="W159" s="90"/>
      <c r="X159" s="31"/>
      <c r="Y159" s="51"/>
      <c r="Z159" s="51"/>
      <c r="AA159" s="51"/>
      <c r="AB159" s="51"/>
      <c r="AC159" s="31"/>
      <c r="AD159" s="31"/>
      <c r="AE159" s="31"/>
      <c r="AF159" s="31"/>
      <c r="AG159" s="31"/>
      <c r="AH159" s="31"/>
      <c r="AI159" s="31"/>
    </row>
    <row r="160" spans="1:35" ht="18" customHeight="1" x14ac:dyDescent="0.3">
      <c r="A160" s="14">
        <v>154</v>
      </c>
      <c r="B160" s="91" t="s">
        <v>633</v>
      </c>
      <c r="C160" s="92" t="s">
        <v>634</v>
      </c>
      <c r="D160" s="34">
        <v>23</v>
      </c>
      <c r="E160" s="35">
        <f t="shared" si="18"/>
        <v>1</v>
      </c>
      <c r="F160" s="35">
        <f t="shared" si="19"/>
        <v>1</v>
      </c>
      <c r="G160" s="35">
        <f t="shared" si="20"/>
        <v>0</v>
      </c>
      <c r="H160" s="34">
        <v>22</v>
      </c>
      <c r="I160" s="35">
        <f t="shared" si="11"/>
        <v>1</v>
      </c>
      <c r="J160" s="35">
        <f t="shared" si="12"/>
        <v>0</v>
      </c>
      <c r="K160" s="35">
        <f t="shared" si="13"/>
        <v>0</v>
      </c>
      <c r="L160" s="34">
        <v>14</v>
      </c>
      <c r="M160" s="35">
        <f t="shared" si="14"/>
        <v>1</v>
      </c>
      <c r="N160" s="35">
        <f t="shared" si="15"/>
        <v>1</v>
      </c>
      <c r="O160" s="35">
        <f t="shared" si="16"/>
        <v>1</v>
      </c>
      <c r="P160" s="17"/>
      <c r="Q160" s="68"/>
      <c r="R160" s="37">
        <f t="shared" si="17"/>
        <v>59</v>
      </c>
      <c r="S160" s="31"/>
      <c r="U160" s="51"/>
      <c r="V160" s="51"/>
      <c r="W160" s="90"/>
      <c r="X160" s="31"/>
      <c r="Y160" s="51"/>
      <c r="Z160" s="51"/>
      <c r="AA160" s="51"/>
      <c r="AB160" s="51"/>
      <c r="AC160" s="31"/>
      <c r="AD160" s="31"/>
      <c r="AE160" s="31"/>
      <c r="AF160" s="31"/>
      <c r="AG160" s="31"/>
      <c r="AH160" s="31"/>
      <c r="AI160" s="31"/>
    </row>
    <row r="161" spans="1:35" ht="18" customHeight="1" x14ac:dyDescent="0.3">
      <c r="A161" s="14">
        <v>155</v>
      </c>
      <c r="B161" s="91" t="s">
        <v>635</v>
      </c>
      <c r="C161" s="92" t="s">
        <v>636</v>
      </c>
      <c r="D161" s="34">
        <v>22</v>
      </c>
      <c r="E161" s="35">
        <f t="shared" si="18"/>
        <v>1</v>
      </c>
      <c r="F161" s="35">
        <f t="shared" si="19"/>
        <v>0</v>
      </c>
      <c r="G161" s="35">
        <f t="shared" si="20"/>
        <v>0</v>
      </c>
      <c r="H161" s="34">
        <v>24</v>
      </c>
      <c r="I161" s="35">
        <f t="shared" si="11"/>
        <v>1</v>
      </c>
      <c r="J161" s="35">
        <f t="shared" si="12"/>
        <v>1</v>
      </c>
      <c r="K161" s="35">
        <f t="shared" si="13"/>
        <v>0</v>
      </c>
      <c r="L161" s="34">
        <v>14</v>
      </c>
      <c r="M161" s="35">
        <f t="shared" si="14"/>
        <v>1</v>
      </c>
      <c r="N161" s="35">
        <f t="shared" si="15"/>
        <v>1</v>
      </c>
      <c r="O161" s="35">
        <f t="shared" si="16"/>
        <v>1</v>
      </c>
      <c r="P161" s="17"/>
      <c r="Q161" s="68"/>
      <c r="R161" s="37">
        <f t="shared" si="17"/>
        <v>60</v>
      </c>
      <c r="S161" s="31"/>
      <c r="U161" s="51"/>
      <c r="V161" s="51"/>
      <c r="W161" s="90"/>
      <c r="X161" s="31"/>
      <c r="Y161" s="51"/>
      <c r="Z161" s="51"/>
      <c r="AA161" s="51"/>
      <c r="AB161" s="51"/>
      <c r="AC161" s="31"/>
      <c r="AD161" s="31"/>
      <c r="AE161" s="31"/>
      <c r="AF161" s="31"/>
      <c r="AG161" s="31"/>
      <c r="AH161" s="31"/>
      <c r="AI161" s="31"/>
    </row>
    <row r="162" spans="1:35" ht="18" customHeight="1" x14ac:dyDescent="0.3">
      <c r="A162" s="14">
        <v>156</v>
      </c>
      <c r="B162" s="91" t="s">
        <v>637</v>
      </c>
      <c r="C162" s="92" t="s">
        <v>638</v>
      </c>
      <c r="D162" s="34">
        <v>24</v>
      </c>
      <c r="E162" s="35">
        <f t="shared" si="18"/>
        <v>1</v>
      </c>
      <c r="F162" s="35">
        <f t="shared" si="19"/>
        <v>1</v>
      </c>
      <c r="G162" s="35">
        <f t="shared" si="20"/>
        <v>0</v>
      </c>
      <c r="H162" s="34">
        <v>25</v>
      </c>
      <c r="I162" s="35">
        <f t="shared" si="11"/>
        <v>1</v>
      </c>
      <c r="J162" s="35">
        <f t="shared" si="12"/>
        <v>1</v>
      </c>
      <c r="K162" s="35">
        <f t="shared" si="13"/>
        <v>0</v>
      </c>
      <c r="L162" s="34">
        <v>11</v>
      </c>
      <c r="M162" s="35">
        <f t="shared" si="14"/>
        <v>1</v>
      </c>
      <c r="N162" s="35">
        <f t="shared" si="15"/>
        <v>0</v>
      </c>
      <c r="O162" s="35">
        <f t="shared" si="16"/>
        <v>0</v>
      </c>
      <c r="P162" s="17"/>
      <c r="Q162" s="68"/>
      <c r="R162" s="37">
        <f t="shared" si="17"/>
        <v>60</v>
      </c>
      <c r="S162" s="31"/>
      <c r="U162" s="51"/>
      <c r="V162" s="51"/>
      <c r="W162" s="90"/>
      <c r="X162" s="31"/>
      <c r="Y162" s="51"/>
      <c r="Z162" s="51"/>
      <c r="AA162" s="51"/>
      <c r="AB162" s="51"/>
      <c r="AC162" s="31"/>
      <c r="AD162" s="31"/>
      <c r="AE162" s="31"/>
      <c r="AF162" s="31"/>
      <c r="AG162" s="31"/>
      <c r="AH162" s="31"/>
      <c r="AI162" s="31"/>
    </row>
    <row r="163" spans="1:35" ht="18" customHeight="1" x14ac:dyDescent="0.3">
      <c r="A163" s="14">
        <v>157</v>
      </c>
      <c r="B163" s="91" t="s">
        <v>639</v>
      </c>
      <c r="C163" s="92" t="s">
        <v>640</v>
      </c>
      <c r="D163" s="34">
        <v>28</v>
      </c>
      <c r="E163" s="35">
        <f t="shared" si="18"/>
        <v>1</v>
      </c>
      <c r="F163" s="35">
        <f t="shared" si="19"/>
        <v>1</v>
      </c>
      <c r="G163" s="35">
        <f t="shared" si="20"/>
        <v>1</v>
      </c>
      <c r="H163" s="34">
        <v>26</v>
      </c>
      <c r="I163" s="35">
        <f t="shared" si="11"/>
        <v>1</v>
      </c>
      <c r="J163" s="35">
        <f t="shared" si="12"/>
        <v>1</v>
      </c>
      <c r="K163" s="35">
        <f t="shared" si="13"/>
        <v>1</v>
      </c>
      <c r="L163" s="34">
        <v>10</v>
      </c>
      <c r="M163" s="35">
        <f t="shared" si="14"/>
        <v>1</v>
      </c>
      <c r="N163" s="35">
        <f t="shared" si="15"/>
        <v>0</v>
      </c>
      <c r="O163" s="35">
        <f t="shared" si="16"/>
        <v>0</v>
      </c>
      <c r="P163" s="17"/>
      <c r="Q163" s="68"/>
      <c r="R163" s="37">
        <f t="shared" si="17"/>
        <v>64</v>
      </c>
      <c r="S163" s="31"/>
      <c r="U163" s="51"/>
      <c r="V163" s="51"/>
      <c r="W163" s="90"/>
      <c r="X163" s="31"/>
      <c r="Y163" s="51"/>
      <c r="Z163" s="51"/>
      <c r="AA163" s="51"/>
      <c r="AB163" s="51"/>
      <c r="AC163" s="31"/>
      <c r="AD163" s="31"/>
      <c r="AE163" s="31"/>
      <c r="AF163" s="31"/>
      <c r="AG163" s="31"/>
      <c r="AH163" s="31"/>
      <c r="AI163" s="31"/>
    </row>
    <row r="164" spans="1:35" ht="18" customHeight="1" x14ac:dyDescent="0.3">
      <c r="A164" s="14">
        <v>158</v>
      </c>
      <c r="B164" s="91" t="s">
        <v>641</v>
      </c>
      <c r="C164" s="92" t="s">
        <v>642</v>
      </c>
      <c r="D164" s="34">
        <v>26</v>
      </c>
      <c r="E164" s="35">
        <f t="shared" si="18"/>
        <v>1</v>
      </c>
      <c r="F164" s="35">
        <f t="shared" si="19"/>
        <v>1</v>
      </c>
      <c r="G164" s="35">
        <f t="shared" si="20"/>
        <v>1</v>
      </c>
      <c r="H164" s="34">
        <v>27</v>
      </c>
      <c r="I164" s="35">
        <f t="shared" si="11"/>
        <v>1</v>
      </c>
      <c r="J164" s="35">
        <f t="shared" si="12"/>
        <v>1</v>
      </c>
      <c r="K164" s="35">
        <f t="shared" si="13"/>
        <v>1</v>
      </c>
      <c r="L164" s="34">
        <v>14</v>
      </c>
      <c r="M164" s="35">
        <f t="shared" si="14"/>
        <v>1</v>
      </c>
      <c r="N164" s="35">
        <f t="shared" si="15"/>
        <v>1</v>
      </c>
      <c r="O164" s="35">
        <f t="shared" si="16"/>
        <v>1</v>
      </c>
      <c r="P164" s="17"/>
      <c r="Q164" s="68"/>
      <c r="R164" s="37">
        <f t="shared" si="17"/>
        <v>67</v>
      </c>
      <c r="S164" s="31"/>
      <c r="U164" s="51"/>
      <c r="V164" s="51"/>
      <c r="W164" s="90"/>
      <c r="X164" s="31"/>
      <c r="Y164" s="51"/>
      <c r="Z164" s="51"/>
      <c r="AA164" s="51"/>
      <c r="AB164" s="51"/>
      <c r="AC164" s="31"/>
      <c r="AD164" s="31"/>
      <c r="AE164" s="31"/>
      <c r="AF164" s="31"/>
      <c r="AG164" s="31"/>
      <c r="AH164" s="31"/>
      <c r="AI164" s="31"/>
    </row>
    <row r="165" spans="1:35" ht="18" customHeight="1" x14ac:dyDescent="0.3">
      <c r="A165" s="14">
        <v>159</v>
      </c>
      <c r="B165" s="91" t="s">
        <v>643</v>
      </c>
      <c r="C165" s="92" t="s">
        <v>644</v>
      </c>
      <c r="D165" s="34">
        <v>27</v>
      </c>
      <c r="E165" s="35">
        <f t="shared" si="18"/>
        <v>1</v>
      </c>
      <c r="F165" s="35">
        <f t="shared" si="19"/>
        <v>1</v>
      </c>
      <c r="G165" s="35">
        <f t="shared" si="20"/>
        <v>1</v>
      </c>
      <c r="H165" s="34">
        <v>28</v>
      </c>
      <c r="I165" s="35">
        <f t="shared" si="11"/>
        <v>1</v>
      </c>
      <c r="J165" s="35">
        <f t="shared" si="12"/>
        <v>1</v>
      </c>
      <c r="K165" s="35">
        <f t="shared" si="13"/>
        <v>1</v>
      </c>
      <c r="L165" s="34">
        <v>10</v>
      </c>
      <c r="M165" s="35">
        <f t="shared" si="14"/>
        <v>1</v>
      </c>
      <c r="N165" s="35">
        <f t="shared" si="15"/>
        <v>0</v>
      </c>
      <c r="O165" s="35">
        <f t="shared" si="16"/>
        <v>0</v>
      </c>
      <c r="P165" s="17"/>
      <c r="Q165" s="68"/>
      <c r="R165" s="37">
        <f t="shared" si="17"/>
        <v>65</v>
      </c>
      <c r="S165" s="31"/>
      <c r="U165" s="51"/>
      <c r="V165" s="51"/>
      <c r="W165" s="90"/>
      <c r="X165" s="31"/>
      <c r="Y165" s="51"/>
      <c r="Z165" s="51"/>
      <c r="AA165" s="51"/>
      <c r="AB165" s="51"/>
      <c r="AC165" s="31"/>
      <c r="AD165" s="31"/>
      <c r="AE165" s="31"/>
      <c r="AF165" s="31"/>
      <c r="AG165" s="31"/>
      <c r="AH165" s="31"/>
      <c r="AI165" s="31"/>
    </row>
    <row r="166" spans="1:35" ht="18" customHeight="1" x14ac:dyDescent="0.3">
      <c r="A166" s="14">
        <v>160</v>
      </c>
      <c r="B166" s="91" t="s">
        <v>645</v>
      </c>
      <c r="C166" s="92" t="s">
        <v>646</v>
      </c>
      <c r="D166" s="34">
        <v>28</v>
      </c>
      <c r="E166" s="35">
        <f t="shared" si="18"/>
        <v>1</v>
      </c>
      <c r="F166" s="35">
        <f t="shared" si="19"/>
        <v>1</v>
      </c>
      <c r="G166" s="35">
        <f t="shared" si="20"/>
        <v>1</v>
      </c>
      <c r="H166" s="34">
        <v>24</v>
      </c>
      <c r="I166" s="35">
        <f t="shared" si="11"/>
        <v>1</v>
      </c>
      <c r="J166" s="35">
        <f t="shared" si="12"/>
        <v>1</v>
      </c>
      <c r="K166" s="35">
        <f t="shared" si="13"/>
        <v>0</v>
      </c>
      <c r="L166" s="34">
        <v>10</v>
      </c>
      <c r="M166" s="35">
        <f t="shared" si="14"/>
        <v>1</v>
      </c>
      <c r="N166" s="35">
        <f t="shared" si="15"/>
        <v>0</v>
      </c>
      <c r="O166" s="35">
        <f t="shared" si="16"/>
        <v>0</v>
      </c>
      <c r="P166" s="17"/>
      <c r="Q166" s="68"/>
      <c r="R166" s="37">
        <f t="shared" si="17"/>
        <v>62</v>
      </c>
      <c r="S166" s="31"/>
      <c r="U166" s="51"/>
      <c r="V166" s="51"/>
      <c r="W166" s="90"/>
      <c r="X166" s="31"/>
      <c r="Y166" s="51"/>
      <c r="Z166" s="51"/>
      <c r="AA166" s="51"/>
      <c r="AB166" s="51"/>
      <c r="AC166" s="31"/>
      <c r="AD166" s="31"/>
      <c r="AE166" s="31"/>
      <c r="AF166" s="31"/>
      <c r="AG166" s="31"/>
      <c r="AH166" s="31"/>
      <c r="AI166" s="31"/>
    </row>
    <row r="167" spans="1:35" ht="18" customHeight="1" x14ac:dyDescent="0.3">
      <c r="A167" s="14">
        <v>161</v>
      </c>
      <c r="B167" s="91" t="s">
        <v>647</v>
      </c>
      <c r="C167" s="92" t="s">
        <v>648</v>
      </c>
      <c r="D167" s="34">
        <v>24</v>
      </c>
      <c r="E167" s="35">
        <f t="shared" si="18"/>
        <v>1</v>
      </c>
      <c r="F167" s="35">
        <f t="shared" si="19"/>
        <v>1</v>
      </c>
      <c r="G167" s="35">
        <f t="shared" si="20"/>
        <v>0</v>
      </c>
      <c r="H167" s="34">
        <v>26</v>
      </c>
      <c r="I167" s="35">
        <f t="shared" si="11"/>
        <v>1</v>
      </c>
      <c r="J167" s="35">
        <f t="shared" si="12"/>
        <v>1</v>
      </c>
      <c r="K167" s="35">
        <f t="shared" si="13"/>
        <v>1</v>
      </c>
      <c r="L167" s="34">
        <v>11</v>
      </c>
      <c r="M167" s="35">
        <f t="shared" si="14"/>
        <v>1</v>
      </c>
      <c r="N167" s="35">
        <f t="shared" si="15"/>
        <v>0</v>
      </c>
      <c r="O167" s="35">
        <f t="shared" si="16"/>
        <v>0</v>
      </c>
      <c r="P167" s="17"/>
      <c r="Q167" s="68"/>
      <c r="R167" s="37">
        <f t="shared" si="17"/>
        <v>61</v>
      </c>
      <c r="S167" s="31"/>
      <c r="U167" s="51"/>
      <c r="V167" s="51"/>
      <c r="W167" s="90"/>
      <c r="X167" s="31"/>
      <c r="Y167" s="51"/>
      <c r="Z167" s="51"/>
      <c r="AA167" s="51"/>
      <c r="AB167" s="51"/>
      <c r="AC167" s="31"/>
      <c r="AD167" s="31"/>
      <c r="AE167" s="31"/>
      <c r="AF167" s="31"/>
      <c r="AG167" s="31"/>
      <c r="AH167" s="31"/>
      <c r="AI167" s="31"/>
    </row>
    <row r="168" spans="1:35" ht="18" customHeight="1" x14ac:dyDescent="0.3">
      <c r="A168" s="14">
        <v>162</v>
      </c>
      <c r="B168" s="91" t="s">
        <v>649</v>
      </c>
      <c r="C168" s="92" t="s">
        <v>650</v>
      </c>
      <c r="D168" s="34">
        <v>26</v>
      </c>
      <c r="E168" s="35">
        <f t="shared" si="18"/>
        <v>1</v>
      </c>
      <c r="F168" s="35">
        <f t="shared" si="19"/>
        <v>1</v>
      </c>
      <c r="G168" s="35">
        <f t="shared" si="20"/>
        <v>1</v>
      </c>
      <c r="H168" s="34">
        <v>23</v>
      </c>
      <c r="I168" s="35">
        <f t="shared" si="11"/>
        <v>1</v>
      </c>
      <c r="J168" s="35">
        <f t="shared" si="12"/>
        <v>1</v>
      </c>
      <c r="K168" s="35">
        <f t="shared" si="13"/>
        <v>0</v>
      </c>
      <c r="L168" s="34">
        <v>14</v>
      </c>
      <c r="M168" s="35">
        <f t="shared" si="14"/>
        <v>1</v>
      </c>
      <c r="N168" s="35">
        <f t="shared" si="15"/>
        <v>1</v>
      </c>
      <c r="O168" s="35">
        <f t="shared" si="16"/>
        <v>1</v>
      </c>
      <c r="P168" s="17"/>
      <c r="Q168" s="68"/>
      <c r="R168" s="37">
        <f t="shared" si="17"/>
        <v>63</v>
      </c>
      <c r="S168" s="31"/>
      <c r="U168" s="51"/>
      <c r="V168" s="51"/>
      <c r="W168" s="90"/>
      <c r="X168" s="31"/>
      <c r="Y168" s="51"/>
      <c r="Z168" s="51"/>
      <c r="AA168" s="51"/>
      <c r="AB168" s="51"/>
      <c r="AC168" s="31"/>
      <c r="AD168" s="31"/>
      <c r="AE168" s="31"/>
      <c r="AF168" s="31"/>
      <c r="AG168" s="31"/>
      <c r="AH168" s="31"/>
      <c r="AI168" s="31"/>
    </row>
    <row r="169" spans="1:35" ht="18" customHeight="1" x14ac:dyDescent="0.3">
      <c r="A169" s="14">
        <v>163</v>
      </c>
      <c r="B169" s="91" t="s">
        <v>651</v>
      </c>
      <c r="C169" s="92" t="s">
        <v>652</v>
      </c>
      <c r="D169" s="34">
        <v>23</v>
      </c>
      <c r="E169" s="35">
        <f t="shared" si="18"/>
        <v>1</v>
      </c>
      <c r="F169" s="35">
        <f t="shared" si="19"/>
        <v>1</v>
      </c>
      <c r="G169" s="35">
        <f t="shared" si="20"/>
        <v>0</v>
      </c>
      <c r="H169" s="34">
        <v>22</v>
      </c>
      <c r="I169" s="35">
        <f t="shared" si="11"/>
        <v>1</v>
      </c>
      <c r="J169" s="35">
        <f t="shared" si="12"/>
        <v>0</v>
      </c>
      <c r="K169" s="35">
        <f t="shared" si="13"/>
        <v>0</v>
      </c>
      <c r="L169" s="34">
        <v>14</v>
      </c>
      <c r="M169" s="35">
        <f t="shared" si="14"/>
        <v>1</v>
      </c>
      <c r="N169" s="35">
        <f t="shared" si="15"/>
        <v>1</v>
      </c>
      <c r="O169" s="35">
        <f t="shared" si="16"/>
        <v>1</v>
      </c>
      <c r="P169" s="17"/>
      <c r="Q169" s="68"/>
      <c r="R169" s="37">
        <f t="shared" si="17"/>
        <v>59</v>
      </c>
      <c r="S169" s="31"/>
      <c r="U169" s="51"/>
      <c r="V169" s="51"/>
      <c r="W169" s="90"/>
      <c r="X169" s="31"/>
      <c r="Y169" s="51"/>
      <c r="Z169" s="51"/>
      <c r="AA169" s="51"/>
      <c r="AB169" s="51"/>
      <c r="AC169" s="31"/>
      <c r="AD169" s="31"/>
      <c r="AE169" s="31"/>
      <c r="AF169" s="31"/>
      <c r="AG169" s="31"/>
      <c r="AH169" s="31"/>
      <c r="AI169" s="31"/>
    </row>
    <row r="170" spans="1:35" ht="18" customHeight="1" x14ac:dyDescent="0.3">
      <c r="A170" s="14">
        <v>164</v>
      </c>
      <c r="B170" s="91" t="s">
        <v>653</v>
      </c>
      <c r="C170" s="92" t="s">
        <v>654</v>
      </c>
      <c r="D170" s="34">
        <v>22</v>
      </c>
      <c r="E170" s="35">
        <f t="shared" si="18"/>
        <v>1</v>
      </c>
      <c r="F170" s="35">
        <f t="shared" si="19"/>
        <v>0</v>
      </c>
      <c r="G170" s="35">
        <f t="shared" si="20"/>
        <v>0</v>
      </c>
      <c r="H170" s="34">
        <v>24</v>
      </c>
      <c r="I170" s="35">
        <f t="shared" si="11"/>
        <v>1</v>
      </c>
      <c r="J170" s="35">
        <f t="shared" si="12"/>
        <v>1</v>
      </c>
      <c r="K170" s="35">
        <f t="shared" si="13"/>
        <v>0</v>
      </c>
      <c r="L170" s="34">
        <v>7</v>
      </c>
      <c r="M170" s="35">
        <f t="shared" si="14"/>
        <v>0</v>
      </c>
      <c r="N170" s="35">
        <f t="shared" si="15"/>
        <v>0</v>
      </c>
      <c r="O170" s="35">
        <f t="shared" si="16"/>
        <v>0</v>
      </c>
      <c r="P170" s="17"/>
      <c r="Q170" s="68"/>
      <c r="R170" s="37">
        <f t="shared" si="17"/>
        <v>53</v>
      </c>
      <c r="S170" s="31"/>
      <c r="U170" s="51"/>
      <c r="V170" s="51"/>
      <c r="W170" s="90"/>
      <c r="X170" s="31"/>
      <c r="Y170" s="51"/>
      <c r="Z170" s="51"/>
      <c r="AA170" s="51"/>
      <c r="AB170" s="51"/>
      <c r="AC170" s="31"/>
      <c r="AD170" s="31"/>
      <c r="AE170" s="31"/>
      <c r="AF170" s="31"/>
      <c r="AG170" s="31"/>
      <c r="AH170" s="31"/>
      <c r="AI170" s="31"/>
    </row>
    <row r="171" spans="1:35" ht="18" customHeight="1" x14ac:dyDescent="0.3">
      <c r="A171" s="14">
        <v>165</v>
      </c>
      <c r="B171" s="91" t="s">
        <v>655</v>
      </c>
      <c r="C171" s="92" t="s">
        <v>656</v>
      </c>
      <c r="D171" s="34">
        <v>24</v>
      </c>
      <c r="E171" s="35">
        <f t="shared" si="18"/>
        <v>1</v>
      </c>
      <c r="F171" s="35">
        <f t="shared" si="19"/>
        <v>1</v>
      </c>
      <c r="G171" s="35">
        <f t="shared" si="20"/>
        <v>0</v>
      </c>
      <c r="H171" s="34">
        <v>28</v>
      </c>
      <c r="I171" s="35">
        <f t="shared" si="11"/>
        <v>1</v>
      </c>
      <c r="J171" s="35">
        <f t="shared" si="12"/>
        <v>1</v>
      </c>
      <c r="K171" s="35">
        <f t="shared" si="13"/>
        <v>1</v>
      </c>
      <c r="L171" s="34">
        <v>14</v>
      </c>
      <c r="M171" s="35">
        <f t="shared" si="14"/>
        <v>1</v>
      </c>
      <c r="N171" s="35">
        <f t="shared" si="15"/>
        <v>1</v>
      </c>
      <c r="O171" s="35">
        <f t="shared" si="16"/>
        <v>1</v>
      </c>
      <c r="P171" s="17"/>
      <c r="Q171" s="68"/>
      <c r="R171" s="37">
        <f t="shared" si="17"/>
        <v>66</v>
      </c>
      <c r="S171" s="31"/>
      <c r="U171" s="51"/>
      <c r="V171" s="51"/>
      <c r="W171" s="90"/>
      <c r="X171" s="31"/>
      <c r="Y171" s="51"/>
      <c r="Z171" s="51"/>
      <c r="AA171" s="51"/>
      <c r="AB171" s="51"/>
      <c r="AC171" s="31"/>
      <c r="AD171" s="31"/>
      <c r="AE171" s="31"/>
      <c r="AF171" s="31"/>
      <c r="AG171" s="31"/>
      <c r="AH171" s="31"/>
      <c r="AI171" s="31"/>
    </row>
    <row r="172" spans="1:35" ht="18" customHeight="1" x14ac:dyDescent="0.3">
      <c r="A172" s="14">
        <v>166</v>
      </c>
      <c r="B172" s="91" t="s">
        <v>657</v>
      </c>
      <c r="C172" s="92" t="s">
        <v>658</v>
      </c>
      <c r="D172" s="34">
        <v>28</v>
      </c>
      <c r="E172" s="35">
        <f t="shared" si="18"/>
        <v>1</v>
      </c>
      <c r="F172" s="35">
        <f t="shared" si="19"/>
        <v>1</v>
      </c>
      <c r="G172" s="35">
        <f t="shared" si="20"/>
        <v>1</v>
      </c>
      <c r="H172" s="34">
        <v>26</v>
      </c>
      <c r="I172" s="35">
        <f t="shared" si="11"/>
        <v>1</v>
      </c>
      <c r="J172" s="35">
        <f t="shared" si="12"/>
        <v>1</v>
      </c>
      <c r="K172" s="35">
        <f t="shared" si="13"/>
        <v>1</v>
      </c>
      <c r="L172" s="34">
        <v>11</v>
      </c>
      <c r="M172" s="35">
        <f t="shared" si="14"/>
        <v>1</v>
      </c>
      <c r="N172" s="35">
        <f t="shared" si="15"/>
        <v>0</v>
      </c>
      <c r="O172" s="35">
        <f t="shared" si="16"/>
        <v>0</v>
      </c>
      <c r="P172" s="17"/>
      <c r="Q172" s="68"/>
      <c r="R172" s="37">
        <f t="shared" si="17"/>
        <v>65</v>
      </c>
      <c r="S172" s="31"/>
      <c r="U172" s="51"/>
      <c r="V172" s="51"/>
      <c r="W172" s="90"/>
      <c r="X172" s="31"/>
      <c r="Y172" s="51"/>
      <c r="Z172" s="51"/>
      <c r="AA172" s="51"/>
      <c r="AB172" s="51"/>
      <c r="AC172" s="31"/>
      <c r="AD172" s="31"/>
      <c r="AE172" s="31"/>
      <c r="AF172" s="31"/>
      <c r="AG172" s="31"/>
      <c r="AH172" s="31"/>
      <c r="AI172" s="31"/>
    </row>
    <row r="173" spans="1:35" ht="18" customHeight="1" x14ac:dyDescent="0.3">
      <c r="A173" s="14">
        <v>167</v>
      </c>
      <c r="B173" s="91" t="s">
        <v>659</v>
      </c>
      <c r="C173" s="92" t="s">
        <v>660</v>
      </c>
      <c r="D173" s="34">
        <v>26</v>
      </c>
      <c r="E173" s="35">
        <f t="shared" si="18"/>
        <v>1</v>
      </c>
      <c r="F173" s="35">
        <f t="shared" si="19"/>
        <v>1</v>
      </c>
      <c r="G173" s="35">
        <f t="shared" si="20"/>
        <v>1</v>
      </c>
      <c r="H173" s="34">
        <v>27</v>
      </c>
      <c r="I173" s="35">
        <f t="shared" si="11"/>
        <v>1</v>
      </c>
      <c r="J173" s="35">
        <f t="shared" si="12"/>
        <v>1</v>
      </c>
      <c r="K173" s="35">
        <f t="shared" si="13"/>
        <v>1</v>
      </c>
      <c r="L173" s="34">
        <v>12</v>
      </c>
      <c r="M173" s="35">
        <f t="shared" si="14"/>
        <v>1</v>
      </c>
      <c r="N173" s="35">
        <f t="shared" si="15"/>
        <v>1</v>
      </c>
      <c r="O173" s="35">
        <f t="shared" si="16"/>
        <v>0</v>
      </c>
      <c r="P173" s="17"/>
      <c r="Q173" s="68"/>
      <c r="R173" s="37">
        <f t="shared" si="17"/>
        <v>65</v>
      </c>
      <c r="S173" s="31"/>
      <c r="U173" s="51"/>
      <c r="V173" s="51"/>
      <c r="W173" s="90"/>
      <c r="X173" s="31"/>
      <c r="Y173" s="51"/>
      <c r="Z173" s="51"/>
      <c r="AA173" s="51"/>
      <c r="AB173" s="51"/>
      <c r="AC173" s="31"/>
      <c r="AD173" s="31"/>
      <c r="AE173" s="31"/>
      <c r="AF173" s="31"/>
      <c r="AG173" s="31"/>
      <c r="AH173" s="31"/>
      <c r="AI173" s="31"/>
    </row>
    <row r="174" spans="1:35" ht="18" customHeight="1" x14ac:dyDescent="0.3">
      <c r="A174" s="14">
        <v>168</v>
      </c>
      <c r="B174" s="91" t="s">
        <v>661</v>
      </c>
      <c r="C174" s="92" t="s">
        <v>662</v>
      </c>
      <c r="D174" s="34">
        <v>27</v>
      </c>
      <c r="E174" s="35">
        <f t="shared" si="18"/>
        <v>1</v>
      </c>
      <c r="F174" s="35">
        <f t="shared" si="19"/>
        <v>1</v>
      </c>
      <c r="G174" s="35">
        <f t="shared" si="20"/>
        <v>1</v>
      </c>
      <c r="H174" s="34">
        <v>28</v>
      </c>
      <c r="I174" s="35">
        <f t="shared" si="11"/>
        <v>1</v>
      </c>
      <c r="J174" s="35">
        <f t="shared" si="12"/>
        <v>1</v>
      </c>
      <c r="K174" s="35">
        <f t="shared" si="13"/>
        <v>1</v>
      </c>
      <c r="L174" s="34">
        <v>14</v>
      </c>
      <c r="M174" s="35">
        <f t="shared" si="14"/>
        <v>1</v>
      </c>
      <c r="N174" s="35">
        <f t="shared" si="15"/>
        <v>1</v>
      </c>
      <c r="O174" s="35">
        <f t="shared" si="16"/>
        <v>1</v>
      </c>
      <c r="P174" s="17"/>
      <c r="Q174" s="68"/>
      <c r="R174" s="37">
        <f t="shared" si="17"/>
        <v>69</v>
      </c>
      <c r="S174" s="31"/>
      <c r="U174" s="51"/>
      <c r="V174" s="51"/>
      <c r="W174" s="90"/>
      <c r="X174" s="31"/>
      <c r="Y174" s="51"/>
      <c r="Z174" s="51"/>
      <c r="AA174" s="51"/>
      <c r="AB174" s="51"/>
      <c r="AC174" s="31"/>
      <c r="AD174" s="31"/>
      <c r="AE174" s="31"/>
      <c r="AF174" s="31"/>
      <c r="AG174" s="31"/>
      <c r="AH174" s="31"/>
      <c r="AI174" s="31"/>
    </row>
    <row r="175" spans="1:35" ht="18" customHeight="1" x14ac:dyDescent="0.3">
      <c r="A175" s="14">
        <v>169</v>
      </c>
      <c r="B175" s="91" t="s">
        <v>663</v>
      </c>
      <c r="C175" s="92" t="s">
        <v>664</v>
      </c>
      <c r="D175" s="34">
        <v>28</v>
      </c>
      <c r="E175" s="35">
        <f t="shared" si="18"/>
        <v>1</v>
      </c>
      <c r="F175" s="35">
        <f t="shared" si="19"/>
        <v>1</v>
      </c>
      <c r="G175" s="35">
        <f t="shared" si="20"/>
        <v>1</v>
      </c>
      <c r="H175" s="34">
        <v>24</v>
      </c>
      <c r="I175" s="35">
        <f t="shared" si="11"/>
        <v>1</v>
      </c>
      <c r="J175" s="35">
        <f t="shared" si="12"/>
        <v>1</v>
      </c>
      <c r="K175" s="35">
        <f t="shared" si="13"/>
        <v>0</v>
      </c>
      <c r="L175" s="34">
        <v>14</v>
      </c>
      <c r="M175" s="35">
        <f t="shared" si="14"/>
        <v>1</v>
      </c>
      <c r="N175" s="35">
        <f t="shared" si="15"/>
        <v>1</v>
      </c>
      <c r="O175" s="35">
        <f t="shared" si="16"/>
        <v>1</v>
      </c>
      <c r="P175" s="17"/>
      <c r="Q175" s="68"/>
      <c r="R175" s="37">
        <f t="shared" si="17"/>
        <v>66</v>
      </c>
      <c r="S175" s="31"/>
      <c r="U175" s="51"/>
      <c r="V175" s="51"/>
      <c r="W175" s="90"/>
      <c r="X175" s="31"/>
      <c r="Y175" s="51"/>
      <c r="Z175" s="51"/>
      <c r="AA175" s="51"/>
      <c r="AB175" s="51"/>
      <c r="AC175" s="31"/>
      <c r="AD175" s="31"/>
      <c r="AE175" s="31"/>
      <c r="AF175" s="31"/>
      <c r="AG175" s="31"/>
      <c r="AH175" s="31"/>
      <c r="AI175" s="31"/>
    </row>
    <row r="176" spans="1:35" ht="18" customHeight="1" x14ac:dyDescent="0.3">
      <c r="A176" s="14">
        <v>170</v>
      </c>
      <c r="B176" s="91" t="s">
        <v>665</v>
      </c>
      <c r="C176" s="92" t="s">
        <v>666</v>
      </c>
      <c r="D176" s="34">
        <v>24</v>
      </c>
      <c r="E176" s="35">
        <f t="shared" si="18"/>
        <v>1</v>
      </c>
      <c r="F176" s="35">
        <f t="shared" si="19"/>
        <v>1</v>
      </c>
      <c r="G176" s="35">
        <f t="shared" si="20"/>
        <v>0</v>
      </c>
      <c r="H176" s="34">
        <v>26</v>
      </c>
      <c r="I176" s="35">
        <f t="shared" si="11"/>
        <v>1</v>
      </c>
      <c r="J176" s="35">
        <f t="shared" si="12"/>
        <v>1</v>
      </c>
      <c r="K176" s="35">
        <f t="shared" si="13"/>
        <v>1</v>
      </c>
      <c r="L176" s="34">
        <v>11</v>
      </c>
      <c r="M176" s="35">
        <f t="shared" si="14"/>
        <v>1</v>
      </c>
      <c r="N176" s="35">
        <f t="shared" si="15"/>
        <v>0</v>
      </c>
      <c r="O176" s="35">
        <f t="shared" si="16"/>
        <v>0</v>
      </c>
      <c r="P176" s="17"/>
      <c r="Q176" s="68"/>
      <c r="R176" s="37">
        <f t="shared" si="17"/>
        <v>61</v>
      </c>
      <c r="S176" s="31"/>
      <c r="U176" s="51"/>
      <c r="V176" s="51"/>
      <c r="W176" s="90"/>
      <c r="X176" s="31"/>
      <c r="Y176" s="51"/>
      <c r="Z176" s="51"/>
      <c r="AA176" s="51"/>
      <c r="AB176" s="51"/>
      <c r="AC176" s="31"/>
      <c r="AD176" s="31"/>
      <c r="AE176" s="31"/>
      <c r="AF176" s="31"/>
      <c r="AG176" s="31"/>
      <c r="AH176" s="31"/>
      <c r="AI176" s="31"/>
    </row>
    <row r="177" spans="1:35" ht="18" customHeight="1" x14ac:dyDescent="0.3">
      <c r="A177" s="14">
        <v>171</v>
      </c>
      <c r="B177" s="91" t="s">
        <v>667</v>
      </c>
      <c r="C177" s="92" t="s">
        <v>668</v>
      </c>
      <c r="D177" s="34">
        <v>26</v>
      </c>
      <c r="E177" s="35">
        <f t="shared" si="18"/>
        <v>1</v>
      </c>
      <c r="F177" s="35">
        <f t="shared" si="19"/>
        <v>1</v>
      </c>
      <c r="G177" s="35">
        <f t="shared" si="20"/>
        <v>1</v>
      </c>
      <c r="H177" s="34">
        <v>26</v>
      </c>
      <c r="I177" s="35">
        <f t="shared" si="11"/>
        <v>1</v>
      </c>
      <c r="J177" s="35">
        <f t="shared" si="12"/>
        <v>1</v>
      </c>
      <c r="K177" s="35">
        <f t="shared" si="13"/>
        <v>1</v>
      </c>
      <c r="L177" s="34">
        <v>10</v>
      </c>
      <c r="M177" s="35">
        <f t="shared" si="14"/>
        <v>1</v>
      </c>
      <c r="N177" s="35">
        <f t="shared" si="15"/>
        <v>0</v>
      </c>
      <c r="O177" s="35">
        <f t="shared" si="16"/>
        <v>0</v>
      </c>
      <c r="P177" s="17"/>
      <c r="Q177" s="68"/>
      <c r="R177" s="37">
        <f t="shared" si="17"/>
        <v>62</v>
      </c>
      <c r="S177" s="31"/>
      <c r="U177" s="51"/>
      <c r="V177" s="51"/>
      <c r="W177" s="90"/>
      <c r="X177" s="31"/>
      <c r="Y177" s="51"/>
      <c r="Z177" s="51"/>
      <c r="AA177" s="51"/>
      <c r="AB177" s="51"/>
      <c r="AC177" s="31"/>
      <c r="AD177" s="31"/>
      <c r="AE177" s="31"/>
      <c r="AF177" s="31"/>
      <c r="AG177" s="31"/>
      <c r="AH177" s="31"/>
      <c r="AI177" s="31"/>
    </row>
    <row r="178" spans="1:35" ht="18" customHeight="1" x14ac:dyDescent="0.3">
      <c r="A178" s="14">
        <v>172</v>
      </c>
      <c r="B178" s="91" t="s">
        <v>669</v>
      </c>
      <c r="C178" s="92" t="s">
        <v>670</v>
      </c>
      <c r="D178" s="34">
        <v>23</v>
      </c>
      <c r="E178" s="35">
        <f t="shared" si="18"/>
        <v>1</v>
      </c>
      <c r="F178" s="35">
        <f t="shared" si="19"/>
        <v>1</v>
      </c>
      <c r="G178" s="35">
        <f t="shared" si="20"/>
        <v>0</v>
      </c>
      <c r="H178" s="34">
        <v>27</v>
      </c>
      <c r="I178" s="35">
        <f t="shared" si="11"/>
        <v>1</v>
      </c>
      <c r="J178" s="35">
        <f t="shared" si="12"/>
        <v>1</v>
      </c>
      <c r="K178" s="35">
        <f t="shared" si="13"/>
        <v>1</v>
      </c>
      <c r="L178" s="34">
        <v>14</v>
      </c>
      <c r="M178" s="35">
        <f t="shared" si="14"/>
        <v>1</v>
      </c>
      <c r="N178" s="35">
        <f t="shared" si="15"/>
        <v>1</v>
      </c>
      <c r="O178" s="35">
        <f t="shared" si="16"/>
        <v>1</v>
      </c>
      <c r="P178" s="17"/>
      <c r="Q178" s="68"/>
      <c r="R178" s="37">
        <f t="shared" si="17"/>
        <v>64</v>
      </c>
      <c r="S178" s="31"/>
      <c r="U178" s="51"/>
      <c r="V178" s="51"/>
      <c r="W178" s="90"/>
      <c r="X178" s="31"/>
      <c r="Y178" s="51"/>
      <c r="Z178" s="51"/>
      <c r="AA178" s="51"/>
      <c r="AB178" s="51"/>
      <c r="AC178" s="31"/>
      <c r="AD178" s="31"/>
      <c r="AE178" s="31"/>
      <c r="AF178" s="31"/>
      <c r="AG178" s="31"/>
      <c r="AH178" s="31"/>
      <c r="AI178" s="31"/>
    </row>
    <row r="179" spans="1:35" ht="18" customHeight="1" x14ac:dyDescent="0.3">
      <c r="A179" s="14">
        <v>173</v>
      </c>
      <c r="B179" s="91" t="s">
        <v>671</v>
      </c>
      <c r="C179" s="92" t="s">
        <v>672</v>
      </c>
      <c r="D179" s="34">
        <v>22</v>
      </c>
      <c r="E179" s="35">
        <f t="shared" si="18"/>
        <v>1</v>
      </c>
      <c r="F179" s="35">
        <f t="shared" si="19"/>
        <v>0</v>
      </c>
      <c r="G179" s="35">
        <f t="shared" si="20"/>
        <v>0</v>
      </c>
      <c r="H179" s="34">
        <v>28</v>
      </c>
      <c r="I179" s="35">
        <f t="shared" si="11"/>
        <v>1</v>
      </c>
      <c r="J179" s="35">
        <f t="shared" si="12"/>
        <v>1</v>
      </c>
      <c r="K179" s="35">
        <f t="shared" si="13"/>
        <v>1</v>
      </c>
      <c r="L179" s="34">
        <v>10</v>
      </c>
      <c r="M179" s="35">
        <f t="shared" si="14"/>
        <v>1</v>
      </c>
      <c r="N179" s="35">
        <f t="shared" si="15"/>
        <v>0</v>
      </c>
      <c r="O179" s="35">
        <f t="shared" si="16"/>
        <v>0</v>
      </c>
      <c r="P179" s="17"/>
      <c r="Q179" s="68"/>
      <c r="R179" s="37">
        <f t="shared" si="17"/>
        <v>60</v>
      </c>
      <c r="S179" s="31"/>
      <c r="U179" s="51"/>
      <c r="V179" s="51"/>
      <c r="W179" s="90"/>
      <c r="X179" s="31"/>
      <c r="Y179" s="51"/>
      <c r="Z179" s="51"/>
      <c r="AA179" s="51"/>
      <c r="AB179" s="51"/>
      <c r="AC179" s="31"/>
      <c r="AD179" s="31"/>
      <c r="AE179" s="31"/>
      <c r="AF179" s="31"/>
      <c r="AG179" s="31"/>
      <c r="AH179" s="31"/>
      <c r="AI179" s="31"/>
    </row>
    <row r="180" spans="1:35" ht="18" customHeight="1" x14ac:dyDescent="0.3">
      <c r="A180" s="14">
        <v>174</v>
      </c>
      <c r="B180" s="91" t="s">
        <v>673</v>
      </c>
      <c r="C180" s="92" t="s">
        <v>674</v>
      </c>
      <c r="D180" s="34">
        <v>24</v>
      </c>
      <c r="E180" s="35">
        <f t="shared" si="18"/>
        <v>1</v>
      </c>
      <c r="F180" s="35">
        <f t="shared" si="19"/>
        <v>1</v>
      </c>
      <c r="G180" s="35">
        <f t="shared" si="20"/>
        <v>0</v>
      </c>
      <c r="H180" s="34">
        <v>24</v>
      </c>
      <c r="I180" s="35">
        <f t="shared" si="11"/>
        <v>1</v>
      </c>
      <c r="J180" s="35">
        <f t="shared" si="12"/>
        <v>1</v>
      </c>
      <c r="K180" s="35">
        <f t="shared" si="13"/>
        <v>0</v>
      </c>
      <c r="L180" s="34">
        <v>10</v>
      </c>
      <c r="M180" s="35">
        <f t="shared" si="14"/>
        <v>1</v>
      </c>
      <c r="N180" s="35">
        <f t="shared" si="15"/>
        <v>0</v>
      </c>
      <c r="O180" s="35">
        <f t="shared" si="16"/>
        <v>0</v>
      </c>
      <c r="P180" s="87"/>
      <c r="Q180" s="84"/>
      <c r="R180" s="37">
        <f t="shared" si="17"/>
        <v>58</v>
      </c>
      <c r="S180" s="31"/>
      <c r="U180" s="51"/>
      <c r="V180" s="51"/>
      <c r="W180" s="90"/>
      <c r="X180" s="31"/>
      <c r="Y180" s="51"/>
      <c r="Z180" s="51"/>
      <c r="AA180" s="51"/>
      <c r="AB180" s="51"/>
      <c r="AC180" s="31"/>
      <c r="AD180" s="31"/>
      <c r="AE180" s="31"/>
      <c r="AF180" s="31"/>
      <c r="AG180" s="31"/>
      <c r="AH180" s="31"/>
      <c r="AI180" s="31"/>
    </row>
    <row r="181" spans="1:35" ht="15.75" customHeight="1" x14ac:dyDescent="0.3">
      <c r="A181" s="14">
        <v>175</v>
      </c>
      <c r="B181" s="91" t="s">
        <v>675</v>
      </c>
      <c r="C181" s="93" t="s">
        <v>676</v>
      </c>
      <c r="D181" s="34">
        <v>28</v>
      </c>
      <c r="E181" s="35">
        <f t="shared" si="18"/>
        <v>1</v>
      </c>
      <c r="F181" s="35">
        <f t="shared" si="19"/>
        <v>1</v>
      </c>
      <c r="G181" s="35">
        <f t="shared" si="20"/>
        <v>1</v>
      </c>
      <c r="H181" s="34">
        <v>26</v>
      </c>
      <c r="I181" s="35">
        <f t="shared" ref="I181:I185" si="21">IF(H181&gt;=($D$6*0.7),1,0)</f>
        <v>1</v>
      </c>
      <c r="J181" s="35">
        <f t="shared" ref="J181:J185" si="22">IF(H181&gt;=($D$6*0.8),1,0)</f>
        <v>1</v>
      </c>
      <c r="K181" s="35">
        <f t="shared" ref="K181:K185" si="23">IF(H181&gt;=($D$6*0.9),1,0)</f>
        <v>1</v>
      </c>
      <c r="L181" s="34">
        <v>11</v>
      </c>
      <c r="M181" s="35">
        <f t="shared" si="14"/>
        <v>1</v>
      </c>
      <c r="N181" s="35">
        <f t="shared" si="15"/>
        <v>0</v>
      </c>
      <c r="O181" s="68">
        <f t="shared" si="16"/>
        <v>0</v>
      </c>
      <c r="P181" s="74"/>
      <c r="Q181" s="74"/>
      <c r="R181" s="37">
        <f t="shared" si="17"/>
        <v>65</v>
      </c>
      <c r="S181" s="88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</row>
    <row r="182" spans="1:35" ht="15.75" customHeight="1" x14ac:dyDescent="0.3">
      <c r="A182" s="14">
        <v>176</v>
      </c>
      <c r="B182" s="91" t="s">
        <v>677</v>
      </c>
      <c r="C182" s="93" t="s">
        <v>678</v>
      </c>
      <c r="D182" s="34">
        <v>22</v>
      </c>
      <c r="E182" s="35">
        <f t="shared" si="18"/>
        <v>1</v>
      </c>
      <c r="F182" s="35">
        <f t="shared" si="19"/>
        <v>0</v>
      </c>
      <c r="G182" s="35">
        <f t="shared" si="20"/>
        <v>0</v>
      </c>
      <c r="H182" s="34">
        <v>27</v>
      </c>
      <c r="I182" s="35">
        <f t="shared" si="21"/>
        <v>1</v>
      </c>
      <c r="J182" s="35">
        <f t="shared" si="22"/>
        <v>1</v>
      </c>
      <c r="K182" s="35">
        <f t="shared" si="23"/>
        <v>1</v>
      </c>
      <c r="L182" s="34">
        <v>14</v>
      </c>
      <c r="M182" s="35">
        <f t="shared" ref="M182:M185" si="24">IF(L182&gt;=($L$6*0.7),1,0)</f>
        <v>1</v>
      </c>
      <c r="N182" s="35">
        <f t="shared" ref="N182:N185" si="25">IF(L182&gt;=($L$6*0.8),1,0)</f>
        <v>1</v>
      </c>
      <c r="O182" s="68">
        <f t="shared" ref="O182:O185" si="26">IF(L182&gt;=($L$6*0.9),1,0)</f>
        <v>1</v>
      </c>
      <c r="P182" s="74"/>
      <c r="Q182" s="74"/>
      <c r="R182" s="37">
        <f t="shared" si="17"/>
        <v>63</v>
      </c>
      <c r="S182" s="88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</row>
    <row r="183" spans="1:35" ht="15.75" customHeight="1" x14ac:dyDescent="0.3">
      <c r="A183" s="14">
        <v>177</v>
      </c>
      <c r="B183" s="91" t="s">
        <v>679</v>
      </c>
      <c r="C183" s="93" t="s">
        <v>680</v>
      </c>
      <c r="D183" s="34">
        <v>24</v>
      </c>
      <c r="E183" s="35">
        <f t="shared" si="18"/>
        <v>1</v>
      </c>
      <c r="F183" s="35">
        <f t="shared" si="19"/>
        <v>1</v>
      </c>
      <c r="G183" s="35">
        <f t="shared" si="20"/>
        <v>0</v>
      </c>
      <c r="H183" s="34">
        <v>28</v>
      </c>
      <c r="I183" s="35">
        <f t="shared" si="21"/>
        <v>1</v>
      </c>
      <c r="J183" s="35">
        <f t="shared" si="22"/>
        <v>1</v>
      </c>
      <c r="K183" s="35">
        <f t="shared" si="23"/>
        <v>1</v>
      </c>
      <c r="L183" s="34">
        <v>14</v>
      </c>
      <c r="M183" s="35">
        <f t="shared" si="24"/>
        <v>1</v>
      </c>
      <c r="N183" s="35">
        <f t="shared" si="25"/>
        <v>1</v>
      </c>
      <c r="O183" s="68">
        <f t="shared" si="26"/>
        <v>1</v>
      </c>
      <c r="P183" s="74"/>
      <c r="Q183" s="74"/>
      <c r="R183" s="37">
        <f t="shared" si="17"/>
        <v>66</v>
      </c>
      <c r="S183" s="88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</row>
    <row r="184" spans="1:35" ht="15.75" customHeight="1" x14ac:dyDescent="0.3">
      <c r="A184" s="69">
        <v>178</v>
      </c>
      <c r="B184" s="94" t="s">
        <v>681</v>
      </c>
      <c r="C184" s="95" t="s">
        <v>682</v>
      </c>
      <c r="D184" s="34">
        <v>28</v>
      </c>
      <c r="E184" s="35">
        <f t="shared" si="18"/>
        <v>1</v>
      </c>
      <c r="F184" s="35">
        <f t="shared" si="19"/>
        <v>1</v>
      </c>
      <c r="G184" s="35">
        <f t="shared" si="20"/>
        <v>1</v>
      </c>
      <c r="H184" s="34">
        <v>24</v>
      </c>
      <c r="I184" s="35">
        <f t="shared" si="21"/>
        <v>1</v>
      </c>
      <c r="J184" s="35">
        <f t="shared" si="22"/>
        <v>1</v>
      </c>
      <c r="K184" s="73">
        <f t="shared" si="23"/>
        <v>0</v>
      </c>
      <c r="L184" s="72">
        <v>7</v>
      </c>
      <c r="M184" s="35">
        <f t="shared" si="24"/>
        <v>0</v>
      </c>
      <c r="N184" s="35">
        <f t="shared" si="25"/>
        <v>0</v>
      </c>
      <c r="O184" s="68">
        <f t="shared" si="26"/>
        <v>0</v>
      </c>
      <c r="P184" s="74"/>
      <c r="Q184" s="74"/>
      <c r="R184" s="37">
        <f t="shared" si="17"/>
        <v>59</v>
      </c>
      <c r="S184" s="88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</row>
    <row r="185" spans="1:35" ht="15.75" customHeight="1" x14ac:dyDescent="0.3">
      <c r="A185" s="71">
        <v>179</v>
      </c>
      <c r="B185" s="82" t="s">
        <v>683</v>
      </c>
      <c r="C185" s="96" t="s">
        <v>684</v>
      </c>
      <c r="D185" s="74">
        <v>26</v>
      </c>
      <c r="E185" s="35">
        <f t="shared" si="18"/>
        <v>1</v>
      </c>
      <c r="F185" s="35">
        <f t="shared" si="19"/>
        <v>1</v>
      </c>
      <c r="G185" s="35">
        <f t="shared" si="20"/>
        <v>1</v>
      </c>
      <c r="H185" s="74">
        <v>26</v>
      </c>
      <c r="I185" s="35">
        <f t="shared" si="21"/>
        <v>1</v>
      </c>
      <c r="J185" s="68">
        <f t="shared" si="22"/>
        <v>1</v>
      </c>
      <c r="K185" s="86">
        <f t="shared" si="23"/>
        <v>1</v>
      </c>
      <c r="L185" s="83">
        <v>14</v>
      </c>
      <c r="M185" s="35">
        <f t="shared" si="24"/>
        <v>1</v>
      </c>
      <c r="N185" s="35">
        <f t="shared" si="25"/>
        <v>1</v>
      </c>
      <c r="O185" s="68">
        <f t="shared" si="26"/>
        <v>1</v>
      </c>
      <c r="P185" s="74"/>
      <c r="Q185" s="74"/>
      <c r="R185" s="37">
        <f t="shared" si="17"/>
        <v>66</v>
      </c>
      <c r="S185" s="88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</row>
    <row r="186" spans="1:35" ht="15.75" customHeight="1" x14ac:dyDescent="0.25">
      <c r="A186" s="70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85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</row>
    <row r="187" spans="1:35" ht="15.75" customHeight="1" x14ac:dyDescent="0.25">
      <c r="A187" s="70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85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</row>
    <row r="188" spans="1:35" ht="15.75" customHeight="1" x14ac:dyDescent="0.25">
      <c r="A188" s="70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</row>
    <row r="189" spans="1:35" ht="15.75" customHeight="1" x14ac:dyDescent="0.25">
      <c r="A189" s="70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</row>
    <row r="190" spans="1:35" ht="15.75" customHeight="1" x14ac:dyDescent="0.25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</row>
    <row r="191" spans="1:35" ht="15.75" customHeight="1" x14ac:dyDescent="0.25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</row>
    <row r="192" spans="1:35" ht="15.75" customHeight="1" x14ac:dyDescent="0.25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</row>
    <row r="193" spans="1:35" ht="15.75" customHeight="1" x14ac:dyDescent="0.25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</row>
    <row r="194" spans="1:35" ht="15.75" customHeight="1" x14ac:dyDescent="0.25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</row>
    <row r="195" spans="1:35" ht="15.75" customHeight="1" x14ac:dyDescent="0.2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</row>
    <row r="196" spans="1:35" ht="15.75" customHeight="1" x14ac:dyDescent="0.25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</row>
    <row r="197" spans="1:35" ht="15.75" customHeight="1" x14ac:dyDescent="0.25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</row>
    <row r="198" spans="1:35" ht="15.75" customHeight="1" x14ac:dyDescent="0.25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</row>
    <row r="199" spans="1:35" ht="15.75" customHeight="1" x14ac:dyDescent="0.25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</row>
    <row r="200" spans="1:35" ht="15.75" customHeight="1" x14ac:dyDescent="0.25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</row>
    <row r="201" spans="1:35" ht="15.75" customHeight="1" x14ac:dyDescent="0.25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</row>
    <row r="202" spans="1:35" ht="15.75" customHeight="1" x14ac:dyDescent="0.25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</row>
    <row r="203" spans="1:35" ht="15.75" customHeight="1" x14ac:dyDescent="0.25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</row>
    <row r="204" spans="1:35" ht="15.75" customHeight="1" x14ac:dyDescent="0.25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</row>
    <row r="205" spans="1:35" ht="15.75" customHeight="1" x14ac:dyDescent="0.2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</row>
    <row r="206" spans="1:35" ht="15.75" customHeight="1" x14ac:dyDescent="0.25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</row>
    <row r="207" spans="1:35" ht="15.75" customHeight="1" x14ac:dyDescent="0.25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</row>
    <row r="208" spans="1:35" ht="15.75" customHeight="1" x14ac:dyDescent="0.25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</row>
    <row r="209" spans="1:35" ht="15.75" customHeight="1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</row>
    <row r="210" spans="1:35" ht="15.75" customHeight="1" x14ac:dyDescent="0.25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</row>
    <row r="211" spans="1:35" ht="15.75" customHeight="1" x14ac:dyDescent="0.25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</row>
    <row r="212" spans="1:35" ht="15.75" customHeight="1" x14ac:dyDescent="0.25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</row>
    <row r="213" spans="1:35" ht="15.75" customHeight="1" x14ac:dyDescent="0.25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</row>
    <row r="214" spans="1:35" ht="15.75" customHeight="1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</row>
    <row r="215" spans="1:35" ht="15.75" customHeight="1" x14ac:dyDescent="0.2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</row>
    <row r="216" spans="1:35" ht="15.75" customHeight="1" x14ac:dyDescent="0.25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</row>
    <row r="217" spans="1:35" ht="15.75" customHeight="1" x14ac:dyDescent="0.25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</row>
    <row r="218" spans="1:35" ht="15.75" customHeight="1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</row>
    <row r="219" spans="1:35" ht="15.75" customHeight="1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</row>
    <row r="220" spans="1:35" ht="15.75" customHeight="1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</row>
    <row r="221" spans="1:35" ht="15.75" customHeight="1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</row>
    <row r="222" spans="1:35" ht="15.75" customHeight="1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</row>
    <row r="223" spans="1:35" ht="15.75" customHeight="1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</row>
    <row r="224" spans="1:35" ht="15.75" customHeight="1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</row>
    <row r="225" spans="1:35" ht="15.75" customHeight="1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</row>
    <row r="226" spans="1:35" ht="15.75" customHeight="1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</row>
    <row r="227" spans="1:35" ht="15.75" customHeight="1" x14ac:dyDescent="0.25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</row>
    <row r="228" spans="1:35" ht="15.75" customHeight="1" x14ac:dyDescent="0.25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</row>
    <row r="229" spans="1:35" ht="15.75" customHeight="1" x14ac:dyDescent="0.25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</row>
    <row r="230" spans="1:35" ht="15.75" customHeight="1" x14ac:dyDescent="0.25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</row>
    <row r="231" spans="1:35" ht="15.75" customHeight="1" x14ac:dyDescent="0.25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</row>
    <row r="232" spans="1:35" ht="15.75" customHeight="1" x14ac:dyDescent="0.25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</row>
    <row r="233" spans="1:35" ht="15.75" customHeight="1" x14ac:dyDescent="0.25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</row>
    <row r="234" spans="1:35" ht="15.75" customHeight="1" x14ac:dyDescent="0.25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</row>
    <row r="235" spans="1:35" ht="15.75" customHeight="1" x14ac:dyDescent="0.2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</row>
    <row r="236" spans="1:35" ht="15.75" customHeight="1" x14ac:dyDescent="0.25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</row>
    <row r="237" spans="1:35" ht="15.75" customHeight="1" x14ac:dyDescent="0.25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</row>
    <row r="238" spans="1:35" ht="15.75" customHeight="1" x14ac:dyDescent="0.25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</row>
    <row r="239" spans="1:35" ht="15.75" customHeight="1" x14ac:dyDescent="0.25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</row>
    <row r="240" spans="1:35" ht="15.75" customHeight="1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</row>
    <row r="241" spans="1:35" ht="15.75" customHeight="1" x14ac:dyDescent="0.25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</row>
    <row r="242" spans="1:35" ht="15.75" customHeight="1" x14ac:dyDescent="0.25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</row>
    <row r="243" spans="1:35" ht="15.75" customHeight="1" x14ac:dyDescent="0.2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</row>
    <row r="244" spans="1:35" ht="15.75" customHeight="1" x14ac:dyDescent="0.25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</row>
    <row r="245" spans="1:35" ht="15.75" customHeight="1" x14ac:dyDescent="0.2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</row>
    <row r="246" spans="1:35" ht="15.75" customHeight="1" x14ac:dyDescent="0.25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</row>
    <row r="247" spans="1:35" ht="15.75" customHeight="1" x14ac:dyDescent="0.25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</row>
    <row r="248" spans="1:35" ht="15.75" customHeight="1" x14ac:dyDescent="0.25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</row>
    <row r="249" spans="1:35" ht="15.75" customHeight="1" x14ac:dyDescent="0.25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</row>
    <row r="250" spans="1:35" ht="15.75" customHeight="1" x14ac:dyDescent="0.25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</row>
    <row r="251" spans="1:35" ht="15.75" customHeight="1" x14ac:dyDescent="0.25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</row>
    <row r="252" spans="1:35" ht="15.75" customHeight="1" x14ac:dyDescent="0.25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</row>
    <row r="253" spans="1:35" ht="15.75" customHeight="1" x14ac:dyDescent="0.25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</row>
    <row r="254" spans="1:35" ht="15.75" customHeight="1" x14ac:dyDescent="0.25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</row>
    <row r="255" spans="1:35" ht="15.75" customHeight="1" x14ac:dyDescent="0.2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</row>
    <row r="256" spans="1:35" ht="15.75" customHeight="1" x14ac:dyDescent="0.25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</row>
    <row r="257" spans="1:35" ht="15.75" customHeight="1" x14ac:dyDescent="0.25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</row>
    <row r="258" spans="1:35" ht="15.75" customHeight="1" x14ac:dyDescent="0.25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</row>
    <row r="259" spans="1:35" ht="15.75" customHeight="1" x14ac:dyDescent="0.25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</row>
    <row r="260" spans="1:35" ht="15.75" customHeight="1" x14ac:dyDescent="0.25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</row>
    <row r="261" spans="1:35" ht="15.75" customHeight="1" x14ac:dyDescent="0.25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</row>
    <row r="262" spans="1:35" ht="15.75" customHeight="1" x14ac:dyDescent="0.25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</row>
    <row r="263" spans="1:35" ht="15.75" customHeight="1" x14ac:dyDescent="0.25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</row>
    <row r="264" spans="1:35" ht="15.75" customHeight="1" x14ac:dyDescent="0.25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</row>
    <row r="265" spans="1:35" ht="15.75" customHeight="1" x14ac:dyDescent="0.2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</row>
    <row r="266" spans="1:35" ht="15.75" customHeight="1" x14ac:dyDescent="0.25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</row>
    <row r="267" spans="1:35" ht="15.75" customHeight="1" x14ac:dyDescent="0.25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</row>
    <row r="268" spans="1:35" ht="15.75" customHeight="1" x14ac:dyDescent="0.25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</row>
    <row r="269" spans="1:35" ht="15.75" customHeight="1" x14ac:dyDescent="0.25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</row>
    <row r="270" spans="1:35" ht="15.75" customHeight="1" x14ac:dyDescent="0.25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</row>
    <row r="271" spans="1:35" ht="15.75" customHeight="1" x14ac:dyDescent="0.25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</row>
    <row r="272" spans="1:35" ht="15.75" customHeight="1" x14ac:dyDescent="0.25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</row>
    <row r="273" spans="1:35" ht="15.75" customHeight="1" x14ac:dyDescent="0.25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</row>
    <row r="274" spans="1:35" ht="15.75" customHeight="1" x14ac:dyDescent="0.25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</row>
    <row r="275" spans="1:35" ht="15.75" customHeight="1" x14ac:dyDescent="0.2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</row>
    <row r="276" spans="1:35" ht="15.75" customHeight="1" x14ac:dyDescent="0.25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</row>
    <row r="277" spans="1:35" ht="15.75" customHeight="1" x14ac:dyDescent="0.25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</row>
    <row r="278" spans="1:35" ht="15.75" customHeight="1" x14ac:dyDescent="0.25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</row>
    <row r="279" spans="1:35" ht="15.75" customHeight="1" x14ac:dyDescent="0.2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</row>
    <row r="280" spans="1:35" ht="15.75" customHeight="1" x14ac:dyDescent="0.25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</row>
    <row r="281" spans="1:35" ht="15.75" customHeight="1" x14ac:dyDescent="0.25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</row>
    <row r="282" spans="1:35" ht="15.75" customHeight="1" x14ac:dyDescent="0.25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</row>
    <row r="283" spans="1:35" ht="15.75" customHeight="1" x14ac:dyDescent="0.25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</row>
    <row r="284" spans="1:35" ht="15.75" customHeight="1" x14ac:dyDescent="0.25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</row>
    <row r="285" spans="1:35" ht="15.75" customHeight="1" x14ac:dyDescent="0.2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</row>
    <row r="286" spans="1:35" ht="15.75" customHeight="1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</row>
    <row r="287" spans="1:35" ht="15.75" customHeight="1" x14ac:dyDescent="0.2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</row>
    <row r="288" spans="1:35" ht="15.75" customHeight="1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</row>
    <row r="289" spans="1:35" ht="15.75" customHeight="1" x14ac:dyDescent="0.2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</row>
    <row r="290" spans="1:35" ht="15.75" customHeight="1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</row>
    <row r="291" spans="1:35" ht="15.75" customHeight="1" x14ac:dyDescent="0.2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</row>
    <row r="292" spans="1:35" ht="15.75" customHeight="1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</row>
    <row r="293" spans="1:35" ht="15.75" customHeight="1" x14ac:dyDescent="0.2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</row>
    <row r="294" spans="1:35" ht="15.75" customHeight="1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</row>
    <row r="295" spans="1:35" ht="15.75" customHeight="1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</row>
    <row r="296" spans="1:35" ht="15.75" customHeight="1" x14ac:dyDescent="0.2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</row>
    <row r="297" spans="1:35" ht="15.75" customHeight="1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</row>
    <row r="298" spans="1:35" ht="15.75" customHeight="1" x14ac:dyDescent="0.2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</row>
    <row r="299" spans="1:35" ht="15.75" customHeight="1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</row>
    <row r="300" spans="1:35" ht="15.75" customHeight="1" x14ac:dyDescent="0.2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</row>
    <row r="301" spans="1:35" ht="15.75" customHeight="1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</row>
    <row r="302" spans="1:35" ht="15.75" customHeight="1" x14ac:dyDescent="0.2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</row>
    <row r="303" spans="1:35" ht="15.75" customHeight="1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</row>
    <row r="304" spans="1:35" ht="15.75" customHeight="1" x14ac:dyDescent="0.2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</row>
    <row r="305" spans="1:35" ht="15.75" customHeight="1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</row>
    <row r="306" spans="1:35" ht="15.75" customHeight="1" x14ac:dyDescent="0.2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</row>
    <row r="307" spans="1:35" ht="15.75" customHeight="1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</row>
    <row r="308" spans="1:35" ht="15.75" customHeight="1" x14ac:dyDescent="0.2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</row>
    <row r="309" spans="1:35" ht="15.75" customHeight="1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</row>
    <row r="310" spans="1:35" ht="15.75" customHeight="1" x14ac:dyDescent="0.2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</row>
    <row r="311" spans="1:35" ht="15.75" customHeight="1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</row>
    <row r="312" spans="1:35" ht="15.75" customHeight="1" x14ac:dyDescent="0.2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</row>
    <row r="313" spans="1:35" ht="15.75" customHeight="1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</row>
    <row r="314" spans="1:35" ht="15.75" customHeight="1" x14ac:dyDescent="0.2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</row>
    <row r="315" spans="1:35" ht="15.75" customHeight="1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</row>
    <row r="316" spans="1:35" ht="15.75" customHeight="1" x14ac:dyDescent="0.2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</row>
    <row r="317" spans="1:35" ht="15.75" customHeight="1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</row>
    <row r="318" spans="1:35" ht="15.75" customHeight="1" x14ac:dyDescent="0.2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</row>
    <row r="319" spans="1:35" ht="15.75" customHeight="1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</row>
    <row r="320" spans="1:35" ht="15.75" customHeight="1" x14ac:dyDescent="0.2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</row>
    <row r="321" spans="1:35" ht="15.75" customHeight="1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</row>
    <row r="322" spans="1:35" ht="15.75" customHeight="1" x14ac:dyDescent="0.2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</row>
    <row r="323" spans="1:35" ht="15.75" customHeight="1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</row>
    <row r="324" spans="1:35" ht="15.75" customHeight="1" x14ac:dyDescent="0.2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</row>
    <row r="325" spans="1:35" ht="15.75" customHeight="1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</row>
    <row r="326" spans="1:35" ht="15.75" customHeight="1" x14ac:dyDescent="0.2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</row>
    <row r="327" spans="1:35" ht="15.75" customHeight="1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</row>
    <row r="328" spans="1:35" ht="15.75" customHeight="1" x14ac:dyDescent="0.2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</row>
    <row r="329" spans="1:35" ht="15.75" customHeight="1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</row>
    <row r="330" spans="1:35" ht="15.75" customHeight="1" x14ac:dyDescent="0.2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</row>
    <row r="331" spans="1:35" ht="15.75" customHeight="1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</row>
    <row r="332" spans="1:35" ht="15.75" customHeight="1" x14ac:dyDescent="0.2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</row>
    <row r="333" spans="1:35" ht="15.75" customHeight="1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</row>
    <row r="334" spans="1:35" ht="15.75" customHeight="1" x14ac:dyDescent="0.2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</row>
    <row r="335" spans="1:35" ht="15.75" customHeight="1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</row>
    <row r="336" spans="1:35" ht="15.75" customHeight="1" x14ac:dyDescent="0.2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</row>
    <row r="337" spans="1:35" ht="15.75" customHeight="1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</row>
    <row r="338" spans="1:35" ht="15.75" customHeight="1" x14ac:dyDescent="0.2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</row>
    <row r="339" spans="1:35" ht="15.75" customHeight="1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</row>
    <row r="340" spans="1:35" ht="15.75" customHeight="1" x14ac:dyDescent="0.2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</row>
    <row r="341" spans="1:35" ht="15.75" customHeight="1" x14ac:dyDescent="0.25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</row>
    <row r="342" spans="1:35" ht="15.75" customHeight="1" x14ac:dyDescent="0.25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</row>
    <row r="343" spans="1:35" ht="15.75" customHeight="1" x14ac:dyDescent="0.25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</row>
    <row r="344" spans="1:35" ht="15.75" customHeight="1" x14ac:dyDescent="0.25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</row>
    <row r="345" spans="1:35" ht="15.75" customHeight="1" x14ac:dyDescent="0.2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</row>
    <row r="346" spans="1:35" ht="15.75" customHeight="1" x14ac:dyDescent="0.25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</row>
    <row r="347" spans="1:35" ht="15.75" customHeight="1" x14ac:dyDescent="0.25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</row>
    <row r="348" spans="1:35" ht="15.75" customHeight="1" x14ac:dyDescent="0.25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</row>
    <row r="349" spans="1:35" ht="15.75" customHeight="1" x14ac:dyDescent="0.25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</row>
    <row r="350" spans="1:35" ht="15.75" customHeight="1" x14ac:dyDescent="0.25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</row>
    <row r="351" spans="1:35" ht="15.75" customHeight="1" x14ac:dyDescent="0.25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</row>
    <row r="352" spans="1:35" ht="15.75" customHeight="1" x14ac:dyDescent="0.25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</row>
    <row r="353" spans="1:35" ht="15.75" customHeight="1" x14ac:dyDescent="0.25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</row>
    <row r="354" spans="1:35" ht="15.75" customHeight="1" x14ac:dyDescent="0.25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</row>
    <row r="355" spans="1:35" ht="15.75" customHeight="1" x14ac:dyDescent="0.2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</row>
    <row r="356" spans="1:35" ht="15.75" customHeight="1" x14ac:dyDescent="0.25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</row>
    <row r="357" spans="1:35" ht="15.75" customHeight="1" x14ac:dyDescent="0.25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</row>
    <row r="358" spans="1:35" ht="15.75" customHeight="1" x14ac:dyDescent="0.25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</row>
    <row r="359" spans="1:35" ht="15.75" customHeight="1" x14ac:dyDescent="0.25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</row>
    <row r="360" spans="1:35" ht="15.75" customHeight="1" x14ac:dyDescent="0.25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</row>
    <row r="361" spans="1:35" ht="15.75" customHeight="1" x14ac:dyDescent="0.25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</row>
    <row r="362" spans="1:35" ht="15.75" customHeight="1" x14ac:dyDescent="0.25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</row>
    <row r="363" spans="1:35" ht="15.75" customHeight="1" x14ac:dyDescent="0.25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</row>
    <row r="364" spans="1:35" ht="15.75" customHeight="1" x14ac:dyDescent="0.25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</row>
    <row r="365" spans="1:35" ht="15.75" customHeight="1" x14ac:dyDescent="0.2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</row>
    <row r="366" spans="1:35" ht="15.75" customHeight="1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</row>
    <row r="367" spans="1:35" ht="15.75" customHeight="1" x14ac:dyDescent="0.25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</row>
    <row r="368" spans="1:35" ht="15.75" customHeight="1" x14ac:dyDescent="0.25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</row>
    <row r="369" spans="1:35" ht="15.75" customHeight="1" x14ac:dyDescent="0.25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</row>
    <row r="370" spans="1:35" ht="15.75" customHeight="1" x14ac:dyDescent="0.25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</row>
    <row r="371" spans="1:35" ht="15.75" customHeight="1" x14ac:dyDescent="0.25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</row>
    <row r="372" spans="1:35" ht="15.75" customHeight="1" x14ac:dyDescent="0.25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</row>
    <row r="373" spans="1:35" ht="15.75" customHeight="1" x14ac:dyDescent="0.25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</row>
    <row r="374" spans="1:35" ht="15.75" customHeight="1" x14ac:dyDescent="0.25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</row>
    <row r="375" spans="1:35" ht="15.75" customHeight="1" x14ac:dyDescent="0.2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</row>
    <row r="376" spans="1:35" ht="15.75" customHeight="1" x14ac:dyDescent="0.25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</row>
    <row r="377" spans="1:35" ht="15.75" customHeight="1" x14ac:dyDescent="0.25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</row>
    <row r="378" spans="1:35" ht="15.75" customHeight="1" x14ac:dyDescent="0.25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</row>
    <row r="379" spans="1:35" ht="15.75" customHeight="1" x14ac:dyDescent="0.25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</row>
    <row r="380" spans="1:35" ht="15.75" customHeight="1" x14ac:dyDescent="0.25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</row>
    <row r="381" spans="1:35" ht="15.75" customHeight="1" x14ac:dyDescent="0.25"/>
    <row r="382" spans="1:35" ht="15.75" customHeight="1" x14ac:dyDescent="0.25"/>
    <row r="383" spans="1:35" ht="15.75" customHeight="1" x14ac:dyDescent="0.25"/>
    <row r="384" spans="1:35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phoneticPr fontId="12" type="noConversion"/>
  <conditionalFormatting sqref="E7:G185 I7:K185 M7:O185">
    <cfRule type="cellIs" dxfId="7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96" man="1"/>
    <brk id="6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16"/>
  <sheetViews>
    <sheetView topLeftCell="A163" workbookViewId="0">
      <selection activeCell="G19" sqref="G19"/>
    </sheetView>
  </sheetViews>
  <sheetFormatPr defaultColWidth="12.59765625" defaultRowHeight="15" customHeight="1" x14ac:dyDescent="0.25"/>
  <cols>
    <col min="1" max="1" width="8.69921875" customWidth="1"/>
    <col min="2" max="2" width="13.69921875" customWidth="1"/>
    <col min="3" max="3" width="22.296875" customWidth="1"/>
    <col min="4" max="4" width="13.19921875" customWidth="1"/>
    <col min="5" max="5" width="10.8984375" customWidth="1"/>
    <col min="6" max="26" width="8.59765625" customWidth="1"/>
  </cols>
  <sheetData>
    <row r="1" spans="1:5" ht="13.5" customHeight="1" x14ac:dyDescent="0.35">
      <c r="A1" s="125" t="s">
        <v>292</v>
      </c>
      <c r="B1" s="110"/>
      <c r="C1" s="110"/>
      <c r="D1" s="110"/>
      <c r="E1" s="110"/>
    </row>
    <row r="2" spans="1:5" ht="13.5" customHeight="1" thickBot="1" x14ac:dyDescent="0.3">
      <c r="A2" s="39" t="s">
        <v>293</v>
      </c>
      <c r="B2" s="39" t="s">
        <v>294</v>
      </c>
      <c r="C2" s="39" t="s">
        <v>295</v>
      </c>
      <c r="D2" s="75" t="s">
        <v>296</v>
      </c>
      <c r="E2" s="75" t="s">
        <v>297</v>
      </c>
    </row>
    <row r="3" spans="1:5" ht="13.5" customHeight="1" thickBot="1" x14ac:dyDescent="0.3">
      <c r="A3" s="14">
        <v>1</v>
      </c>
      <c r="B3" s="76" t="s">
        <v>327</v>
      </c>
      <c r="C3" s="81" t="s">
        <v>328</v>
      </c>
      <c r="D3" s="141">
        <v>57</v>
      </c>
      <c r="E3" s="74" t="s">
        <v>685</v>
      </c>
    </row>
    <row r="4" spans="1:5" ht="13.5" customHeight="1" thickBot="1" x14ac:dyDescent="0.3">
      <c r="A4" s="14">
        <v>2</v>
      </c>
      <c r="B4" s="76" t="s">
        <v>329</v>
      </c>
      <c r="C4" s="81" t="s">
        <v>330</v>
      </c>
      <c r="D4" s="142">
        <v>53</v>
      </c>
      <c r="E4" s="74" t="s">
        <v>685</v>
      </c>
    </row>
    <row r="5" spans="1:5" ht="13.5" customHeight="1" thickBot="1" x14ac:dyDescent="0.3">
      <c r="A5" s="14">
        <v>3</v>
      </c>
      <c r="B5" s="76" t="s">
        <v>331</v>
      </c>
      <c r="C5" s="81" t="s">
        <v>332</v>
      </c>
      <c r="D5" s="142">
        <v>65</v>
      </c>
      <c r="E5" s="74" t="s">
        <v>685</v>
      </c>
    </row>
    <row r="6" spans="1:5" ht="13.5" customHeight="1" thickBot="1" x14ac:dyDescent="0.3">
      <c r="A6" s="14">
        <v>4</v>
      </c>
      <c r="B6" s="76" t="s">
        <v>333</v>
      </c>
      <c r="C6" s="81" t="s">
        <v>334</v>
      </c>
      <c r="D6" s="142">
        <v>59</v>
      </c>
      <c r="E6" s="74" t="s">
        <v>685</v>
      </c>
    </row>
    <row r="7" spans="1:5" ht="13.5" customHeight="1" thickBot="1" x14ac:dyDescent="0.3">
      <c r="A7" s="14">
        <v>5</v>
      </c>
      <c r="B7" s="76" t="s">
        <v>335</v>
      </c>
      <c r="C7" s="81" t="s">
        <v>336</v>
      </c>
      <c r="D7" s="142">
        <v>66</v>
      </c>
      <c r="E7" s="74" t="s">
        <v>685</v>
      </c>
    </row>
    <row r="8" spans="1:5" ht="13.5" customHeight="1" thickBot="1" x14ac:dyDescent="0.3">
      <c r="A8" s="14">
        <v>6</v>
      </c>
      <c r="B8" s="76" t="s">
        <v>337</v>
      </c>
      <c r="C8" s="81" t="s">
        <v>338</v>
      </c>
      <c r="D8" s="142">
        <v>57</v>
      </c>
      <c r="E8" s="74" t="s">
        <v>685</v>
      </c>
    </row>
    <row r="9" spans="1:5" ht="13.5" customHeight="1" thickBot="1" x14ac:dyDescent="0.3">
      <c r="A9" s="14">
        <v>7</v>
      </c>
      <c r="B9" s="78" t="s">
        <v>339</v>
      </c>
      <c r="C9" s="80" t="s">
        <v>340</v>
      </c>
      <c r="D9" s="142">
        <v>56</v>
      </c>
      <c r="E9" s="74" t="s">
        <v>685</v>
      </c>
    </row>
    <row r="10" spans="1:5" ht="13.5" customHeight="1" thickBot="1" x14ac:dyDescent="0.3">
      <c r="A10" s="14">
        <v>8</v>
      </c>
      <c r="B10" s="76" t="s">
        <v>341</v>
      </c>
      <c r="C10" s="81" t="s">
        <v>342</v>
      </c>
      <c r="D10" s="142">
        <v>64</v>
      </c>
      <c r="E10" s="74" t="s">
        <v>685</v>
      </c>
    </row>
    <row r="11" spans="1:5" ht="13.5" customHeight="1" thickBot="1" x14ac:dyDescent="0.3">
      <c r="A11" s="14">
        <v>9</v>
      </c>
      <c r="B11" s="76" t="s">
        <v>343</v>
      </c>
      <c r="C11" s="81" t="s">
        <v>344</v>
      </c>
      <c r="D11" s="142">
        <v>59</v>
      </c>
      <c r="E11" s="74" t="s">
        <v>685</v>
      </c>
    </row>
    <row r="12" spans="1:5" ht="13.5" customHeight="1" thickBot="1" x14ac:dyDescent="0.3">
      <c r="A12" s="14">
        <v>10</v>
      </c>
      <c r="B12" s="76" t="s">
        <v>345</v>
      </c>
      <c r="C12" s="81" t="s">
        <v>346</v>
      </c>
      <c r="D12" s="142">
        <v>55</v>
      </c>
      <c r="E12" s="74" t="s">
        <v>685</v>
      </c>
    </row>
    <row r="13" spans="1:5" ht="13.5" customHeight="1" thickBot="1" x14ac:dyDescent="0.3">
      <c r="A13" s="14">
        <v>11</v>
      </c>
      <c r="B13" s="76" t="s">
        <v>347</v>
      </c>
      <c r="C13" s="81" t="s">
        <v>348</v>
      </c>
      <c r="D13" s="142">
        <v>54</v>
      </c>
      <c r="E13" s="74" t="s">
        <v>685</v>
      </c>
    </row>
    <row r="14" spans="1:5" ht="13.5" customHeight="1" thickBot="1" x14ac:dyDescent="0.3">
      <c r="A14" s="14">
        <v>12</v>
      </c>
      <c r="B14" s="76" t="s">
        <v>349</v>
      </c>
      <c r="C14" s="81" t="s">
        <v>350</v>
      </c>
      <c r="D14" s="142">
        <v>64</v>
      </c>
      <c r="E14" s="74" t="s">
        <v>685</v>
      </c>
    </row>
    <row r="15" spans="1:5" ht="13.5" customHeight="1" thickBot="1" x14ac:dyDescent="0.3">
      <c r="A15" s="14">
        <v>13</v>
      </c>
      <c r="B15" s="76" t="s">
        <v>351</v>
      </c>
      <c r="C15" s="81" t="s">
        <v>352</v>
      </c>
      <c r="D15" s="142">
        <v>56</v>
      </c>
      <c r="E15" s="74" t="s">
        <v>685</v>
      </c>
    </row>
    <row r="16" spans="1:5" ht="13.5" customHeight="1" thickBot="1" x14ac:dyDescent="0.3">
      <c r="A16" s="14">
        <v>14</v>
      </c>
      <c r="B16" s="76" t="s">
        <v>353</v>
      </c>
      <c r="C16" s="81" t="s">
        <v>354</v>
      </c>
      <c r="D16" s="142">
        <v>61</v>
      </c>
      <c r="E16" s="74" t="s">
        <v>685</v>
      </c>
    </row>
    <row r="17" spans="1:5" ht="13.5" customHeight="1" thickBot="1" x14ac:dyDescent="0.3">
      <c r="A17" s="14">
        <v>15</v>
      </c>
      <c r="B17" s="76" t="s">
        <v>355</v>
      </c>
      <c r="C17" s="81" t="s">
        <v>356</v>
      </c>
      <c r="D17" s="142">
        <v>64</v>
      </c>
      <c r="E17" s="74" t="s">
        <v>685</v>
      </c>
    </row>
    <row r="18" spans="1:5" ht="13.5" customHeight="1" thickBot="1" x14ac:dyDescent="0.3">
      <c r="A18" s="14">
        <v>16</v>
      </c>
      <c r="B18" s="76" t="s">
        <v>357</v>
      </c>
      <c r="C18" s="81" t="s">
        <v>358</v>
      </c>
      <c r="D18" s="142">
        <v>64</v>
      </c>
      <c r="E18" s="74" t="s">
        <v>685</v>
      </c>
    </row>
    <row r="19" spans="1:5" ht="13.5" customHeight="1" thickBot="1" x14ac:dyDescent="0.3">
      <c r="A19" s="14">
        <v>17</v>
      </c>
      <c r="B19" s="76" t="s">
        <v>359</v>
      </c>
      <c r="C19" s="81" t="s">
        <v>360</v>
      </c>
      <c r="D19" s="142">
        <v>63</v>
      </c>
      <c r="E19" s="74" t="s">
        <v>685</v>
      </c>
    </row>
    <row r="20" spans="1:5" ht="13.5" customHeight="1" thickBot="1" x14ac:dyDescent="0.3">
      <c r="A20" s="14">
        <v>18</v>
      </c>
      <c r="B20" s="76" t="s">
        <v>361</v>
      </c>
      <c r="C20" s="81" t="s">
        <v>362</v>
      </c>
      <c r="D20" s="142">
        <v>61</v>
      </c>
      <c r="E20" s="74" t="s">
        <v>685</v>
      </c>
    </row>
    <row r="21" spans="1:5" ht="13.5" customHeight="1" thickBot="1" x14ac:dyDescent="0.3">
      <c r="A21" s="14">
        <v>19</v>
      </c>
      <c r="B21" s="78" t="s">
        <v>363</v>
      </c>
      <c r="C21" s="80" t="s">
        <v>364</v>
      </c>
      <c r="D21" s="142">
        <v>64</v>
      </c>
      <c r="E21" s="74" t="s">
        <v>685</v>
      </c>
    </row>
    <row r="22" spans="1:5" ht="13.5" customHeight="1" thickBot="1" x14ac:dyDescent="0.3">
      <c r="A22" s="14">
        <v>20</v>
      </c>
      <c r="B22" s="76" t="s">
        <v>365</v>
      </c>
      <c r="C22" s="81" t="s">
        <v>366</v>
      </c>
      <c r="D22" s="142">
        <v>61</v>
      </c>
      <c r="E22" s="74" t="s">
        <v>685</v>
      </c>
    </row>
    <row r="23" spans="1:5" ht="13.5" customHeight="1" thickBot="1" x14ac:dyDescent="0.3">
      <c r="A23" s="14">
        <v>21</v>
      </c>
      <c r="B23" s="76" t="s">
        <v>367</v>
      </c>
      <c r="C23" s="81" t="s">
        <v>368</v>
      </c>
      <c r="D23" s="142">
        <v>60</v>
      </c>
      <c r="E23" s="74" t="s">
        <v>685</v>
      </c>
    </row>
    <row r="24" spans="1:5" ht="13.5" customHeight="1" thickBot="1" x14ac:dyDescent="0.3">
      <c r="A24" s="14">
        <v>22</v>
      </c>
      <c r="B24" s="76" t="s">
        <v>369</v>
      </c>
      <c r="C24" s="81" t="s">
        <v>370</v>
      </c>
      <c r="D24" s="142">
        <v>61</v>
      </c>
      <c r="E24" s="74" t="s">
        <v>685</v>
      </c>
    </row>
    <row r="25" spans="1:5" ht="13.5" customHeight="1" thickBot="1" x14ac:dyDescent="0.3">
      <c r="A25" s="14">
        <v>23</v>
      </c>
      <c r="B25" s="76" t="s">
        <v>371</v>
      </c>
      <c r="C25" s="81" t="s">
        <v>372</v>
      </c>
      <c r="D25" s="142">
        <v>61</v>
      </c>
      <c r="E25" s="74" t="s">
        <v>685</v>
      </c>
    </row>
    <row r="26" spans="1:5" ht="13.5" customHeight="1" thickBot="1" x14ac:dyDescent="0.3">
      <c r="A26" s="14">
        <v>24</v>
      </c>
      <c r="B26" s="76" t="s">
        <v>373</v>
      </c>
      <c r="C26" s="81" t="s">
        <v>374</v>
      </c>
      <c r="D26" s="142">
        <v>63</v>
      </c>
      <c r="E26" s="74" t="s">
        <v>685</v>
      </c>
    </row>
    <row r="27" spans="1:5" ht="13.5" customHeight="1" thickBot="1" x14ac:dyDescent="0.3">
      <c r="A27" s="14">
        <v>25</v>
      </c>
      <c r="B27" s="76" t="s">
        <v>375</v>
      </c>
      <c r="C27" s="81" t="s">
        <v>376</v>
      </c>
      <c r="D27" s="142">
        <v>62</v>
      </c>
      <c r="E27" s="74" t="s">
        <v>685</v>
      </c>
    </row>
    <row r="28" spans="1:5" ht="13.5" customHeight="1" thickBot="1" x14ac:dyDescent="0.3">
      <c r="A28" s="14">
        <v>26</v>
      </c>
      <c r="B28" s="76" t="s">
        <v>377</v>
      </c>
      <c r="C28" s="81" t="s">
        <v>378</v>
      </c>
      <c r="D28" s="142">
        <v>66</v>
      </c>
      <c r="E28" s="74" t="s">
        <v>685</v>
      </c>
    </row>
    <row r="29" spans="1:5" ht="13.5" customHeight="1" thickBot="1" x14ac:dyDescent="0.3">
      <c r="A29" s="14">
        <v>27</v>
      </c>
      <c r="B29" s="76" t="s">
        <v>379</v>
      </c>
      <c r="C29" s="81" t="s">
        <v>380</v>
      </c>
      <c r="D29" s="142">
        <v>61</v>
      </c>
      <c r="E29" s="74" t="s">
        <v>685</v>
      </c>
    </row>
    <row r="30" spans="1:5" ht="13.5" customHeight="1" thickBot="1" x14ac:dyDescent="0.3">
      <c r="A30" s="14">
        <v>28</v>
      </c>
      <c r="B30" s="76" t="s">
        <v>381</v>
      </c>
      <c r="C30" s="81" t="s">
        <v>382</v>
      </c>
      <c r="D30" s="142">
        <v>60</v>
      </c>
      <c r="E30" s="74" t="s">
        <v>685</v>
      </c>
    </row>
    <row r="31" spans="1:5" ht="13.5" customHeight="1" thickBot="1" x14ac:dyDescent="0.3">
      <c r="A31" s="14">
        <v>29</v>
      </c>
      <c r="B31" s="76" t="s">
        <v>383</v>
      </c>
      <c r="C31" s="81" t="s">
        <v>384</v>
      </c>
      <c r="D31" s="142">
        <v>64</v>
      </c>
      <c r="E31" s="74" t="s">
        <v>685</v>
      </c>
    </row>
    <row r="32" spans="1:5" ht="13.5" customHeight="1" thickBot="1" x14ac:dyDescent="0.3">
      <c r="A32" s="14">
        <v>30</v>
      </c>
      <c r="B32" s="76" t="s">
        <v>385</v>
      </c>
      <c r="C32" s="81" t="s">
        <v>386</v>
      </c>
      <c r="D32" s="142">
        <v>69</v>
      </c>
      <c r="E32" s="74" t="s">
        <v>685</v>
      </c>
    </row>
    <row r="33" spans="1:5" ht="13.5" customHeight="1" thickBot="1" x14ac:dyDescent="0.3">
      <c r="A33" s="14">
        <v>31</v>
      </c>
      <c r="B33" s="76" t="s">
        <v>387</v>
      </c>
      <c r="C33" s="81" t="s">
        <v>388</v>
      </c>
      <c r="D33" s="142">
        <v>57</v>
      </c>
      <c r="E33" s="74" t="s">
        <v>685</v>
      </c>
    </row>
    <row r="34" spans="1:5" ht="13.5" customHeight="1" thickBot="1" x14ac:dyDescent="0.3">
      <c r="A34" s="14">
        <v>32</v>
      </c>
      <c r="B34" s="76" t="s">
        <v>389</v>
      </c>
      <c r="C34" s="81" t="s">
        <v>390</v>
      </c>
      <c r="D34" s="142">
        <v>61</v>
      </c>
      <c r="E34" s="74" t="s">
        <v>685</v>
      </c>
    </row>
    <row r="35" spans="1:5" ht="13.5" customHeight="1" thickBot="1" x14ac:dyDescent="0.3">
      <c r="A35" s="14">
        <v>33</v>
      </c>
      <c r="B35" s="76" t="s">
        <v>391</v>
      </c>
      <c r="C35" s="81" t="s">
        <v>392</v>
      </c>
      <c r="D35" s="142">
        <v>64</v>
      </c>
      <c r="E35" s="74" t="s">
        <v>685</v>
      </c>
    </row>
    <row r="36" spans="1:5" ht="13.5" customHeight="1" thickBot="1" x14ac:dyDescent="0.3">
      <c r="A36" s="14">
        <v>34</v>
      </c>
      <c r="B36" s="76" t="s">
        <v>393</v>
      </c>
      <c r="C36" s="81" t="s">
        <v>394</v>
      </c>
      <c r="D36" s="142">
        <v>70</v>
      </c>
      <c r="E36" s="74" t="s">
        <v>685</v>
      </c>
    </row>
    <row r="37" spans="1:5" ht="13.5" customHeight="1" thickBot="1" x14ac:dyDescent="0.3">
      <c r="A37" s="14">
        <v>35</v>
      </c>
      <c r="B37" s="76" t="s">
        <v>395</v>
      </c>
      <c r="C37" s="81" t="s">
        <v>396</v>
      </c>
      <c r="D37" s="142">
        <v>61</v>
      </c>
      <c r="E37" s="74" t="s">
        <v>685</v>
      </c>
    </row>
    <row r="38" spans="1:5" ht="13.5" customHeight="1" thickBot="1" x14ac:dyDescent="0.3">
      <c r="A38" s="14">
        <v>36</v>
      </c>
      <c r="B38" s="76" t="s">
        <v>397</v>
      </c>
      <c r="C38" s="81" t="s">
        <v>398</v>
      </c>
      <c r="D38" s="142">
        <v>59</v>
      </c>
      <c r="E38" s="74" t="s">
        <v>685</v>
      </c>
    </row>
    <row r="39" spans="1:5" ht="13.5" customHeight="1" thickBot="1" x14ac:dyDescent="0.3">
      <c r="A39" s="14">
        <v>37</v>
      </c>
      <c r="B39" s="76" t="s">
        <v>399</v>
      </c>
      <c r="C39" s="81" t="s">
        <v>400</v>
      </c>
      <c r="D39" s="142">
        <v>62</v>
      </c>
      <c r="E39" s="74" t="s">
        <v>685</v>
      </c>
    </row>
    <row r="40" spans="1:5" ht="13.5" customHeight="1" thickBot="1" x14ac:dyDescent="0.3">
      <c r="A40" s="14">
        <v>38</v>
      </c>
      <c r="B40" s="76" t="s">
        <v>401</v>
      </c>
      <c r="C40" s="81" t="s">
        <v>402</v>
      </c>
      <c r="D40" s="142">
        <v>65</v>
      </c>
      <c r="E40" s="74" t="s">
        <v>685</v>
      </c>
    </row>
    <row r="41" spans="1:5" ht="13.5" customHeight="1" thickBot="1" x14ac:dyDescent="0.3">
      <c r="A41" s="14">
        <v>39</v>
      </c>
      <c r="B41" s="76" t="s">
        <v>403</v>
      </c>
      <c r="C41" s="81" t="s">
        <v>404</v>
      </c>
      <c r="D41" s="142">
        <v>69</v>
      </c>
      <c r="E41" s="74" t="s">
        <v>685</v>
      </c>
    </row>
    <row r="42" spans="1:5" ht="13.5" customHeight="1" thickBot="1" x14ac:dyDescent="0.3">
      <c r="A42" s="14">
        <v>40</v>
      </c>
      <c r="B42" s="76" t="s">
        <v>405</v>
      </c>
      <c r="C42" s="81" t="s">
        <v>406</v>
      </c>
      <c r="D42" s="142">
        <v>65</v>
      </c>
      <c r="E42" s="74" t="s">
        <v>685</v>
      </c>
    </row>
    <row r="43" spans="1:5" ht="13.5" customHeight="1" thickBot="1" x14ac:dyDescent="0.3">
      <c r="A43" s="14">
        <v>41</v>
      </c>
      <c r="B43" s="76" t="s">
        <v>407</v>
      </c>
      <c r="C43" s="81" t="s">
        <v>408</v>
      </c>
      <c r="D43" s="142">
        <v>64</v>
      </c>
      <c r="E43" s="74" t="s">
        <v>685</v>
      </c>
    </row>
    <row r="44" spans="1:5" ht="13.5" customHeight="1" thickBot="1" x14ac:dyDescent="0.3">
      <c r="A44" s="14">
        <v>42</v>
      </c>
      <c r="B44" s="76" t="s">
        <v>409</v>
      </c>
      <c r="C44" s="81" t="s">
        <v>410</v>
      </c>
      <c r="D44" s="142">
        <v>63</v>
      </c>
      <c r="E44" s="74" t="s">
        <v>685</v>
      </c>
    </row>
    <row r="45" spans="1:5" ht="13.5" customHeight="1" thickBot="1" x14ac:dyDescent="0.3">
      <c r="A45" s="14">
        <v>43</v>
      </c>
      <c r="B45" s="76" t="s">
        <v>411</v>
      </c>
      <c r="C45" s="81" t="s">
        <v>412</v>
      </c>
      <c r="D45" s="142">
        <v>70</v>
      </c>
      <c r="E45" s="74" t="s">
        <v>685</v>
      </c>
    </row>
    <row r="46" spans="1:5" ht="13.5" customHeight="1" thickBot="1" x14ac:dyDescent="0.3">
      <c r="A46" s="14">
        <v>44</v>
      </c>
      <c r="B46" s="76" t="s">
        <v>413</v>
      </c>
      <c r="C46" s="81" t="s">
        <v>414</v>
      </c>
      <c r="D46" s="142">
        <v>69</v>
      </c>
      <c r="E46" s="74" t="s">
        <v>685</v>
      </c>
    </row>
    <row r="47" spans="1:5" ht="13.5" customHeight="1" thickBot="1" x14ac:dyDescent="0.3">
      <c r="A47" s="14">
        <v>45</v>
      </c>
      <c r="B47" s="76" t="s">
        <v>415</v>
      </c>
      <c r="C47" s="81" t="s">
        <v>416</v>
      </c>
      <c r="D47" s="142">
        <v>65</v>
      </c>
      <c r="E47" s="74" t="s">
        <v>685</v>
      </c>
    </row>
    <row r="48" spans="1:5" ht="13.5" customHeight="1" thickBot="1" x14ac:dyDescent="0.3">
      <c r="A48" s="14">
        <v>46</v>
      </c>
      <c r="B48" s="76" t="s">
        <v>417</v>
      </c>
      <c r="C48" s="81" t="s">
        <v>418</v>
      </c>
      <c r="D48" s="142">
        <v>68</v>
      </c>
      <c r="E48" s="74" t="s">
        <v>685</v>
      </c>
    </row>
    <row r="49" spans="1:5" ht="13.5" customHeight="1" thickBot="1" x14ac:dyDescent="0.3">
      <c r="A49" s="14">
        <v>47</v>
      </c>
      <c r="B49" s="76" t="s">
        <v>419</v>
      </c>
      <c r="C49" s="81" t="s">
        <v>420</v>
      </c>
      <c r="D49" s="142">
        <v>65</v>
      </c>
      <c r="E49" s="74" t="s">
        <v>685</v>
      </c>
    </row>
    <row r="50" spans="1:5" ht="13.5" customHeight="1" thickBot="1" x14ac:dyDescent="0.3">
      <c r="A50" s="14">
        <v>48</v>
      </c>
      <c r="B50" s="76" t="s">
        <v>421</v>
      </c>
      <c r="C50" s="81" t="s">
        <v>422</v>
      </c>
      <c r="D50" s="142">
        <v>70</v>
      </c>
      <c r="E50" s="74" t="s">
        <v>685</v>
      </c>
    </row>
    <row r="51" spans="1:5" ht="13.5" customHeight="1" thickBot="1" x14ac:dyDescent="0.3">
      <c r="A51" s="14">
        <v>49</v>
      </c>
      <c r="B51" s="76" t="s">
        <v>423</v>
      </c>
      <c r="C51" s="81" t="s">
        <v>424</v>
      </c>
      <c r="D51" s="142">
        <v>70</v>
      </c>
      <c r="E51" s="74" t="s">
        <v>685</v>
      </c>
    </row>
    <row r="52" spans="1:5" ht="13.5" customHeight="1" thickBot="1" x14ac:dyDescent="0.3">
      <c r="A52" s="14">
        <v>50</v>
      </c>
      <c r="B52" s="76" t="s">
        <v>425</v>
      </c>
      <c r="C52" s="81" t="s">
        <v>426</v>
      </c>
      <c r="D52" s="142">
        <v>70</v>
      </c>
      <c r="E52" s="74" t="s">
        <v>685</v>
      </c>
    </row>
    <row r="53" spans="1:5" ht="13.5" customHeight="1" thickBot="1" x14ac:dyDescent="0.3">
      <c r="A53" s="14">
        <v>51</v>
      </c>
      <c r="B53" s="76" t="s">
        <v>427</v>
      </c>
      <c r="C53" s="81" t="s">
        <v>428</v>
      </c>
      <c r="D53" s="142">
        <v>70</v>
      </c>
      <c r="E53" s="74" t="s">
        <v>685</v>
      </c>
    </row>
    <row r="54" spans="1:5" ht="13.5" customHeight="1" thickBot="1" x14ac:dyDescent="0.3">
      <c r="A54" s="14">
        <v>52</v>
      </c>
      <c r="B54" s="76" t="s">
        <v>429</v>
      </c>
      <c r="C54" s="81" t="s">
        <v>430</v>
      </c>
      <c r="D54" s="142">
        <v>70</v>
      </c>
      <c r="E54" s="74" t="s">
        <v>685</v>
      </c>
    </row>
    <row r="55" spans="1:5" ht="13.5" customHeight="1" thickBot="1" x14ac:dyDescent="0.3">
      <c r="A55" s="14">
        <v>53</v>
      </c>
      <c r="B55" s="76" t="s">
        <v>431</v>
      </c>
      <c r="C55" s="81" t="s">
        <v>432</v>
      </c>
      <c r="D55" s="142">
        <v>70</v>
      </c>
      <c r="E55" s="74" t="s">
        <v>685</v>
      </c>
    </row>
    <row r="56" spans="1:5" ht="13.5" customHeight="1" thickBot="1" x14ac:dyDescent="0.3">
      <c r="A56" s="14">
        <v>54</v>
      </c>
      <c r="B56" s="76" t="s">
        <v>433</v>
      </c>
      <c r="C56" s="81" t="s">
        <v>434</v>
      </c>
      <c r="D56" s="142">
        <v>70</v>
      </c>
      <c r="E56" s="74" t="s">
        <v>685</v>
      </c>
    </row>
    <row r="57" spans="1:5" ht="13.5" customHeight="1" thickBot="1" x14ac:dyDescent="0.3">
      <c r="A57" s="14">
        <v>55</v>
      </c>
      <c r="B57" s="76" t="s">
        <v>435</v>
      </c>
      <c r="C57" s="81" t="s">
        <v>436</v>
      </c>
      <c r="D57" s="142">
        <v>52</v>
      </c>
      <c r="E57" s="74" t="s">
        <v>685</v>
      </c>
    </row>
    <row r="58" spans="1:5" ht="13.5" customHeight="1" thickBot="1" x14ac:dyDescent="0.3">
      <c r="A58" s="14">
        <v>56</v>
      </c>
      <c r="B58" s="76" t="s">
        <v>437</v>
      </c>
      <c r="C58" s="81" t="s">
        <v>438</v>
      </c>
      <c r="D58" s="142">
        <v>54</v>
      </c>
      <c r="E58" s="74" t="s">
        <v>685</v>
      </c>
    </row>
    <row r="59" spans="1:5" ht="13.5" customHeight="1" thickBot="1" x14ac:dyDescent="0.3">
      <c r="A59" s="14">
        <v>57</v>
      </c>
      <c r="B59" s="76" t="s">
        <v>439</v>
      </c>
      <c r="C59" s="81" t="s">
        <v>440</v>
      </c>
      <c r="D59" s="142">
        <v>68</v>
      </c>
      <c r="E59" s="74" t="s">
        <v>685</v>
      </c>
    </row>
    <row r="60" spans="1:5" ht="13.5" customHeight="1" thickBot="1" x14ac:dyDescent="0.3">
      <c r="A60" s="14">
        <v>58</v>
      </c>
      <c r="B60" s="76" t="s">
        <v>441</v>
      </c>
      <c r="C60" s="81" t="s">
        <v>442</v>
      </c>
      <c r="D60" s="142">
        <v>69</v>
      </c>
      <c r="E60" s="74" t="s">
        <v>685</v>
      </c>
    </row>
    <row r="61" spans="1:5" ht="13.5" customHeight="1" thickBot="1" x14ac:dyDescent="0.3">
      <c r="A61" s="14">
        <v>59</v>
      </c>
      <c r="B61" s="78" t="s">
        <v>443</v>
      </c>
      <c r="C61" s="80" t="s">
        <v>444</v>
      </c>
      <c r="D61" s="142">
        <v>56</v>
      </c>
      <c r="E61" s="74" t="s">
        <v>685</v>
      </c>
    </row>
    <row r="62" spans="1:5" ht="13.5" customHeight="1" thickBot="1" x14ac:dyDescent="0.3">
      <c r="A62" s="14">
        <v>60</v>
      </c>
      <c r="B62" s="76" t="s">
        <v>445</v>
      </c>
      <c r="C62" s="81" t="s">
        <v>446</v>
      </c>
      <c r="D62" s="142">
        <v>64</v>
      </c>
      <c r="E62" s="74" t="s">
        <v>685</v>
      </c>
    </row>
    <row r="63" spans="1:5" ht="13.5" customHeight="1" thickBot="1" x14ac:dyDescent="0.3">
      <c r="A63" s="14">
        <v>61</v>
      </c>
      <c r="B63" s="76" t="s">
        <v>447</v>
      </c>
      <c r="C63" s="81" t="s">
        <v>448</v>
      </c>
      <c r="D63" s="142">
        <v>57</v>
      </c>
      <c r="E63" s="74" t="s">
        <v>685</v>
      </c>
    </row>
    <row r="64" spans="1:5" ht="13.5" customHeight="1" thickBot="1" x14ac:dyDescent="0.3">
      <c r="A64" s="14">
        <v>62</v>
      </c>
      <c r="B64" s="76" t="s">
        <v>449</v>
      </c>
      <c r="C64" s="81" t="s">
        <v>450</v>
      </c>
      <c r="D64" s="142">
        <v>61</v>
      </c>
      <c r="E64" s="74" t="s">
        <v>685</v>
      </c>
    </row>
    <row r="65" spans="1:5" ht="13.5" customHeight="1" thickBot="1" x14ac:dyDescent="0.3">
      <c r="A65" s="14">
        <v>63</v>
      </c>
      <c r="B65" s="76" t="s">
        <v>451</v>
      </c>
      <c r="C65" s="81" t="s">
        <v>452</v>
      </c>
      <c r="D65" s="142">
        <v>66</v>
      </c>
      <c r="E65" s="74" t="s">
        <v>685</v>
      </c>
    </row>
    <row r="66" spans="1:5" ht="13.5" customHeight="1" thickBot="1" x14ac:dyDescent="0.3">
      <c r="A66" s="14">
        <v>64</v>
      </c>
      <c r="B66" s="78" t="s">
        <v>453</v>
      </c>
      <c r="C66" s="80" t="s">
        <v>454</v>
      </c>
      <c r="D66" s="142">
        <v>70</v>
      </c>
      <c r="E66" s="74" t="s">
        <v>685</v>
      </c>
    </row>
    <row r="67" spans="1:5" ht="13.5" customHeight="1" thickBot="1" x14ac:dyDescent="0.3">
      <c r="A67" s="14">
        <v>65</v>
      </c>
      <c r="B67" s="76" t="s">
        <v>455</v>
      </c>
      <c r="C67" s="81" t="s">
        <v>456</v>
      </c>
      <c r="D67" s="142">
        <v>69</v>
      </c>
      <c r="E67" s="74" t="s">
        <v>685</v>
      </c>
    </row>
    <row r="68" spans="1:5" ht="13.5" customHeight="1" thickBot="1" x14ac:dyDescent="0.3">
      <c r="A68" s="14">
        <v>66</v>
      </c>
      <c r="B68" s="78" t="s">
        <v>457</v>
      </c>
      <c r="C68" s="80" t="s">
        <v>458</v>
      </c>
      <c r="D68" s="142">
        <v>64</v>
      </c>
      <c r="E68" s="74" t="s">
        <v>685</v>
      </c>
    </row>
    <row r="69" spans="1:5" ht="13.5" customHeight="1" thickBot="1" x14ac:dyDescent="0.3">
      <c r="A69" s="14">
        <v>67</v>
      </c>
      <c r="B69" s="76" t="s">
        <v>459</v>
      </c>
      <c r="C69" s="81" t="s">
        <v>460</v>
      </c>
      <c r="D69" s="142">
        <v>70</v>
      </c>
      <c r="E69" s="74" t="s">
        <v>685</v>
      </c>
    </row>
    <row r="70" spans="1:5" ht="13.5" customHeight="1" thickBot="1" x14ac:dyDescent="0.3">
      <c r="A70" s="14">
        <v>68</v>
      </c>
      <c r="B70" s="78" t="s">
        <v>461</v>
      </c>
      <c r="C70" s="80" t="s">
        <v>462</v>
      </c>
      <c r="D70" s="142">
        <v>57</v>
      </c>
      <c r="E70" s="74" t="s">
        <v>685</v>
      </c>
    </row>
    <row r="71" spans="1:5" ht="13.5" customHeight="1" thickBot="1" x14ac:dyDescent="0.3">
      <c r="A71" s="14">
        <v>69</v>
      </c>
      <c r="B71" s="78" t="s">
        <v>463</v>
      </c>
      <c r="C71" s="80" t="s">
        <v>464</v>
      </c>
      <c r="D71" s="142">
        <v>64</v>
      </c>
      <c r="E71" s="74" t="s">
        <v>685</v>
      </c>
    </row>
    <row r="72" spans="1:5" ht="13.5" customHeight="1" thickBot="1" x14ac:dyDescent="0.3">
      <c r="A72" s="14">
        <v>70</v>
      </c>
      <c r="B72" s="76" t="s">
        <v>465</v>
      </c>
      <c r="C72" s="81" t="s">
        <v>466</v>
      </c>
      <c r="D72" s="142">
        <v>61</v>
      </c>
      <c r="E72" s="74" t="s">
        <v>685</v>
      </c>
    </row>
    <row r="73" spans="1:5" ht="13.5" customHeight="1" thickBot="1" x14ac:dyDescent="0.3">
      <c r="A73" s="14">
        <v>71</v>
      </c>
      <c r="B73" s="76" t="s">
        <v>467</v>
      </c>
      <c r="C73" s="81" t="s">
        <v>468</v>
      </c>
      <c r="D73" s="142">
        <v>61</v>
      </c>
      <c r="E73" s="74" t="s">
        <v>685</v>
      </c>
    </row>
    <row r="74" spans="1:5" ht="13.5" customHeight="1" thickBot="1" x14ac:dyDescent="0.3">
      <c r="A74" s="14">
        <v>72</v>
      </c>
      <c r="B74" s="78" t="s">
        <v>469</v>
      </c>
      <c r="C74" s="80" t="s">
        <v>470</v>
      </c>
      <c r="D74" s="142">
        <v>54</v>
      </c>
      <c r="E74" s="74" t="s">
        <v>685</v>
      </c>
    </row>
    <row r="75" spans="1:5" ht="13.5" customHeight="1" thickBot="1" x14ac:dyDescent="0.3">
      <c r="A75" s="14">
        <v>73</v>
      </c>
      <c r="B75" s="76" t="s">
        <v>471</v>
      </c>
      <c r="C75" s="81" t="s">
        <v>472</v>
      </c>
      <c r="D75" s="142">
        <v>66</v>
      </c>
      <c r="E75" s="74" t="s">
        <v>685</v>
      </c>
    </row>
    <row r="76" spans="1:5" ht="13.5" customHeight="1" thickBot="1" x14ac:dyDescent="0.3">
      <c r="A76" s="14">
        <v>74</v>
      </c>
      <c r="B76" s="76" t="s">
        <v>473</v>
      </c>
      <c r="C76" s="81" t="s">
        <v>474</v>
      </c>
      <c r="D76" s="142">
        <v>62</v>
      </c>
      <c r="E76" s="74" t="s">
        <v>685</v>
      </c>
    </row>
    <row r="77" spans="1:5" ht="13.5" customHeight="1" thickBot="1" x14ac:dyDescent="0.3">
      <c r="A77" s="14">
        <v>75</v>
      </c>
      <c r="B77" s="76" t="s">
        <v>475</v>
      </c>
      <c r="C77" s="81" t="s">
        <v>476</v>
      </c>
      <c r="D77" s="142">
        <v>70</v>
      </c>
      <c r="E77" s="74" t="s">
        <v>685</v>
      </c>
    </row>
    <row r="78" spans="1:5" ht="13.5" customHeight="1" thickBot="1" x14ac:dyDescent="0.3">
      <c r="A78" s="14">
        <v>76</v>
      </c>
      <c r="B78" s="78" t="s">
        <v>477</v>
      </c>
      <c r="C78" s="80" t="s">
        <v>478</v>
      </c>
      <c r="D78" s="142">
        <v>62</v>
      </c>
      <c r="E78" s="74" t="s">
        <v>685</v>
      </c>
    </row>
    <row r="79" spans="1:5" ht="13.5" customHeight="1" thickBot="1" x14ac:dyDescent="0.3">
      <c r="A79" s="14">
        <v>77</v>
      </c>
      <c r="B79" s="78" t="s">
        <v>479</v>
      </c>
      <c r="C79" s="80" t="s">
        <v>480</v>
      </c>
      <c r="D79" s="142">
        <v>69</v>
      </c>
      <c r="E79" s="74" t="s">
        <v>685</v>
      </c>
    </row>
    <row r="80" spans="1:5" ht="13.5" customHeight="1" thickBot="1" x14ac:dyDescent="0.3">
      <c r="A80" s="14">
        <v>78</v>
      </c>
      <c r="B80" s="76" t="s">
        <v>481</v>
      </c>
      <c r="C80" s="81" t="s">
        <v>482</v>
      </c>
      <c r="D80" s="142">
        <v>56</v>
      </c>
      <c r="E80" s="74" t="s">
        <v>685</v>
      </c>
    </row>
    <row r="81" spans="1:5" ht="13.5" customHeight="1" thickBot="1" x14ac:dyDescent="0.3">
      <c r="A81" s="14">
        <v>79</v>
      </c>
      <c r="B81" s="76" t="s">
        <v>483</v>
      </c>
      <c r="C81" s="81" t="s">
        <v>484</v>
      </c>
      <c r="D81" s="142">
        <v>70</v>
      </c>
      <c r="E81" s="74" t="s">
        <v>685</v>
      </c>
    </row>
    <row r="82" spans="1:5" ht="13.5" customHeight="1" thickBot="1" x14ac:dyDescent="0.3">
      <c r="A82" s="14">
        <v>80</v>
      </c>
      <c r="B82" s="76" t="s">
        <v>485</v>
      </c>
      <c r="C82" s="81" t="s">
        <v>486</v>
      </c>
      <c r="D82" s="142">
        <v>47</v>
      </c>
      <c r="E82" s="74" t="s">
        <v>685</v>
      </c>
    </row>
    <row r="83" spans="1:5" ht="13.5" customHeight="1" thickBot="1" x14ac:dyDescent="0.3">
      <c r="A83" s="14">
        <v>81</v>
      </c>
      <c r="B83" s="76" t="s">
        <v>487</v>
      </c>
      <c r="C83" s="81" t="s">
        <v>488</v>
      </c>
      <c r="D83" s="142">
        <v>70</v>
      </c>
      <c r="E83" s="74" t="s">
        <v>685</v>
      </c>
    </row>
    <row r="84" spans="1:5" ht="13.5" customHeight="1" thickBot="1" x14ac:dyDescent="0.3">
      <c r="A84" s="14">
        <v>82</v>
      </c>
      <c r="B84" s="76" t="s">
        <v>489</v>
      </c>
      <c r="C84" s="81" t="s">
        <v>490</v>
      </c>
      <c r="D84" s="142">
        <v>67</v>
      </c>
      <c r="E84" s="74" t="s">
        <v>685</v>
      </c>
    </row>
    <row r="85" spans="1:5" ht="13.5" customHeight="1" thickBot="1" x14ac:dyDescent="0.3">
      <c r="A85" s="14">
        <v>83</v>
      </c>
      <c r="B85" s="76" t="s">
        <v>491</v>
      </c>
      <c r="C85" s="81" t="s">
        <v>492</v>
      </c>
      <c r="D85" s="142">
        <v>67</v>
      </c>
      <c r="E85" s="74" t="s">
        <v>685</v>
      </c>
    </row>
    <row r="86" spans="1:5" ht="13.5" customHeight="1" thickBot="1" x14ac:dyDescent="0.3">
      <c r="A86" s="14">
        <v>84</v>
      </c>
      <c r="B86" s="76" t="s">
        <v>493</v>
      </c>
      <c r="C86" s="81" t="s">
        <v>494</v>
      </c>
      <c r="D86" s="142">
        <v>70</v>
      </c>
      <c r="E86" s="74" t="s">
        <v>685</v>
      </c>
    </row>
    <row r="87" spans="1:5" ht="13.5" customHeight="1" thickBot="1" x14ac:dyDescent="0.3">
      <c r="A87" s="14">
        <v>85</v>
      </c>
      <c r="B87" s="76" t="s">
        <v>495</v>
      </c>
      <c r="C87" s="81" t="s">
        <v>496</v>
      </c>
      <c r="D87" s="142">
        <v>63</v>
      </c>
      <c r="E87" s="74" t="s">
        <v>685</v>
      </c>
    </row>
    <row r="88" spans="1:5" ht="13.5" customHeight="1" thickBot="1" x14ac:dyDescent="0.3">
      <c r="A88" s="14">
        <v>86</v>
      </c>
      <c r="B88" s="76" t="s">
        <v>497</v>
      </c>
      <c r="C88" s="81" t="s">
        <v>498</v>
      </c>
      <c r="D88" s="142">
        <v>56</v>
      </c>
      <c r="E88" s="74" t="s">
        <v>685</v>
      </c>
    </row>
    <row r="89" spans="1:5" ht="13.5" customHeight="1" thickBot="1" x14ac:dyDescent="0.3">
      <c r="A89" s="14">
        <v>87</v>
      </c>
      <c r="B89" s="76" t="s">
        <v>499</v>
      </c>
      <c r="C89" s="81" t="s">
        <v>500</v>
      </c>
      <c r="D89" s="142">
        <v>57</v>
      </c>
      <c r="E89" s="74" t="s">
        <v>685</v>
      </c>
    </row>
    <row r="90" spans="1:5" ht="13.5" customHeight="1" thickBot="1" x14ac:dyDescent="0.3">
      <c r="A90" s="14">
        <v>88</v>
      </c>
      <c r="B90" s="76" t="s">
        <v>501</v>
      </c>
      <c r="C90" s="81" t="s">
        <v>502</v>
      </c>
      <c r="D90" s="142">
        <v>58</v>
      </c>
      <c r="E90" s="74" t="s">
        <v>685</v>
      </c>
    </row>
    <row r="91" spans="1:5" ht="13.5" customHeight="1" thickBot="1" x14ac:dyDescent="0.3">
      <c r="A91" s="14">
        <v>89</v>
      </c>
      <c r="B91" s="76" t="s">
        <v>503</v>
      </c>
      <c r="C91" s="81" t="s">
        <v>504</v>
      </c>
      <c r="D91" s="142">
        <v>70</v>
      </c>
      <c r="E91" s="74" t="s">
        <v>685</v>
      </c>
    </row>
    <row r="92" spans="1:5" ht="13.5" customHeight="1" thickBot="1" x14ac:dyDescent="0.3">
      <c r="A92" s="14">
        <v>90</v>
      </c>
      <c r="B92" s="78" t="s">
        <v>505</v>
      </c>
      <c r="C92" s="80" t="s">
        <v>506</v>
      </c>
      <c r="D92" s="142">
        <v>70</v>
      </c>
      <c r="E92" s="74" t="s">
        <v>685</v>
      </c>
    </row>
    <row r="93" spans="1:5" ht="13.5" customHeight="1" thickBot="1" x14ac:dyDescent="0.3">
      <c r="A93" s="14">
        <v>91</v>
      </c>
      <c r="B93" s="76" t="s">
        <v>507</v>
      </c>
      <c r="C93" s="81" t="s">
        <v>508</v>
      </c>
      <c r="D93" s="142">
        <v>59</v>
      </c>
      <c r="E93" s="74" t="s">
        <v>685</v>
      </c>
    </row>
    <row r="94" spans="1:5" ht="13.5" customHeight="1" thickBot="1" x14ac:dyDescent="0.3">
      <c r="A94" s="14">
        <v>92</v>
      </c>
      <c r="B94" s="76" t="s">
        <v>509</v>
      </c>
      <c r="C94" s="81" t="s">
        <v>510</v>
      </c>
      <c r="D94" s="142">
        <v>70</v>
      </c>
      <c r="E94" s="74" t="s">
        <v>685</v>
      </c>
    </row>
    <row r="95" spans="1:5" ht="13.5" customHeight="1" thickBot="1" x14ac:dyDescent="0.3">
      <c r="A95" s="14">
        <v>93</v>
      </c>
      <c r="B95" s="76" t="s">
        <v>511</v>
      </c>
      <c r="C95" s="81" t="s">
        <v>512</v>
      </c>
      <c r="D95" s="142">
        <v>69</v>
      </c>
      <c r="E95" s="74" t="s">
        <v>685</v>
      </c>
    </row>
    <row r="96" spans="1:5" ht="13.5" customHeight="1" thickBot="1" x14ac:dyDescent="0.3">
      <c r="A96" s="14">
        <v>94</v>
      </c>
      <c r="B96" s="76" t="s">
        <v>513</v>
      </c>
      <c r="C96" s="81" t="s">
        <v>514</v>
      </c>
      <c r="D96" s="142">
        <v>64</v>
      </c>
      <c r="E96" s="74" t="s">
        <v>685</v>
      </c>
    </row>
    <row r="97" spans="1:5" ht="13.5" customHeight="1" thickBot="1" x14ac:dyDescent="0.3">
      <c r="A97" s="14">
        <v>95</v>
      </c>
      <c r="B97" s="76" t="s">
        <v>515</v>
      </c>
      <c r="C97" s="81" t="s">
        <v>516</v>
      </c>
      <c r="D97" s="142">
        <v>70</v>
      </c>
      <c r="E97" s="74" t="s">
        <v>685</v>
      </c>
    </row>
    <row r="98" spans="1:5" ht="13.5" customHeight="1" thickBot="1" x14ac:dyDescent="0.3">
      <c r="A98" s="14">
        <v>96</v>
      </c>
      <c r="B98" s="76" t="s">
        <v>517</v>
      </c>
      <c r="C98" s="81" t="s">
        <v>518</v>
      </c>
      <c r="D98" s="142">
        <v>58</v>
      </c>
      <c r="E98" s="74" t="s">
        <v>685</v>
      </c>
    </row>
    <row r="99" spans="1:5" ht="13.5" customHeight="1" thickBot="1" x14ac:dyDescent="0.3">
      <c r="A99" s="14">
        <v>97</v>
      </c>
      <c r="B99" s="76" t="s">
        <v>519</v>
      </c>
      <c r="C99" s="81" t="s">
        <v>520</v>
      </c>
      <c r="D99" s="142">
        <v>70</v>
      </c>
      <c r="E99" s="74" t="s">
        <v>685</v>
      </c>
    </row>
    <row r="100" spans="1:5" ht="13.5" customHeight="1" thickBot="1" x14ac:dyDescent="0.3">
      <c r="A100" s="14">
        <v>98</v>
      </c>
      <c r="B100" s="76" t="s">
        <v>521</v>
      </c>
      <c r="C100" s="81" t="s">
        <v>522</v>
      </c>
      <c r="D100" s="142">
        <v>63</v>
      </c>
      <c r="E100" s="74" t="s">
        <v>685</v>
      </c>
    </row>
    <row r="101" spans="1:5" ht="13.5" customHeight="1" thickBot="1" x14ac:dyDescent="0.3">
      <c r="A101" s="14">
        <v>99</v>
      </c>
      <c r="B101" s="76" t="s">
        <v>523</v>
      </c>
      <c r="C101" s="81" t="s">
        <v>524</v>
      </c>
      <c r="D101" s="142">
        <v>60</v>
      </c>
      <c r="E101" s="74" t="s">
        <v>685</v>
      </c>
    </row>
    <row r="102" spans="1:5" ht="13.5" customHeight="1" thickBot="1" x14ac:dyDescent="0.3">
      <c r="A102" s="14">
        <v>100</v>
      </c>
      <c r="B102" s="78" t="s">
        <v>525</v>
      </c>
      <c r="C102" s="80" t="s">
        <v>526</v>
      </c>
      <c r="D102" s="142">
        <v>59</v>
      </c>
      <c r="E102" s="74" t="s">
        <v>685</v>
      </c>
    </row>
    <row r="103" spans="1:5" ht="13.5" customHeight="1" thickBot="1" x14ac:dyDescent="0.3">
      <c r="A103" s="14">
        <v>101</v>
      </c>
      <c r="B103" s="76" t="s">
        <v>527</v>
      </c>
      <c r="C103" s="81" t="s">
        <v>528</v>
      </c>
      <c r="D103" s="142">
        <v>70</v>
      </c>
      <c r="E103" s="74" t="s">
        <v>685</v>
      </c>
    </row>
    <row r="104" spans="1:5" ht="13.5" customHeight="1" thickBot="1" x14ac:dyDescent="0.3">
      <c r="A104" s="14">
        <v>102</v>
      </c>
      <c r="B104" s="76" t="s">
        <v>529</v>
      </c>
      <c r="C104" s="81" t="s">
        <v>530</v>
      </c>
      <c r="D104" s="142">
        <v>55</v>
      </c>
      <c r="E104" s="74" t="s">
        <v>685</v>
      </c>
    </row>
    <row r="105" spans="1:5" ht="13.5" customHeight="1" thickBot="1" x14ac:dyDescent="0.3">
      <c r="A105" s="14">
        <v>103</v>
      </c>
      <c r="B105" s="76" t="s">
        <v>531</v>
      </c>
      <c r="C105" s="81" t="s">
        <v>532</v>
      </c>
      <c r="D105" s="142">
        <v>54</v>
      </c>
      <c r="E105" s="74" t="s">
        <v>685</v>
      </c>
    </row>
    <row r="106" spans="1:5" ht="13.5" customHeight="1" thickBot="1" x14ac:dyDescent="0.3">
      <c r="A106" s="14">
        <v>104</v>
      </c>
      <c r="B106" s="78" t="s">
        <v>533</v>
      </c>
      <c r="C106" s="80" t="s">
        <v>534</v>
      </c>
      <c r="D106" s="142">
        <v>56</v>
      </c>
      <c r="E106" s="74" t="s">
        <v>685</v>
      </c>
    </row>
    <row r="107" spans="1:5" ht="13.5" customHeight="1" thickBot="1" x14ac:dyDescent="0.3">
      <c r="A107" s="14">
        <v>105</v>
      </c>
      <c r="B107" s="76" t="s">
        <v>535</v>
      </c>
      <c r="C107" s="81" t="s">
        <v>536</v>
      </c>
      <c r="D107" s="142">
        <v>63</v>
      </c>
      <c r="E107" s="74" t="s">
        <v>685</v>
      </c>
    </row>
    <row r="108" spans="1:5" ht="13.5" customHeight="1" thickBot="1" x14ac:dyDescent="0.3">
      <c r="A108" s="14">
        <v>106</v>
      </c>
      <c r="B108" s="76" t="s">
        <v>537</v>
      </c>
      <c r="C108" s="81" t="s">
        <v>538</v>
      </c>
      <c r="D108" s="142">
        <v>70</v>
      </c>
      <c r="E108" s="74" t="s">
        <v>685</v>
      </c>
    </row>
    <row r="109" spans="1:5" ht="13.5" customHeight="1" thickBot="1" x14ac:dyDescent="0.3">
      <c r="A109" s="14">
        <v>107</v>
      </c>
      <c r="B109" s="76" t="s">
        <v>539</v>
      </c>
      <c r="C109" s="81" t="s">
        <v>540</v>
      </c>
      <c r="D109" s="142">
        <v>61</v>
      </c>
      <c r="E109" s="74" t="s">
        <v>685</v>
      </c>
    </row>
    <row r="110" spans="1:5" ht="13.5" customHeight="1" thickBot="1" x14ac:dyDescent="0.3">
      <c r="A110" s="14">
        <v>108</v>
      </c>
      <c r="B110" s="76" t="s">
        <v>541</v>
      </c>
      <c r="C110" s="81" t="s">
        <v>542</v>
      </c>
      <c r="D110" s="142">
        <v>70</v>
      </c>
      <c r="E110" s="74" t="s">
        <v>685</v>
      </c>
    </row>
    <row r="111" spans="1:5" ht="13.5" customHeight="1" thickBot="1" x14ac:dyDescent="0.3">
      <c r="A111" s="14">
        <v>109</v>
      </c>
      <c r="B111" s="76" t="s">
        <v>543</v>
      </c>
      <c r="C111" s="81" t="s">
        <v>544</v>
      </c>
      <c r="D111" s="142">
        <v>53</v>
      </c>
      <c r="E111" s="74" t="s">
        <v>685</v>
      </c>
    </row>
    <row r="112" spans="1:5" ht="13.5" customHeight="1" thickBot="1" x14ac:dyDescent="0.3">
      <c r="A112" s="14">
        <v>110</v>
      </c>
      <c r="B112" s="76" t="s">
        <v>545</v>
      </c>
      <c r="C112" s="81" t="s">
        <v>546</v>
      </c>
      <c r="D112" s="142">
        <v>52</v>
      </c>
      <c r="E112" s="74" t="s">
        <v>685</v>
      </c>
    </row>
    <row r="113" spans="1:5" ht="13.5" customHeight="1" thickBot="1" x14ac:dyDescent="0.3">
      <c r="A113" s="14">
        <v>111</v>
      </c>
      <c r="B113" s="76" t="s">
        <v>547</v>
      </c>
      <c r="C113" s="81" t="s">
        <v>548</v>
      </c>
      <c r="D113" s="142">
        <v>59</v>
      </c>
      <c r="E113" s="74" t="s">
        <v>685</v>
      </c>
    </row>
    <row r="114" spans="1:5" ht="13.5" customHeight="1" thickBot="1" x14ac:dyDescent="0.3">
      <c r="A114" s="14">
        <v>112</v>
      </c>
      <c r="B114" s="76" t="s">
        <v>549</v>
      </c>
      <c r="C114" s="81" t="s">
        <v>550</v>
      </c>
      <c r="D114" s="142">
        <v>62</v>
      </c>
      <c r="E114" s="74" t="s">
        <v>685</v>
      </c>
    </row>
    <row r="115" spans="1:5" ht="13.5" customHeight="1" thickBot="1" x14ac:dyDescent="0.3">
      <c r="A115" s="14">
        <v>113</v>
      </c>
      <c r="B115" s="76" t="s">
        <v>551</v>
      </c>
      <c r="C115" s="81" t="s">
        <v>552</v>
      </c>
      <c r="D115" s="142">
        <v>56</v>
      </c>
      <c r="E115" s="74" t="s">
        <v>685</v>
      </c>
    </row>
    <row r="116" spans="1:5" ht="13.5" customHeight="1" thickBot="1" x14ac:dyDescent="0.3">
      <c r="A116" s="14">
        <v>114</v>
      </c>
      <c r="B116" s="76" t="s">
        <v>553</v>
      </c>
      <c r="C116" s="81" t="s">
        <v>554</v>
      </c>
      <c r="D116" s="142">
        <v>63</v>
      </c>
      <c r="E116" s="74" t="s">
        <v>685</v>
      </c>
    </row>
    <row r="117" spans="1:5" ht="13.5" customHeight="1" thickBot="1" x14ac:dyDescent="0.3">
      <c r="A117" s="14">
        <v>115</v>
      </c>
      <c r="B117" s="76" t="s">
        <v>555</v>
      </c>
      <c r="C117" s="81" t="s">
        <v>556</v>
      </c>
      <c r="D117" s="142">
        <v>54</v>
      </c>
      <c r="E117" s="74" t="s">
        <v>685</v>
      </c>
    </row>
    <row r="118" spans="1:5" ht="13.5" customHeight="1" thickBot="1" x14ac:dyDescent="0.3">
      <c r="A118" s="14">
        <v>116</v>
      </c>
      <c r="B118" s="76" t="s">
        <v>557</v>
      </c>
      <c r="C118" s="81" t="s">
        <v>558</v>
      </c>
      <c r="D118" s="142">
        <v>60</v>
      </c>
      <c r="E118" s="74" t="s">
        <v>685</v>
      </c>
    </row>
    <row r="119" spans="1:5" ht="13.5" customHeight="1" thickBot="1" x14ac:dyDescent="0.3">
      <c r="A119" s="14">
        <v>117</v>
      </c>
      <c r="B119" s="76" t="s">
        <v>559</v>
      </c>
      <c r="C119" s="81" t="s">
        <v>560</v>
      </c>
      <c r="D119" s="142">
        <v>55</v>
      </c>
      <c r="E119" s="74" t="s">
        <v>685</v>
      </c>
    </row>
    <row r="120" spans="1:5" ht="13.5" customHeight="1" thickBot="1" x14ac:dyDescent="0.3">
      <c r="A120" s="14">
        <v>118</v>
      </c>
      <c r="B120" s="76" t="s">
        <v>561</v>
      </c>
      <c r="C120" s="81" t="s">
        <v>562</v>
      </c>
      <c r="D120" s="142">
        <v>63</v>
      </c>
      <c r="E120" s="74" t="s">
        <v>685</v>
      </c>
    </row>
    <row r="121" spans="1:5" ht="13.5" customHeight="1" thickBot="1" x14ac:dyDescent="0.3">
      <c r="A121" s="14">
        <v>119</v>
      </c>
      <c r="B121" s="76" t="s">
        <v>563</v>
      </c>
      <c r="C121" s="81" t="s">
        <v>564</v>
      </c>
      <c r="D121" s="142">
        <v>60</v>
      </c>
      <c r="E121" s="74" t="s">
        <v>685</v>
      </c>
    </row>
    <row r="122" spans="1:5" ht="13.5" customHeight="1" thickBot="1" x14ac:dyDescent="0.3">
      <c r="A122" s="14">
        <v>120</v>
      </c>
      <c r="B122" s="76" t="s">
        <v>565</v>
      </c>
      <c r="C122" s="81" t="s">
        <v>566</v>
      </c>
      <c r="D122" s="142">
        <v>63</v>
      </c>
      <c r="E122" s="74" t="s">
        <v>685</v>
      </c>
    </row>
    <row r="123" spans="1:5" ht="13.5" customHeight="1" thickBot="1" x14ac:dyDescent="0.3">
      <c r="A123" s="14">
        <v>121</v>
      </c>
      <c r="B123" s="76" t="s">
        <v>567</v>
      </c>
      <c r="C123" s="81" t="s">
        <v>568</v>
      </c>
      <c r="D123" s="142">
        <v>62</v>
      </c>
      <c r="E123" s="74" t="s">
        <v>685</v>
      </c>
    </row>
    <row r="124" spans="1:5" ht="13.5" customHeight="1" thickBot="1" x14ac:dyDescent="0.3">
      <c r="A124" s="14">
        <v>122</v>
      </c>
      <c r="B124" s="76" t="s">
        <v>569</v>
      </c>
      <c r="C124" s="81" t="s">
        <v>570</v>
      </c>
      <c r="D124" s="142">
        <v>55</v>
      </c>
      <c r="E124" s="74" t="s">
        <v>685</v>
      </c>
    </row>
    <row r="125" spans="1:5" ht="13.5" customHeight="1" thickBot="1" x14ac:dyDescent="0.3">
      <c r="A125" s="14">
        <v>123</v>
      </c>
      <c r="B125" s="76" t="s">
        <v>571</v>
      </c>
      <c r="C125" s="81" t="s">
        <v>572</v>
      </c>
      <c r="D125" s="142">
        <v>62</v>
      </c>
      <c r="E125" s="74" t="s">
        <v>685</v>
      </c>
    </row>
    <row r="126" spans="1:5" ht="13.5" customHeight="1" thickBot="1" x14ac:dyDescent="0.3">
      <c r="A126" s="14">
        <v>124</v>
      </c>
      <c r="B126" s="76" t="s">
        <v>573</v>
      </c>
      <c r="C126" s="81" t="s">
        <v>574</v>
      </c>
      <c r="D126" s="142">
        <v>62</v>
      </c>
      <c r="E126" s="74" t="s">
        <v>685</v>
      </c>
    </row>
    <row r="127" spans="1:5" ht="13.5" customHeight="1" thickBot="1" x14ac:dyDescent="0.3">
      <c r="A127" s="14">
        <v>125</v>
      </c>
      <c r="B127" s="76" t="s">
        <v>575</v>
      </c>
      <c r="C127" s="81" t="s">
        <v>576</v>
      </c>
      <c r="D127" s="142">
        <v>62</v>
      </c>
      <c r="E127" s="74" t="s">
        <v>685</v>
      </c>
    </row>
    <row r="128" spans="1:5" ht="13.5" customHeight="1" thickBot="1" x14ac:dyDescent="0.3">
      <c r="A128" s="14">
        <v>126</v>
      </c>
      <c r="B128" s="76" t="s">
        <v>577</v>
      </c>
      <c r="C128" s="81" t="s">
        <v>578</v>
      </c>
      <c r="D128" s="142">
        <v>58</v>
      </c>
      <c r="E128" s="74" t="s">
        <v>685</v>
      </c>
    </row>
    <row r="129" spans="1:5" ht="13.5" customHeight="1" thickBot="1" x14ac:dyDescent="0.3">
      <c r="A129" s="14">
        <v>127</v>
      </c>
      <c r="B129" s="76" t="s">
        <v>579</v>
      </c>
      <c r="C129" s="81" t="s">
        <v>580</v>
      </c>
      <c r="D129" s="142">
        <v>59</v>
      </c>
      <c r="E129" s="74" t="s">
        <v>685</v>
      </c>
    </row>
    <row r="130" spans="1:5" ht="13.5" customHeight="1" thickBot="1" x14ac:dyDescent="0.3">
      <c r="A130" s="14">
        <v>128</v>
      </c>
      <c r="B130" s="76" t="s">
        <v>581</v>
      </c>
      <c r="C130" s="81" t="s">
        <v>582</v>
      </c>
      <c r="D130" s="142">
        <v>60</v>
      </c>
      <c r="E130" s="74" t="s">
        <v>685</v>
      </c>
    </row>
    <row r="131" spans="1:5" ht="13.5" customHeight="1" thickBot="1" x14ac:dyDescent="0.3">
      <c r="A131" s="14">
        <v>129</v>
      </c>
      <c r="B131" s="78" t="s">
        <v>583</v>
      </c>
      <c r="C131" s="80" t="s">
        <v>584</v>
      </c>
      <c r="D131" s="142">
        <v>57</v>
      </c>
      <c r="E131" s="74" t="s">
        <v>685</v>
      </c>
    </row>
    <row r="132" spans="1:5" ht="13.5" customHeight="1" thickBot="1" x14ac:dyDescent="0.3">
      <c r="A132" s="14">
        <v>130</v>
      </c>
      <c r="B132" s="76" t="s">
        <v>585</v>
      </c>
      <c r="C132" s="81" t="s">
        <v>586</v>
      </c>
      <c r="D132" s="142">
        <v>64</v>
      </c>
      <c r="E132" s="74" t="s">
        <v>685</v>
      </c>
    </row>
    <row r="133" spans="1:5" ht="13.5" customHeight="1" thickBot="1" x14ac:dyDescent="0.3">
      <c r="A133" s="14">
        <v>131</v>
      </c>
      <c r="B133" s="76" t="s">
        <v>587</v>
      </c>
      <c r="C133" s="81" t="s">
        <v>588</v>
      </c>
      <c r="D133" s="142">
        <v>58</v>
      </c>
      <c r="E133" s="74" t="s">
        <v>685</v>
      </c>
    </row>
    <row r="134" spans="1:5" ht="13.5" customHeight="1" thickBot="1" x14ac:dyDescent="0.3">
      <c r="A134" s="14">
        <v>132</v>
      </c>
      <c r="B134" s="76" t="s">
        <v>589</v>
      </c>
      <c r="C134" s="81" t="s">
        <v>590</v>
      </c>
      <c r="D134" s="142">
        <v>59</v>
      </c>
      <c r="E134" s="74" t="s">
        <v>685</v>
      </c>
    </row>
    <row r="135" spans="1:5" ht="13.5" customHeight="1" thickBot="1" x14ac:dyDescent="0.3">
      <c r="A135" s="14">
        <v>133</v>
      </c>
      <c r="B135" s="76" t="s">
        <v>591</v>
      </c>
      <c r="C135" s="81" t="s">
        <v>592</v>
      </c>
      <c r="D135" s="142">
        <v>55</v>
      </c>
      <c r="E135" s="74" t="s">
        <v>685</v>
      </c>
    </row>
    <row r="136" spans="1:5" ht="13.5" customHeight="1" thickBot="1" x14ac:dyDescent="0.3">
      <c r="A136" s="14">
        <v>134</v>
      </c>
      <c r="B136" s="76" t="s">
        <v>593</v>
      </c>
      <c r="C136" s="81" t="s">
        <v>594</v>
      </c>
      <c r="D136" s="142">
        <v>58</v>
      </c>
      <c r="E136" s="74" t="s">
        <v>685</v>
      </c>
    </row>
    <row r="137" spans="1:5" ht="13.5" customHeight="1" thickBot="1" x14ac:dyDescent="0.3">
      <c r="A137" s="14">
        <v>135</v>
      </c>
      <c r="B137" s="76" t="s">
        <v>595</v>
      </c>
      <c r="C137" s="81" t="s">
        <v>596</v>
      </c>
      <c r="D137" s="142">
        <v>63</v>
      </c>
      <c r="E137" s="74" t="s">
        <v>685</v>
      </c>
    </row>
    <row r="138" spans="1:5" ht="13.5" customHeight="1" thickBot="1" x14ac:dyDescent="0.3">
      <c r="A138" s="14">
        <v>136</v>
      </c>
      <c r="B138" s="76" t="s">
        <v>597</v>
      </c>
      <c r="C138" s="81" t="s">
        <v>598</v>
      </c>
      <c r="D138" s="142">
        <v>61</v>
      </c>
      <c r="E138" s="74" t="s">
        <v>685</v>
      </c>
    </row>
    <row r="139" spans="1:5" ht="13.5" customHeight="1" thickBot="1" x14ac:dyDescent="0.3">
      <c r="A139" s="14">
        <v>137</v>
      </c>
      <c r="B139" s="76" t="s">
        <v>599</v>
      </c>
      <c r="C139" s="81" t="s">
        <v>600</v>
      </c>
      <c r="D139" s="142">
        <v>63</v>
      </c>
      <c r="E139" s="74" t="s">
        <v>685</v>
      </c>
    </row>
    <row r="140" spans="1:5" ht="13.5" customHeight="1" thickBot="1" x14ac:dyDescent="0.3">
      <c r="A140" s="14">
        <v>138</v>
      </c>
      <c r="B140" s="76" t="s">
        <v>601</v>
      </c>
      <c r="C140" s="81" t="s">
        <v>602</v>
      </c>
      <c r="D140" s="142">
        <v>63</v>
      </c>
      <c r="E140" s="74" t="s">
        <v>685</v>
      </c>
    </row>
    <row r="141" spans="1:5" ht="13.5" customHeight="1" thickBot="1" x14ac:dyDescent="0.3">
      <c r="A141" s="14">
        <v>139</v>
      </c>
      <c r="B141" s="76" t="s">
        <v>603</v>
      </c>
      <c r="C141" s="81" t="s">
        <v>604</v>
      </c>
      <c r="D141" s="142">
        <v>64</v>
      </c>
      <c r="E141" s="74" t="s">
        <v>685</v>
      </c>
    </row>
    <row r="142" spans="1:5" ht="13.5" customHeight="1" thickBot="1" x14ac:dyDescent="0.3">
      <c r="A142" s="14">
        <v>140</v>
      </c>
      <c r="B142" s="76" t="s">
        <v>605</v>
      </c>
      <c r="C142" s="81" t="s">
        <v>606</v>
      </c>
      <c r="D142" s="142">
        <v>60</v>
      </c>
      <c r="E142" s="74" t="s">
        <v>685</v>
      </c>
    </row>
    <row r="143" spans="1:5" ht="13.5" customHeight="1" thickBot="1" x14ac:dyDescent="0.3">
      <c r="A143" s="14">
        <v>141</v>
      </c>
      <c r="B143" s="76" t="s">
        <v>607</v>
      </c>
      <c r="C143" s="81" t="s">
        <v>608</v>
      </c>
      <c r="D143" s="142">
        <v>64</v>
      </c>
      <c r="E143" s="74" t="s">
        <v>685</v>
      </c>
    </row>
    <row r="144" spans="1:5" ht="13.5" customHeight="1" thickBot="1" x14ac:dyDescent="0.3">
      <c r="A144" s="14">
        <v>142</v>
      </c>
      <c r="B144" s="76" t="s">
        <v>609</v>
      </c>
      <c r="C144" s="81" t="s">
        <v>610</v>
      </c>
      <c r="D144" s="142">
        <v>61</v>
      </c>
      <c r="E144" s="74" t="s">
        <v>685</v>
      </c>
    </row>
    <row r="145" spans="1:5" ht="13.5" customHeight="1" thickBot="1" x14ac:dyDescent="0.3">
      <c r="A145" s="14">
        <v>143</v>
      </c>
      <c r="B145" s="76" t="s">
        <v>611</v>
      </c>
      <c r="C145" s="81" t="s">
        <v>612</v>
      </c>
      <c r="D145" s="142">
        <v>58</v>
      </c>
      <c r="E145" s="74" t="s">
        <v>685</v>
      </c>
    </row>
    <row r="146" spans="1:5" ht="13.5" customHeight="1" thickBot="1" x14ac:dyDescent="0.3">
      <c r="A146" s="14">
        <v>144</v>
      </c>
      <c r="B146" s="76" t="s">
        <v>613</v>
      </c>
      <c r="C146" s="81" t="s">
        <v>614</v>
      </c>
      <c r="D146" s="142">
        <v>65</v>
      </c>
      <c r="E146" s="74" t="s">
        <v>685</v>
      </c>
    </row>
    <row r="147" spans="1:5" ht="13.5" customHeight="1" thickBot="1" x14ac:dyDescent="0.3">
      <c r="A147" s="14">
        <v>145</v>
      </c>
      <c r="B147" s="76" t="s">
        <v>615</v>
      </c>
      <c r="C147" s="81" t="s">
        <v>616</v>
      </c>
      <c r="D147" s="142">
        <v>59</v>
      </c>
      <c r="E147" s="74" t="s">
        <v>685</v>
      </c>
    </row>
    <row r="148" spans="1:5" ht="13.5" customHeight="1" thickBot="1" x14ac:dyDescent="0.3">
      <c r="A148" s="14">
        <v>146</v>
      </c>
      <c r="B148" s="76" t="s">
        <v>617</v>
      </c>
      <c r="C148" s="81" t="s">
        <v>618</v>
      </c>
      <c r="D148" s="142">
        <v>59</v>
      </c>
      <c r="E148" s="74" t="s">
        <v>685</v>
      </c>
    </row>
    <row r="149" spans="1:5" ht="13.5" customHeight="1" thickBot="1" x14ac:dyDescent="0.3">
      <c r="A149" s="14">
        <v>147</v>
      </c>
      <c r="B149" s="76" t="s">
        <v>619</v>
      </c>
      <c r="C149" s="81" t="s">
        <v>620</v>
      </c>
      <c r="D149" s="142">
        <v>63</v>
      </c>
      <c r="E149" s="74" t="s">
        <v>685</v>
      </c>
    </row>
    <row r="150" spans="1:5" ht="13.5" customHeight="1" thickBot="1" x14ac:dyDescent="0.3">
      <c r="A150" s="14">
        <v>148</v>
      </c>
      <c r="B150" s="76" t="s">
        <v>621</v>
      </c>
      <c r="C150" s="81" t="s">
        <v>622</v>
      </c>
      <c r="D150" s="142">
        <v>66</v>
      </c>
      <c r="E150" s="74" t="s">
        <v>685</v>
      </c>
    </row>
    <row r="151" spans="1:5" ht="13.5" customHeight="1" thickBot="1" x14ac:dyDescent="0.3">
      <c r="A151" s="14">
        <v>149</v>
      </c>
      <c r="B151" s="76" t="s">
        <v>623</v>
      </c>
      <c r="C151" s="81" t="s">
        <v>624</v>
      </c>
      <c r="D151" s="142">
        <v>66</v>
      </c>
      <c r="E151" s="74" t="s">
        <v>685</v>
      </c>
    </row>
    <row r="152" spans="1:5" ht="13.5" customHeight="1" thickBot="1" x14ac:dyDescent="0.3">
      <c r="A152" s="14">
        <v>150</v>
      </c>
      <c r="B152" s="76" t="s">
        <v>625</v>
      </c>
      <c r="C152" s="81" t="s">
        <v>626</v>
      </c>
      <c r="D152" s="142">
        <v>57</v>
      </c>
      <c r="E152" s="74" t="s">
        <v>685</v>
      </c>
    </row>
    <row r="153" spans="1:5" ht="13.5" customHeight="1" thickBot="1" x14ac:dyDescent="0.3">
      <c r="A153" s="14">
        <v>151</v>
      </c>
      <c r="B153" s="76" t="s">
        <v>627</v>
      </c>
      <c r="C153" s="81" t="s">
        <v>628</v>
      </c>
      <c r="D153" s="142">
        <v>64</v>
      </c>
      <c r="E153" s="74" t="s">
        <v>685</v>
      </c>
    </row>
    <row r="154" spans="1:5" ht="13.5" customHeight="1" thickBot="1" x14ac:dyDescent="0.3">
      <c r="A154" s="14">
        <v>152</v>
      </c>
      <c r="B154" s="76" t="s">
        <v>629</v>
      </c>
      <c r="C154" s="81" t="s">
        <v>630</v>
      </c>
      <c r="D154" s="142">
        <v>59</v>
      </c>
      <c r="E154" s="74" t="s">
        <v>685</v>
      </c>
    </row>
    <row r="155" spans="1:5" ht="13.5" customHeight="1" thickBot="1" x14ac:dyDescent="0.3">
      <c r="A155" s="14">
        <v>153</v>
      </c>
      <c r="B155" s="76" t="s">
        <v>631</v>
      </c>
      <c r="C155" s="81" t="s">
        <v>632</v>
      </c>
      <c r="D155" s="142">
        <v>66</v>
      </c>
      <c r="E155" s="74" t="s">
        <v>685</v>
      </c>
    </row>
    <row r="156" spans="1:5" ht="13.5" customHeight="1" thickBot="1" x14ac:dyDescent="0.3">
      <c r="A156" s="14">
        <v>154</v>
      </c>
      <c r="B156" s="76" t="s">
        <v>633</v>
      </c>
      <c r="C156" s="81" t="s">
        <v>634</v>
      </c>
      <c r="D156" s="142">
        <v>59</v>
      </c>
      <c r="E156" s="74" t="s">
        <v>685</v>
      </c>
    </row>
    <row r="157" spans="1:5" ht="13.5" customHeight="1" thickBot="1" x14ac:dyDescent="0.3">
      <c r="A157" s="14">
        <v>155</v>
      </c>
      <c r="B157" s="76" t="s">
        <v>635</v>
      </c>
      <c r="C157" s="81" t="s">
        <v>636</v>
      </c>
      <c r="D157" s="142">
        <v>60</v>
      </c>
      <c r="E157" s="74" t="s">
        <v>685</v>
      </c>
    </row>
    <row r="158" spans="1:5" ht="13.5" customHeight="1" thickBot="1" x14ac:dyDescent="0.3">
      <c r="A158" s="14">
        <v>156</v>
      </c>
      <c r="B158" s="76" t="s">
        <v>637</v>
      </c>
      <c r="C158" s="81" t="s">
        <v>638</v>
      </c>
      <c r="D158" s="142">
        <v>60</v>
      </c>
      <c r="E158" s="74" t="s">
        <v>685</v>
      </c>
    </row>
    <row r="159" spans="1:5" ht="13.5" customHeight="1" thickBot="1" x14ac:dyDescent="0.3">
      <c r="A159" s="14">
        <v>157</v>
      </c>
      <c r="B159" s="76" t="s">
        <v>639</v>
      </c>
      <c r="C159" s="81" t="s">
        <v>640</v>
      </c>
      <c r="D159" s="142">
        <v>64</v>
      </c>
      <c r="E159" s="74" t="s">
        <v>685</v>
      </c>
    </row>
    <row r="160" spans="1:5" ht="13.5" customHeight="1" thickBot="1" x14ac:dyDescent="0.3">
      <c r="A160" s="14">
        <v>158</v>
      </c>
      <c r="B160" s="76" t="s">
        <v>641</v>
      </c>
      <c r="C160" s="81" t="s">
        <v>642</v>
      </c>
      <c r="D160" s="142">
        <v>67</v>
      </c>
      <c r="E160" s="74" t="s">
        <v>685</v>
      </c>
    </row>
    <row r="161" spans="1:5" ht="13.5" customHeight="1" thickBot="1" x14ac:dyDescent="0.3">
      <c r="A161" s="14">
        <v>159</v>
      </c>
      <c r="B161" s="78" t="s">
        <v>643</v>
      </c>
      <c r="C161" s="80" t="s">
        <v>644</v>
      </c>
      <c r="D161" s="142">
        <v>65</v>
      </c>
      <c r="E161" s="74" t="s">
        <v>685</v>
      </c>
    </row>
    <row r="162" spans="1:5" ht="13.5" customHeight="1" thickBot="1" x14ac:dyDescent="0.3">
      <c r="A162" s="14">
        <v>160</v>
      </c>
      <c r="B162" s="76" t="s">
        <v>645</v>
      </c>
      <c r="C162" s="81" t="s">
        <v>646</v>
      </c>
      <c r="D162" s="142">
        <v>62</v>
      </c>
      <c r="E162" s="74" t="s">
        <v>685</v>
      </c>
    </row>
    <row r="163" spans="1:5" ht="13.5" customHeight="1" thickBot="1" x14ac:dyDescent="0.3">
      <c r="A163" s="14">
        <v>161</v>
      </c>
      <c r="B163" s="76" t="s">
        <v>647</v>
      </c>
      <c r="C163" s="81" t="s">
        <v>648</v>
      </c>
      <c r="D163" s="142">
        <v>61</v>
      </c>
      <c r="E163" s="74" t="s">
        <v>685</v>
      </c>
    </row>
    <row r="164" spans="1:5" ht="13.5" customHeight="1" thickBot="1" x14ac:dyDescent="0.3">
      <c r="A164" s="14">
        <v>162</v>
      </c>
      <c r="B164" s="76" t="s">
        <v>649</v>
      </c>
      <c r="C164" s="81" t="s">
        <v>650</v>
      </c>
      <c r="D164" s="142">
        <v>63</v>
      </c>
      <c r="E164" s="74" t="s">
        <v>685</v>
      </c>
    </row>
    <row r="165" spans="1:5" ht="13.5" customHeight="1" thickBot="1" x14ac:dyDescent="0.3">
      <c r="A165" s="14">
        <v>163</v>
      </c>
      <c r="B165" s="78" t="s">
        <v>651</v>
      </c>
      <c r="C165" s="80" t="s">
        <v>652</v>
      </c>
      <c r="D165" s="142">
        <v>59</v>
      </c>
      <c r="E165" s="74" t="s">
        <v>685</v>
      </c>
    </row>
    <row r="166" spans="1:5" ht="13.5" customHeight="1" thickBot="1" x14ac:dyDescent="0.3">
      <c r="A166" s="14">
        <v>164</v>
      </c>
      <c r="B166" s="76" t="s">
        <v>653</v>
      </c>
      <c r="C166" s="81" t="s">
        <v>654</v>
      </c>
      <c r="D166" s="142">
        <v>53</v>
      </c>
      <c r="E166" s="74" t="s">
        <v>685</v>
      </c>
    </row>
    <row r="167" spans="1:5" ht="13.5" customHeight="1" thickBot="1" x14ac:dyDescent="0.3">
      <c r="A167" s="14">
        <v>165</v>
      </c>
      <c r="B167" s="76" t="s">
        <v>655</v>
      </c>
      <c r="C167" s="81" t="s">
        <v>656</v>
      </c>
      <c r="D167" s="142">
        <v>66</v>
      </c>
      <c r="E167" s="74" t="s">
        <v>685</v>
      </c>
    </row>
    <row r="168" spans="1:5" ht="13.5" customHeight="1" thickBot="1" x14ac:dyDescent="0.3">
      <c r="A168" s="14">
        <v>166</v>
      </c>
      <c r="B168" s="76" t="s">
        <v>657</v>
      </c>
      <c r="C168" s="81" t="s">
        <v>658</v>
      </c>
      <c r="D168" s="142">
        <v>65</v>
      </c>
      <c r="E168" s="74" t="s">
        <v>685</v>
      </c>
    </row>
    <row r="169" spans="1:5" ht="13.5" customHeight="1" thickBot="1" x14ac:dyDescent="0.3">
      <c r="A169" s="14">
        <v>167</v>
      </c>
      <c r="B169" s="76" t="s">
        <v>659</v>
      </c>
      <c r="C169" s="81" t="s">
        <v>660</v>
      </c>
      <c r="D169" s="142">
        <v>65</v>
      </c>
      <c r="E169" s="74" t="s">
        <v>685</v>
      </c>
    </row>
    <row r="170" spans="1:5" ht="13.5" customHeight="1" thickBot="1" x14ac:dyDescent="0.3">
      <c r="A170" s="14">
        <v>168</v>
      </c>
      <c r="B170" s="78" t="s">
        <v>661</v>
      </c>
      <c r="C170" s="80" t="s">
        <v>662</v>
      </c>
      <c r="D170" s="142">
        <v>69</v>
      </c>
      <c r="E170" s="74" t="s">
        <v>685</v>
      </c>
    </row>
    <row r="171" spans="1:5" ht="13.5" customHeight="1" thickBot="1" x14ac:dyDescent="0.3">
      <c r="A171" s="14">
        <v>169</v>
      </c>
      <c r="B171" s="76" t="s">
        <v>663</v>
      </c>
      <c r="C171" s="81" t="s">
        <v>664</v>
      </c>
      <c r="D171" s="142">
        <v>66</v>
      </c>
      <c r="E171" s="74" t="s">
        <v>685</v>
      </c>
    </row>
    <row r="172" spans="1:5" ht="13.5" customHeight="1" thickBot="1" x14ac:dyDescent="0.3">
      <c r="A172" s="14">
        <v>170</v>
      </c>
      <c r="B172" s="76" t="s">
        <v>665</v>
      </c>
      <c r="C172" s="81" t="s">
        <v>666</v>
      </c>
      <c r="D172" s="142">
        <v>61</v>
      </c>
      <c r="E172" s="74" t="s">
        <v>685</v>
      </c>
    </row>
    <row r="173" spans="1:5" ht="13.5" customHeight="1" thickBot="1" x14ac:dyDescent="0.3">
      <c r="A173" s="14">
        <v>171</v>
      </c>
      <c r="B173" s="76" t="s">
        <v>667</v>
      </c>
      <c r="C173" s="81" t="s">
        <v>668</v>
      </c>
      <c r="D173" s="142">
        <v>62</v>
      </c>
      <c r="E173" s="74" t="s">
        <v>685</v>
      </c>
    </row>
    <row r="174" spans="1:5" ht="13.5" customHeight="1" thickBot="1" x14ac:dyDescent="0.3">
      <c r="A174" s="14">
        <v>172</v>
      </c>
      <c r="B174" s="76" t="s">
        <v>669</v>
      </c>
      <c r="C174" s="81" t="s">
        <v>670</v>
      </c>
      <c r="D174" s="142">
        <v>64</v>
      </c>
      <c r="E174" s="74" t="s">
        <v>685</v>
      </c>
    </row>
    <row r="175" spans="1:5" ht="13.5" customHeight="1" thickBot="1" x14ac:dyDescent="0.3">
      <c r="A175" s="14">
        <v>173</v>
      </c>
      <c r="B175" s="76" t="s">
        <v>671</v>
      </c>
      <c r="C175" s="81" t="s">
        <v>672</v>
      </c>
      <c r="D175" s="142">
        <v>60</v>
      </c>
      <c r="E175" s="74" t="s">
        <v>685</v>
      </c>
    </row>
    <row r="176" spans="1:5" ht="13.5" customHeight="1" thickBot="1" x14ac:dyDescent="0.3">
      <c r="A176" s="14">
        <v>174</v>
      </c>
      <c r="B176" s="78" t="s">
        <v>673</v>
      </c>
      <c r="C176" s="80" t="s">
        <v>674</v>
      </c>
      <c r="D176" s="142">
        <v>58</v>
      </c>
      <c r="E176" s="74" t="s">
        <v>685</v>
      </c>
    </row>
    <row r="177" spans="1:5" ht="13.5" customHeight="1" thickBot="1" x14ac:dyDescent="0.3">
      <c r="A177" s="14">
        <v>175</v>
      </c>
      <c r="B177" s="78" t="s">
        <v>675</v>
      </c>
      <c r="C177" s="80" t="s">
        <v>676</v>
      </c>
      <c r="D177" s="142">
        <v>65</v>
      </c>
      <c r="E177" s="74" t="s">
        <v>685</v>
      </c>
    </row>
    <row r="178" spans="1:5" ht="13.5" customHeight="1" thickBot="1" x14ac:dyDescent="0.3">
      <c r="A178" s="14">
        <v>176</v>
      </c>
      <c r="B178" s="76" t="s">
        <v>677</v>
      </c>
      <c r="C178" s="81" t="s">
        <v>678</v>
      </c>
      <c r="D178" s="142">
        <v>63</v>
      </c>
      <c r="E178" s="74" t="s">
        <v>685</v>
      </c>
    </row>
    <row r="179" spans="1:5" ht="13.5" customHeight="1" thickBot="1" x14ac:dyDescent="0.3">
      <c r="A179" s="14">
        <v>177</v>
      </c>
      <c r="B179" s="76" t="s">
        <v>679</v>
      </c>
      <c r="C179" s="81" t="s">
        <v>680</v>
      </c>
      <c r="D179" s="142">
        <v>66</v>
      </c>
      <c r="E179" s="74" t="s">
        <v>685</v>
      </c>
    </row>
    <row r="180" spans="1:5" ht="13.5" customHeight="1" thickBot="1" x14ac:dyDescent="0.3">
      <c r="A180" s="69">
        <v>178</v>
      </c>
      <c r="B180" s="76" t="s">
        <v>681</v>
      </c>
      <c r="C180" s="81" t="s">
        <v>682</v>
      </c>
      <c r="D180" s="142">
        <v>59</v>
      </c>
      <c r="E180" s="74" t="s">
        <v>685</v>
      </c>
    </row>
    <row r="181" spans="1:5" ht="13.5" customHeight="1" thickBot="1" x14ac:dyDescent="0.3">
      <c r="A181" s="71">
        <v>179</v>
      </c>
      <c r="B181" s="91" t="s">
        <v>683</v>
      </c>
      <c r="C181" s="81" t="s">
        <v>684</v>
      </c>
      <c r="D181" s="142">
        <v>66</v>
      </c>
      <c r="E181" s="74" t="s">
        <v>685</v>
      </c>
    </row>
    <row r="182" spans="1:5" ht="13.5" customHeight="1" x14ac:dyDescent="0.25">
      <c r="A182" s="70"/>
    </row>
    <row r="183" spans="1:5" ht="13.5" customHeight="1" x14ac:dyDescent="0.25">
      <c r="A183" s="70"/>
    </row>
    <row r="184" spans="1:5" ht="13.5" customHeight="1" x14ac:dyDescent="0.25">
      <c r="A184" s="70"/>
    </row>
    <row r="185" spans="1:5" ht="13.5" customHeight="1" x14ac:dyDescent="0.25">
      <c r="A185" s="70"/>
    </row>
    <row r="186" spans="1:5" ht="13.5" customHeight="1" x14ac:dyDescent="0.25">
      <c r="A186" s="70"/>
    </row>
    <row r="187" spans="1:5" ht="13.5" customHeight="1" x14ac:dyDescent="0.25"/>
    <row r="188" spans="1:5" ht="13.5" customHeight="1" x14ac:dyDescent="0.25"/>
    <row r="189" spans="1:5" ht="13.5" customHeight="1" x14ac:dyDescent="0.25"/>
    <row r="190" spans="1:5" ht="13.5" customHeight="1" x14ac:dyDescent="0.25"/>
    <row r="191" spans="1:5" ht="13.5" customHeight="1" x14ac:dyDescent="0.25"/>
    <row r="192" spans="1:5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  <row r="1007" ht="13.5" customHeight="1" x14ac:dyDescent="0.25"/>
    <row r="1008" ht="13.5" customHeight="1" x14ac:dyDescent="0.25"/>
    <row r="1009" ht="13.5" customHeight="1" x14ac:dyDescent="0.25"/>
    <row r="1010" ht="13.5" customHeight="1" x14ac:dyDescent="0.25"/>
    <row r="1011" ht="13.5" customHeight="1" x14ac:dyDescent="0.25"/>
    <row r="1012" ht="13.5" customHeight="1" x14ac:dyDescent="0.25"/>
    <row r="1013" ht="13.5" customHeight="1" x14ac:dyDescent="0.25"/>
    <row r="1014" ht="13.5" customHeight="1" x14ac:dyDescent="0.25"/>
    <row r="1015" ht="13.5" customHeight="1" x14ac:dyDescent="0.25"/>
    <row r="1016" ht="13.5" customHeight="1" x14ac:dyDescent="0.25"/>
  </sheetData>
  <mergeCells count="1">
    <mergeCell ref="A1:E1"/>
  </mergeCells>
  <conditionalFormatting sqref="E3:E181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023"/>
  <sheetViews>
    <sheetView topLeftCell="K175" workbookViewId="0">
      <selection activeCell="G191" sqref="G191"/>
    </sheetView>
  </sheetViews>
  <sheetFormatPr defaultColWidth="12.59765625" defaultRowHeight="15" customHeight="1" x14ac:dyDescent="0.25"/>
  <cols>
    <col min="1" max="1" width="5.69921875" customWidth="1"/>
    <col min="2" max="2" width="14.19921875" customWidth="1"/>
    <col min="3" max="3" width="27.8984375" customWidth="1"/>
    <col min="4" max="17" width="13.19921875" customWidth="1"/>
    <col min="18" max="18" width="6.3984375" customWidth="1"/>
    <col min="19" max="35" width="8" customWidth="1"/>
  </cols>
  <sheetData>
    <row r="1" spans="1:35" ht="19.5" customHeight="1" x14ac:dyDescent="0.25">
      <c r="A1" s="115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9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9.5" customHeight="1" x14ac:dyDescent="0.25">
      <c r="A2" s="115" t="s">
        <v>298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9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ht="19.5" customHeight="1" x14ac:dyDescent="0.25">
      <c r="A3" s="115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ht="30.6" customHeight="1" x14ac:dyDescent="0.25">
      <c r="A4" s="27" t="s">
        <v>28</v>
      </c>
      <c r="B4" s="25" t="s">
        <v>282</v>
      </c>
      <c r="C4" s="32" t="s">
        <v>30</v>
      </c>
      <c r="D4" s="115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26" t="s">
        <v>33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5.6" x14ac:dyDescent="0.25">
      <c r="A5" s="27"/>
      <c r="B5" s="25"/>
      <c r="C5" s="27" t="s">
        <v>283</v>
      </c>
      <c r="D5" s="40" t="s">
        <v>284</v>
      </c>
      <c r="E5" s="40" t="s">
        <v>288</v>
      </c>
      <c r="F5" s="40" t="s">
        <v>289</v>
      </c>
      <c r="G5" s="122" t="s">
        <v>285</v>
      </c>
      <c r="H5" s="122" t="s">
        <v>286</v>
      </c>
      <c r="I5" s="122" t="s">
        <v>287</v>
      </c>
      <c r="J5" s="40" t="s">
        <v>290</v>
      </c>
      <c r="K5" s="122" t="s">
        <v>285</v>
      </c>
      <c r="L5" s="122" t="s">
        <v>286</v>
      </c>
      <c r="M5" s="122" t="s">
        <v>287</v>
      </c>
      <c r="N5" s="40" t="s">
        <v>291</v>
      </c>
      <c r="O5" s="122" t="s">
        <v>285</v>
      </c>
      <c r="P5" s="122" t="s">
        <v>286</v>
      </c>
      <c r="Q5" s="122" t="s">
        <v>287</v>
      </c>
      <c r="R5" s="127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</row>
    <row r="6" spans="1:35" ht="31.5" customHeight="1" x14ac:dyDescent="0.25">
      <c r="A6" s="33"/>
      <c r="B6" s="41"/>
      <c r="C6" s="33" t="s">
        <v>35</v>
      </c>
      <c r="D6" s="27"/>
      <c r="E6" s="27"/>
      <c r="F6" s="27">
        <v>14</v>
      </c>
      <c r="G6" s="113"/>
      <c r="H6" s="113"/>
      <c r="I6" s="113"/>
      <c r="J6" s="27">
        <v>28</v>
      </c>
      <c r="K6" s="113"/>
      <c r="L6" s="113"/>
      <c r="M6" s="113"/>
      <c r="N6" s="27">
        <v>28</v>
      </c>
      <c r="O6" s="113"/>
      <c r="P6" s="113"/>
      <c r="Q6" s="113"/>
      <c r="R6" s="27">
        <v>70</v>
      </c>
      <c r="S6" s="31"/>
      <c r="T6" s="31"/>
      <c r="U6" s="52"/>
      <c r="V6" s="52"/>
      <c r="W6" s="52"/>
      <c r="X6" s="52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19.5" customHeight="1" x14ac:dyDescent="0.3">
      <c r="A7" s="14">
        <v>1</v>
      </c>
      <c r="B7" s="91" t="s">
        <v>327</v>
      </c>
      <c r="C7" s="93" t="s">
        <v>328</v>
      </c>
      <c r="D7" s="35"/>
      <c r="E7" s="42"/>
      <c r="F7" s="34">
        <v>11</v>
      </c>
      <c r="G7" s="35">
        <f t="shared" ref="G7:G140" si="0">IF(F7&gt;=($F$6*0.7),1,0)</f>
        <v>1</v>
      </c>
      <c r="H7" s="35">
        <f t="shared" ref="H7:H140" si="1">IF(F7&gt;=($F$6*0.8),1,0)</f>
        <v>0</v>
      </c>
      <c r="I7" s="35">
        <f t="shared" ref="I7:I140" si="2">IF(F7&gt;=($F$6*0.9),1,0)</f>
        <v>0</v>
      </c>
      <c r="J7" s="34">
        <v>22</v>
      </c>
      <c r="K7" s="35">
        <f t="shared" ref="K7:K140" si="3">IF(J7&gt;=($F$6*0.7),1,0)</f>
        <v>1</v>
      </c>
      <c r="L7" s="35">
        <f t="shared" ref="L7:L140" si="4">IF(J7&gt;=($F$6*0.8),1,0)</f>
        <v>1</v>
      </c>
      <c r="M7" s="35">
        <f t="shared" ref="M7:M140" si="5">IF(J7&gt;=($F$6*0.9),1,0)</f>
        <v>1</v>
      </c>
      <c r="N7" s="34">
        <v>21</v>
      </c>
      <c r="O7" s="35">
        <f t="shared" ref="O7:O140" si="6">IF(N7&gt;=($N$6*0.7),1,0)</f>
        <v>1</v>
      </c>
      <c r="P7" s="35">
        <f t="shared" ref="P7:P140" si="7">IF(N7&gt;=($N$6*0.8),1,0)</f>
        <v>0</v>
      </c>
      <c r="Q7" s="35">
        <f t="shared" ref="Q7:Q140" si="8">IF(N7&gt;=($N$6*0.9),1,0)</f>
        <v>0</v>
      </c>
      <c r="R7" s="43">
        <f>SUM(F7+J7+N7)</f>
        <v>54</v>
      </c>
      <c r="T7" s="31"/>
      <c r="U7" s="51"/>
      <c r="V7" s="51"/>
      <c r="W7" s="51"/>
      <c r="X7" s="5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spans="1:35" ht="19.5" customHeight="1" x14ac:dyDescent="0.3">
      <c r="A8" s="14">
        <v>2</v>
      </c>
      <c r="B8" s="91" t="s">
        <v>329</v>
      </c>
      <c r="C8" s="93" t="s">
        <v>330</v>
      </c>
      <c r="D8" s="35"/>
      <c r="E8" s="42"/>
      <c r="F8" s="34">
        <v>13</v>
      </c>
      <c r="G8" s="35">
        <f t="shared" si="0"/>
        <v>1</v>
      </c>
      <c r="H8" s="35">
        <f t="shared" si="1"/>
        <v>1</v>
      </c>
      <c r="I8" s="35">
        <f t="shared" si="2"/>
        <v>1</v>
      </c>
      <c r="J8" s="34">
        <v>24</v>
      </c>
      <c r="K8" s="35">
        <f t="shared" si="3"/>
        <v>1</v>
      </c>
      <c r="L8" s="35">
        <f t="shared" si="4"/>
        <v>1</v>
      </c>
      <c r="M8" s="35">
        <f t="shared" si="5"/>
        <v>1</v>
      </c>
      <c r="N8" s="34">
        <v>23</v>
      </c>
      <c r="O8" s="35">
        <f t="shared" si="6"/>
        <v>1</v>
      </c>
      <c r="P8" s="35">
        <f t="shared" si="7"/>
        <v>1</v>
      </c>
      <c r="Q8" s="35">
        <f t="shared" si="8"/>
        <v>0</v>
      </c>
      <c r="R8" s="43">
        <f t="shared" ref="R8:R71" si="9">SUM(F8+J8+N8)</f>
        <v>60</v>
      </c>
      <c r="T8" s="31"/>
      <c r="U8" s="51"/>
      <c r="V8" s="51"/>
      <c r="W8" s="51"/>
      <c r="X8" s="5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5" ht="19.5" customHeight="1" x14ac:dyDescent="0.3">
      <c r="A9" s="14">
        <v>3</v>
      </c>
      <c r="B9" s="91" t="s">
        <v>331</v>
      </c>
      <c r="C9" s="93" t="s">
        <v>332</v>
      </c>
      <c r="D9" s="35"/>
      <c r="E9" s="42"/>
      <c r="F9" s="34">
        <v>0</v>
      </c>
      <c r="G9" s="35">
        <f t="shared" si="0"/>
        <v>0</v>
      </c>
      <c r="H9" s="35">
        <f t="shared" si="1"/>
        <v>0</v>
      </c>
      <c r="I9" s="35">
        <f t="shared" si="2"/>
        <v>0</v>
      </c>
      <c r="J9" s="34">
        <v>22</v>
      </c>
      <c r="K9" s="35">
        <f t="shared" si="3"/>
        <v>1</v>
      </c>
      <c r="L9" s="35">
        <f t="shared" si="4"/>
        <v>1</v>
      </c>
      <c r="M9" s="35">
        <f t="shared" si="5"/>
        <v>1</v>
      </c>
      <c r="N9" s="34">
        <v>28</v>
      </c>
      <c r="O9" s="35">
        <f t="shared" si="6"/>
        <v>1</v>
      </c>
      <c r="P9" s="35">
        <f t="shared" si="7"/>
        <v>1</v>
      </c>
      <c r="Q9" s="35">
        <f t="shared" si="8"/>
        <v>1</v>
      </c>
      <c r="R9" s="43">
        <f t="shared" si="9"/>
        <v>50</v>
      </c>
      <c r="T9" s="31"/>
      <c r="U9" s="51"/>
      <c r="V9" s="51"/>
      <c r="W9" s="51"/>
      <c r="X9" s="5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</row>
    <row r="10" spans="1:35" ht="19.5" customHeight="1" x14ac:dyDescent="0.3">
      <c r="A10" s="14">
        <v>4</v>
      </c>
      <c r="B10" s="91" t="s">
        <v>333</v>
      </c>
      <c r="C10" s="93" t="s">
        <v>334</v>
      </c>
      <c r="D10" s="35"/>
      <c r="E10" s="42"/>
      <c r="F10" s="34">
        <v>10</v>
      </c>
      <c r="G10" s="35">
        <f t="shared" si="0"/>
        <v>1</v>
      </c>
      <c r="H10" s="35">
        <f t="shared" si="1"/>
        <v>0</v>
      </c>
      <c r="I10" s="35">
        <f t="shared" si="2"/>
        <v>0</v>
      </c>
      <c r="J10" s="34">
        <v>26</v>
      </c>
      <c r="K10" s="35">
        <f t="shared" si="3"/>
        <v>1</v>
      </c>
      <c r="L10" s="35">
        <f t="shared" si="4"/>
        <v>1</v>
      </c>
      <c r="M10" s="35">
        <f t="shared" si="5"/>
        <v>1</v>
      </c>
      <c r="N10" s="34">
        <v>23</v>
      </c>
      <c r="O10" s="35">
        <f t="shared" si="6"/>
        <v>1</v>
      </c>
      <c r="P10" s="35">
        <f t="shared" si="7"/>
        <v>1</v>
      </c>
      <c r="Q10" s="35">
        <f t="shared" si="8"/>
        <v>0</v>
      </c>
      <c r="R10" s="43">
        <f t="shared" si="9"/>
        <v>59</v>
      </c>
      <c r="T10" s="31"/>
      <c r="U10" s="51"/>
      <c r="V10" s="51"/>
      <c r="W10" s="51"/>
      <c r="X10" s="5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1:35" ht="19.5" customHeight="1" x14ac:dyDescent="0.3">
      <c r="A11" s="14">
        <v>5</v>
      </c>
      <c r="B11" s="91" t="s">
        <v>335</v>
      </c>
      <c r="C11" s="93" t="s">
        <v>336</v>
      </c>
      <c r="D11" s="35"/>
      <c r="E11" s="42"/>
      <c r="F11" s="34">
        <v>11</v>
      </c>
      <c r="G11" s="35">
        <f t="shared" si="0"/>
        <v>1</v>
      </c>
      <c r="H11" s="35">
        <f t="shared" si="1"/>
        <v>0</v>
      </c>
      <c r="I11" s="35">
        <f t="shared" si="2"/>
        <v>0</v>
      </c>
      <c r="J11" s="34">
        <v>22</v>
      </c>
      <c r="K11" s="35">
        <f t="shared" si="3"/>
        <v>1</v>
      </c>
      <c r="L11" s="35">
        <f t="shared" si="4"/>
        <v>1</v>
      </c>
      <c r="M11" s="35">
        <f t="shared" si="5"/>
        <v>1</v>
      </c>
      <c r="N11" s="34">
        <v>22</v>
      </c>
      <c r="O11" s="35">
        <f t="shared" si="6"/>
        <v>1</v>
      </c>
      <c r="P11" s="35">
        <f t="shared" si="7"/>
        <v>0</v>
      </c>
      <c r="Q11" s="35">
        <f t="shared" si="8"/>
        <v>0</v>
      </c>
      <c r="R11" s="43">
        <f t="shared" si="9"/>
        <v>55</v>
      </c>
      <c r="T11" s="31"/>
      <c r="U11" s="51"/>
      <c r="V11" s="51"/>
      <c r="W11" s="51"/>
      <c r="X11" s="5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</row>
    <row r="12" spans="1:35" ht="19.5" customHeight="1" x14ac:dyDescent="0.3">
      <c r="A12" s="14">
        <v>6</v>
      </c>
      <c r="B12" s="91" t="s">
        <v>337</v>
      </c>
      <c r="C12" s="93" t="s">
        <v>338</v>
      </c>
      <c r="D12" s="35"/>
      <c r="E12" s="42"/>
      <c r="F12" s="34">
        <v>13</v>
      </c>
      <c r="G12" s="35">
        <f t="shared" si="0"/>
        <v>1</v>
      </c>
      <c r="H12" s="35">
        <f t="shared" si="1"/>
        <v>1</v>
      </c>
      <c r="I12" s="35">
        <f t="shared" si="2"/>
        <v>1</v>
      </c>
      <c r="J12" s="34">
        <v>22</v>
      </c>
      <c r="K12" s="35">
        <f t="shared" si="3"/>
        <v>1</v>
      </c>
      <c r="L12" s="35">
        <f t="shared" si="4"/>
        <v>1</v>
      </c>
      <c r="M12" s="35">
        <f t="shared" si="5"/>
        <v>1</v>
      </c>
      <c r="N12" s="34">
        <v>21</v>
      </c>
      <c r="O12" s="35">
        <f t="shared" si="6"/>
        <v>1</v>
      </c>
      <c r="P12" s="35">
        <f t="shared" si="7"/>
        <v>0</v>
      </c>
      <c r="Q12" s="35">
        <f t="shared" si="8"/>
        <v>0</v>
      </c>
      <c r="R12" s="43">
        <f t="shared" si="9"/>
        <v>56</v>
      </c>
      <c r="T12" s="31"/>
      <c r="U12" s="51"/>
      <c r="V12" s="51"/>
      <c r="W12" s="51"/>
      <c r="X12" s="5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</row>
    <row r="13" spans="1:35" ht="19.5" customHeight="1" x14ac:dyDescent="0.3">
      <c r="A13" s="14">
        <v>7</v>
      </c>
      <c r="B13" s="91" t="s">
        <v>339</v>
      </c>
      <c r="C13" s="93" t="s">
        <v>340</v>
      </c>
      <c r="D13" s="35"/>
      <c r="E13" s="42"/>
      <c r="F13" s="34">
        <v>14</v>
      </c>
      <c r="G13" s="35">
        <f t="shared" si="0"/>
        <v>1</v>
      </c>
      <c r="H13" s="35">
        <f t="shared" si="1"/>
        <v>1</v>
      </c>
      <c r="I13" s="35">
        <f t="shared" si="2"/>
        <v>1</v>
      </c>
      <c r="J13" s="34">
        <v>28</v>
      </c>
      <c r="K13" s="35">
        <f t="shared" si="3"/>
        <v>1</v>
      </c>
      <c r="L13" s="35">
        <f t="shared" si="4"/>
        <v>1</v>
      </c>
      <c r="M13" s="35">
        <f t="shared" si="5"/>
        <v>1</v>
      </c>
      <c r="N13" s="34">
        <v>22</v>
      </c>
      <c r="O13" s="35">
        <f t="shared" si="6"/>
        <v>1</v>
      </c>
      <c r="P13" s="35">
        <f t="shared" si="7"/>
        <v>0</v>
      </c>
      <c r="Q13" s="35">
        <f t="shared" si="8"/>
        <v>0</v>
      </c>
      <c r="R13" s="43">
        <f t="shared" si="9"/>
        <v>64</v>
      </c>
      <c r="T13" s="31"/>
      <c r="U13" s="51"/>
      <c r="V13" s="51"/>
      <c r="W13" s="51"/>
      <c r="X13" s="5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</row>
    <row r="14" spans="1:35" ht="19.5" customHeight="1" x14ac:dyDescent="0.3">
      <c r="A14" s="14">
        <v>8</v>
      </c>
      <c r="B14" s="91" t="s">
        <v>341</v>
      </c>
      <c r="C14" s="93" t="s">
        <v>342</v>
      </c>
      <c r="D14" s="35"/>
      <c r="E14" s="42"/>
      <c r="F14" s="34">
        <v>14</v>
      </c>
      <c r="G14" s="35">
        <f t="shared" si="0"/>
        <v>1</v>
      </c>
      <c r="H14" s="35">
        <f t="shared" si="1"/>
        <v>1</v>
      </c>
      <c r="I14" s="35">
        <f t="shared" si="2"/>
        <v>1</v>
      </c>
      <c r="J14" s="34">
        <v>20</v>
      </c>
      <c r="K14" s="35">
        <f t="shared" si="3"/>
        <v>1</v>
      </c>
      <c r="L14" s="35">
        <f t="shared" si="4"/>
        <v>1</v>
      </c>
      <c r="M14" s="35">
        <f t="shared" si="5"/>
        <v>1</v>
      </c>
      <c r="N14" s="34">
        <v>28</v>
      </c>
      <c r="O14" s="35">
        <f t="shared" si="6"/>
        <v>1</v>
      </c>
      <c r="P14" s="35">
        <f t="shared" si="7"/>
        <v>1</v>
      </c>
      <c r="Q14" s="35">
        <f t="shared" si="8"/>
        <v>1</v>
      </c>
      <c r="R14" s="43">
        <f t="shared" si="9"/>
        <v>62</v>
      </c>
      <c r="T14" s="31"/>
      <c r="U14" s="51"/>
      <c r="V14" s="51"/>
      <c r="W14" s="51"/>
      <c r="X14" s="5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1:35" ht="19.5" customHeight="1" x14ac:dyDescent="0.3">
      <c r="A15" s="14">
        <v>9</v>
      </c>
      <c r="B15" s="91" t="s">
        <v>343</v>
      </c>
      <c r="C15" s="93" t="s">
        <v>344</v>
      </c>
      <c r="D15" s="35"/>
      <c r="E15" s="42"/>
      <c r="F15" s="34">
        <v>14</v>
      </c>
      <c r="G15" s="35">
        <f t="shared" si="0"/>
        <v>1</v>
      </c>
      <c r="H15" s="35">
        <f t="shared" si="1"/>
        <v>1</v>
      </c>
      <c r="I15" s="35">
        <f t="shared" si="2"/>
        <v>1</v>
      </c>
      <c r="J15" s="34">
        <v>23</v>
      </c>
      <c r="K15" s="35">
        <f t="shared" si="3"/>
        <v>1</v>
      </c>
      <c r="L15" s="35">
        <f t="shared" si="4"/>
        <v>1</v>
      </c>
      <c r="M15" s="35">
        <f t="shared" si="5"/>
        <v>1</v>
      </c>
      <c r="N15" s="34">
        <v>28</v>
      </c>
      <c r="O15" s="35">
        <f t="shared" si="6"/>
        <v>1</v>
      </c>
      <c r="P15" s="35">
        <f t="shared" si="7"/>
        <v>1</v>
      </c>
      <c r="Q15" s="35">
        <f t="shared" si="8"/>
        <v>1</v>
      </c>
      <c r="R15" s="43">
        <f t="shared" si="9"/>
        <v>65</v>
      </c>
      <c r="T15" s="31"/>
      <c r="U15" s="51"/>
      <c r="V15" s="51"/>
      <c r="W15" s="51"/>
      <c r="X15" s="5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</row>
    <row r="16" spans="1:35" ht="19.5" customHeight="1" x14ac:dyDescent="0.3">
      <c r="A16" s="14">
        <v>10</v>
      </c>
      <c r="B16" s="91" t="s">
        <v>345</v>
      </c>
      <c r="C16" s="93" t="s">
        <v>346</v>
      </c>
      <c r="D16" s="35"/>
      <c r="E16" s="42"/>
      <c r="F16" s="34">
        <v>10</v>
      </c>
      <c r="G16" s="35">
        <f t="shared" si="0"/>
        <v>1</v>
      </c>
      <c r="H16" s="35">
        <f t="shared" si="1"/>
        <v>0</v>
      </c>
      <c r="I16" s="35">
        <f t="shared" si="2"/>
        <v>0</v>
      </c>
      <c r="J16" s="34">
        <v>26</v>
      </c>
      <c r="K16" s="35">
        <f t="shared" si="3"/>
        <v>1</v>
      </c>
      <c r="L16" s="35">
        <f t="shared" si="4"/>
        <v>1</v>
      </c>
      <c r="M16" s="35">
        <f t="shared" si="5"/>
        <v>1</v>
      </c>
      <c r="N16" s="34">
        <v>24</v>
      </c>
      <c r="O16" s="35">
        <f t="shared" si="6"/>
        <v>1</v>
      </c>
      <c r="P16" s="35">
        <f t="shared" si="7"/>
        <v>1</v>
      </c>
      <c r="Q16" s="35">
        <f t="shared" si="8"/>
        <v>0</v>
      </c>
      <c r="R16" s="43">
        <f t="shared" si="9"/>
        <v>60</v>
      </c>
      <c r="T16" s="31"/>
      <c r="U16" s="51"/>
      <c r="V16" s="51"/>
      <c r="W16" s="51"/>
      <c r="X16" s="5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</row>
    <row r="17" spans="1:35" ht="19.5" customHeight="1" x14ac:dyDescent="0.3">
      <c r="A17" s="14">
        <v>11</v>
      </c>
      <c r="B17" s="91" t="s">
        <v>347</v>
      </c>
      <c r="C17" s="93" t="s">
        <v>348</v>
      </c>
      <c r="D17" s="35"/>
      <c r="E17" s="42"/>
      <c r="F17" s="34">
        <v>13</v>
      </c>
      <c r="G17" s="35">
        <f t="shared" si="0"/>
        <v>1</v>
      </c>
      <c r="H17" s="35">
        <f t="shared" si="1"/>
        <v>1</v>
      </c>
      <c r="I17" s="35">
        <f t="shared" si="2"/>
        <v>1</v>
      </c>
      <c r="J17" s="34">
        <v>26</v>
      </c>
      <c r="K17" s="35">
        <f t="shared" si="3"/>
        <v>1</v>
      </c>
      <c r="L17" s="35">
        <f t="shared" si="4"/>
        <v>1</v>
      </c>
      <c r="M17" s="35">
        <f t="shared" si="5"/>
        <v>1</v>
      </c>
      <c r="N17" s="34">
        <v>27</v>
      </c>
      <c r="O17" s="35">
        <f t="shared" si="6"/>
        <v>1</v>
      </c>
      <c r="P17" s="35">
        <f t="shared" si="7"/>
        <v>1</v>
      </c>
      <c r="Q17" s="35">
        <f t="shared" si="8"/>
        <v>1</v>
      </c>
      <c r="R17" s="43">
        <f t="shared" si="9"/>
        <v>66</v>
      </c>
      <c r="T17" s="31"/>
      <c r="U17" s="51"/>
      <c r="V17" s="51"/>
      <c r="W17" s="51"/>
      <c r="X17" s="5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</row>
    <row r="18" spans="1:35" ht="19.5" customHeight="1" x14ac:dyDescent="0.3">
      <c r="A18" s="14">
        <v>12</v>
      </c>
      <c r="B18" s="91" t="s">
        <v>349</v>
      </c>
      <c r="C18" s="93" t="s">
        <v>350</v>
      </c>
      <c r="D18" s="35"/>
      <c r="E18" s="42"/>
      <c r="F18" s="34">
        <v>14</v>
      </c>
      <c r="G18" s="35">
        <f t="shared" si="0"/>
        <v>1</v>
      </c>
      <c r="H18" s="35">
        <f t="shared" si="1"/>
        <v>1</v>
      </c>
      <c r="I18" s="35">
        <f t="shared" si="2"/>
        <v>1</v>
      </c>
      <c r="J18" s="34">
        <v>22</v>
      </c>
      <c r="K18" s="35">
        <f t="shared" si="3"/>
        <v>1</v>
      </c>
      <c r="L18" s="35">
        <f t="shared" si="4"/>
        <v>1</v>
      </c>
      <c r="M18" s="35">
        <f t="shared" si="5"/>
        <v>1</v>
      </c>
      <c r="N18" s="34">
        <v>28</v>
      </c>
      <c r="O18" s="35">
        <f t="shared" si="6"/>
        <v>1</v>
      </c>
      <c r="P18" s="35">
        <f t="shared" si="7"/>
        <v>1</v>
      </c>
      <c r="Q18" s="35">
        <f t="shared" si="8"/>
        <v>1</v>
      </c>
      <c r="R18" s="43">
        <f t="shared" si="9"/>
        <v>64</v>
      </c>
      <c r="T18" s="31"/>
      <c r="U18" s="51"/>
      <c r="V18" s="51"/>
      <c r="W18" s="51"/>
      <c r="X18" s="5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1:35" ht="19.5" customHeight="1" x14ac:dyDescent="0.3">
      <c r="A19" s="14">
        <v>13</v>
      </c>
      <c r="B19" s="91" t="s">
        <v>351</v>
      </c>
      <c r="C19" s="93" t="s">
        <v>352</v>
      </c>
      <c r="D19" s="35"/>
      <c r="E19" s="42"/>
      <c r="F19" s="34">
        <v>12</v>
      </c>
      <c r="G19" s="35">
        <f t="shared" si="0"/>
        <v>1</v>
      </c>
      <c r="H19" s="35">
        <f t="shared" si="1"/>
        <v>1</v>
      </c>
      <c r="I19" s="35">
        <f t="shared" si="2"/>
        <v>0</v>
      </c>
      <c r="J19" s="34">
        <v>20</v>
      </c>
      <c r="K19" s="35">
        <f t="shared" si="3"/>
        <v>1</v>
      </c>
      <c r="L19" s="35">
        <f t="shared" si="4"/>
        <v>1</v>
      </c>
      <c r="M19" s="35">
        <f t="shared" si="5"/>
        <v>1</v>
      </c>
      <c r="N19" s="34">
        <v>20</v>
      </c>
      <c r="O19" s="35">
        <f t="shared" si="6"/>
        <v>1</v>
      </c>
      <c r="P19" s="35">
        <f t="shared" si="7"/>
        <v>0</v>
      </c>
      <c r="Q19" s="35">
        <f t="shared" si="8"/>
        <v>0</v>
      </c>
      <c r="R19" s="43">
        <f t="shared" si="9"/>
        <v>52</v>
      </c>
      <c r="T19" s="31"/>
      <c r="U19" s="51"/>
      <c r="V19" s="51"/>
      <c r="W19" s="51"/>
      <c r="X19" s="5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</row>
    <row r="20" spans="1:35" ht="19.5" customHeight="1" x14ac:dyDescent="0.3">
      <c r="A20" s="14">
        <v>14</v>
      </c>
      <c r="B20" s="91" t="s">
        <v>353</v>
      </c>
      <c r="C20" s="93" t="s">
        <v>354</v>
      </c>
      <c r="D20" s="35"/>
      <c r="E20" s="42"/>
      <c r="F20" s="34">
        <v>14</v>
      </c>
      <c r="G20" s="35">
        <f t="shared" si="0"/>
        <v>1</v>
      </c>
      <c r="H20" s="35">
        <f t="shared" si="1"/>
        <v>1</v>
      </c>
      <c r="I20" s="35">
        <f t="shared" si="2"/>
        <v>1</v>
      </c>
      <c r="J20" s="34">
        <v>28</v>
      </c>
      <c r="K20" s="35">
        <f t="shared" si="3"/>
        <v>1</v>
      </c>
      <c r="L20" s="35">
        <f t="shared" si="4"/>
        <v>1</v>
      </c>
      <c r="M20" s="35">
        <f t="shared" si="5"/>
        <v>1</v>
      </c>
      <c r="N20" s="34">
        <v>28</v>
      </c>
      <c r="O20" s="35">
        <f t="shared" si="6"/>
        <v>1</v>
      </c>
      <c r="P20" s="35">
        <f t="shared" si="7"/>
        <v>1</v>
      </c>
      <c r="Q20" s="35">
        <f t="shared" si="8"/>
        <v>1</v>
      </c>
      <c r="R20" s="43">
        <f t="shared" si="9"/>
        <v>70</v>
      </c>
      <c r="T20" s="31"/>
      <c r="U20" s="51"/>
      <c r="V20" s="51"/>
      <c r="W20" s="51"/>
      <c r="X20" s="5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</row>
    <row r="21" spans="1:35" ht="19.5" customHeight="1" x14ac:dyDescent="0.3">
      <c r="A21" s="14">
        <v>15</v>
      </c>
      <c r="B21" s="91" t="s">
        <v>355</v>
      </c>
      <c r="C21" s="93" t="s">
        <v>356</v>
      </c>
      <c r="D21" s="35"/>
      <c r="E21" s="42"/>
      <c r="F21" s="34">
        <v>14</v>
      </c>
      <c r="G21" s="35">
        <f t="shared" si="0"/>
        <v>1</v>
      </c>
      <c r="H21" s="35">
        <f t="shared" si="1"/>
        <v>1</v>
      </c>
      <c r="I21" s="35">
        <f t="shared" si="2"/>
        <v>1</v>
      </c>
      <c r="J21" s="34">
        <v>26</v>
      </c>
      <c r="K21" s="35">
        <f t="shared" si="3"/>
        <v>1</v>
      </c>
      <c r="L21" s="35">
        <f t="shared" si="4"/>
        <v>1</v>
      </c>
      <c r="M21" s="35">
        <f t="shared" si="5"/>
        <v>1</v>
      </c>
      <c r="N21" s="34">
        <v>24</v>
      </c>
      <c r="O21" s="35">
        <f t="shared" si="6"/>
        <v>1</v>
      </c>
      <c r="P21" s="35">
        <f t="shared" si="7"/>
        <v>1</v>
      </c>
      <c r="Q21" s="35">
        <f t="shared" si="8"/>
        <v>0</v>
      </c>
      <c r="R21" s="43">
        <f t="shared" si="9"/>
        <v>64</v>
      </c>
      <c r="T21" s="31"/>
      <c r="U21" s="51"/>
      <c r="V21" s="51"/>
      <c r="W21" s="51"/>
      <c r="X21" s="5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</row>
    <row r="22" spans="1:35" ht="19.5" customHeight="1" x14ac:dyDescent="0.3">
      <c r="A22" s="14">
        <v>16</v>
      </c>
      <c r="B22" s="91" t="s">
        <v>357</v>
      </c>
      <c r="C22" s="93" t="s">
        <v>358</v>
      </c>
      <c r="D22" s="35"/>
      <c r="E22" s="42"/>
      <c r="F22" s="34">
        <v>14</v>
      </c>
      <c r="G22" s="35">
        <f t="shared" si="0"/>
        <v>1</v>
      </c>
      <c r="H22" s="35">
        <f t="shared" si="1"/>
        <v>1</v>
      </c>
      <c r="I22" s="35">
        <f t="shared" si="2"/>
        <v>1</v>
      </c>
      <c r="J22" s="34">
        <v>20</v>
      </c>
      <c r="K22" s="35">
        <f t="shared" si="3"/>
        <v>1</v>
      </c>
      <c r="L22" s="35">
        <f t="shared" si="4"/>
        <v>1</v>
      </c>
      <c r="M22" s="35">
        <f t="shared" si="5"/>
        <v>1</v>
      </c>
      <c r="N22" s="34">
        <v>23</v>
      </c>
      <c r="O22" s="35">
        <f t="shared" si="6"/>
        <v>1</v>
      </c>
      <c r="P22" s="35">
        <f t="shared" si="7"/>
        <v>1</v>
      </c>
      <c r="Q22" s="35">
        <f t="shared" si="8"/>
        <v>0</v>
      </c>
      <c r="R22" s="43">
        <f t="shared" si="9"/>
        <v>57</v>
      </c>
      <c r="T22" s="31"/>
      <c r="U22" s="51"/>
      <c r="V22" s="51"/>
      <c r="W22" s="51"/>
      <c r="X22" s="5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</row>
    <row r="23" spans="1:35" ht="19.5" customHeight="1" x14ac:dyDescent="0.3">
      <c r="A23" s="14">
        <v>17</v>
      </c>
      <c r="B23" s="91" t="s">
        <v>359</v>
      </c>
      <c r="C23" s="93" t="s">
        <v>360</v>
      </c>
      <c r="D23" s="35"/>
      <c r="E23" s="42"/>
      <c r="F23" s="34">
        <v>14</v>
      </c>
      <c r="G23" s="35">
        <f t="shared" si="0"/>
        <v>1</v>
      </c>
      <c r="H23" s="35">
        <f t="shared" si="1"/>
        <v>1</v>
      </c>
      <c r="I23" s="35">
        <f t="shared" si="2"/>
        <v>1</v>
      </c>
      <c r="J23" s="34">
        <v>28</v>
      </c>
      <c r="K23" s="35">
        <f t="shared" si="3"/>
        <v>1</v>
      </c>
      <c r="L23" s="35">
        <f t="shared" si="4"/>
        <v>1</v>
      </c>
      <c r="M23" s="35">
        <f t="shared" si="5"/>
        <v>1</v>
      </c>
      <c r="N23" s="34">
        <v>18</v>
      </c>
      <c r="O23" s="35">
        <f t="shared" si="6"/>
        <v>0</v>
      </c>
      <c r="P23" s="35">
        <f t="shared" si="7"/>
        <v>0</v>
      </c>
      <c r="Q23" s="35">
        <f t="shared" si="8"/>
        <v>0</v>
      </c>
      <c r="R23" s="43">
        <f t="shared" si="9"/>
        <v>60</v>
      </c>
      <c r="T23" s="31"/>
      <c r="U23" s="51"/>
      <c r="V23" s="51"/>
      <c r="W23" s="51"/>
      <c r="X23" s="5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</row>
    <row r="24" spans="1:35" ht="19.5" customHeight="1" x14ac:dyDescent="0.3">
      <c r="A24" s="14">
        <v>18</v>
      </c>
      <c r="B24" s="91" t="s">
        <v>361</v>
      </c>
      <c r="C24" s="93" t="s">
        <v>362</v>
      </c>
      <c r="D24" s="35"/>
      <c r="E24" s="42"/>
      <c r="F24" s="34">
        <v>13</v>
      </c>
      <c r="G24" s="35">
        <f t="shared" si="0"/>
        <v>1</v>
      </c>
      <c r="H24" s="35">
        <f t="shared" si="1"/>
        <v>1</v>
      </c>
      <c r="I24" s="35">
        <f t="shared" si="2"/>
        <v>1</v>
      </c>
      <c r="J24" s="34">
        <v>28</v>
      </c>
      <c r="K24" s="35">
        <f t="shared" si="3"/>
        <v>1</v>
      </c>
      <c r="L24" s="35">
        <f t="shared" si="4"/>
        <v>1</v>
      </c>
      <c r="M24" s="35">
        <f t="shared" si="5"/>
        <v>1</v>
      </c>
      <c r="N24" s="34">
        <v>28</v>
      </c>
      <c r="O24" s="35">
        <f t="shared" si="6"/>
        <v>1</v>
      </c>
      <c r="P24" s="35">
        <f t="shared" si="7"/>
        <v>1</v>
      </c>
      <c r="Q24" s="35">
        <f t="shared" si="8"/>
        <v>1</v>
      </c>
      <c r="R24" s="43">
        <f t="shared" si="9"/>
        <v>69</v>
      </c>
      <c r="T24" s="31"/>
      <c r="U24" s="51"/>
      <c r="V24" s="51"/>
      <c r="W24" s="51"/>
      <c r="X24" s="5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</row>
    <row r="25" spans="1:35" ht="19.5" customHeight="1" x14ac:dyDescent="0.3">
      <c r="A25" s="14">
        <v>19</v>
      </c>
      <c r="B25" s="91" t="s">
        <v>363</v>
      </c>
      <c r="C25" s="93" t="s">
        <v>364</v>
      </c>
      <c r="D25" s="35"/>
      <c r="E25" s="42"/>
      <c r="F25" s="34">
        <v>14</v>
      </c>
      <c r="G25" s="35">
        <f t="shared" si="0"/>
        <v>1</v>
      </c>
      <c r="H25" s="35">
        <f t="shared" si="1"/>
        <v>1</v>
      </c>
      <c r="I25" s="35">
        <f t="shared" si="2"/>
        <v>1</v>
      </c>
      <c r="J25" s="34">
        <v>26</v>
      </c>
      <c r="K25" s="35">
        <f t="shared" si="3"/>
        <v>1</v>
      </c>
      <c r="L25" s="35">
        <f t="shared" si="4"/>
        <v>1</v>
      </c>
      <c r="M25" s="35">
        <f t="shared" si="5"/>
        <v>1</v>
      </c>
      <c r="N25" s="34">
        <v>24</v>
      </c>
      <c r="O25" s="35">
        <f t="shared" si="6"/>
        <v>1</v>
      </c>
      <c r="P25" s="35">
        <f t="shared" si="7"/>
        <v>1</v>
      </c>
      <c r="Q25" s="35">
        <f t="shared" si="8"/>
        <v>0</v>
      </c>
      <c r="R25" s="43">
        <f t="shared" si="9"/>
        <v>64</v>
      </c>
      <c r="T25" s="31"/>
      <c r="U25" s="51"/>
      <c r="V25" s="51"/>
      <c r="W25" s="51"/>
      <c r="X25" s="5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</row>
    <row r="26" spans="1:35" ht="19.5" customHeight="1" x14ac:dyDescent="0.3">
      <c r="A26" s="14">
        <v>20</v>
      </c>
      <c r="B26" s="91" t="s">
        <v>365</v>
      </c>
      <c r="C26" s="93" t="s">
        <v>366</v>
      </c>
      <c r="D26" s="35"/>
      <c r="E26" s="42"/>
      <c r="F26" s="34">
        <v>14</v>
      </c>
      <c r="G26" s="35">
        <f t="shared" si="0"/>
        <v>1</v>
      </c>
      <c r="H26" s="35">
        <f t="shared" si="1"/>
        <v>1</v>
      </c>
      <c r="I26" s="35">
        <f t="shared" si="2"/>
        <v>1</v>
      </c>
      <c r="J26" s="34">
        <v>25</v>
      </c>
      <c r="K26" s="35">
        <f t="shared" si="3"/>
        <v>1</v>
      </c>
      <c r="L26" s="35">
        <f t="shared" si="4"/>
        <v>1</v>
      </c>
      <c r="M26" s="35">
        <f t="shared" si="5"/>
        <v>1</v>
      </c>
      <c r="N26" s="34">
        <v>28</v>
      </c>
      <c r="O26" s="35">
        <f t="shared" si="6"/>
        <v>1</v>
      </c>
      <c r="P26" s="35">
        <f t="shared" si="7"/>
        <v>1</v>
      </c>
      <c r="Q26" s="35">
        <f t="shared" si="8"/>
        <v>1</v>
      </c>
      <c r="R26" s="43">
        <f t="shared" si="9"/>
        <v>67</v>
      </c>
      <c r="T26" s="31"/>
      <c r="U26" s="51"/>
      <c r="V26" s="51"/>
      <c r="W26" s="51"/>
      <c r="X26" s="5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</row>
    <row r="27" spans="1:35" ht="19.5" customHeight="1" x14ac:dyDescent="0.3">
      <c r="A27" s="14">
        <v>21</v>
      </c>
      <c r="B27" s="91" t="s">
        <v>367</v>
      </c>
      <c r="C27" s="93" t="s">
        <v>368</v>
      </c>
      <c r="D27" s="35"/>
      <c r="E27" s="42"/>
      <c r="F27" s="34">
        <v>12</v>
      </c>
      <c r="G27" s="35">
        <f t="shared" si="0"/>
        <v>1</v>
      </c>
      <c r="H27" s="35">
        <f t="shared" si="1"/>
        <v>1</v>
      </c>
      <c r="I27" s="35">
        <f t="shared" si="2"/>
        <v>0</v>
      </c>
      <c r="J27" s="34">
        <v>22</v>
      </c>
      <c r="K27" s="35">
        <f t="shared" si="3"/>
        <v>1</v>
      </c>
      <c r="L27" s="35">
        <f t="shared" si="4"/>
        <v>1</v>
      </c>
      <c r="M27" s="35">
        <f t="shared" si="5"/>
        <v>1</v>
      </c>
      <c r="N27" s="34">
        <v>23</v>
      </c>
      <c r="O27" s="35">
        <f t="shared" si="6"/>
        <v>1</v>
      </c>
      <c r="P27" s="35">
        <f t="shared" si="7"/>
        <v>1</v>
      </c>
      <c r="Q27" s="35">
        <f t="shared" si="8"/>
        <v>0</v>
      </c>
      <c r="R27" s="43">
        <f t="shared" si="9"/>
        <v>57</v>
      </c>
      <c r="T27" s="31"/>
      <c r="U27" s="51"/>
      <c r="V27" s="51"/>
      <c r="W27" s="51"/>
      <c r="X27" s="5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</row>
    <row r="28" spans="1:35" ht="19.5" customHeight="1" x14ac:dyDescent="0.3">
      <c r="A28" s="14">
        <v>22</v>
      </c>
      <c r="B28" s="91" t="s">
        <v>369</v>
      </c>
      <c r="C28" s="93" t="s">
        <v>370</v>
      </c>
      <c r="D28" s="35"/>
      <c r="E28" s="42"/>
      <c r="F28" s="34">
        <v>12</v>
      </c>
      <c r="G28" s="35">
        <f t="shared" si="0"/>
        <v>1</v>
      </c>
      <c r="H28" s="35">
        <f t="shared" si="1"/>
        <v>1</v>
      </c>
      <c r="I28" s="35">
        <f t="shared" si="2"/>
        <v>0</v>
      </c>
      <c r="J28" s="34">
        <v>20</v>
      </c>
      <c r="K28" s="35">
        <f t="shared" si="3"/>
        <v>1</v>
      </c>
      <c r="L28" s="35">
        <f t="shared" si="4"/>
        <v>1</v>
      </c>
      <c r="M28" s="35">
        <f t="shared" si="5"/>
        <v>1</v>
      </c>
      <c r="N28" s="34">
        <v>25</v>
      </c>
      <c r="O28" s="35">
        <f t="shared" si="6"/>
        <v>1</v>
      </c>
      <c r="P28" s="35">
        <f t="shared" si="7"/>
        <v>1</v>
      </c>
      <c r="Q28" s="35">
        <f t="shared" si="8"/>
        <v>0</v>
      </c>
      <c r="R28" s="43">
        <f t="shared" si="9"/>
        <v>57</v>
      </c>
      <c r="T28" s="31"/>
      <c r="U28" s="51"/>
      <c r="V28" s="51"/>
      <c r="W28" s="51"/>
      <c r="X28" s="5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</row>
    <row r="29" spans="1:35" ht="19.5" customHeight="1" x14ac:dyDescent="0.3">
      <c r="A29" s="14">
        <v>23</v>
      </c>
      <c r="B29" s="91" t="s">
        <v>371</v>
      </c>
      <c r="C29" s="93" t="s">
        <v>372</v>
      </c>
      <c r="D29" s="35"/>
      <c r="E29" s="42"/>
      <c r="F29" s="34">
        <v>12</v>
      </c>
      <c r="G29" s="35">
        <f t="shared" si="0"/>
        <v>1</v>
      </c>
      <c r="H29" s="35">
        <f t="shared" si="1"/>
        <v>1</v>
      </c>
      <c r="I29" s="35">
        <f t="shared" si="2"/>
        <v>0</v>
      </c>
      <c r="J29" s="34">
        <v>28</v>
      </c>
      <c r="K29" s="35">
        <f t="shared" si="3"/>
        <v>1</v>
      </c>
      <c r="L29" s="35">
        <f t="shared" si="4"/>
        <v>1</v>
      </c>
      <c r="M29" s="35">
        <f t="shared" si="5"/>
        <v>1</v>
      </c>
      <c r="N29" s="34">
        <v>26</v>
      </c>
      <c r="O29" s="35">
        <f t="shared" si="6"/>
        <v>1</v>
      </c>
      <c r="P29" s="35">
        <f t="shared" si="7"/>
        <v>1</v>
      </c>
      <c r="Q29" s="35">
        <f t="shared" si="8"/>
        <v>1</v>
      </c>
      <c r="R29" s="43">
        <f t="shared" si="9"/>
        <v>66</v>
      </c>
      <c r="T29" s="31"/>
      <c r="U29" s="51"/>
      <c r="V29" s="51"/>
      <c r="W29" s="51"/>
      <c r="X29" s="5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spans="1:35" ht="19.5" customHeight="1" x14ac:dyDescent="0.3">
      <c r="A30" s="14">
        <v>24</v>
      </c>
      <c r="B30" s="91" t="s">
        <v>373</v>
      </c>
      <c r="C30" s="93" t="s">
        <v>374</v>
      </c>
      <c r="D30" s="35"/>
      <c r="E30" s="42"/>
      <c r="F30" s="34">
        <v>13</v>
      </c>
      <c r="G30" s="35">
        <f t="shared" si="0"/>
        <v>1</v>
      </c>
      <c r="H30" s="35">
        <f t="shared" si="1"/>
        <v>1</v>
      </c>
      <c r="I30" s="35">
        <f t="shared" si="2"/>
        <v>1</v>
      </c>
      <c r="J30" s="34">
        <v>20</v>
      </c>
      <c r="K30" s="35">
        <f t="shared" si="3"/>
        <v>1</v>
      </c>
      <c r="L30" s="35">
        <f t="shared" si="4"/>
        <v>1</v>
      </c>
      <c r="M30" s="35">
        <f t="shared" si="5"/>
        <v>1</v>
      </c>
      <c r="N30" s="34">
        <v>23</v>
      </c>
      <c r="O30" s="35">
        <f t="shared" si="6"/>
        <v>1</v>
      </c>
      <c r="P30" s="35">
        <f t="shared" si="7"/>
        <v>1</v>
      </c>
      <c r="Q30" s="35">
        <f t="shared" si="8"/>
        <v>0</v>
      </c>
      <c r="R30" s="43">
        <f t="shared" si="9"/>
        <v>56</v>
      </c>
      <c r="T30" s="31"/>
      <c r="U30" s="51"/>
      <c r="V30" s="51"/>
      <c r="W30" s="51"/>
      <c r="X30" s="5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1:35" ht="19.5" customHeight="1" x14ac:dyDescent="0.3">
      <c r="A31" s="14">
        <v>25</v>
      </c>
      <c r="B31" s="91" t="s">
        <v>375</v>
      </c>
      <c r="C31" s="93" t="s">
        <v>376</v>
      </c>
      <c r="D31" s="35"/>
      <c r="E31" s="42"/>
      <c r="F31" s="34">
        <v>14</v>
      </c>
      <c r="G31" s="35">
        <f t="shared" si="0"/>
        <v>1</v>
      </c>
      <c r="H31" s="35">
        <f t="shared" si="1"/>
        <v>1</v>
      </c>
      <c r="I31" s="35">
        <f t="shared" si="2"/>
        <v>1</v>
      </c>
      <c r="J31" s="34">
        <v>26</v>
      </c>
      <c r="K31" s="35">
        <f t="shared" si="3"/>
        <v>1</v>
      </c>
      <c r="L31" s="35">
        <f t="shared" si="4"/>
        <v>1</v>
      </c>
      <c r="M31" s="35">
        <f t="shared" si="5"/>
        <v>1</v>
      </c>
      <c r="N31" s="34">
        <v>10</v>
      </c>
      <c r="O31" s="35">
        <f t="shared" si="6"/>
        <v>0</v>
      </c>
      <c r="P31" s="35">
        <f t="shared" si="7"/>
        <v>0</v>
      </c>
      <c r="Q31" s="35">
        <f t="shared" si="8"/>
        <v>0</v>
      </c>
      <c r="R31" s="43">
        <f t="shared" si="9"/>
        <v>50</v>
      </c>
      <c r="T31" s="31"/>
      <c r="U31" s="51"/>
      <c r="V31" s="51"/>
      <c r="W31" s="51"/>
      <c r="X31" s="5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</row>
    <row r="32" spans="1:35" ht="19.5" customHeight="1" x14ac:dyDescent="0.3">
      <c r="A32" s="14">
        <v>26</v>
      </c>
      <c r="B32" s="91" t="s">
        <v>377</v>
      </c>
      <c r="C32" s="93" t="s">
        <v>378</v>
      </c>
      <c r="D32" s="35"/>
      <c r="E32" s="42"/>
      <c r="F32" s="34">
        <v>14</v>
      </c>
      <c r="G32" s="35">
        <f t="shared" si="0"/>
        <v>1</v>
      </c>
      <c r="H32" s="35">
        <f t="shared" si="1"/>
        <v>1</v>
      </c>
      <c r="I32" s="35">
        <f t="shared" si="2"/>
        <v>1</v>
      </c>
      <c r="J32" s="34">
        <v>28</v>
      </c>
      <c r="K32" s="35">
        <f t="shared" si="3"/>
        <v>1</v>
      </c>
      <c r="L32" s="35">
        <f t="shared" si="4"/>
        <v>1</v>
      </c>
      <c r="M32" s="35">
        <f t="shared" si="5"/>
        <v>1</v>
      </c>
      <c r="N32" s="34">
        <v>18</v>
      </c>
      <c r="O32" s="35">
        <f t="shared" si="6"/>
        <v>0</v>
      </c>
      <c r="P32" s="35">
        <f t="shared" si="7"/>
        <v>0</v>
      </c>
      <c r="Q32" s="35">
        <f t="shared" si="8"/>
        <v>0</v>
      </c>
      <c r="R32" s="43">
        <f t="shared" si="9"/>
        <v>60</v>
      </c>
      <c r="T32" s="31"/>
      <c r="U32" s="51"/>
      <c r="V32" s="51"/>
      <c r="W32" s="51"/>
      <c r="X32" s="5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</row>
    <row r="33" spans="1:35" ht="19.5" customHeight="1" x14ac:dyDescent="0.3">
      <c r="A33" s="14">
        <v>27</v>
      </c>
      <c r="B33" s="91" t="s">
        <v>379</v>
      </c>
      <c r="C33" s="93" t="s">
        <v>380</v>
      </c>
      <c r="D33" s="35"/>
      <c r="E33" s="42"/>
      <c r="F33" s="34">
        <v>14</v>
      </c>
      <c r="G33" s="35">
        <f t="shared" si="0"/>
        <v>1</v>
      </c>
      <c r="H33" s="35">
        <f t="shared" si="1"/>
        <v>1</v>
      </c>
      <c r="I33" s="35">
        <f t="shared" si="2"/>
        <v>1</v>
      </c>
      <c r="J33" s="34">
        <v>28</v>
      </c>
      <c r="K33" s="35">
        <f t="shared" si="3"/>
        <v>1</v>
      </c>
      <c r="L33" s="35">
        <f t="shared" si="4"/>
        <v>1</v>
      </c>
      <c r="M33" s="35">
        <f t="shared" si="5"/>
        <v>1</v>
      </c>
      <c r="N33" s="34">
        <v>28</v>
      </c>
      <c r="O33" s="35">
        <f t="shared" si="6"/>
        <v>1</v>
      </c>
      <c r="P33" s="35">
        <f t="shared" si="7"/>
        <v>1</v>
      </c>
      <c r="Q33" s="35">
        <f t="shared" si="8"/>
        <v>1</v>
      </c>
      <c r="R33" s="43">
        <f t="shared" si="9"/>
        <v>70</v>
      </c>
      <c r="T33" s="31"/>
      <c r="U33" s="51"/>
      <c r="V33" s="51"/>
      <c r="W33" s="51"/>
      <c r="X33" s="5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</row>
    <row r="34" spans="1:35" ht="19.5" customHeight="1" x14ac:dyDescent="0.3">
      <c r="A34" s="14">
        <v>28</v>
      </c>
      <c r="B34" s="91" t="s">
        <v>381</v>
      </c>
      <c r="C34" s="93" t="s">
        <v>382</v>
      </c>
      <c r="D34" s="35"/>
      <c r="E34" s="42"/>
      <c r="F34" s="34">
        <v>14</v>
      </c>
      <c r="G34" s="35">
        <f t="shared" si="0"/>
        <v>1</v>
      </c>
      <c r="H34" s="35">
        <f t="shared" si="1"/>
        <v>1</v>
      </c>
      <c r="I34" s="35">
        <f t="shared" si="2"/>
        <v>1</v>
      </c>
      <c r="J34" s="34">
        <v>28</v>
      </c>
      <c r="K34" s="35">
        <f t="shared" si="3"/>
        <v>1</v>
      </c>
      <c r="L34" s="35">
        <f t="shared" si="4"/>
        <v>1</v>
      </c>
      <c r="M34" s="35">
        <f t="shared" si="5"/>
        <v>1</v>
      </c>
      <c r="N34" s="34">
        <v>23</v>
      </c>
      <c r="O34" s="35">
        <f t="shared" si="6"/>
        <v>1</v>
      </c>
      <c r="P34" s="35">
        <f t="shared" si="7"/>
        <v>1</v>
      </c>
      <c r="Q34" s="35">
        <f t="shared" si="8"/>
        <v>0</v>
      </c>
      <c r="R34" s="43">
        <f t="shared" si="9"/>
        <v>65</v>
      </c>
      <c r="T34" s="31"/>
      <c r="U34" s="51"/>
      <c r="V34" s="51"/>
      <c r="W34" s="51"/>
      <c r="X34" s="5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</row>
    <row r="35" spans="1:35" ht="19.5" customHeight="1" x14ac:dyDescent="0.3">
      <c r="A35" s="14">
        <v>29</v>
      </c>
      <c r="B35" s="91" t="s">
        <v>383</v>
      </c>
      <c r="C35" s="93" t="s">
        <v>384</v>
      </c>
      <c r="D35" s="35"/>
      <c r="E35" s="42"/>
      <c r="F35" s="34">
        <v>12</v>
      </c>
      <c r="G35" s="35">
        <f t="shared" si="0"/>
        <v>1</v>
      </c>
      <c r="H35" s="35">
        <f t="shared" si="1"/>
        <v>1</v>
      </c>
      <c r="I35" s="35">
        <f t="shared" si="2"/>
        <v>0</v>
      </c>
      <c r="J35" s="34">
        <v>22</v>
      </c>
      <c r="K35" s="35">
        <f t="shared" si="3"/>
        <v>1</v>
      </c>
      <c r="L35" s="35">
        <f t="shared" si="4"/>
        <v>1</v>
      </c>
      <c r="M35" s="35">
        <f t="shared" si="5"/>
        <v>1</v>
      </c>
      <c r="N35" s="34">
        <v>22</v>
      </c>
      <c r="O35" s="35">
        <f t="shared" si="6"/>
        <v>1</v>
      </c>
      <c r="P35" s="35">
        <f t="shared" si="7"/>
        <v>0</v>
      </c>
      <c r="Q35" s="35">
        <f t="shared" si="8"/>
        <v>0</v>
      </c>
      <c r="R35" s="43">
        <f t="shared" si="9"/>
        <v>56</v>
      </c>
      <c r="T35" s="31"/>
      <c r="U35" s="51"/>
      <c r="V35" s="51"/>
      <c r="W35" s="51"/>
      <c r="X35" s="5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</row>
    <row r="36" spans="1:35" ht="19.5" customHeight="1" x14ac:dyDescent="0.3">
      <c r="A36" s="14">
        <v>30</v>
      </c>
      <c r="B36" s="91" t="s">
        <v>385</v>
      </c>
      <c r="C36" s="93" t="s">
        <v>386</v>
      </c>
      <c r="D36" s="35"/>
      <c r="E36" s="42"/>
      <c r="F36" s="34">
        <v>13</v>
      </c>
      <c r="G36" s="35">
        <f t="shared" si="0"/>
        <v>1</v>
      </c>
      <c r="H36" s="35">
        <f t="shared" si="1"/>
        <v>1</v>
      </c>
      <c r="I36" s="35">
        <f t="shared" si="2"/>
        <v>1</v>
      </c>
      <c r="J36" s="34">
        <v>27</v>
      </c>
      <c r="K36" s="35">
        <f t="shared" si="3"/>
        <v>1</v>
      </c>
      <c r="L36" s="35">
        <f t="shared" si="4"/>
        <v>1</v>
      </c>
      <c r="M36" s="35">
        <f t="shared" si="5"/>
        <v>1</v>
      </c>
      <c r="N36" s="34">
        <v>27</v>
      </c>
      <c r="O36" s="35">
        <f t="shared" si="6"/>
        <v>1</v>
      </c>
      <c r="P36" s="35">
        <f t="shared" si="7"/>
        <v>1</v>
      </c>
      <c r="Q36" s="35">
        <f t="shared" si="8"/>
        <v>1</v>
      </c>
      <c r="R36" s="43">
        <f t="shared" si="9"/>
        <v>67</v>
      </c>
      <c r="T36" s="31"/>
      <c r="U36" s="51"/>
      <c r="V36" s="51"/>
      <c r="W36" s="51"/>
      <c r="X36" s="5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</row>
    <row r="37" spans="1:35" ht="19.5" customHeight="1" x14ac:dyDescent="0.3">
      <c r="A37" s="14">
        <v>31</v>
      </c>
      <c r="B37" s="91" t="s">
        <v>387</v>
      </c>
      <c r="C37" s="93" t="s">
        <v>388</v>
      </c>
      <c r="D37" s="35"/>
      <c r="E37" s="42"/>
      <c r="F37" s="34">
        <v>12</v>
      </c>
      <c r="G37" s="35">
        <f t="shared" si="0"/>
        <v>1</v>
      </c>
      <c r="H37" s="35">
        <f t="shared" si="1"/>
        <v>1</v>
      </c>
      <c r="I37" s="35">
        <f t="shared" si="2"/>
        <v>0</v>
      </c>
      <c r="J37" s="34">
        <v>28</v>
      </c>
      <c r="K37" s="35">
        <f t="shared" si="3"/>
        <v>1</v>
      </c>
      <c r="L37" s="35">
        <f t="shared" si="4"/>
        <v>1</v>
      </c>
      <c r="M37" s="35">
        <f t="shared" si="5"/>
        <v>1</v>
      </c>
      <c r="N37" s="34">
        <v>17</v>
      </c>
      <c r="O37" s="35">
        <f t="shared" si="6"/>
        <v>0</v>
      </c>
      <c r="P37" s="35">
        <f t="shared" si="7"/>
        <v>0</v>
      </c>
      <c r="Q37" s="35">
        <f t="shared" si="8"/>
        <v>0</v>
      </c>
      <c r="R37" s="43">
        <f t="shared" si="9"/>
        <v>57</v>
      </c>
      <c r="T37" s="31"/>
      <c r="U37" s="51"/>
      <c r="V37" s="51"/>
      <c r="W37" s="51"/>
      <c r="X37" s="5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</row>
    <row r="38" spans="1:35" ht="19.5" customHeight="1" x14ac:dyDescent="0.3">
      <c r="A38" s="14">
        <v>32</v>
      </c>
      <c r="B38" s="91" t="s">
        <v>389</v>
      </c>
      <c r="C38" s="93" t="s">
        <v>390</v>
      </c>
      <c r="D38" s="35"/>
      <c r="E38" s="42"/>
      <c r="F38" s="34">
        <v>11</v>
      </c>
      <c r="G38" s="35">
        <f t="shared" si="0"/>
        <v>1</v>
      </c>
      <c r="H38" s="35">
        <f t="shared" si="1"/>
        <v>0</v>
      </c>
      <c r="I38" s="35">
        <f t="shared" si="2"/>
        <v>0</v>
      </c>
      <c r="J38" s="34">
        <v>24</v>
      </c>
      <c r="K38" s="35">
        <f t="shared" si="3"/>
        <v>1</v>
      </c>
      <c r="L38" s="35">
        <f t="shared" si="4"/>
        <v>1</v>
      </c>
      <c r="M38" s="35">
        <f t="shared" si="5"/>
        <v>1</v>
      </c>
      <c r="N38" s="34">
        <v>28</v>
      </c>
      <c r="O38" s="35">
        <f t="shared" si="6"/>
        <v>1</v>
      </c>
      <c r="P38" s="35">
        <f t="shared" si="7"/>
        <v>1</v>
      </c>
      <c r="Q38" s="35">
        <f t="shared" si="8"/>
        <v>1</v>
      </c>
      <c r="R38" s="43">
        <f t="shared" si="9"/>
        <v>63</v>
      </c>
      <c r="T38" s="31"/>
      <c r="U38" s="51"/>
      <c r="V38" s="51"/>
      <c r="W38" s="51"/>
      <c r="X38" s="5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</row>
    <row r="39" spans="1:35" ht="19.5" customHeight="1" x14ac:dyDescent="0.3">
      <c r="A39" s="14">
        <v>33</v>
      </c>
      <c r="B39" s="91" t="s">
        <v>391</v>
      </c>
      <c r="C39" s="93" t="s">
        <v>392</v>
      </c>
      <c r="D39" s="35"/>
      <c r="E39" s="42"/>
      <c r="F39" s="34">
        <v>13</v>
      </c>
      <c r="G39" s="35">
        <f t="shared" si="0"/>
        <v>1</v>
      </c>
      <c r="H39" s="35">
        <f t="shared" si="1"/>
        <v>1</v>
      </c>
      <c r="I39" s="35">
        <f t="shared" si="2"/>
        <v>1</v>
      </c>
      <c r="J39" s="34">
        <v>26</v>
      </c>
      <c r="K39" s="35">
        <f t="shared" si="3"/>
        <v>1</v>
      </c>
      <c r="L39" s="35">
        <f t="shared" si="4"/>
        <v>1</v>
      </c>
      <c r="M39" s="35">
        <f t="shared" si="5"/>
        <v>1</v>
      </c>
      <c r="N39" s="34">
        <v>27</v>
      </c>
      <c r="O39" s="35">
        <f t="shared" si="6"/>
        <v>1</v>
      </c>
      <c r="P39" s="35">
        <f t="shared" si="7"/>
        <v>1</v>
      </c>
      <c r="Q39" s="35">
        <f t="shared" si="8"/>
        <v>1</v>
      </c>
      <c r="R39" s="43">
        <f t="shared" si="9"/>
        <v>66</v>
      </c>
      <c r="T39" s="31"/>
      <c r="U39" s="51"/>
      <c r="V39" s="51"/>
      <c r="W39" s="51"/>
      <c r="X39" s="5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</row>
    <row r="40" spans="1:35" ht="19.5" customHeight="1" x14ac:dyDescent="0.3">
      <c r="A40" s="14">
        <v>34</v>
      </c>
      <c r="B40" s="91" t="s">
        <v>393</v>
      </c>
      <c r="C40" s="93" t="s">
        <v>394</v>
      </c>
      <c r="D40" s="35"/>
      <c r="E40" s="42"/>
      <c r="F40" s="34">
        <v>14</v>
      </c>
      <c r="G40" s="35">
        <f t="shared" si="0"/>
        <v>1</v>
      </c>
      <c r="H40" s="35">
        <f t="shared" si="1"/>
        <v>1</v>
      </c>
      <c r="I40" s="35">
        <f t="shared" si="2"/>
        <v>1</v>
      </c>
      <c r="J40" s="34">
        <v>27</v>
      </c>
      <c r="K40" s="35">
        <f t="shared" si="3"/>
        <v>1</v>
      </c>
      <c r="L40" s="35">
        <f t="shared" si="4"/>
        <v>1</v>
      </c>
      <c r="M40" s="35">
        <f t="shared" si="5"/>
        <v>1</v>
      </c>
      <c r="N40" s="34">
        <v>28</v>
      </c>
      <c r="O40" s="35">
        <f t="shared" si="6"/>
        <v>1</v>
      </c>
      <c r="P40" s="35">
        <f t="shared" si="7"/>
        <v>1</v>
      </c>
      <c r="Q40" s="35">
        <f t="shared" si="8"/>
        <v>1</v>
      </c>
      <c r="R40" s="43">
        <f t="shared" si="9"/>
        <v>69</v>
      </c>
      <c r="T40" s="31"/>
      <c r="U40" s="51"/>
      <c r="V40" s="51"/>
      <c r="W40" s="51"/>
      <c r="X40" s="5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</row>
    <row r="41" spans="1:35" ht="19.5" customHeight="1" x14ac:dyDescent="0.3">
      <c r="A41" s="14">
        <v>35</v>
      </c>
      <c r="B41" s="91" t="s">
        <v>395</v>
      </c>
      <c r="C41" s="93" t="s">
        <v>396</v>
      </c>
      <c r="D41" s="35"/>
      <c r="E41" s="42"/>
      <c r="F41" s="34">
        <v>13</v>
      </c>
      <c r="G41" s="35">
        <f t="shared" si="0"/>
        <v>1</v>
      </c>
      <c r="H41" s="35">
        <f t="shared" si="1"/>
        <v>1</v>
      </c>
      <c r="I41" s="35">
        <f t="shared" si="2"/>
        <v>1</v>
      </c>
      <c r="J41" s="34">
        <v>28</v>
      </c>
      <c r="K41" s="35">
        <f t="shared" si="3"/>
        <v>1</v>
      </c>
      <c r="L41" s="35">
        <f t="shared" si="4"/>
        <v>1</v>
      </c>
      <c r="M41" s="35">
        <f t="shared" si="5"/>
        <v>1</v>
      </c>
      <c r="N41" s="34">
        <v>17</v>
      </c>
      <c r="O41" s="35">
        <f t="shared" si="6"/>
        <v>0</v>
      </c>
      <c r="P41" s="35">
        <f t="shared" si="7"/>
        <v>0</v>
      </c>
      <c r="Q41" s="35">
        <f t="shared" si="8"/>
        <v>0</v>
      </c>
      <c r="R41" s="43">
        <f t="shared" si="9"/>
        <v>58</v>
      </c>
      <c r="T41" s="31"/>
      <c r="U41" s="51"/>
      <c r="V41" s="51"/>
      <c r="W41" s="51"/>
      <c r="X41" s="5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</row>
    <row r="42" spans="1:35" ht="19.5" customHeight="1" x14ac:dyDescent="0.3">
      <c r="A42" s="14">
        <v>36</v>
      </c>
      <c r="B42" s="91" t="s">
        <v>397</v>
      </c>
      <c r="C42" s="93" t="s">
        <v>398</v>
      </c>
      <c r="D42" s="35"/>
      <c r="E42" s="42"/>
      <c r="F42" s="34">
        <v>14</v>
      </c>
      <c r="G42" s="35">
        <f t="shared" si="0"/>
        <v>1</v>
      </c>
      <c r="H42" s="35">
        <f t="shared" si="1"/>
        <v>1</v>
      </c>
      <c r="I42" s="35">
        <f t="shared" si="2"/>
        <v>1</v>
      </c>
      <c r="J42" s="34">
        <v>21</v>
      </c>
      <c r="K42" s="35">
        <f t="shared" si="3"/>
        <v>1</v>
      </c>
      <c r="L42" s="35">
        <f t="shared" si="4"/>
        <v>1</v>
      </c>
      <c r="M42" s="35">
        <f t="shared" si="5"/>
        <v>1</v>
      </c>
      <c r="N42" s="34">
        <v>19</v>
      </c>
      <c r="O42" s="35">
        <f t="shared" si="6"/>
        <v>0</v>
      </c>
      <c r="P42" s="35">
        <f t="shared" si="7"/>
        <v>0</v>
      </c>
      <c r="Q42" s="35">
        <f t="shared" si="8"/>
        <v>0</v>
      </c>
      <c r="R42" s="43">
        <f t="shared" si="9"/>
        <v>54</v>
      </c>
      <c r="T42" s="31"/>
      <c r="U42" s="51"/>
      <c r="V42" s="51"/>
      <c r="W42" s="51"/>
      <c r="X42" s="5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</row>
    <row r="43" spans="1:35" ht="19.5" customHeight="1" x14ac:dyDescent="0.3">
      <c r="A43" s="14">
        <v>37</v>
      </c>
      <c r="B43" s="91" t="s">
        <v>399</v>
      </c>
      <c r="C43" s="93" t="s">
        <v>400</v>
      </c>
      <c r="D43" s="35"/>
      <c r="E43" s="42"/>
      <c r="F43" s="34">
        <v>14</v>
      </c>
      <c r="G43" s="35">
        <f t="shared" si="0"/>
        <v>1</v>
      </c>
      <c r="H43" s="35">
        <f t="shared" si="1"/>
        <v>1</v>
      </c>
      <c r="I43" s="35">
        <f t="shared" si="2"/>
        <v>1</v>
      </c>
      <c r="J43" s="34">
        <v>22</v>
      </c>
      <c r="K43" s="35">
        <f t="shared" si="3"/>
        <v>1</v>
      </c>
      <c r="L43" s="35">
        <f t="shared" si="4"/>
        <v>1</v>
      </c>
      <c r="M43" s="35">
        <f t="shared" si="5"/>
        <v>1</v>
      </c>
      <c r="N43" s="34">
        <v>28</v>
      </c>
      <c r="O43" s="35">
        <f t="shared" si="6"/>
        <v>1</v>
      </c>
      <c r="P43" s="35">
        <f t="shared" si="7"/>
        <v>1</v>
      </c>
      <c r="Q43" s="35">
        <f t="shared" si="8"/>
        <v>1</v>
      </c>
      <c r="R43" s="43">
        <f t="shared" si="9"/>
        <v>64</v>
      </c>
      <c r="T43" s="31"/>
      <c r="U43" s="51"/>
      <c r="V43" s="51"/>
      <c r="W43" s="51"/>
      <c r="X43" s="5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</row>
    <row r="44" spans="1:35" ht="19.5" customHeight="1" x14ac:dyDescent="0.3">
      <c r="A44" s="14">
        <v>38</v>
      </c>
      <c r="B44" s="91" t="s">
        <v>401</v>
      </c>
      <c r="C44" s="93" t="s">
        <v>402</v>
      </c>
      <c r="D44" s="35"/>
      <c r="E44" s="42"/>
      <c r="F44" s="34">
        <v>12</v>
      </c>
      <c r="G44" s="35">
        <f t="shared" si="0"/>
        <v>1</v>
      </c>
      <c r="H44" s="35">
        <f t="shared" si="1"/>
        <v>1</v>
      </c>
      <c r="I44" s="35">
        <f t="shared" si="2"/>
        <v>0</v>
      </c>
      <c r="J44" s="34">
        <v>22</v>
      </c>
      <c r="K44" s="35">
        <f t="shared" si="3"/>
        <v>1</v>
      </c>
      <c r="L44" s="35">
        <f t="shared" si="4"/>
        <v>1</v>
      </c>
      <c r="M44" s="35">
        <f t="shared" si="5"/>
        <v>1</v>
      </c>
      <c r="N44" s="34">
        <v>28</v>
      </c>
      <c r="O44" s="35">
        <f t="shared" si="6"/>
        <v>1</v>
      </c>
      <c r="P44" s="35">
        <f t="shared" si="7"/>
        <v>1</v>
      </c>
      <c r="Q44" s="35">
        <f t="shared" si="8"/>
        <v>1</v>
      </c>
      <c r="R44" s="43">
        <f t="shared" si="9"/>
        <v>62</v>
      </c>
      <c r="T44" s="31"/>
      <c r="U44" s="51"/>
      <c r="V44" s="51"/>
      <c r="W44" s="51"/>
      <c r="X44" s="5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</row>
    <row r="45" spans="1:35" ht="19.5" customHeight="1" x14ac:dyDescent="0.3">
      <c r="A45" s="14">
        <v>39</v>
      </c>
      <c r="B45" s="91" t="s">
        <v>403</v>
      </c>
      <c r="C45" s="93" t="s">
        <v>404</v>
      </c>
      <c r="D45" s="35"/>
      <c r="E45" s="42"/>
      <c r="F45" s="34">
        <v>14</v>
      </c>
      <c r="G45" s="35">
        <f t="shared" si="0"/>
        <v>1</v>
      </c>
      <c r="H45" s="35">
        <f t="shared" si="1"/>
        <v>1</v>
      </c>
      <c r="I45" s="35">
        <f t="shared" si="2"/>
        <v>1</v>
      </c>
      <c r="J45" s="34">
        <v>28</v>
      </c>
      <c r="K45" s="35">
        <f t="shared" si="3"/>
        <v>1</v>
      </c>
      <c r="L45" s="35">
        <f t="shared" si="4"/>
        <v>1</v>
      </c>
      <c r="M45" s="35">
        <f t="shared" si="5"/>
        <v>1</v>
      </c>
      <c r="N45" s="34">
        <v>28</v>
      </c>
      <c r="O45" s="35">
        <f t="shared" si="6"/>
        <v>1</v>
      </c>
      <c r="P45" s="35">
        <f t="shared" si="7"/>
        <v>1</v>
      </c>
      <c r="Q45" s="35">
        <f t="shared" si="8"/>
        <v>1</v>
      </c>
      <c r="R45" s="43">
        <f t="shared" si="9"/>
        <v>70</v>
      </c>
      <c r="T45" s="31"/>
      <c r="U45" s="51"/>
      <c r="V45" s="51"/>
      <c r="W45" s="51"/>
      <c r="X45" s="5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</row>
    <row r="46" spans="1:35" ht="19.5" customHeight="1" x14ac:dyDescent="0.3">
      <c r="A46" s="14">
        <v>40</v>
      </c>
      <c r="B46" s="91" t="s">
        <v>405</v>
      </c>
      <c r="C46" s="93" t="s">
        <v>406</v>
      </c>
      <c r="D46" s="35"/>
      <c r="E46" s="42"/>
      <c r="F46" s="34">
        <v>14</v>
      </c>
      <c r="G46" s="35">
        <f t="shared" si="0"/>
        <v>1</v>
      </c>
      <c r="H46" s="35">
        <f t="shared" si="1"/>
        <v>1</v>
      </c>
      <c r="I46" s="35">
        <f t="shared" si="2"/>
        <v>1</v>
      </c>
      <c r="J46" s="34">
        <v>28</v>
      </c>
      <c r="K46" s="35">
        <f t="shared" si="3"/>
        <v>1</v>
      </c>
      <c r="L46" s="35">
        <f t="shared" si="4"/>
        <v>1</v>
      </c>
      <c r="M46" s="35">
        <f t="shared" si="5"/>
        <v>1</v>
      </c>
      <c r="N46" s="34">
        <v>28</v>
      </c>
      <c r="O46" s="35">
        <f t="shared" si="6"/>
        <v>1</v>
      </c>
      <c r="P46" s="35">
        <f t="shared" si="7"/>
        <v>1</v>
      </c>
      <c r="Q46" s="35">
        <f t="shared" si="8"/>
        <v>1</v>
      </c>
      <c r="R46" s="43">
        <f t="shared" si="9"/>
        <v>70</v>
      </c>
      <c r="T46" s="31"/>
      <c r="U46" s="51"/>
      <c r="V46" s="51"/>
      <c r="W46" s="51"/>
      <c r="X46" s="5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</row>
    <row r="47" spans="1:35" ht="19.5" customHeight="1" x14ac:dyDescent="0.3">
      <c r="A47" s="14">
        <v>41</v>
      </c>
      <c r="B47" s="91" t="s">
        <v>407</v>
      </c>
      <c r="C47" s="93" t="s">
        <v>408</v>
      </c>
      <c r="D47" s="35"/>
      <c r="E47" s="42"/>
      <c r="F47" s="34">
        <v>12</v>
      </c>
      <c r="G47" s="35">
        <f t="shared" si="0"/>
        <v>1</v>
      </c>
      <c r="H47" s="35">
        <f t="shared" si="1"/>
        <v>1</v>
      </c>
      <c r="I47" s="35">
        <f t="shared" si="2"/>
        <v>0</v>
      </c>
      <c r="J47" s="34">
        <v>22</v>
      </c>
      <c r="K47" s="35">
        <f t="shared" si="3"/>
        <v>1</v>
      </c>
      <c r="L47" s="35">
        <f t="shared" si="4"/>
        <v>1</v>
      </c>
      <c r="M47" s="35">
        <f t="shared" si="5"/>
        <v>1</v>
      </c>
      <c r="N47" s="34">
        <v>28</v>
      </c>
      <c r="O47" s="35">
        <f t="shared" si="6"/>
        <v>1</v>
      </c>
      <c r="P47" s="35">
        <f t="shared" si="7"/>
        <v>1</v>
      </c>
      <c r="Q47" s="35">
        <f t="shared" si="8"/>
        <v>1</v>
      </c>
      <c r="R47" s="43">
        <f t="shared" si="9"/>
        <v>62</v>
      </c>
      <c r="T47" s="31"/>
      <c r="U47" s="51"/>
      <c r="V47" s="51"/>
      <c r="W47" s="51"/>
      <c r="X47" s="5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</row>
    <row r="48" spans="1:35" ht="19.5" customHeight="1" x14ac:dyDescent="0.3">
      <c r="A48" s="14">
        <v>42</v>
      </c>
      <c r="B48" s="91" t="s">
        <v>409</v>
      </c>
      <c r="C48" s="93" t="s">
        <v>410</v>
      </c>
      <c r="D48" s="35"/>
      <c r="E48" s="42"/>
      <c r="F48" s="34">
        <v>14</v>
      </c>
      <c r="G48" s="35">
        <f t="shared" si="0"/>
        <v>1</v>
      </c>
      <c r="H48" s="35">
        <f t="shared" si="1"/>
        <v>1</v>
      </c>
      <c r="I48" s="35">
        <f t="shared" si="2"/>
        <v>1</v>
      </c>
      <c r="J48" s="34">
        <v>22</v>
      </c>
      <c r="K48" s="35">
        <f t="shared" si="3"/>
        <v>1</v>
      </c>
      <c r="L48" s="35">
        <f t="shared" si="4"/>
        <v>1</v>
      </c>
      <c r="M48" s="35">
        <f t="shared" si="5"/>
        <v>1</v>
      </c>
      <c r="N48" s="34">
        <v>23</v>
      </c>
      <c r="O48" s="35">
        <f t="shared" si="6"/>
        <v>1</v>
      </c>
      <c r="P48" s="35">
        <f t="shared" si="7"/>
        <v>1</v>
      </c>
      <c r="Q48" s="35">
        <f t="shared" si="8"/>
        <v>0</v>
      </c>
      <c r="R48" s="43">
        <f t="shared" si="9"/>
        <v>59</v>
      </c>
      <c r="T48" s="31"/>
      <c r="U48" s="51"/>
      <c r="V48" s="51"/>
      <c r="W48" s="51"/>
      <c r="X48" s="5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</row>
    <row r="49" spans="1:35" ht="19.5" customHeight="1" x14ac:dyDescent="0.3">
      <c r="A49" s="14">
        <v>43</v>
      </c>
      <c r="B49" s="91" t="s">
        <v>411</v>
      </c>
      <c r="C49" s="93" t="s">
        <v>412</v>
      </c>
      <c r="D49" s="35"/>
      <c r="E49" s="42"/>
      <c r="F49" s="34">
        <v>13</v>
      </c>
      <c r="G49" s="35">
        <f t="shared" si="0"/>
        <v>1</v>
      </c>
      <c r="H49" s="35">
        <f t="shared" si="1"/>
        <v>1</v>
      </c>
      <c r="I49" s="35">
        <f t="shared" si="2"/>
        <v>1</v>
      </c>
      <c r="J49" s="34">
        <v>26</v>
      </c>
      <c r="K49" s="35">
        <f t="shared" si="3"/>
        <v>1</v>
      </c>
      <c r="L49" s="35">
        <f t="shared" si="4"/>
        <v>1</v>
      </c>
      <c r="M49" s="35">
        <f t="shared" si="5"/>
        <v>1</v>
      </c>
      <c r="N49" s="34">
        <v>27</v>
      </c>
      <c r="O49" s="35">
        <f t="shared" si="6"/>
        <v>1</v>
      </c>
      <c r="P49" s="35">
        <f t="shared" si="7"/>
        <v>1</v>
      </c>
      <c r="Q49" s="35">
        <f t="shared" si="8"/>
        <v>1</v>
      </c>
      <c r="R49" s="43">
        <f t="shared" si="9"/>
        <v>66</v>
      </c>
      <c r="T49" s="31"/>
      <c r="U49" s="51"/>
      <c r="V49" s="51"/>
      <c r="W49" s="51"/>
      <c r="X49" s="5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</row>
    <row r="50" spans="1:35" ht="19.5" customHeight="1" x14ac:dyDescent="0.3">
      <c r="A50" s="14">
        <v>44</v>
      </c>
      <c r="B50" s="91" t="s">
        <v>413</v>
      </c>
      <c r="C50" s="93" t="s">
        <v>414</v>
      </c>
      <c r="D50" s="35"/>
      <c r="E50" s="42"/>
      <c r="F50" s="34">
        <v>14</v>
      </c>
      <c r="G50" s="35">
        <f t="shared" si="0"/>
        <v>1</v>
      </c>
      <c r="H50" s="35">
        <f t="shared" si="1"/>
        <v>1</v>
      </c>
      <c r="I50" s="35">
        <f t="shared" si="2"/>
        <v>1</v>
      </c>
      <c r="J50" s="34">
        <v>28</v>
      </c>
      <c r="K50" s="35">
        <f t="shared" si="3"/>
        <v>1</v>
      </c>
      <c r="L50" s="35">
        <f t="shared" si="4"/>
        <v>1</v>
      </c>
      <c r="M50" s="35">
        <f t="shared" si="5"/>
        <v>1</v>
      </c>
      <c r="N50" s="34">
        <v>28</v>
      </c>
      <c r="O50" s="35">
        <f t="shared" si="6"/>
        <v>1</v>
      </c>
      <c r="P50" s="35">
        <f t="shared" si="7"/>
        <v>1</v>
      </c>
      <c r="Q50" s="35">
        <f t="shared" si="8"/>
        <v>1</v>
      </c>
      <c r="R50" s="43">
        <f t="shared" si="9"/>
        <v>70</v>
      </c>
      <c r="T50" s="31"/>
      <c r="U50" s="51"/>
      <c r="V50" s="51"/>
      <c r="W50" s="51"/>
      <c r="X50" s="5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</row>
    <row r="51" spans="1:35" ht="19.5" customHeight="1" x14ac:dyDescent="0.3">
      <c r="A51" s="14">
        <v>45</v>
      </c>
      <c r="B51" s="91" t="s">
        <v>415</v>
      </c>
      <c r="C51" s="93" t="s">
        <v>416</v>
      </c>
      <c r="D51" s="35"/>
      <c r="E51" s="42"/>
      <c r="F51" s="34">
        <v>13</v>
      </c>
      <c r="G51" s="35">
        <f t="shared" si="0"/>
        <v>1</v>
      </c>
      <c r="H51" s="35">
        <f t="shared" si="1"/>
        <v>1</v>
      </c>
      <c r="I51" s="35">
        <f t="shared" si="2"/>
        <v>1</v>
      </c>
      <c r="J51" s="34">
        <v>28</v>
      </c>
      <c r="K51" s="35">
        <f t="shared" si="3"/>
        <v>1</v>
      </c>
      <c r="L51" s="35">
        <f t="shared" si="4"/>
        <v>1</v>
      </c>
      <c r="M51" s="35">
        <f t="shared" si="5"/>
        <v>1</v>
      </c>
      <c r="N51" s="34">
        <v>28</v>
      </c>
      <c r="O51" s="35">
        <f t="shared" si="6"/>
        <v>1</v>
      </c>
      <c r="P51" s="35">
        <f t="shared" si="7"/>
        <v>1</v>
      </c>
      <c r="Q51" s="35">
        <f t="shared" si="8"/>
        <v>1</v>
      </c>
      <c r="R51" s="43">
        <f t="shared" si="9"/>
        <v>69</v>
      </c>
      <c r="T51" s="31"/>
      <c r="U51" s="51"/>
      <c r="V51" s="51"/>
      <c r="W51" s="51"/>
      <c r="X51" s="5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</row>
    <row r="52" spans="1:35" ht="19.5" customHeight="1" x14ac:dyDescent="0.3">
      <c r="A52" s="14">
        <v>46</v>
      </c>
      <c r="B52" s="91" t="s">
        <v>417</v>
      </c>
      <c r="C52" s="93" t="s">
        <v>418</v>
      </c>
      <c r="D52" s="35"/>
      <c r="E52" s="42"/>
      <c r="F52" s="34">
        <v>14</v>
      </c>
      <c r="G52" s="35">
        <f t="shared" si="0"/>
        <v>1</v>
      </c>
      <c r="H52" s="35">
        <f t="shared" si="1"/>
        <v>1</v>
      </c>
      <c r="I52" s="35">
        <f t="shared" si="2"/>
        <v>1</v>
      </c>
      <c r="J52" s="34">
        <v>26</v>
      </c>
      <c r="K52" s="35">
        <f t="shared" si="3"/>
        <v>1</v>
      </c>
      <c r="L52" s="35">
        <f t="shared" si="4"/>
        <v>1</v>
      </c>
      <c r="M52" s="35">
        <f t="shared" si="5"/>
        <v>1</v>
      </c>
      <c r="N52" s="34">
        <v>26</v>
      </c>
      <c r="O52" s="35">
        <f t="shared" si="6"/>
        <v>1</v>
      </c>
      <c r="P52" s="35">
        <f t="shared" si="7"/>
        <v>1</v>
      </c>
      <c r="Q52" s="35">
        <f t="shared" si="8"/>
        <v>1</v>
      </c>
      <c r="R52" s="43">
        <f t="shared" si="9"/>
        <v>66</v>
      </c>
      <c r="T52" s="31"/>
      <c r="U52" s="51"/>
      <c r="V52" s="51"/>
      <c r="W52" s="51"/>
      <c r="X52" s="5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</row>
    <row r="53" spans="1:35" ht="19.5" customHeight="1" x14ac:dyDescent="0.3">
      <c r="A53" s="14">
        <v>47</v>
      </c>
      <c r="B53" s="91" t="s">
        <v>419</v>
      </c>
      <c r="C53" s="93" t="s">
        <v>420</v>
      </c>
      <c r="D53" s="35"/>
      <c r="E53" s="42"/>
      <c r="F53" s="34">
        <v>14</v>
      </c>
      <c r="G53" s="35">
        <f t="shared" si="0"/>
        <v>1</v>
      </c>
      <c r="H53" s="35">
        <f t="shared" si="1"/>
        <v>1</v>
      </c>
      <c r="I53" s="35">
        <f t="shared" si="2"/>
        <v>1</v>
      </c>
      <c r="J53" s="34">
        <v>28</v>
      </c>
      <c r="K53" s="35">
        <f t="shared" si="3"/>
        <v>1</v>
      </c>
      <c r="L53" s="35">
        <f t="shared" si="4"/>
        <v>1</v>
      </c>
      <c r="M53" s="35">
        <f t="shared" si="5"/>
        <v>1</v>
      </c>
      <c r="N53" s="34">
        <v>28</v>
      </c>
      <c r="O53" s="35">
        <f t="shared" si="6"/>
        <v>1</v>
      </c>
      <c r="P53" s="35">
        <f t="shared" si="7"/>
        <v>1</v>
      </c>
      <c r="Q53" s="35">
        <f t="shared" si="8"/>
        <v>1</v>
      </c>
      <c r="R53" s="43">
        <f t="shared" si="9"/>
        <v>70</v>
      </c>
      <c r="T53" s="31"/>
      <c r="U53" s="51"/>
      <c r="V53" s="51"/>
      <c r="W53" s="51"/>
      <c r="X53" s="5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</row>
    <row r="54" spans="1:35" ht="19.5" customHeight="1" x14ac:dyDescent="0.3">
      <c r="A54" s="14">
        <v>48</v>
      </c>
      <c r="B54" s="91" t="s">
        <v>421</v>
      </c>
      <c r="C54" s="93" t="s">
        <v>422</v>
      </c>
      <c r="D54" s="35"/>
      <c r="E54" s="42"/>
      <c r="F54" s="34">
        <v>14</v>
      </c>
      <c r="G54" s="35">
        <f t="shared" si="0"/>
        <v>1</v>
      </c>
      <c r="H54" s="35">
        <f t="shared" si="1"/>
        <v>1</v>
      </c>
      <c r="I54" s="35">
        <f t="shared" si="2"/>
        <v>1</v>
      </c>
      <c r="J54" s="34">
        <v>28</v>
      </c>
      <c r="K54" s="35">
        <f t="shared" si="3"/>
        <v>1</v>
      </c>
      <c r="L54" s="35">
        <f t="shared" si="4"/>
        <v>1</v>
      </c>
      <c r="M54" s="35">
        <f t="shared" si="5"/>
        <v>1</v>
      </c>
      <c r="N54" s="34">
        <v>28</v>
      </c>
      <c r="O54" s="35">
        <f t="shared" si="6"/>
        <v>1</v>
      </c>
      <c r="P54" s="35">
        <f t="shared" si="7"/>
        <v>1</v>
      </c>
      <c r="Q54" s="35">
        <f t="shared" si="8"/>
        <v>1</v>
      </c>
      <c r="R54" s="43">
        <f t="shared" si="9"/>
        <v>70</v>
      </c>
      <c r="T54" s="31"/>
      <c r="U54" s="51"/>
      <c r="V54" s="51"/>
      <c r="W54" s="51"/>
      <c r="X54" s="5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</row>
    <row r="55" spans="1:35" ht="19.5" customHeight="1" x14ac:dyDescent="0.3">
      <c r="A55" s="14">
        <v>49</v>
      </c>
      <c r="B55" s="91" t="s">
        <v>423</v>
      </c>
      <c r="C55" s="93" t="s">
        <v>424</v>
      </c>
      <c r="D55" s="35"/>
      <c r="E55" s="42"/>
      <c r="F55" s="34">
        <v>14</v>
      </c>
      <c r="G55" s="35">
        <f t="shared" si="0"/>
        <v>1</v>
      </c>
      <c r="H55" s="35">
        <f t="shared" si="1"/>
        <v>1</v>
      </c>
      <c r="I55" s="35">
        <f t="shared" si="2"/>
        <v>1</v>
      </c>
      <c r="J55" s="34">
        <v>28</v>
      </c>
      <c r="K55" s="35">
        <f t="shared" si="3"/>
        <v>1</v>
      </c>
      <c r="L55" s="35">
        <f t="shared" si="4"/>
        <v>1</v>
      </c>
      <c r="M55" s="35">
        <f t="shared" si="5"/>
        <v>1</v>
      </c>
      <c r="N55" s="34">
        <v>27</v>
      </c>
      <c r="O55" s="35">
        <f t="shared" si="6"/>
        <v>1</v>
      </c>
      <c r="P55" s="35">
        <f t="shared" si="7"/>
        <v>1</v>
      </c>
      <c r="Q55" s="35">
        <f t="shared" si="8"/>
        <v>1</v>
      </c>
      <c r="R55" s="43">
        <f t="shared" si="9"/>
        <v>69</v>
      </c>
      <c r="T55" s="31"/>
      <c r="U55" s="51"/>
      <c r="V55" s="51"/>
      <c r="W55" s="51"/>
      <c r="X55" s="5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</row>
    <row r="56" spans="1:35" ht="19.5" customHeight="1" x14ac:dyDescent="0.3">
      <c r="A56" s="14">
        <v>50</v>
      </c>
      <c r="B56" s="91" t="s">
        <v>425</v>
      </c>
      <c r="C56" s="93" t="s">
        <v>426</v>
      </c>
      <c r="D56" s="35"/>
      <c r="E56" s="42"/>
      <c r="F56" s="34">
        <v>14</v>
      </c>
      <c r="G56" s="35">
        <f t="shared" si="0"/>
        <v>1</v>
      </c>
      <c r="H56" s="35">
        <f t="shared" si="1"/>
        <v>1</v>
      </c>
      <c r="I56" s="35">
        <f t="shared" si="2"/>
        <v>1</v>
      </c>
      <c r="J56" s="34">
        <v>28</v>
      </c>
      <c r="K56" s="35">
        <f t="shared" si="3"/>
        <v>1</v>
      </c>
      <c r="L56" s="35">
        <f t="shared" si="4"/>
        <v>1</v>
      </c>
      <c r="M56" s="35">
        <f t="shared" si="5"/>
        <v>1</v>
      </c>
      <c r="N56" s="34">
        <v>28</v>
      </c>
      <c r="O56" s="35">
        <f t="shared" si="6"/>
        <v>1</v>
      </c>
      <c r="P56" s="35">
        <f t="shared" si="7"/>
        <v>1</v>
      </c>
      <c r="Q56" s="35">
        <f t="shared" si="8"/>
        <v>1</v>
      </c>
      <c r="R56" s="43">
        <f t="shared" si="9"/>
        <v>70</v>
      </c>
      <c r="T56" s="31"/>
      <c r="U56" s="51"/>
      <c r="V56" s="51"/>
      <c r="W56" s="51"/>
      <c r="X56" s="5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</row>
    <row r="57" spans="1:35" ht="19.5" customHeight="1" x14ac:dyDescent="0.3">
      <c r="A57" s="14">
        <v>51</v>
      </c>
      <c r="B57" s="91" t="s">
        <v>427</v>
      </c>
      <c r="C57" s="93" t="s">
        <v>428</v>
      </c>
      <c r="D57" s="35"/>
      <c r="E57" s="42"/>
      <c r="F57" s="34">
        <v>14</v>
      </c>
      <c r="G57" s="35">
        <f t="shared" si="0"/>
        <v>1</v>
      </c>
      <c r="H57" s="35">
        <f t="shared" si="1"/>
        <v>1</v>
      </c>
      <c r="I57" s="35">
        <f t="shared" si="2"/>
        <v>1</v>
      </c>
      <c r="J57" s="34">
        <v>28</v>
      </c>
      <c r="K57" s="35">
        <f t="shared" si="3"/>
        <v>1</v>
      </c>
      <c r="L57" s="35">
        <f t="shared" si="4"/>
        <v>1</v>
      </c>
      <c r="M57" s="35">
        <f t="shared" si="5"/>
        <v>1</v>
      </c>
      <c r="N57" s="34">
        <v>28</v>
      </c>
      <c r="O57" s="35">
        <f t="shared" si="6"/>
        <v>1</v>
      </c>
      <c r="P57" s="35">
        <f t="shared" si="7"/>
        <v>1</v>
      </c>
      <c r="Q57" s="35">
        <f t="shared" si="8"/>
        <v>1</v>
      </c>
      <c r="R57" s="43">
        <f t="shared" si="9"/>
        <v>70</v>
      </c>
      <c r="T57" s="31"/>
      <c r="U57" s="51"/>
      <c r="V57" s="51"/>
      <c r="W57" s="51"/>
      <c r="X57" s="5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</row>
    <row r="58" spans="1:35" ht="19.5" customHeight="1" x14ac:dyDescent="0.3">
      <c r="A58" s="14">
        <v>52</v>
      </c>
      <c r="B58" s="91" t="s">
        <v>429</v>
      </c>
      <c r="C58" s="93" t="s">
        <v>430</v>
      </c>
      <c r="D58" s="35"/>
      <c r="E58" s="42"/>
      <c r="F58" s="34">
        <v>14</v>
      </c>
      <c r="G58" s="35">
        <f t="shared" si="0"/>
        <v>1</v>
      </c>
      <c r="H58" s="35">
        <f t="shared" si="1"/>
        <v>1</v>
      </c>
      <c r="I58" s="35">
        <f t="shared" si="2"/>
        <v>1</v>
      </c>
      <c r="J58" s="34">
        <v>28</v>
      </c>
      <c r="K58" s="35">
        <f t="shared" si="3"/>
        <v>1</v>
      </c>
      <c r="L58" s="35">
        <f t="shared" si="4"/>
        <v>1</v>
      </c>
      <c r="M58" s="35">
        <f t="shared" si="5"/>
        <v>1</v>
      </c>
      <c r="N58" s="34">
        <v>28</v>
      </c>
      <c r="O58" s="35">
        <f t="shared" si="6"/>
        <v>1</v>
      </c>
      <c r="P58" s="35">
        <f t="shared" si="7"/>
        <v>1</v>
      </c>
      <c r="Q58" s="35">
        <f t="shared" si="8"/>
        <v>1</v>
      </c>
      <c r="R58" s="43">
        <f t="shared" si="9"/>
        <v>70</v>
      </c>
      <c r="T58" s="31"/>
      <c r="U58" s="51"/>
      <c r="V58" s="51"/>
      <c r="W58" s="51"/>
      <c r="X58" s="5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</row>
    <row r="59" spans="1:35" ht="19.5" customHeight="1" x14ac:dyDescent="0.3">
      <c r="A59" s="14">
        <v>53</v>
      </c>
      <c r="B59" s="91" t="s">
        <v>431</v>
      </c>
      <c r="C59" s="93" t="s">
        <v>432</v>
      </c>
      <c r="D59" s="35"/>
      <c r="E59" s="42"/>
      <c r="F59" s="34">
        <v>14</v>
      </c>
      <c r="G59" s="35">
        <f t="shared" si="0"/>
        <v>1</v>
      </c>
      <c r="H59" s="35">
        <f t="shared" si="1"/>
        <v>1</v>
      </c>
      <c r="I59" s="35">
        <f t="shared" si="2"/>
        <v>1</v>
      </c>
      <c r="J59" s="34">
        <v>28</v>
      </c>
      <c r="K59" s="35">
        <f t="shared" si="3"/>
        <v>1</v>
      </c>
      <c r="L59" s="35">
        <f t="shared" si="4"/>
        <v>1</v>
      </c>
      <c r="M59" s="35">
        <f t="shared" si="5"/>
        <v>1</v>
      </c>
      <c r="N59" s="34">
        <v>28</v>
      </c>
      <c r="O59" s="35">
        <f t="shared" si="6"/>
        <v>1</v>
      </c>
      <c r="P59" s="35">
        <f t="shared" si="7"/>
        <v>1</v>
      </c>
      <c r="Q59" s="35">
        <f t="shared" si="8"/>
        <v>1</v>
      </c>
      <c r="R59" s="43">
        <f t="shared" si="9"/>
        <v>70</v>
      </c>
      <c r="T59" s="31"/>
      <c r="U59" s="51"/>
      <c r="V59" s="51"/>
      <c r="W59" s="51"/>
      <c r="X59" s="5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</row>
    <row r="60" spans="1:35" ht="19.5" customHeight="1" x14ac:dyDescent="0.3">
      <c r="A60" s="14">
        <v>54</v>
      </c>
      <c r="B60" s="91" t="s">
        <v>433</v>
      </c>
      <c r="C60" s="93" t="s">
        <v>434</v>
      </c>
      <c r="D60" s="35"/>
      <c r="E60" s="42"/>
      <c r="F60" s="34">
        <v>14</v>
      </c>
      <c r="G60" s="35">
        <f t="shared" si="0"/>
        <v>1</v>
      </c>
      <c r="H60" s="35">
        <f t="shared" si="1"/>
        <v>1</v>
      </c>
      <c r="I60" s="35">
        <f t="shared" si="2"/>
        <v>1</v>
      </c>
      <c r="J60" s="34">
        <v>28</v>
      </c>
      <c r="K60" s="35">
        <f t="shared" si="3"/>
        <v>1</v>
      </c>
      <c r="L60" s="35">
        <f t="shared" si="4"/>
        <v>1</v>
      </c>
      <c r="M60" s="35">
        <f t="shared" si="5"/>
        <v>1</v>
      </c>
      <c r="N60" s="34">
        <v>28</v>
      </c>
      <c r="O60" s="35">
        <f t="shared" si="6"/>
        <v>1</v>
      </c>
      <c r="P60" s="35">
        <f t="shared" si="7"/>
        <v>1</v>
      </c>
      <c r="Q60" s="35">
        <f t="shared" si="8"/>
        <v>1</v>
      </c>
      <c r="R60" s="43">
        <f t="shared" si="9"/>
        <v>70</v>
      </c>
      <c r="T60" s="31"/>
      <c r="U60" s="51"/>
      <c r="V60" s="51"/>
      <c r="W60" s="51"/>
      <c r="X60" s="5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</row>
    <row r="61" spans="1:35" ht="19.5" customHeight="1" x14ac:dyDescent="0.3">
      <c r="A61" s="14">
        <v>55</v>
      </c>
      <c r="B61" s="91" t="s">
        <v>435</v>
      </c>
      <c r="C61" s="93" t="s">
        <v>436</v>
      </c>
      <c r="D61" s="35"/>
      <c r="E61" s="42"/>
      <c r="F61" s="34">
        <v>10</v>
      </c>
      <c r="G61" s="35">
        <f t="shared" si="0"/>
        <v>1</v>
      </c>
      <c r="H61" s="35">
        <f t="shared" si="1"/>
        <v>0</v>
      </c>
      <c r="I61" s="35">
        <f t="shared" si="2"/>
        <v>0</v>
      </c>
      <c r="J61" s="34">
        <v>25</v>
      </c>
      <c r="K61" s="35">
        <f t="shared" si="3"/>
        <v>1</v>
      </c>
      <c r="L61" s="35">
        <f t="shared" si="4"/>
        <v>1</v>
      </c>
      <c r="M61" s="35">
        <f t="shared" si="5"/>
        <v>1</v>
      </c>
      <c r="N61" s="34">
        <v>25</v>
      </c>
      <c r="O61" s="35">
        <f t="shared" si="6"/>
        <v>1</v>
      </c>
      <c r="P61" s="35">
        <f t="shared" si="7"/>
        <v>1</v>
      </c>
      <c r="Q61" s="35">
        <f t="shared" si="8"/>
        <v>0</v>
      </c>
      <c r="R61" s="43">
        <f t="shared" si="9"/>
        <v>60</v>
      </c>
      <c r="T61" s="31"/>
      <c r="U61" s="51"/>
      <c r="V61" s="51"/>
      <c r="W61" s="51"/>
      <c r="X61" s="5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</row>
    <row r="62" spans="1:35" ht="19.5" customHeight="1" x14ac:dyDescent="0.3">
      <c r="A62" s="14">
        <v>56</v>
      </c>
      <c r="B62" s="91" t="s">
        <v>437</v>
      </c>
      <c r="C62" s="93" t="s">
        <v>438</v>
      </c>
      <c r="D62" s="35"/>
      <c r="E62" s="42"/>
      <c r="F62" s="34">
        <v>13</v>
      </c>
      <c r="G62" s="35">
        <f t="shared" si="0"/>
        <v>1</v>
      </c>
      <c r="H62" s="35">
        <f t="shared" si="1"/>
        <v>1</v>
      </c>
      <c r="I62" s="35">
        <f t="shared" si="2"/>
        <v>1</v>
      </c>
      <c r="J62" s="34">
        <v>24</v>
      </c>
      <c r="K62" s="35">
        <f t="shared" si="3"/>
        <v>1</v>
      </c>
      <c r="L62" s="35">
        <f t="shared" si="4"/>
        <v>1</v>
      </c>
      <c r="M62" s="35">
        <f t="shared" si="5"/>
        <v>1</v>
      </c>
      <c r="N62" s="34">
        <v>24</v>
      </c>
      <c r="O62" s="35">
        <f t="shared" si="6"/>
        <v>1</v>
      </c>
      <c r="P62" s="35">
        <f t="shared" si="7"/>
        <v>1</v>
      </c>
      <c r="Q62" s="35">
        <f t="shared" si="8"/>
        <v>0</v>
      </c>
      <c r="R62" s="43">
        <f t="shared" si="9"/>
        <v>61</v>
      </c>
      <c r="T62" s="31"/>
      <c r="U62" s="51"/>
      <c r="V62" s="51"/>
      <c r="W62" s="51"/>
      <c r="X62" s="5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</row>
    <row r="63" spans="1:35" ht="19.5" customHeight="1" x14ac:dyDescent="0.3">
      <c r="A63" s="14">
        <v>57</v>
      </c>
      <c r="B63" s="91" t="s">
        <v>439</v>
      </c>
      <c r="C63" s="93" t="s">
        <v>440</v>
      </c>
      <c r="D63" s="35"/>
      <c r="E63" s="42"/>
      <c r="F63" s="34">
        <v>11</v>
      </c>
      <c r="G63" s="35">
        <f t="shared" si="0"/>
        <v>1</v>
      </c>
      <c r="H63" s="35">
        <f t="shared" si="1"/>
        <v>0</v>
      </c>
      <c r="I63" s="35">
        <f t="shared" si="2"/>
        <v>0</v>
      </c>
      <c r="J63" s="34">
        <v>25</v>
      </c>
      <c r="K63" s="35">
        <f t="shared" si="3"/>
        <v>1</v>
      </c>
      <c r="L63" s="35">
        <f t="shared" si="4"/>
        <v>1</v>
      </c>
      <c r="M63" s="35">
        <f t="shared" si="5"/>
        <v>1</v>
      </c>
      <c r="N63" s="34">
        <v>16</v>
      </c>
      <c r="O63" s="35">
        <f t="shared" si="6"/>
        <v>0</v>
      </c>
      <c r="P63" s="35">
        <f t="shared" si="7"/>
        <v>0</v>
      </c>
      <c r="Q63" s="35">
        <f t="shared" si="8"/>
        <v>0</v>
      </c>
      <c r="R63" s="43">
        <f t="shared" si="9"/>
        <v>52</v>
      </c>
      <c r="T63" s="31"/>
      <c r="U63" s="51"/>
      <c r="V63" s="51"/>
      <c r="W63" s="51"/>
      <c r="X63" s="5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</row>
    <row r="64" spans="1:35" ht="19.5" customHeight="1" x14ac:dyDescent="0.3">
      <c r="A64" s="14">
        <v>58</v>
      </c>
      <c r="B64" s="91" t="s">
        <v>441</v>
      </c>
      <c r="C64" s="93" t="s">
        <v>442</v>
      </c>
      <c r="D64" s="35"/>
      <c r="E64" s="42"/>
      <c r="F64" s="34">
        <v>14</v>
      </c>
      <c r="G64" s="35">
        <f t="shared" si="0"/>
        <v>1</v>
      </c>
      <c r="H64" s="35">
        <f t="shared" si="1"/>
        <v>1</v>
      </c>
      <c r="I64" s="35">
        <f t="shared" si="2"/>
        <v>1</v>
      </c>
      <c r="J64" s="34">
        <v>26</v>
      </c>
      <c r="K64" s="35">
        <f t="shared" si="3"/>
        <v>1</v>
      </c>
      <c r="L64" s="35">
        <f t="shared" si="4"/>
        <v>1</v>
      </c>
      <c r="M64" s="35">
        <f t="shared" si="5"/>
        <v>1</v>
      </c>
      <c r="N64" s="34">
        <v>28</v>
      </c>
      <c r="O64" s="35">
        <f t="shared" si="6"/>
        <v>1</v>
      </c>
      <c r="P64" s="35">
        <f t="shared" si="7"/>
        <v>1</v>
      </c>
      <c r="Q64" s="35">
        <f t="shared" si="8"/>
        <v>1</v>
      </c>
      <c r="R64" s="43">
        <f t="shared" si="9"/>
        <v>68</v>
      </c>
      <c r="T64" s="31"/>
      <c r="U64" s="51"/>
      <c r="V64" s="51"/>
      <c r="W64" s="51"/>
      <c r="X64" s="5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</row>
    <row r="65" spans="1:35" ht="19.5" customHeight="1" x14ac:dyDescent="0.3">
      <c r="A65" s="14">
        <v>59</v>
      </c>
      <c r="B65" s="91" t="s">
        <v>443</v>
      </c>
      <c r="C65" s="93" t="s">
        <v>444</v>
      </c>
      <c r="D65" s="35"/>
      <c r="E65" s="42"/>
      <c r="F65" s="34">
        <v>10</v>
      </c>
      <c r="G65" s="35">
        <f t="shared" si="0"/>
        <v>1</v>
      </c>
      <c r="H65" s="35">
        <f t="shared" si="1"/>
        <v>0</v>
      </c>
      <c r="I65" s="35">
        <f t="shared" si="2"/>
        <v>0</v>
      </c>
      <c r="J65" s="34">
        <v>20</v>
      </c>
      <c r="K65" s="35">
        <f t="shared" si="3"/>
        <v>1</v>
      </c>
      <c r="L65" s="35">
        <f t="shared" si="4"/>
        <v>1</v>
      </c>
      <c r="M65" s="35">
        <f t="shared" si="5"/>
        <v>1</v>
      </c>
      <c r="N65" s="34">
        <v>23</v>
      </c>
      <c r="O65" s="35">
        <f t="shared" si="6"/>
        <v>1</v>
      </c>
      <c r="P65" s="35">
        <f t="shared" si="7"/>
        <v>1</v>
      </c>
      <c r="Q65" s="35">
        <f t="shared" si="8"/>
        <v>0</v>
      </c>
      <c r="R65" s="43">
        <f t="shared" si="9"/>
        <v>53</v>
      </c>
      <c r="T65" s="31"/>
      <c r="U65" s="51"/>
      <c r="V65" s="51"/>
      <c r="W65" s="51"/>
      <c r="X65" s="5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</row>
    <row r="66" spans="1:35" ht="19.5" customHeight="1" x14ac:dyDescent="0.3">
      <c r="A66" s="14">
        <v>60</v>
      </c>
      <c r="B66" s="91" t="s">
        <v>445</v>
      </c>
      <c r="C66" s="93" t="s">
        <v>446</v>
      </c>
      <c r="D66" s="35"/>
      <c r="E66" s="42"/>
      <c r="F66" s="34">
        <v>14</v>
      </c>
      <c r="G66" s="35">
        <f t="shared" si="0"/>
        <v>1</v>
      </c>
      <c r="H66" s="35">
        <f t="shared" si="1"/>
        <v>1</v>
      </c>
      <c r="I66" s="35">
        <f t="shared" si="2"/>
        <v>1</v>
      </c>
      <c r="J66" s="34">
        <v>27</v>
      </c>
      <c r="K66" s="35">
        <f t="shared" si="3"/>
        <v>1</v>
      </c>
      <c r="L66" s="35">
        <f t="shared" si="4"/>
        <v>1</v>
      </c>
      <c r="M66" s="35">
        <f t="shared" si="5"/>
        <v>1</v>
      </c>
      <c r="N66" s="34">
        <v>22</v>
      </c>
      <c r="O66" s="35">
        <f t="shared" si="6"/>
        <v>1</v>
      </c>
      <c r="P66" s="35">
        <f t="shared" si="7"/>
        <v>0</v>
      </c>
      <c r="Q66" s="35">
        <f t="shared" si="8"/>
        <v>0</v>
      </c>
      <c r="R66" s="43">
        <f t="shared" si="9"/>
        <v>63</v>
      </c>
      <c r="T66" s="31"/>
      <c r="U66" s="51"/>
      <c r="V66" s="51"/>
      <c r="W66" s="51"/>
      <c r="X66" s="5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</row>
    <row r="67" spans="1:35" ht="19.5" customHeight="1" x14ac:dyDescent="0.3">
      <c r="A67" s="14">
        <v>61</v>
      </c>
      <c r="B67" s="91" t="s">
        <v>447</v>
      </c>
      <c r="C67" s="93" t="s">
        <v>448</v>
      </c>
      <c r="D67" s="35"/>
      <c r="E67" s="42"/>
      <c r="F67" s="34">
        <v>14</v>
      </c>
      <c r="G67" s="35">
        <f t="shared" si="0"/>
        <v>1</v>
      </c>
      <c r="H67" s="35">
        <f t="shared" si="1"/>
        <v>1</v>
      </c>
      <c r="I67" s="35">
        <f t="shared" si="2"/>
        <v>1</v>
      </c>
      <c r="J67" s="34">
        <v>25</v>
      </c>
      <c r="K67" s="35">
        <f t="shared" si="3"/>
        <v>1</v>
      </c>
      <c r="L67" s="35">
        <f t="shared" si="4"/>
        <v>1</v>
      </c>
      <c r="M67" s="35">
        <f t="shared" si="5"/>
        <v>1</v>
      </c>
      <c r="N67" s="34">
        <v>17</v>
      </c>
      <c r="O67" s="35">
        <f t="shared" si="6"/>
        <v>0</v>
      </c>
      <c r="P67" s="35">
        <f t="shared" si="7"/>
        <v>0</v>
      </c>
      <c r="Q67" s="35">
        <f t="shared" si="8"/>
        <v>0</v>
      </c>
      <c r="R67" s="43">
        <f t="shared" si="9"/>
        <v>56</v>
      </c>
      <c r="T67" s="31"/>
      <c r="U67" s="51"/>
      <c r="V67" s="51"/>
      <c r="W67" s="51"/>
      <c r="X67" s="5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</row>
    <row r="68" spans="1:35" ht="19.5" customHeight="1" x14ac:dyDescent="0.3">
      <c r="A68" s="14">
        <v>62</v>
      </c>
      <c r="B68" s="91" t="s">
        <v>449</v>
      </c>
      <c r="C68" s="93" t="s">
        <v>450</v>
      </c>
      <c r="D68" s="35"/>
      <c r="E68" s="42"/>
      <c r="F68" s="34">
        <v>14</v>
      </c>
      <c r="G68" s="35">
        <f t="shared" si="0"/>
        <v>1</v>
      </c>
      <c r="H68" s="35">
        <f t="shared" si="1"/>
        <v>1</v>
      </c>
      <c r="I68" s="35">
        <f t="shared" si="2"/>
        <v>1</v>
      </c>
      <c r="J68" s="34">
        <v>26</v>
      </c>
      <c r="K68" s="35">
        <f t="shared" si="3"/>
        <v>1</v>
      </c>
      <c r="L68" s="35">
        <f t="shared" si="4"/>
        <v>1</v>
      </c>
      <c r="M68" s="35">
        <f t="shared" si="5"/>
        <v>1</v>
      </c>
      <c r="N68" s="34">
        <v>18</v>
      </c>
      <c r="O68" s="35">
        <f t="shared" si="6"/>
        <v>0</v>
      </c>
      <c r="P68" s="35">
        <f t="shared" si="7"/>
        <v>0</v>
      </c>
      <c r="Q68" s="35">
        <f t="shared" si="8"/>
        <v>0</v>
      </c>
      <c r="R68" s="43">
        <f t="shared" si="9"/>
        <v>58</v>
      </c>
      <c r="T68" s="31"/>
      <c r="U68" s="51"/>
      <c r="V68" s="51"/>
      <c r="W68" s="51"/>
      <c r="X68" s="5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</row>
    <row r="69" spans="1:35" ht="19.5" customHeight="1" x14ac:dyDescent="0.3">
      <c r="A69" s="14">
        <v>63</v>
      </c>
      <c r="B69" s="91" t="s">
        <v>451</v>
      </c>
      <c r="C69" s="93" t="s">
        <v>452</v>
      </c>
      <c r="D69" s="35"/>
      <c r="E69" s="42"/>
      <c r="F69" s="34">
        <v>14</v>
      </c>
      <c r="G69" s="35">
        <f t="shared" si="0"/>
        <v>1</v>
      </c>
      <c r="H69" s="35">
        <f t="shared" si="1"/>
        <v>1</v>
      </c>
      <c r="I69" s="35">
        <f t="shared" si="2"/>
        <v>1</v>
      </c>
      <c r="J69" s="34">
        <v>28</v>
      </c>
      <c r="K69" s="35">
        <f t="shared" si="3"/>
        <v>1</v>
      </c>
      <c r="L69" s="35">
        <f t="shared" si="4"/>
        <v>1</v>
      </c>
      <c r="M69" s="35">
        <f t="shared" si="5"/>
        <v>1</v>
      </c>
      <c r="N69" s="34">
        <v>28</v>
      </c>
      <c r="O69" s="35">
        <f t="shared" si="6"/>
        <v>1</v>
      </c>
      <c r="P69" s="35">
        <f t="shared" si="7"/>
        <v>1</v>
      </c>
      <c r="Q69" s="35">
        <f t="shared" si="8"/>
        <v>1</v>
      </c>
      <c r="R69" s="43">
        <f t="shared" si="9"/>
        <v>70</v>
      </c>
      <c r="T69" s="31"/>
      <c r="U69" s="51"/>
      <c r="V69" s="51"/>
      <c r="W69" s="51"/>
      <c r="X69" s="5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</row>
    <row r="70" spans="1:35" ht="19.5" customHeight="1" x14ac:dyDescent="0.3">
      <c r="A70" s="14">
        <v>64</v>
      </c>
      <c r="B70" s="91" t="s">
        <v>453</v>
      </c>
      <c r="C70" s="93" t="s">
        <v>454</v>
      </c>
      <c r="D70" s="35"/>
      <c r="E70" s="42"/>
      <c r="F70" s="34">
        <v>14</v>
      </c>
      <c r="G70" s="35">
        <f t="shared" si="0"/>
        <v>1</v>
      </c>
      <c r="H70" s="35">
        <f t="shared" si="1"/>
        <v>1</v>
      </c>
      <c r="I70" s="35">
        <f t="shared" si="2"/>
        <v>1</v>
      </c>
      <c r="J70" s="34">
        <v>28</v>
      </c>
      <c r="K70" s="35">
        <f t="shared" si="3"/>
        <v>1</v>
      </c>
      <c r="L70" s="35">
        <f t="shared" si="4"/>
        <v>1</v>
      </c>
      <c r="M70" s="35">
        <f t="shared" si="5"/>
        <v>1</v>
      </c>
      <c r="N70" s="34">
        <v>28</v>
      </c>
      <c r="O70" s="35">
        <f t="shared" si="6"/>
        <v>1</v>
      </c>
      <c r="P70" s="35">
        <f t="shared" si="7"/>
        <v>1</v>
      </c>
      <c r="Q70" s="35">
        <f t="shared" si="8"/>
        <v>1</v>
      </c>
      <c r="R70" s="43">
        <f t="shared" si="9"/>
        <v>70</v>
      </c>
      <c r="T70" s="31"/>
      <c r="U70" s="51"/>
      <c r="V70" s="51"/>
      <c r="W70" s="51"/>
      <c r="X70" s="5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</row>
    <row r="71" spans="1:35" ht="19.5" customHeight="1" x14ac:dyDescent="0.3">
      <c r="A71" s="14">
        <v>65</v>
      </c>
      <c r="B71" s="91" t="s">
        <v>455</v>
      </c>
      <c r="C71" s="93" t="s">
        <v>456</v>
      </c>
      <c r="D71" s="35"/>
      <c r="E71" s="42"/>
      <c r="F71" s="34">
        <v>11</v>
      </c>
      <c r="G71" s="35">
        <f t="shared" si="0"/>
        <v>1</v>
      </c>
      <c r="H71" s="35">
        <f t="shared" si="1"/>
        <v>0</v>
      </c>
      <c r="I71" s="35">
        <f t="shared" si="2"/>
        <v>0</v>
      </c>
      <c r="J71" s="34">
        <v>25</v>
      </c>
      <c r="K71" s="35">
        <f t="shared" si="3"/>
        <v>1</v>
      </c>
      <c r="L71" s="35">
        <f t="shared" si="4"/>
        <v>1</v>
      </c>
      <c r="M71" s="35">
        <f t="shared" si="5"/>
        <v>1</v>
      </c>
      <c r="N71" s="34">
        <v>28</v>
      </c>
      <c r="O71" s="35">
        <f t="shared" si="6"/>
        <v>1</v>
      </c>
      <c r="P71" s="35">
        <f t="shared" si="7"/>
        <v>1</v>
      </c>
      <c r="Q71" s="35">
        <f t="shared" si="8"/>
        <v>1</v>
      </c>
      <c r="R71" s="43">
        <f t="shared" si="9"/>
        <v>64</v>
      </c>
      <c r="T71" s="31"/>
      <c r="U71" s="51"/>
      <c r="V71" s="51"/>
      <c r="W71" s="51"/>
      <c r="X71" s="5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</row>
    <row r="72" spans="1:35" ht="19.5" customHeight="1" x14ac:dyDescent="0.3">
      <c r="A72" s="14">
        <v>66</v>
      </c>
      <c r="B72" s="91" t="s">
        <v>457</v>
      </c>
      <c r="C72" s="93" t="s">
        <v>458</v>
      </c>
      <c r="D72" s="35"/>
      <c r="E72" s="42"/>
      <c r="F72" s="34">
        <v>14</v>
      </c>
      <c r="G72" s="35">
        <f t="shared" si="0"/>
        <v>1</v>
      </c>
      <c r="H72" s="35">
        <f t="shared" si="1"/>
        <v>1</v>
      </c>
      <c r="I72" s="35">
        <f t="shared" si="2"/>
        <v>1</v>
      </c>
      <c r="J72" s="34">
        <v>28</v>
      </c>
      <c r="K72" s="35">
        <f t="shared" si="3"/>
        <v>1</v>
      </c>
      <c r="L72" s="35">
        <f t="shared" si="4"/>
        <v>1</v>
      </c>
      <c r="M72" s="35">
        <f t="shared" si="5"/>
        <v>1</v>
      </c>
      <c r="N72" s="34">
        <v>28</v>
      </c>
      <c r="O72" s="35">
        <f t="shared" si="6"/>
        <v>1</v>
      </c>
      <c r="P72" s="35">
        <f t="shared" si="7"/>
        <v>1</v>
      </c>
      <c r="Q72" s="35">
        <f t="shared" si="8"/>
        <v>1</v>
      </c>
      <c r="R72" s="43">
        <f t="shared" ref="R72:R135" si="10">SUM(F72+J72+N72)</f>
        <v>70</v>
      </c>
      <c r="T72" s="31"/>
      <c r="U72" s="51"/>
      <c r="V72" s="51"/>
      <c r="W72" s="51"/>
      <c r="X72" s="5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</row>
    <row r="73" spans="1:35" ht="19.5" customHeight="1" x14ac:dyDescent="0.3">
      <c r="A73" s="14">
        <v>67</v>
      </c>
      <c r="B73" s="91" t="s">
        <v>459</v>
      </c>
      <c r="C73" s="93" t="s">
        <v>460</v>
      </c>
      <c r="D73" s="35"/>
      <c r="E73" s="42"/>
      <c r="F73" s="34">
        <v>14</v>
      </c>
      <c r="G73" s="35">
        <f t="shared" si="0"/>
        <v>1</v>
      </c>
      <c r="H73" s="35">
        <f t="shared" si="1"/>
        <v>1</v>
      </c>
      <c r="I73" s="35">
        <f t="shared" si="2"/>
        <v>1</v>
      </c>
      <c r="J73" s="34">
        <v>28</v>
      </c>
      <c r="K73" s="35">
        <f t="shared" si="3"/>
        <v>1</v>
      </c>
      <c r="L73" s="35">
        <f t="shared" si="4"/>
        <v>1</v>
      </c>
      <c r="M73" s="35">
        <f t="shared" si="5"/>
        <v>1</v>
      </c>
      <c r="N73" s="34">
        <v>28</v>
      </c>
      <c r="O73" s="35">
        <f t="shared" si="6"/>
        <v>1</v>
      </c>
      <c r="P73" s="35">
        <f t="shared" si="7"/>
        <v>1</v>
      </c>
      <c r="Q73" s="35">
        <f t="shared" si="8"/>
        <v>1</v>
      </c>
      <c r="R73" s="43">
        <f t="shared" si="10"/>
        <v>70</v>
      </c>
      <c r="T73" s="31"/>
      <c r="U73" s="51"/>
      <c r="V73" s="51"/>
      <c r="W73" s="51"/>
      <c r="X73" s="5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</row>
    <row r="74" spans="1:35" ht="19.5" customHeight="1" x14ac:dyDescent="0.3">
      <c r="A74" s="14">
        <v>68</v>
      </c>
      <c r="B74" s="91" t="s">
        <v>461</v>
      </c>
      <c r="C74" s="93" t="s">
        <v>462</v>
      </c>
      <c r="D74" s="35"/>
      <c r="E74" s="42"/>
      <c r="F74" s="34">
        <v>12</v>
      </c>
      <c r="G74" s="35">
        <f t="shared" si="0"/>
        <v>1</v>
      </c>
      <c r="H74" s="35">
        <f t="shared" si="1"/>
        <v>1</v>
      </c>
      <c r="I74" s="35">
        <f t="shared" si="2"/>
        <v>0</v>
      </c>
      <c r="J74" s="34">
        <v>26</v>
      </c>
      <c r="K74" s="35">
        <f t="shared" si="3"/>
        <v>1</v>
      </c>
      <c r="L74" s="35">
        <f t="shared" si="4"/>
        <v>1</v>
      </c>
      <c r="M74" s="35">
        <f t="shared" si="5"/>
        <v>1</v>
      </c>
      <c r="N74" s="34">
        <v>23</v>
      </c>
      <c r="O74" s="35">
        <f t="shared" si="6"/>
        <v>1</v>
      </c>
      <c r="P74" s="35">
        <f t="shared" si="7"/>
        <v>1</v>
      </c>
      <c r="Q74" s="35">
        <f t="shared" si="8"/>
        <v>0</v>
      </c>
      <c r="R74" s="43">
        <f t="shared" si="10"/>
        <v>61</v>
      </c>
      <c r="T74" s="31"/>
      <c r="U74" s="51"/>
      <c r="V74" s="51"/>
      <c r="W74" s="51"/>
      <c r="X74" s="5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</row>
    <row r="75" spans="1:35" ht="19.5" customHeight="1" x14ac:dyDescent="0.3">
      <c r="A75" s="14">
        <v>69</v>
      </c>
      <c r="B75" s="91" t="s">
        <v>463</v>
      </c>
      <c r="C75" s="93" t="s">
        <v>464</v>
      </c>
      <c r="D75" s="35"/>
      <c r="E75" s="42"/>
      <c r="F75" s="34">
        <v>12</v>
      </c>
      <c r="G75" s="35">
        <f t="shared" si="0"/>
        <v>1</v>
      </c>
      <c r="H75" s="35">
        <f t="shared" si="1"/>
        <v>1</v>
      </c>
      <c r="I75" s="35">
        <f t="shared" si="2"/>
        <v>0</v>
      </c>
      <c r="J75" s="34">
        <v>22</v>
      </c>
      <c r="K75" s="35">
        <f t="shared" si="3"/>
        <v>1</v>
      </c>
      <c r="L75" s="35">
        <f t="shared" si="4"/>
        <v>1</v>
      </c>
      <c r="M75" s="35">
        <f t="shared" si="5"/>
        <v>1</v>
      </c>
      <c r="N75" s="34">
        <v>24</v>
      </c>
      <c r="O75" s="35">
        <f t="shared" si="6"/>
        <v>1</v>
      </c>
      <c r="P75" s="35">
        <f t="shared" si="7"/>
        <v>1</v>
      </c>
      <c r="Q75" s="35">
        <f t="shared" si="8"/>
        <v>0</v>
      </c>
      <c r="R75" s="43">
        <f t="shared" si="10"/>
        <v>58</v>
      </c>
      <c r="T75" s="31"/>
      <c r="U75" s="51"/>
      <c r="V75" s="51"/>
      <c r="W75" s="51"/>
      <c r="X75" s="5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</row>
    <row r="76" spans="1:35" ht="19.5" customHeight="1" x14ac:dyDescent="0.3">
      <c r="A76" s="14">
        <v>70</v>
      </c>
      <c r="B76" s="91" t="s">
        <v>465</v>
      </c>
      <c r="C76" s="93" t="s">
        <v>466</v>
      </c>
      <c r="D76" s="35"/>
      <c r="E76" s="42"/>
      <c r="F76" s="34">
        <v>14</v>
      </c>
      <c r="G76" s="35">
        <f t="shared" si="0"/>
        <v>1</v>
      </c>
      <c r="H76" s="35">
        <f t="shared" si="1"/>
        <v>1</v>
      </c>
      <c r="I76" s="35">
        <f t="shared" si="2"/>
        <v>1</v>
      </c>
      <c r="J76" s="34">
        <v>21</v>
      </c>
      <c r="K76" s="35">
        <f t="shared" si="3"/>
        <v>1</v>
      </c>
      <c r="L76" s="35">
        <f t="shared" si="4"/>
        <v>1</v>
      </c>
      <c r="M76" s="35">
        <f t="shared" si="5"/>
        <v>1</v>
      </c>
      <c r="N76" s="34">
        <v>28</v>
      </c>
      <c r="O76" s="35">
        <f t="shared" si="6"/>
        <v>1</v>
      </c>
      <c r="P76" s="35">
        <f t="shared" si="7"/>
        <v>1</v>
      </c>
      <c r="Q76" s="35">
        <f t="shared" si="8"/>
        <v>1</v>
      </c>
      <c r="R76" s="43">
        <f t="shared" si="10"/>
        <v>63</v>
      </c>
      <c r="T76" s="31"/>
      <c r="U76" s="51"/>
      <c r="V76" s="51"/>
      <c r="W76" s="51"/>
      <c r="X76" s="5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</row>
    <row r="77" spans="1:35" ht="19.5" customHeight="1" x14ac:dyDescent="0.3">
      <c r="A77" s="14">
        <v>71</v>
      </c>
      <c r="B77" s="91" t="s">
        <v>467</v>
      </c>
      <c r="C77" s="93" t="s">
        <v>468</v>
      </c>
      <c r="D77" s="35"/>
      <c r="E77" s="42"/>
      <c r="F77" s="34">
        <v>12</v>
      </c>
      <c r="G77" s="35">
        <f t="shared" si="0"/>
        <v>1</v>
      </c>
      <c r="H77" s="35">
        <f t="shared" si="1"/>
        <v>1</v>
      </c>
      <c r="I77" s="35">
        <f t="shared" si="2"/>
        <v>0</v>
      </c>
      <c r="J77" s="34">
        <v>20</v>
      </c>
      <c r="K77" s="35">
        <f t="shared" si="3"/>
        <v>1</v>
      </c>
      <c r="L77" s="35">
        <f t="shared" si="4"/>
        <v>1</v>
      </c>
      <c r="M77" s="35">
        <f t="shared" si="5"/>
        <v>1</v>
      </c>
      <c r="N77" s="34">
        <v>15</v>
      </c>
      <c r="O77" s="35">
        <f t="shared" si="6"/>
        <v>0</v>
      </c>
      <c r="P77" s="35">
        <f t="shared" si="7"/>
        <v>0</v>
      </c>
      <c r="Q77" s="35">
        <f t="shared" si="8"/>
        <v>0</v>
      </c>
      <c r="R77" s="43">
        <f t="shared" si="10"/>
        <v>47</v>
      </c>
      <c r="T77" s="31"/>
      <c r="U77" s="51"/>
      <c r="V77" s="51"/>
      <c r="W77" s="51"/>
      <c r="X77" s="5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</row>
    <row r="78" spans="1:35" ht="19.5" customHeight="1" x14ac:dyDescent="0.3">
      <c r="A78" s="14">
        <v>72</v>
      </c>
      <c r="B78" s="91" t="s">
        <v>469</v>
      </c>
      <c r="C78" s="93" t="s">
        <v>470</v>
      </c>
      <c r="D78" s="35"/>
      <c r="E78" s="42"/>
      <c r="F78" s="34">
        <v>14</v>
      </c>
      <c r="G78" s="35">
        <f t="shared" si="0"/>
        <v>1</v>
      </c>
      <c r="H78" s="35">
        <f t="shared" si="1"/>
        <v>1</v>
      </c>
      <c r="I78" s="35">
        <f t="shared" si="2"/>
        <v>1</v>
      </c>
      <c r="J78" s="34">
        <v>23</v>
      </c>
      <c r="K78" s="35">
        <f t="shared" si="3"/>
        <v>1</v>
      </c>
      <c r="L78" s="35">
        <f t="shared" si="4"/>
        <v>1</v>
      </c>
      <c r="M78" s="35">
        <f t="shared" si="5"/>
        <v>1</v>
      </c>
      <c r="N78" s="34">
        <v>28</v>
      </c>
      <c r="O78" s="35">
        <f t="shared" si="6"/>
        <v>1</v>
      </c>
      <c r="P78" s="35">
        <f t="shared" si="7"/>
        <v>1</v>
      </c>
      <c r="Q78" s="35">
        <f t="shared" si="8"/>
        <v>1</v>
      </c>
      <c r="R78" s="43">
        <f t="shared" si="10"/>
        <v>65</v>
      </c>
      <c r="T78" s="31"/>
      <c r="U78" s="51"/>
      <c r="V78" s="51"/>
      <c r="W78" s="51"/>
      <c r="X78" s="5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</row>
    <row r="79" spans="1:35" ht="19.5" customHeight="1" x14ac:dyDescent="0.3">
      <c r="A79" s="14">
        <v>73</v>
      </c>
      <c r="B79" s="91" t="s">
        <v>471</v>
      </c>
      <c r="C79" s="93" t="s">
        <v>472</v>
      </c>
      <c r="D79" s="35"/>
      <c r="E79" s="42"/>
      <c r="F79" s="34">
        <v>14</v>
      </c>
      <c r="G79" s="35">
        <f t="shared" si="0"/>
        <v>1</v>
      </c>
      <c r="H79" s="35">
        <f t="shared" si="1"/>
        <v>1</v>
      </c>
      <c r="I79" s="35">
        <f t="shared" si="2"/>
        <v>1</v>
      </c>
      <c r="J79" s="34">
        <v>22</v>
      </c>
      <c r="K79" s="35">
        <f t="shared" si="3"/>
        <v>1</v>
      </c>
      <c r="L79" s="35">
        <f t="shared" si="4"/>
        <v>1</v>
      </c>
      <c r="M79" s="35">
        <f t="shared" si="5"/>
        <v>1</v>
      </c>
      <c r="N79" s="34">
        <v>28</v>
      </c>
      <c r="O79" s="35">
        <f t="shared" si="6"/>
        <v>1</v>
      </c>
      <c r="P79" s="35">
        <f t="shared" si="7"/>
        <v>1</v>
      </c>
      <c r="Q79" s="35">
        <f t="shared" si="8"/>
        <v>1</v>
      </c>
      <c r="R79" s="43">
        <f t="shared" si="10"/>
        <v>64</v>
      </c>
      <c r="T79" s="31"/>
      <c r="U79" s="51"/>
      <c r="V79" s="51"/>
      <c r="W79" s="51"/>
      <c r="X79" s="5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</row>
    <row r="80" spans="1:35" ht="19.5" customHeight="1" x14ac:dyDescent="0.3">
      <c r="A80" s="14">
        <v>74</v>
      </c>
      <c r="B80" s="91" t="s">
        <v>473</v>
      </c>
      <c r="C80" s="93" t="s">
        <v>474</v>
      </c>
      <c r="D80" s="35"/>
      <c r="E80" s="42"/>
      <c r="F80" s="34">
        <v>14</v>
      </c>
      <c r="G80" s="35">
        <f t="shared" si="0"/>
        <v>1</v>
      </c>
      <c r="H80" s="35">
        <f t="shared" si="1"/>
        <v>1</v>
      </c>
      <c r="I80" s="35">
        <f t="shared" si="2"/>
        <v>1</v>
      </c>
      <c r="J80" s="34">
        <v>25</v>
      </c>
      <c r="K80" s="35">
        <f t="shared" si="3"/>
        <v>1</v>
      </c>
      <c r="L80" s="35">
        <f t="shared" si="4"/>
        <v>1</v>
      </c>
      <c r="M80" s="35">
        <f t="shared" si="5"/>
        <v>1</v>
      </c>
      <c r="N80" s="34">
        <v>18</v>
      </c>
      <c r="O80" s="35">
        <f t="shared" si="6"/>
        <v>0</v>
      </c>
      <c r="P80" s="35">
        <f t="shared" si="7"/>
        <v>0</v>
      </c>
      <c r="Q80" s="35">
        <f t="shared" si="8"/>
        <v>0</v>
      </c>
      <c r="R80" s="43">
        <f t="shared" si="10"/>
        <v>57</v>
      </c>
      <c r="T80" s="31"/>
      <c r="U80" s="51"/>
      <c r="V80" s="51"/>
      <c r="W80" s="51"/>
      <c r="X80" s="5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</row>
    <row r="81" spans="1:35" ht="19.5" customHeight="1" x14ac:dyDescent="0.3">
      <c r="A81" s="14">
        <v>75</v>
      </c>
      <c r="B81" s="91" t="s">
        <v>475</v>
      </c>
      <c r="C81" s="93" t="s">
        <v>476</v>
      </c>
      <c r="D81" s="35"/>
      <c r="E81" s="42"/>
      <c r="F81" s="34">
        <v>14</v>
      </c>
      <c r="G81" s="35">
        <f t="shared" si="0"/>
        <v>1</v>
      </c>
      <c r="H81" s="35">
        <f t="shared" si="1"/>
        <v>1</v>
      </c>
      <c r="I81" s="35">
        <f t="shared" si="2"/>
        <v>1</v>
      </c>
      <c r="J81" s="34">
        <v>28</v>
      </c>
      <c r="K81" s="35">
        <f t="shared" si="3"/>
        <v>1</v>
      </c>
      <c r="L81" s="35">
        <f t="shared" si="4"/>
        <v>1</v>
      </c>
      <c r="M81" s="35">
        <f t="shared" si="5"/>
        <v>1</v>
      </c>
      <c r="N81" s="34">
        <v>28</v>
      </c>
      <c r="O81" s="35">
        <f t="shared" si="6"/>
        <v>1</v>
      </c>
      <c r="P81" s="35">
        <f t="shared" si="7"/>
        <v>1</v>
      </c>
      <c r="Q81" s="35">
        <f t="shared" si="8"/>
        <v>1</v>
      </c>
      <c r="R81" s="43">
        <f t="shared" si="10"/>
        <v>70</v>
      </c>
      <c r="T81" s="31"/>
      <c r="U81" s="51"/>
      <c r="V81" s="51"/>
      <c r="W81" s="51"/>
      <c r="X81" s="5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</row>
    <row r="82" spans="1:35" ht="19.5" customHeight="1" x14ac:dyDescent="0.3">
      <c r="A82" s="14">
        <v>76</v>
      </c>
      <c r="B82" s="91" t="s">
        <v>477</v>
      </c>
      <c r="C82" s="93" t="s">
        <v>478</v>
      </c>
      <c r="D82" s="35"/>
      <c r="E82" s="42"/>
      <c r="F82" s="34">
        <v>14</v>
      </c>
      <c r="G82" s="35">
        <f t="shared" si="0"/>
        <v>1</v>
      </c>
      <c r="H82" s="35">
        <f t="shared" si="1"/>
        <v>1</v>
      </c>
      <c r="I82" s="35">
        <f t="shared" si="2"/>
        <v>1</v>
      </c>
      <c r="J82" s="34">
        <v>28</v>
      </c>
      <c r="K82" s="35">
        <f t="shared" si="3"/>
        <v>1</v>
      </c>
      <c r="L82" s="35">
        <f t="shared" si="4"/>
        <v>1</v>
      </c>
      <c r="M82" s="35">
        <f t="shared" si="5"/>
        <v>1</v>
      </c>
      <c r="N82" s="34">
        <v>18</v>
      </c>
      <c r="O82" s="35">
        <f t="shared" si="6"/>
        <v>0</v>
      </c>
      <c r="P82" s="35">
        <f t="shared" si="7"/>
        <v>0</v>
      </c>
      <c r="Q82" s="35">
        <f t="shared" si="8"/>
        <v>0</v>
      </c>
      <c r="R82" s="43">
        <f t="shared" si="10"/>
        <v>60</v>
      </c>
      <c r="T82" s="31"/>
      <c r="U82" s="51"/>
      <c r="V82" s="51"/>
      <c r="W82" s="51"/>
      <c r="X82" s="5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</row>
    <row r="83" spans="1:35" ht="19.5" customHeight="1" x14ac:dyDescent="0.3">
      <c r="A83" s="14">
        <v>77</v>
      </c>
      <c r="B83" s="91" t="s">
        <v>479</v>
      </c>
      <c r="C83" s="93" t="s">
        <v>480</v>
      </c>
      <c r="D83" s="35"/>
      <c r="E83" s="42"/>
      <c r="F83" s="34">
        <v>11</v>
      </c>
      <c r="G83" s="35">
        <f t="shared" si="0"/>
        <v>1</v>
      </c>
      <c r="H83" s="35">
        <f t="shared" si="1"/>
        <v>0</v>
      </c>
      <c r="I83" s="35">
        <f t="shared" si="2"/>
        <v>0</v>
      </c>
      <c r="J83" s="34">
        <v>22</v>
      </c>
      <c r="K83" s="35">
        <f t="shared" si="3"/>
        <v>1</v>
      </c>
      <c r="L83" s="35">
        <f t="shared" si="4"/>
        <v>1</v>
      </c>
      <c r="M83" s="35">
        <f t="shared" si="5"/>
        <v>1</v>
      </c>
      <c r="N83" s="34">
        <v>28</v>
      </c>
      <c r="O83" s="35">
        <f t="shared" si="6"/>
        <v>1</v>
      </c>
      <c r="P83" s="35">
        <f t="shared" si="7"/>
        <v>1</v>
      </c>
      <c r="Q83" s="35">
        <f t="shared" si="8"/>
        <v>1</v>
      </c>
      <c r="R83" s="43">
        <f t="shared" si="10"/>
        <v>61</v>
      </c>
      <c r="T83" s="31"/>
      <c r="U83" s="51"/>
      <c r="V83" s="51"/>
      <c r="W83" s="51"/>
      <c r="X83" s="5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</row>
    <row r="84" spans="1:35" ht="19.5" customHeight="1" x14ac:dyDescent="0.3">
      <c r="A84" s="14">
        <v>78</v>
      </c>
      <c r="B84" s="91" t="s">
        <v>481</v>
      </c>
      <c r="C84" s="93" t="s">
        <v>482</v>
      </c>
      <c r="D84" s="35"/>
      <c r="E84" s="42"/>
      <c r="F84" s="34">
        <v>13</v>
      </c>
      <c r="G84" s="35">
        <f t="shared" si="0"/>
        <v>1</v>
      </c>
      <c r="H84" s="35">
        <f t="shared" si="1"/>
        <v>1</v>
      </c>
      <c r="I84" s="35">
        <f t="shared" si="2"/>
        <v>1</v>
      </c>
      <c r="J84" s="34">
        <v>22</v>
      </c>
      <c r="K84" s="35">
        <f t="shared" si="3"/>
        <v>1</v>
      </c>
      <c r="L84" s="35">
        <f t="shared" si="4"/>
        <v>1</v>
      </c>
      <c r="M84" s="35">
        <f t="shared" si="5"/>
        <v>1</v>
      </c>
      <c r="N84" s="34">
        <v>16</v>
      </c>
      <c r="O84" s="35">
        <f t="shared" si="6"/>
        <v>0</v>
      </c>
      <c r="P84" s="35">
        <f t="shared" si="7"/>
        <v>0</v>
      </c>
      <c r="Q84" s="35">
        <f t="shared" si="8"/>
        <v>0</v>
      </c>
      <c r="R84" s="43">
        <f t="shared" si="10"/>
        <v>51</v>
      </c>
      <c r="T84" s="31"/>
      <c r="U84" s="51"/>
      <c r="V84" s="51"/>
      <c r="W84" s="51"/>
      <c r="X84" s="5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</row>
    <row r="85" spans="1:35" ht="19.5" customHeight="1" x14ac:dyDescent="0.3">
      <c r="A85" s="14">
        <v>79</v>
      </c>
      <c r="B85" s="91" t="s">
        <v>483</v>
      </c>
      <c r="C85" s="93" t="s">
        <v>484</v>
      </c>
      <c r="D85" s="35"/>
      <c r="E85" s="42"/>
      <c r="F85" s="34">
        <v>14</v>
      </c>
      <c r="G85" s="35">
        <f t="shared" si="0"/>
        <v>1</v>
      </c>
      <c r="H85" s="35">
        <f t="shared" si="1"/>
        <v>1</v>
      </c>
      <c r="I85" s="35">
        <f t="shared" si="2"/>
        <v>1</v>
      </c>
      <c r="J85" s="34">
        <v>28</v>
      </c>
      <c r="K85" s="35">
        <f t="shared" si="3"/>
        <v>1</v>
      </c>
      <c r="L85" s="35">
        <f t="shared" si="4"/>
        <v>1</v>
      </c>
      <c r="M85" s="35">
        <f t="shared" si="5"/>
        <v>1</v>
      </c>
      <c r="N85" s="34">
        <v>28</v>
      </c>
      <c r="O85" s="35">
        <f t="shared" si="6"/>
        <v>1</v>
      </c>
      <c r="P85" s="35">
        <f t="shared" si="7"/>
        <v>1</v>
      </c>
      <c r="Q85" s="35">
        <f t="shared" si="8"/>
        <v>1</v>
      </c>
      <c r="R85" s="43">
        <f t="shared" si="10"/>
        <v>70</v>
      </c>
      <c r="T85" s="31"/>
      <c r="U85" s="51"/>
      <c r="V85" s="51"/>
      <c r="W85" s="51"/>
      <c r="X85" s="5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</row>
    <row r="86" spans="1:35" ht="19.5" customHeight="1" x14ac:dyDescent="0.3">
      <c r="A86" s="14">
        <v>80</v>
      </c>
      <c r="B86" s="91" t="s">
        <v>485</v>
      </c>
      <c r="C86" s="93" t="s">
        <v>486</v>
      </c>
      <c r="D86" s="35"/>
      <c r="E86" s="42"/>
      <c r="F86" s="34">
        <v>14</v>
      </c>
      <c r="G86" s="35">
        <f t="shared" si="0"/>
        <v>1</v>
      </c>
      <c r="H86" s="35">
        <f t="shared" si="1"/>
        <v>1</v>
      </c>
      <c r="I86" s="35">
        <f t="shared" si="2"/>
        <v>1</v>
      </c>
      <c r="J86" s="34">
        <v>28</v>
      </c>
      <c r="K86" s="35">
        <f t="shared" si="3"/>
        <v>1</v>
      </c>
      <c r="L86" s="35">
        <f t="shared" si="4"/>
        <v>1</v>
      </c>
      <c r="M86" s="35">
        <f t="shared" si="5"/>
        <v>1</v>
      </c>
      <c r="N86" s="34">
        <v>6</v>
      </c>
      <c r="O86" s="35">
        <f t="shared" si="6"/>
        <v>0</v>
      </c>
      <c r="P86" s="35">
        <f t="shared" si="7"/>
        <v>0</v>
      </c>
      <c r="Q86" s="35">
        <f t="shared" si="8"/>
        <v>0</v>
      </c>
      <c r="R86" s="43">
        <f t="shared" si="10"/>
        <v>48</v>
      </c>
      <c r="T86" s="31"/>
      <c r="U86" s="51"/>
      <c r="V86" s="51"/>
      <c r="W86" s="51"/>
      <c r="X86" s="5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</row>
    <row r="87" spans="1:35" ht="19.5" customHeight="1" x14ac:dyDescent="0.3">
      <c r="A87" s="14">
        <v>81</v>
      </c>
      <c r="B87" s="91" t="s">
        <v>487</v>
      </c>
      <c r="C87" s="93" t="s">
        <v>488</v>
      </c>
      <c r="D87" s="35"/>
      <c r="E87" s="42"/>
      <c r="F87" s="34">
        <v>14</v>
      </c>
      <c r="G87" s="35">
        <f t="shared" si="0"/>
        <v>1</v>
      </c>
      <c r="H87" s="35">
        <f t="shared" si="1"/>
        <v>1</v>
      </c>
      <c r="I87" s="35">
        <f t="shared" si="2"/>
        <v>1</v>
      </c>
      <c r="J87" s="34">
        <v>28</v>
      </c>
      <c r="K87" s="35">
        <f t="shared" si="3"/>
        <v>1</v>
      </c>
      <c r="L87" s="35">
        <f t="shared" si="4"/>
        <v>1</v>
      </c>
      <c r="M87" s="35">
        <f t="shared" si="5"/>
        <v>1</v>
      </c>
      <c r="N87" s="34">
        <v>28</v>
      </c>
      <c r="O87" s="35">
        <f t="shared" si="6"/>
        <v>1</v>
      </c>
      <c r="P87" s="35">
        <f t="shared" si="7"/>
        <v>1</v>
      </c>
      <c r="Q87" s="35">
        <f t="shared" si="8"/>
        <v>1</v>
      </c>
      <c r="R87" s="43">
        <f t="shared" si="10"/>
        <v>70</v>
      </c>
      <c r="T87" s="31"/>
      <c r="U87" s="51"/>
      <c r="V87" s="51"/>
      <c r="W87" s="51"/>
      <c r="X87" s="5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</row>
    <row r="88" spans="1:35" ht="19.5" customHeight="1" x14ac:dyDescent="0.3">
      <c r="A88" s="14">
        <v>82</v>
      </c>
      <c r="B88" s="91" t="s">
        <v>489</v>
      </c>
      <c r="C88" s="93" t="s">
        <v>490</v>
      </c>
      <c r="D88" s="35"/>
      <c r="E88" s="42"/>
      <c r="F88" s="34">
        <v>13</v>
      </c>
      <c r="G88" s="35">
        <f t="shared" si="0"/>
        <v>1</v>
      </c>
      <c r="H88" s="35">
        <f t="shared" si="1"/>
        <v>1</v>
      </c>
      <c r="I88" s="35">
        <f t="shared" si="2"/>
        <v>1</v>
      </c>
      <c r="J88" s="34">
        <v>22</v>
      </c>
      <c r="K88" s="35">
        <f t="shared" si="3"/>
        <v>1</v>
      </c>
      <c r="L88" s="35">
        <f t="shared" si="4"/>
        <v>1</v>
      </c>
      <c r="M88" s="35">
        <f t="shared" si="5"/>
        <v>1</v>
      </c>
      <c r="N88" s="34">
        <v>28</v>
      </c>
      <c r="O88" s="35">
        <f t="shared" si="6"/>
        <v>1</v>
      </c>
      <c r="P88" s="35">
        <f t="shared" si="7"/>
        <v>1</v>
      </c>
      <c r="Q88" s="35">
        <f t="shared" si="8"/>
        <v>1</v>
      </c>
      <c r="R88" s="43">
        <f t="shared" si="10"/>
        <v>63</v>
      </c>
      <c r="T88" s="31"/>
      <c r="U88" s="51"/>
      <c r="V88" s="51"/>
      <c r="W88" s="51"/>
      <c r="X88" s="5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</row>
    <row r="89" spans="1:35" ht="19.5" customHeight="1" x14ac:dyDescent="0.3">
      <c r="A89" s="14">
        <v>83</v>
      </c>
      <c r="B89" s="91" t="s">
        <v>491</v>
      </c>
      <c r="C89" s="93" t="s">
        <v>492</v>
      </c>
      <c r="D89" s="35"/>
      <c r="E89" s="42"/>
      <c r="F89" s="34">
        <v>14</v>
      </c>
      <c r="G89" s="35">
        <f t="shared" si="0"/>
        <v>1</v>
      </c>
      <c r="H89" s="35">
        <f t="shared" si="1"/>
        <v>1</v>
      </c>
      <c r="I89" s="35">
        <f t="shared" si="2"/>
        <v>1</v>
      </c>
      <c r="J89" s="34">
        <v>28</v>
      </c>
      <c r="K89" s="35">
        <f t="shared" si="3"/>
        <v>1</v>
      </c>
      <c r="L89" s="35">
        <f t="shared" si="4"/>
        <v>1</v>
      </c>
      <c r="M89" s="35">
        <f t="shared" si="5"/>
        <v>1</v>
      </c>
      <c r="N89" s="34">
        <v>28</v>
      </c>
      <c r="O89" s="35">
        <f t="shared" si="6"/>
        <v>1</v>
      </c>
      <c r="P89" s="35">
        <f t="shared" si="7"/>
        <v>1</v>
      </c>
      <c r="Q89" s="35">
        <f t="shared" si="8"/>
        <v>1</v>
      </c>
      <c r="R89" s="43">
        <f t="shared" si="10"/>
        <v>70</v>
      </c>
      <c r="T89" s="31"/>
      <c r="U89" s="51"/>
      <c r="V89" s="51"/>
      <c r="W89" s="51"/>
      <c r="X89" s="5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</row>
    <row r="90" spans="1:35" ht="19.5" customHeight="1" x14ac:dyDescent="0.3">
      <c r="A90" s="14">
        <v>84</v>
      </c>
      <c r="B90" s="91" t="s">
        <v>493</v>
      </c>
      <c r="C90" s="93" t="s">
        <v>494</v>
      </c>
      <c r="D90" s="35"/>
      <c r="E90" s="42"/>
      <c r="F90" s="34">
        <v>13</v>
      </c>
      <c r="G90" s="35">
        <f t="shared" si="0"/>
        <v>1</v>
      </c>
      <c r="H90" s="35">
        <f t="shared" si="1"/>
        <v>1</v>
      </c>
      <c r="I90" s="35">
        <f t="shared" si="2"/>
        <v>1</v>
      </c>
      <c r="J90" s="34">
        <v>28</v>
      </c>
      <c r="K90" s="35">
        <f t="shared" si="3"/>
        <v>1</v>
      </c>
      <c r="L90" s="35">
        <f t="shared" si="4"/>
        <v>1</v>
      </c>
      <c r="M90" s="35">
        <f t="shared" si="5"/>
        <v>1</v>
      </c>
      <c r="N90" s="34">
        <v>28</v>
      </c>
      <c r="O90" s="35">
        <f t="shared" si="6"/>
        <v>1</v>
      </c>
      <c r="P90" s="35">
        <f t="shared" si="7"/>
        <v>1</v>
      </c>
      <c r="Q90" s="35">
        <f t="shared" si="8"/>
        <v>1</v>
      </c>
      <c r="R90" s="43">
        <f t="shared" si="10"/>
        <v>69</v>
      </c>
      <c r="T90" s="31"/>
      <c r="U90" s="51"/>
      <c r="V90" s="51"/>
      <c r="W90" s="51"/>
      <c r="X90" s="5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</row>
    <row r="91" spans="1:35" ht="19.5" customHeight="1" x14ac:dyDescent="0.3">
      <c r="A91" s="14">
        <v>85</v>
      </c>
      <c r="B91" s="91" t="s">
        <v>495</v>
      </c>
      <c r="C91" s="93" t="s">
        <v>496</v>
      </c>
      <c r="D91" s="35"/>
      <c r="E91" s="42"/>
      <c r="F91" s="34">
        <v>14</v>
      </c>
      <c r="G91" s="35">
        <f t="shared" si="0"/>
        <v>1</v>
      </c>
      <c r="H91" s="35">
        <f t="shared" si="1"/>
        <v>1</v>
      </c>
      <c r="I91" s="35">
        <f t="shared" si="2"/>
        <v>1</v>
      </c>
      <c r="J91" s="34">
        <v>21</v>
      </c>
      <c r="K91" s="35">
        <f t="shared" si="3"/>
        <v>1</v>
      </c>
      <c r="L91" s="35">
        <f t="shared" si="4"/>
        <v>1</v>
      </c>
      <c r="M91" s="35">
        <f t="shared" si="5"/>
        <v>1</v>
      </c>
      <c r="N91" s="34">
        <v>23</v>
      </c>
      <c r="O91" s="35">
        <f t="shared" si="6"/>
        <v>1</v>
      </c>
      <c r="P91" s="35">
        <f t="shared" si="7"/>
        <v>1</v>
      </c>
      <c r="Q91" s="35">
        <f t="shared" si="8"/>
        <v>0</v>
      </c>
      <c r="R91" s="43">
        <f t="shared" si="10"/>
        <v>58</v>
      </c>
      <c r="T91" s="31"/>
      <c r="U91" s="51"/>
      <c r="V91" s="51"/>
      <c r="W91" s="51"/>
      <c r="X91" s="5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</row>
    <row r="92" spans="1:35" ht="19.5" customHeight="1" x14ac:dyDescent="0.3">
      <c r="A92" s="14">
        <v>86</v>
      </c>
      <c r="B92" s="91" t="s">
        <v>497</v>
      </c>
      <c r="C92" s="93" t="s">
        <v>498</v>
      </c>
      <c r="D92" s="35"/>
      <c r="E92" s="42"/>
      <c r="F92" s="34">
        <v>14</v>
      </c>
      <c r="G92" s="35">
        <f t="shared" si="0"/>
        <v>1</v>
      </c>
      <c r="H92" s="35">
        <f t="shared" si="1"/>
        <v>1</v>
      </c>
      <c r="I92" s="35">
        <f t="shared" si="2"/>
        <v>1</v>
      </c>
      <c r="J92" s="34">
        <v>26</v>
      </c>
      <c r="K92" s="35">
        <f t="shared" si="3"/>
        <v>1</v>
      </c>
      <c r="L92" s="35">
        <f t="shared" si="4"/>
        <v>1</v>
      </c>
      <c r="M92" s="35">
        <f t="shared" si="5"/>
        <v>1</v>
      </c>
      <c r="N92" s="34">
        <v>26</v>
      </c>
      <c r="O92" s="35">
        <f t="shared" si="6"/>
        <v>1</v>
      </c>
      <c r="P92" s="35">
        <f t="shared" si="7"/>
        <v>1</v>
      </c>
      <c r="Q92" s="35">
        <f t="shared" si="8"/>
        <v>1</v>
      </c>
      <c r="R92" s="43">
        <f t="shared" si="10"/>
        <v>66</v>
      </c>
      <c r="T92" s="31"/>
      <c r="U92" s="51"/>
      <c r="V92" s="51"/>
      <c r="W92" s="51"/>
      <c r="X92" s="5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</row>
    <row r="93" spans="1:35" ht="19.5" customHeight="1" x14ac:dyDescent="0.3">
      <c r="A93" s="14">
        <v>87</v>
      </c>
      <c r="B93" s="91" t="s">
        <v>499</v>
      </c>
      <c r="C93" s="93" t="s">
        <v>500</v>
      </c>
      <c r="D93" s="35"/>
      <c r="E93" s="42"/>
      <c r="F93" s="34">
        <v>14</v>
      </c>
      <c r="G93" s="35">
        <f t="shared" si="0"/>
        <v>1</v>
      </c>
      <c r="H93" s="35">
        <f t="shared" si="1"/>
        <v>1</v>
      </c>
      <c r="I93" s="35">
        <f t="shared" si="2"/>
        <v>1</v>
      </c>
      <c r="J93" s="34">
        <v>24</v>
      </c>
      <c r="K93" s="35">
        <f t="shared" si="3"/>
        <v>1</v>
      </c>
      <c r="L93" s="35">
        <f t="shared" si="4"/>
        <v>1</v>
      </c>
      <c r="M93" s="35">
        <f t="shared" si="5"/>
        <v>1</v>
      </c>
      <c r="N93" s="34">
        <v>6</v>
      </c>
      <c r="O93" s="35">
        <f t="shared" si="6"/>
        <v>0</v>
      </c>
      <c r="P93" s="35">
        <f t="shared" si="7"/>
        <v>0</v>
      </c>
      <c r="Q93" s="35">
        <f t="shared" si="8"/>
        <v>0</v>
      </c>
      <c r="R93" s="43">
        <f t="shared" si="10"/>
        <v>44</v>
      </c>
      <c r="T93" s="31"/>
      <c r="U93" s="51"/>
      <c r="V93" s="51"/>
      <c r="W93" s="51"/>
      <c r="X93" s="5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</row>
    <row r="94" spans="1:35" ht="19.5" customHeight="1" x14ac:dyDescent="0.3">
      <c r="A94" s="14">
        <v>88</v>
      </c>
      <c r="B94" s="91" t="s">
        <v>501</v>
      </c>
      <c r="C94" s="93" t="s">
        <v>502</v>
      </c>
      <c r="D94" s="35"/>
      <c r="E94" s="42"/>
      <c r="F94" s="34">
        <v>12</v>
      </c>
      <c r="G94" s="35">
        <f t="shared" si="0"/>
        <v>1</v>
      </c>
      <c r="H94" s="35">
        <f t="shared" si="1"/>
        <v>1</v>
      </c>
      <c r="I94" s="35">
        <f t="shared" si="2"/>
        <v>0</v>
      </c>
      <c r="J94" s="34">
        <v>23</v>
      </c>
      <c r="K94" s="35">
        <f t="shared" si="3"/>
        <v>1</v>
      </c>
      <c r="L94" s="35">
        <f t="shared" si="4"/>
        <v>1</v>
      </c>
      <c r="M94" s="35">
        <f t="shared" si="5"/>
        <v>1</v>
      </c>
      <c r="N94" s="34">
        <v>28</v>
      </c>
      <c r="O94" s="35">
        <f t="shared" si="6"/>
        <v>1</v>
      </c>
      <c r="P94" s="35">
        <f t="shared" si="7"/>
        <v>1</v>
      </c>
      <c r="Q94" s="35">
        <f t="shared" si="8"/>
        <v>1</v>
      </c>
      <c r="R94" s="43">
        <f t="shared" si="10"/>
        <v>63</v>
      </c>
      <c r="T94" s="31"/>
      <c r="U94" s="51"/>
      <c r="V94" s="51"/>
      <c r="W94" s="51"/>
      <c r="X94" s="5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</row>
    <row r="95" spans="1:35" ht="19.5" customHeight="1" x14ac:dyDescent="0.3">
      <c r="A95" s="14">
        <v>89</v>
      </c>
      <c r="B95" s="91" t="s">
        <v>503</v>
      </c>
      <c r="C95" s="93" t="s">
        <v>504</v>
      </c>
      <c r="D95" s="35"/>
      <c r="E95" s="42"/>
      <c r="F95" s="34">
        <v>14</v>
      </c>
      <c r="G95" s="35">
        <f t="shared" si="0"/>
        <v>1</v>
      </c>
      <c r="H95" s="35">
        <f t="shared" si="1"/>
        <v>1</v>
      </c>
      <c r="I95" s="35">
        <f t="shared" si="2"/>
        <v>1</v>
      </c>
      <c r="J95" s="34">
        <v>27</v>
      </c>
      <c r="K95" s="35">
        <f t="shared" si="3"/>
        <v>1</v>
      </c>
      <c r="L95" s="35">
        <f t="shared" si="4"/>
        <v>1</v>
      </c>
      <c r="M95" s="35">
        <f t="shared" si="5"/>
        <v>1</v>
      </c>
      <c r="N95" s="34">
        <v>25</v>
      </c>
      <c r="O95" s="35">
        <f t="shared" si="6"/>
        <v>1</v>
      </c>
      <c r="P95" s="35">
        <f t="shared" si="7"/>
        <v>1</v>
      </c>
      <c r="Q95" s="35">
        <f t="shared" si="8"/>
        <v>0</v>
      </c>
      <c r="R95" s="43">
        <f t="shared" si="10"/>
        <v>66</v>
      </c>
      <c r="T95" s="31"/>
      <c r="U95" s="51"/>
      <c r="V95" s="51"/>
      <c r="W95" s="51"/>
      <c r="X95" s="5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</row>
    <row r="96" spans="1:35" ht="19.5" customHeight="1" x14ac:dyDescent="0.3">
      <c r="A96" s="14">
        <v>90</v>
      </c>
      <c r="B96" s="91" t="s">
        <v>505</v>
      </c>
      <c r="C96" s="93" t="s">
        <v>506</v>
      </c>
      <c r="D96" s="35"/>
      <c r="E96" s="42"/>
      <c r="F96" s="34">
        <v>13</v>
      </c>
      <c r="G96" s="35">
        <f t="shared" si="0"/>
        <v>1</v>
      </c>
      <c r="H96" s="35">
        <f t="shared" si="1"/>
        <v>1</v>
      </c>
      <c r="I96" s="35">
        <f t="shared" si="2"/>
        <v>1</v>
      </c>
      <c r="J96" s="34">
        <v>27</v>
      </c>
      <c r="K96" s="35">
        <f t="shared" si="3"/>
        <v>1</v>
      </c>
      <c r="L96" s="35">
        <f t="shared" si="4"/>
        <v>1</v>
      </c>
      <c r="M96" s="35">
        <f t="shared" si="5"/>
        <v>1</v>
      </c>
      <c r="N96" s="34">
        <v>28</v>
      </c>
      <c r="O96" s="35">
        <f t="shared" si="6"/>
        <v>1</v>
      </c>
      <c r="P96" s="35">
        <f t="shared" si="7"/>
        <v>1</v>
      </c>
      <c r="Q96" s="35">
        <f t="shared" si="8"/>
        <v>1</v>
      </c>
      <c r="R96" s="43">
        <f t="shared" si="10"/>
        <v>68</v>
      </c>
      <c r="T96" s="31"/>
      <c r="U96" s="51"/>
      <c r="V96" s="51"/>
      <c r="W96" s="51"/>
      <c r="X96" s="5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</row>
    <row r="97" spans="1:35" ht="19.5" customHeight="1" x14ac:dyDescent="0.3">
      <c r="A97" s="14">
        <v>91</v>
      </c>
      <c r="B97" s="91" t="s">
        <v>507</v>
      </c>
      <c r="C97" s="93" t="s">
        <v>508</v>
      </c>
      <c r="D97" s="35"/>
      <c r="E97" s="42"/>
      <c r="F97" s="34">
        <v>13</v>
      </c>
      <c r="G97" s="35">
        <f t="shared" si="0"/>
        <v>1</v>
      </c>
      <c r="H97" s="35">
        <f t="shared" si="1"/>
        <v>1</v>
      </c>
      <c r="I97" s="35">
        <f t="shared" si="2"/>
        <v>1</v>
      </c>
      <c r="J97" s="34">
        <v>26</v>
      </c>
      <c r="K97" s="35">
        <f t="shared" si="3"/>
        <v>1</v>
      </c>
      <c r="L97" s="35">
        <f t="shared" si="4"/>
        <v>1</v>
      </c>
      <c r="M97" s="35">
        <f t="shared" si="5"/>
        <v>1</v>
      </c>
      <c r="N97" s="34">
        <v>24</v>
      </c>
      <c r="O97" s="35">
        <f t="shared" si="6"/>
        <v>1</v>
      </c>
      <c r="P97" s="35">
        <f t="shared" si="7"/>
        <v>1</v>
      </c>
      <c r="Q97" s="35">
        <f t="shared" si="8"/>
        <v>0</v>
      </c>
      <c r="R97" s="43">
        <f t="shared" si="10"/>
        <v>63</v>
      </c>
      <c r="T97" s="31"/>
      <c r="U97" s="51"/>
      <c r="V97" s="51"/>
      <c r="W97" s="51"/>
      <c r="X97" s="5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</row>
    <row r="98" spans="1:35" ht="19.5" customHeight="1" x14ac:dyDescent="0.3">
      <c r="A98" s="14">
        <v>92</v>
      </c>
      <c r="B98" s="91" t="s">
        <v>509</v>
      </c>
      <c r="C98" s="93" t="s">
        <v>510</v>
      </c>
      <c r="D98" s="35"/>
      <c r="E98" s="42"/>
      <c r="F98" s="34">
        <v>14</v>
      </c>
      <c r="G98" s="35">
        <f t="shared" si="0"/>
        <v>1</v>
      </c>
      <c r="H98" s="35">
        <f t="shared" si="1"/>
        <v>1</v>
      </c>
      <c r="I98" s="35">
        <f t="shared" si="2"/>
        <v>1</v>
      </c>
      <c r="J98" s="34">
        <v>28</v>
      </c>
      <c r="K98" s="35">
        <f t="shared" si="3"/>
        <v>1</v>
      </c>
      <c r="L98" s="35">
        <f t="shared" si="4"/>
        <v>1</v>
      </c>
      <c r="M98" s="35">
        <f t="shared" si="5"/>
        <v>1</v>
      </c>
      <c r="N98" s="34">
        <v>28</v>
      </c>
      <c r="O98" s="35">
        <f t="shared" si="6"/>
        <v>1</v>
      </c>
      <c r="P98" s="35">
        <f t="shared" si="7"/>
        <v>1</v>
      </c>
      <c r="Q98" s="35">
        <f t="shared" si="8"/>
        <v>1</v>
      </c>
      <c r="R98" s="43">
        <f t="shared" si="10"/>
        <v>70</v>
      </c>
      <c r="T98" s="31"/>
      <c r="U98" s="51"/>
      <c r="V98" s="51"/>
      <c r="W98" s="51"/>
      <c r="X98" s="5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</row>
    <row r="99" spans="1:35" ht="19.5" customHeight="1" x14ac:dyDescent="0.3">
      <c r="A99" s="14">
        <v>93</v>
      </c>
      <c r="B99" s="91" t="s">
        <v>511</v>
      </c>
      <c r="C99" s="93" t="s">
        <v>512</v>
      </c>
      <c r="D99" s="35"/>
      <c r="E99" s="42"/>
      <c r="F99" s="34">
        <v>14</v>
      </c>
      <c r="G99" s="35">
        <f t="shared" si="0"/>
        <v>1</v>
      </c>
      <c r="H99" s="35">
        <f t="shared" si="1"/>
        <v>1</v>
      </c>
      <c r="I99" s="35">
        <f t="shared" si="2"/>
        <v>1</v>
      </c>
      <c r="J99" s="34">
        <v>28</v>
      </c>
      <c r="K99" s="35">
        <f t="shared" si="3"/>
        <v>1</v>
      </c>
      <c r="L99" s="35">
        <f t="shared" si="4"/>
        <v>1</v>
      </c>
      <c r="M99" s="35">
        <f t="shared" si="5"/>
        <v>1</v>
      </c>
      <c r="N99" s="34">
        <v>28</v>
      </c>
      <c r="O99" s="35">
        <f t="shared" si="6"/>
        <v>1</v>
      </c>
      <c r="P99" s="35">
        <f t="shared" si="7"/>
        <v>1</v>
      </c>
      <c r="Q99" s="35">
        <f t="shared" si="8"/>
        <v>1</v>
      </c>
      <c r="R99" s="43">
        <f t="shared" si="10"/>
        <v>70</v>
      </c>
      <c r="T99" s="31"/>
      <c r="U99" s="51"/>
      <c r="V99" s="51"/>
      <c r="W99" s="51"/>
      <c r="X99" s="5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</row>
    <row r="100" spans="1:35" ht="15.75" customHeight="1" x14ac:dyDescent="0.3">
      <c r="A100" s="14">
        <v>94</v>
      </c>
      <c r="B100" s="91" t="s">
        <v>513</v>
      </c>
      <c r="C100" s="93" t="s">
        <v>514</v>
      </c>
      <c r="D100" s="17"/>
      <c r="E100" s="17"/>
      <c r="F100" s="34">
        <v>12</v>
      </c>
      <c r="G100" s="35">
        <f t="shared" si="0"/>
        <v>1</v>
      </c>
      <c r="H100" s="35">
        <f t="shared" si="1"/>
        <v>1</v>
      </c>
      <c r="I100" s="35">
        <f t="shared" si="2"/>
        <v>0</v>
      </c>
      <c r="J100" s="34">
        <v>23</v>
      </c>
      <c r="K100" s="35">
        <f t="shared" si="3"/>
        <v>1</v>
      </c>
      <c r="L100" s="35">
        <f t="shared" si="4"/>
        <v>1</v>
      </c>
      <c r="M100" s="35">
        <f t="shared" si="5"/>
        <v>1</v>
      </c>
      <c r="N100" s="34">
        <v>23</v>
      </c>
      <c r="O100" s="35">
        <f t="shared" si="6"/>
        <v>1</v>
      </c>
      <c r="P100" s="35">
        <f t="shared" si="7"/>
        <v>1</v>
      </c>
      <c r="Q100" s="35">
        <f t="shared" si="8"/>
        <v>0</v>
      </c>
      <c r="R100" s="43">
        <f t="shared" si="10"/>
        <v>58</v>
      </c>
      <c r="T100" s="31"/>
      <c r="U100" s="51"/>
      <c r="V100" s="51"/>
      <c r="W100" s="51"/>
      <c r="X100" s="5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</row>
    <row r="101" spans="1:35" ht="20.25" customHeight="1" x14ac:dyDescent="0.3">
      <c r="A101" s="14">
        <v>95</v>
      </c>
      <c r="B101" s="91" t="s">
        <v>515</v>
      </c>
      <c r="C101" s="93" t="s">
        <v>516</v>
      </c>
      <c r="D101" s="17"/>
      <c r="E101" s="17"/>
      <c r="F101" s="34">
        <v>14</v>
      </c>
      <c r="G101" s="35">
        <f t="shared" si="0"/>
        <v>1</v>
      </c>
      <c r="H101" s="35">
        <f t="shared" si="1"/>
        <v>1</v>
      </c>
      <c r="I101" s="35">
        <f t="shared" si="2"/>
        <v>1</v>
      </c>
      <c r="J101" s="34">
        <v>28</v>
      </c>
      <c r="K101" s="35">
        <f t="shared" si="3"/>
        <v>1</v>
      </c>
      <c r="L101" s="35">
        <f t="shared" si="4"/>
        <v>1</v>
      </c>
      <c r="M101" s="35">
        <f t="shared" si="5"/>
        <v>1</v>
      </c>
      <c r="N101" s="34">
        <v>28</v>
      </c>
      <c r="O101" s="35">
        <f t="shared" si="6"/>
        <v>1</v>
      </c>
      <c r="P101" s="35">
        <f t="shared" si="7"/>
        <v>1</v>
      </c>
      <c r="Q101" s="35">
        <f t="shared" si="8"/>
        <v>1</v>
      </c>
      <c r="R101" s="43">
        <f t="shared" si="10"/>
        <v>70</v>
      </c>
      <c r="T101" s="31"/>
      <c r="U101" s="51"/>
      <c r="V101" s="51"/>
      <c r="W101" s="51"/>
      <c r="X101" s="5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</row>
    <row r="102" spans="1:35" ht="18" customHeight="1" x14ac:dyDescent="0.3">
      <c r="A102" s="14">
        <v>96</v>
      </c>
      <c r="B102" s="91" t="s">
        <v>517</v>
      </c>
      <c r="C102" s="93" t="s">
        <v>518</v>
      </c>
      <c r="D102" s="17"/>
      <c r="E102" s="17"/>
      <c r="F102" s="34">
        <v>14</v>
      </c>
      <c r="G102" s="35">
        <f t="shared" si="0"/>
        <v>1</v>
      </c>
      <c r="H102" s="35">
        <f t="shared" si="1"/>
        <v>1</v>
      </c>
      <c r="I102" s="35">
        <f t="shared" si="2"/>
        <v>1</v>
      </c>
      <c r="J102" s="34">
        <v>27</v>
      </c>
      <c r="K102" s="35">
        <f t="shared" si="3"/>
        <v>1</v>
      </c>
      <c r="L102" s="35">
        <f t="shared" si="4"/>
        <v>1</v>
      </c>
      <c r="M102" s="35">
        <f t="shared" si="5"/>
        <v>1</v>
      </c>
      <c r="N102" s="34">
        <v>27</v>
      </c>
      <c r="O102" s="35">
        <f t="shared" si="6"/>
        <v>1</v>
      </c>
      <c r="P102" s="35">
        <f t="shared" si="7"/>
        <v>1</v>
      </c>
      <c r="Q102" s="35">
        <f t="shared" si="8"/>
        <v>1</v>
      </c>
      <c r="R102" s="43">
        <f t="shared" si="10"/>
        <v>68</v>
      </c>
      <c r="T102" s="31"/>
      <c r="U102" s="51"/>
      <c r="V102" s="51"/>
      <c r="W102" s="51"/>
      <c r="X102" s="5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</row>
    <row r="103" spans="1:35" ht="18" customHeight="1" x14ac:dyDescent="0.3">
      <c r="A103" s="14">
        <v>97</v>
      </c>
      <c r="B103" s="91" t="s">
        <v>519</v>
      </c>
      <c r="C103" s="93" t="s">
        <v>520</v>
      </c>
      <c r="D103" s="17"/>
      <c r="E103" s="17"/>
      <c r="F103" s="34">
        <v>14</v>
      </c>
      <c r="G103" s="35">
        <f t="shared" si="0"/>
        <v>1</v>
      </c>
      <c r="H103" s="35">
        <f t="shared" si="1"/>
        <v>1</v>
      </c>
      <c r="I103" s="35">
        <f t="shared" si="2"/>
        <v>1</v>
      </c>
      <c r="J103" s="34">
        <v>28</v>
      </c>
      <c r="K103" s="35">
        <f t="shared" si="3"/>
        <v>1</v>
      </c>
      <c r="L103" s="35">
        <f t="shared" si="4"/>
        <v>1</v>
      </c>
      <c r="M103" s="35">
        <f t="shared" si="5"/>
        <v>1</v>
      </c>
      <c r="N103" s="34">
        <v>28</v>
      </c>
      <c r="O103" s="35">
        <f t="shared" si="6"/>
        <v>1</v>
      </c>
      <c r="P103" s="35">
        <f t="shared" si="7"/>
        <v>1</v>
      </c>
      <c r="Q103" s="35">
        <f t="shared" si="8"/>
        <v>1</v>
      </c>
      <c r="R103" s="43">
        <f t="shared" si="10"/>
        <v>70</v>
      </c>
      <c r="T103" s="31"/>
      <c r="U103" s="51"/>
      <c r="V103" s="51"/>
      <c r="W103" s="51"/>
      <c r="X103" s="5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</row>
    <row r="104" spans="1:35" ht="18" customHeight="1" x14ac:dyDescent="0.3">
      <c r="A104" s="14">
        <v>98</v>
      </c>
      <c r="B104" s="91" t="s">
        <v>521</v>
      </c>
      <c r="C104" s="93" t="s">
        <v>522</v>
      </c>
      <c r="D104" s="17"/>
      <c r="E104" s="17"/>
      <c r="F104" s="34">
        <v>12</v>
      </c>
      <c r="G104" s="35">
        <f t="shared" si="0"/>
        <v>1</v>
      </c>
      <c r="H104" s="35">
        <f t="shared" si="1"/>
        <v>1</v>
      </c>
      <c r="I104" s="35">
        <f t="shared" si="2"/>
        <v>0</v>
      </c>
      <c r="J104" s="34">
        <v>24</v>
      </c>
      <c r="K104" s="35">
        <f t="shared" si="3"/>
        <v>1</v>
      </c>
      <c r="L104" s="35">
        <f t="shared" si="4"/>
        <v>1</v>
      </c>
      <c r="M104" s="35">
        <f t="shared" si="5"/>
        <v>1</v>
      </c>
      <c r="N104" s="34">
        <v>23</v>
      </c>
      <c r="O104" s="35">
        <f t="shared" si="6"/>
        <v>1</v>
      </c>
      <c r="P104" s="35">
        <f t="shared" si="7"/>
        <v>1</v>
      </c>
      <c r="Q104" s="35">
        <f t="shared" si="8"/>
        <v>0</v>
      </c>
      <c r="R104" s="43">
        <f t="shared" si="10"/>
        <v>59</v>
      </c>
      <c r="T104" s="31"/>
      <c r="U104" s="51"/>
      <c r="V104" s="51"/>
      <c r="W104" s="51"/>
      <c r="X104" s="5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</row>
    <row r="105" spans="1:35" ht="18" customHeight="1" x14ac:dyDescent="0.3">
      <c r="A105" s="14">
        <v>99</v>
      </c>
      <c r="B105" s="91" t="s">
        <v>523</v>
      </c>
      <c r="C105" s="93" t="s">
        <v>524</v>
      </c>
      <c r="D105" s="17"/>
      <c r="E105" s="17"/>
      <c r="F105" s="34">
        <v>13</v>
      </c>
      <c r="G105" s="35">
        <f t="shared" si="0"/>
        <v>1</v>
      </c>
      <c r="H105" s="35">
        <f t="shared" si="1"/>
        <v>1</v>
      </c>
      <c r="I105" s="35">
        <f t="shared" si="2"/>
        <v>1</v>
      </c>
      <c r="J105" s="34">
        <v>26</v>
      </c>
      <c r="K105" s="35">
        <f t="shared" si="3"/>
        <v>1</v>
      </c>
      <c r="L105" s="35">
        <f t="shared" si="4"/>
        <v>1</v>
      </c>
      <c r="M105" s="35">
        <f t="shared" si="5"/>
        <v>1</v>
      </c>
      <c r="N105" s="34">
        <v>24</v>
      </c>
      <c r="O105" s="35">
        <f t="shared" si="6"/>
        <v>1</v>
      </c>
      <c r="P105" s="35">
        <f t="shared" si="7"/>
        <v>1</v>
      </c>
      <c r="Q105" s="35">
        <f t="shared" si="8"/>
        <v>0</v>
      </c>
      <c r="R105" s="43">
        <f t="shared" si="10"/>
        <v>63</v>
      </c>
      <c r="T105" s="31"/>
      <c r="U105" s="51"/>
      <c r="V105" s="51"/>
      <c r="W105" s="51"/>
      <c r="X105" s="5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</row>
    <row r="106" spans="1:35" ht="20.25" customHeight="1" x14ac:dyDescent="0.3">
      <c r="A106" s="14">
        <v>100</v>
      </c>
      <c r="B106" s="91" t="s">
        <v>525</v>
      </c>
      <c r="C106" s="93" t="s">
        <v>526</v>
      </c>
      <c r="D106" s="38"/>
      <c r="E106" s="38"/>
      <c r="F106" s="34">
        <v>14</v>
      </c>
      <c r="G106" s="35">
        <f t="shared" si="0"/>
        <v>1</v>
      </c>
      <c r="H106" s="35">
        <f t="shared" si="1"/>
        <v>1</v>
      </c>
      <c r="I106" s="35">
        <f t="shared" si="2"/>
        <v>1</v>
      </c>
      <c r="J106" s="34">
        <v>22</v>
      </c>
      <c r="K106" s="35">
        <f t="shared" si="3"/>
        <v>1</v>
      </c>
      <c r="L106" s="35">
        <f t="shared" si="4"/>
        <v>1</v>
      </c>
      <c r="M106" s="35">
        <f t="shared" si="5"/>
        <v>1</v>
      </c>
      <c r="N106" s="34">
        <v>23</v>
      </c>
      <c r="O106" s="35">
        <f t="shared" si="6"/>
        <v>1</v>
      </c>
      <c r="P106" s="35">
        <f t="shared" si="7"/>
        <v>1</v>
      </c>
      <c r="Q106" s="35">
        <f t="shared" si="8"/>
        <v>0</v>
      </c>
      <c r="R106" s="43">
        <f t="shared" si="10"/>
        <v>59</v>
      </c>
      <c r="T106" s="31"/>
      <c r="U106" s="51"/>
      <c r="V106" s="51"/>
      <c r="W106" s="51"/>
      <c r="X106" s="5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</row>
    <row r="107" spans="1:35" ht="18" customHeight="1" x14ac:dyDescent="0.3">
      <c r="A107" s="14">
        <v>101</v>
      </c>
      <c r="B107" s="91" t="s">
        <v>527</v>
      </c>
      <c r="C107" s="93" t="s">
        <v>528</v>
      </c>
      <c r="D107" s="17"/>
      <c r="E107" s="17"/>
      <c r="F107" s="34">
        <v>14</v>
      </c>
      <c r="G107" s="35">
        <f t="shared" si="0"/>
        <v>1</v>
      </c>
      <c r="H107" s="35">
        <f t="shared" si="1"/>
        <v>1</v>
      </c>
      <c r="I107" s="35">
        <f t="shared" si="2"/>
        <v>1</v>
      </c>
      <c r="J107" s="34">
        <v>27</v>
      </c>
      <c r="K107" s="35">
        <f t="shared" si="3"/>
        <v>1</v>
      </c>
      <c r="L107" s="35">
        <f t="shared" si="4"/>
        <v>1</v>
      </c>
      <c r="M107" s="35">
        <f t="shared" si="5"/>
        <v>1</v>
      </c>
      <c r="N107" s="34">
        <v>25</v>
      </c>
      <c r="O107" s="35">
        <f t="shared" si="6"/>
        <v>1</v>
      </c>
      <c r="P107" s="35">
        <f t="shared" si="7"/>
        <v>1</v>
      </c>
      <c r="Q107" s="35">
        <f t="shared" si="8"/>
        <v>0</v>
      </c>
      <c r="R107" s="43">
        <f t="shared" si="10"/>
        <v>66</v>
      </c>
      <c r="T107" s="31"/>
      <c r="U107" s="51"/>
      <c r="V107" s="51"/>
      <c r="W107" s="51"/>
      <c r="X107" s="5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</row>
    <row r="108" spans="1:35" ht="18" customHeight="1" x14ac:dyDescent="0.3">
      <c r="A108" s="14">
        <v>102</v>
      </c>
      <c r="B108" s="91" t="s">
        <v>529</v>
      </c>
      <c r="C108" s="93" t="s">
        <v>530</v>
      </c>
      <c r="D108" s="17"/>
      <c r="E108" s="17"/>
      <c r="F108" s="34">
        <v>13</v>
      </c>
      <c r="G108" s="35">
        <f t="shared" si="0"/>
        <v>1</v>
      </c>
      <c r="H108" s="35">
        <f t="shared" si="1"/>
        <v>1</v>
      </c>
      <c r="I108" s="35">
        <f t="shared" si="2"/>
        <v>1</v>
      </c>
      <c r="J108" s="34">
        <v>27</v>
      </c>
      <c r="K108" s="35">
        <f t="shared" si="3"/>
        <v>1</v>
      </c>
      <c r="L108" s="35">
        <f t="shared" si="4"/>
        <v>1</v>
      </c>
      <c r="M108" s="35">
        <f t="shared" si="5"/>
        <v>1</v>
      </c>
      <c r="N108" s="34">
        <v>27</v>
      </c>
      <c r="O108" s="35">
        <f t="shared" si="6"/>
        <v>1</v>
      </c>
      <c r="P108" s="35">
        <f t="shared" si="7"/>
        <v>1</v>
      </c>
      <c r="Q108" s="35">
        <f t="shared" si="8"/>
        <v>1</v>
      </c>
      <c r="R108" s="43">
        <f t="shared" si="10"/>
        <v>67</v>
      </c>
      <c r="T108" s="31"/>
      <c r="U108" s="51"/>
      <c r="V108" s="51"/>
      <c r="W108" s="51"/>
      <c r="X108" s="5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</row>
    <row r="109" spans="1:35" ht="18" customHeight="1" x14ac:dyDescent="0.3">
      <c r="A109" s="14">
        <v>103</v>
      </c>
      <c r="B109" s="91" t="s">
        <v>531</v>
      </c>
      <c r="C109" s="93" t="s">
        <v>532</v>
      </c>
      <c r="D109" s="17"/>
      <c r="E109" s="17"/>
      <c r="F109" s="34">
        <v>12</v>
      </c>
      <c r="G109" s="35">
        <f t="shared" si="0"/>
        <v>1</v>
      </c>
      <c r="H109" s="35">
        <f t="shared" si="1"/>
        <v>1</v>
      </c>
      <c r="I109" s="35">
        <f t="shared" si="2"/>
        <v>0</v>
      </c>
      <c r="J109" s="34">
        <v>25</v>
      </c>
      <c r="K109" s="35">
        <f t="shared" si="3"/>
        <v>1</v>
      </c>
      <c r="L109" s="35">
        <f t="shared" si="4"/>
        <v>1</v>
      </c>
      <c r="M109" s="35">
        <f t="shared" si="5"/>
        <v>1</v>
      </c>
      <c r="N109" s="34">
        <v>26</v>
      </c>
      <c r="O109" s="35">
        <f t="shared" si="6"/>
        <v>1</v>
      </c>
      <c r="P109" s="35">
        <f t="shared" si="7"/>
        <v>1</v>
      </c>
      <c r="Q109" s="35">
        <f t="shared" si="8"/>
        <v>1</v>
      </c>
      <c r="R109" s="43">
        <f t="shared" si="10"/>
        <v>63</v>
      </c>
      <c r="T109" s="31"/>
      <c r="U109" s="51"/>
      <c r="V109" s="51"/>
      <c r="W109" s="51"/>
      <c r="X109" s="5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</row>
    <row r="110" spans="1:35" ht="18" customHeight="1" x14ac:dyDescent="0.3">
      <c r="A110" s="14">
        <v>104</v>
      </c>
      <c r="B110" s="91" t="s">
        <v>533</v>
      </c>
      <c r="C110" s="93" t="s">
        <v>534</v>
      </c>
      <c r="D110" s="17"/>
      <c r="E110" s="17"/>
      <c r="F110" s="34">
        <v>12</v>
      </c>
      <c r="G110" s="35">
        <f t="shared" si="0"/>
        <v>1</v>
      </c>
      <c r="H110" s="35">
        <f t="shared" si="1"/>
        <v>1</v>
      </c>
      <c r="I110" s="35">
        <f t="shared" si="2"/>
        <v>0</v>
      </c>
      <c r="J110" s="34">
        <v>26</v>
      </c>
      <c r="K110" s="35">
        <f t="shared" si="3"/>
        <v>1</v>
      </c>
      <c r="L110" s="35">
        <f t="shared" si="4"/>
        <v>1</v>
      </c>
      <c r="M110" s="35">
        <f t="shared" si="5"/>
        <v>1</v>
      </c>
      <c r="N110" s="34">
        <v>24</v>
      </c>
      <c r="O110" s="35">
        <f t="shared" si="6"/>
        <v>1</v>
      </c>
      <c r="P110" s="35">
        <f t="shared" si="7"/>
        <v>1</v>
      </c>
      <c r="Q110" s="35">
        <f t="shared" si="8"/>
        <v>0</v>
      </c>
      <c r="R110" s="43">
        <f t="shared" si="10"/>
        <v>62</v>
      </c>
      <c r="T110" s="31"/>
      <c r="U110" s="51"/>
      <c r="V110" s="51"/>
      <c r="W110" s="51"/>
      <c r="X110" s="5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</row>
    <row r="111" spans="1:35" ht="18" customHeight="1" x14ac:dyDescent="0.3">
      <c r="A111" s="14">
        <v>105</v>
      </c>
      <c r="B111" s="91" t="s">
        <v>535</v>
      </c>
      <c r="C111" s="93" t="s">
        <v>536</v>
      </c>
      <c r="D111" s="17"/>
      <c r="E111" s="17"/>
      <c r="F111" s="34">
        <v>14</v>
      </c>
      <c r="G111" s="35">
        <f t="shared" si="0"/>
        <v>1</v>
      </c>
      <c r="H111" s="35">
        <f t="shared" si="1"/>
        <v>1</v>
      </c>
      <c r="I111" s="35">
        <f t="shared" si="2"/>
        <v>1</v>
      </c>
      <c r="J111" s="34">
        <v>28</v>
      </c>
      <c r="K111" s="35">
        <f t="shared" si="3"/>
        <v>1</v>
      </c>
      <c r="L111" s="35">
        <f t="shared" si="4"/>
        <v>1</v>
      </c>
      <c r="M111" s="35">
        <f t="shared" si="5"/>
        <v>1</v>
      </c>
      <c r="N111" s="34">
        <v>9</v>
      </c>
      <c r="O111" s="35">
        <f t="shared" si="6"/>
        <v>0</v>
      </c>
      <c r="P111" s="35">
        <f t="shared" si="7"/>
        <v>0</v>
      </c>
      <c r="Q111" s="35">
        <f t="shared" si="8"/>
        <v>0</v>
      </c>
      <c r="R111" s="43">
        <f t="shared" si="10"/>
        <v>51</v>
      </c>
      <c r="T111" s="31"/>
      <c r="U111" s="51"/>
      <c r="V111" s="51"/>
      <c r="W111" s="51"/>
      <c r="X111" s="5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</row>
    <row r="112" spans="1:35" ht="18" customHeight="1" x14ac:dyDescent="0.3">
      <c r="A112" s="14">
        <v>106</v>
      </c>
      <c r="B112" s="91" t="s">
        <v>537</v>
      </c>
      <c r="C112" s="93" t="s">
        <v>538</v>
      </c>
      <c r="D112" s="17"/>
      <c r="E112" s="17"/>
      <c r="F112" s="34">
        <v>14</v>
      </c>
      <c r="G112" s="35">
        <f t="shared" si="0"/>
        <v>1</v>
      </c>
      <c r="H112" s="35">
        <f t="shared" si="1"/>
        <v>1</v>
      </c>
      <c r="I112" s="35">
        <f t="shared" si="2"/>
        <v>1</v>
      </c>
      <c r="J112" s="34">
        <v>28</v>
      </c>
      <c r="K112" s="35">
        <f t="shared" si="3"/>
        <v>1</v>
      </c>
      <c r="L112" s="35">
        <f t="shared" si="4"/>
        <v>1</v>
      </c>
      <c r="M112" s="35">
        <f t="shared" si="5"/>
        <v>1</v>
      </c>
      <c r="N112" s="34">
        <v>28</v>
      </c>
      <c r="O112" s="35">
        <f t="shared" si="6"/>
        <v>1</v>
      </c>
      <c r="P112" s="35">
        <f t="shared" si="7"/>
        <v>1</v>
      </c>
      <c r="Q112" s="35">
        <f t="shared" si="8"/>
        <v>1</v>
      </c>
      <c r="R112" s="43">
        <f t="shared" si="10"/>
        <v>70</v>
      </c>
      <c r="T112" s="31"/>
      <c r="U112" s="51"/>
      <c r="V112" s="51"/>
      <c r="W112" s="51"/>
      <c r="X112" s="5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</row>
    <row r="113" spans="1:35" ht="18" customHeight="1" x14ac:dyDescent="0.3">
      <c r="A113" s="14">
        <v>107</v>
      </c>
      <c r="B113" s="91" t="s">
        <v>539</v>
      </c>
      <c r="C113" s="93" t="s">
        <v>540</v>
      </c>
      <c r="D113" s="17"/>
      <c r="E113" s="17"/>
      <c r="F113" s="34">
        <v>13</v>
      </c>
      <c r="G113" s="35">
        <f t="shared" si="0"/>
        <v>1</v>
      </c>
      <c r="H113" s="35">
        <f t="shared" si="1"/>
        <v>1</v>
      </c>
      <c r="I113" s="35">
        <f t="shared" si="2"/>
        <v>1</v>
      </c>
      <c r="J113" s="34">
        <v>24</v>
      </c>
      <c r="K113" s="35">
        <f t="shared" si="3"/>
        <v>1</v>
      </c>
      <c r="L113" s="35">
        <f t="shared" si="4"/>
        <v>1</v>
      </c>
      <c r="M113" s="35">
        <f t="shared" si="5"/>
        <v>1</v>
      </c>
      <c r="N113" s="34">
        <v>17</v>
      </c>
      <c r="O113" s="35">
        <f t="shared" si="6"/>
        <v>0</v>
      </c>
      <c r="P113" s="35">
        <f t="shared" si="7"/>
        <v>0</v>
      </c>
      <c r="Q113" s="35">
        <f t="shared" si="8"/>
        <v>0</v>
      </c>
      <c r="R113" s="43">
        <f t="shared" si="10"/>
        <v>54</v>
      </c>
      <c r="T113" s="31"/>
      <c r="U113" s="51"/>
      <c r="V113" s="51"/>
      <c r="W113" s="51"/>
      <c r="X113" s="5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</row>
    <row r="114" spans="1:35" ht="18" customHeight="1" x14ac:dyDescent="0.3">
      <c r="A114" s="14">
        <v>108</v>
      </c>
      <c r="B114" s="91" t="s">
        <v>541</v>
      </c>
      <c r="C114" s="93" t="s">
        <v>542</v>
      </c>
      <c r="D114" s="17"/>
      <c r="E114" s="17"/>
      <c r="F114" s="34">
        <v>14</v>
      </c>
      <c r="G114" s="35">
        <f t="shared" si="0"/>
        <v>1</v>
      </c>
      <c r="H114" s="35">
        <f t="shared" si="1"/>
        <v>1</v>
      </c>
      <c r="I114" s="35">
        <f t="shared" si="2"/>
        <v>1</v>
      </c>
      <c r="J114" s="34">
        <v>28</v>
      </c>
      <c r="K114" s="35">
        <f t="shared" si="3"/>
        <v>1</v>
      </c>
      <c r="L114" s="35">
        <f t="shared" si="4"/>
        <v>1</v>
      </c>
      <c r="M114" s="35">
        <f t="shared" si="5"/>
        <v>1</v>
      </c>
      <c r="N114" s="34">
        <v>28</v>
      </c>
      <c r="O114" s="35">
        <f t="shared" si="6"/>
        <v>1</v>
      </c>
      <c r="P114" s="35">
        <f t="shared" si="7"/>
        <v>1</v>
      </c>
      <c r="Q114" s="35">
        <f t="shared" si="8"/>
        <v>1</v>
      </c>
      <c r="R114" s="43">
        <f t="shared" si="10"/>
        <v>70</v>
      </c>
      <c r="T114" s="31"/>
      <c r="U114" s="51"/>
      <c r="V114" s="51"/>
      <c r="W114" s="51"/>
      <c r="X114" s="5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</row>
    <row r="115" spans="1:35" ht="18" customHeight="1" x14ac:dyDescent="0.3">
      <c r="A115" s="14">
        <v>109</v>
      </c>
      <c r="B115" s="91" t="s">
        <v>543</v>
      </c>
      <c r="C115" s="93" t="s">
        <v>544</v>
      </c>
      <c r="D115" s="17"/>
      <c r="E115" s="17"/>
      <c r="F115" s="34">
        <v>10</v>
      </c>
      <c r="G115" s="35">
        <f t="shared" si="0"/>
        <v>1</v>
      </c>
      <c r="H115" s="35">
        <f t="shared" si="1"/>
        <v>0</v>
      </c>
      <c r="I115" s="35">
        <f t="shared" si="2"/>
        <v>0</v>
      </c>
      <c r="J115" s="34">
        <v>26</v>
      </c>
      <c r="K115" s="35">
        <f t="shared" si="3"/>
        <v>1</v>
      </c>
      <c r="L115" s="35">
        <f t="shared" si="4"/>
        <v>1</v>
      </c>
      <c r="M115" s="35">
        <f t="shared" si="5"/>
        <v>1</v>
      </c>
      <c r="N115" s="34">
        <v>16</v>
      </c>
      <c r="O115" s="35">
        <f t="shared" si="6"/>
        <v>0</v>
      </c>
      <c r="P115" s="35">
        <f t="shared" si="7"/>
        <v>0</v>
      </c>
      <c r="Q115" s="35">
        <f t="shared" si="8"/>
        <v>0</v>
      </c>
      <c r="R115" s="43">
        <f t="shared" si="10"/>
        <v>52</v>
      </c>
      <c r="T115" s="31"/>
      <c r="U115" s="51"/>
      <c r="V115" s="51"/>
      <c r="W115" s="51"/>
      <c r="X115" s="5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</row>
    <row r="116" spans="1:35" ht="18" customHeight="1" x14ac:dyDescent="0.3">
      <c r="A116" s="14">
        <v>110</v>
      </c>
      <c r="B116" s="91" t="s">
        <v>545</v>
      </c>
      <c r="C116" s="93" t="s">
        <v>546</v>
      </c>
      <c r="D116" s="17"/>
      <c r="E116" s="17"/>
      <c r="F116" s="34">
        <v>10</v>
      </c>
      <c r="G116" s="35">
        <f t="shared" si="0"/>
        <v>1</v>
      </c>
      <c r="H116" s="35">
        <f t="shared" si="1"/>
        <v>0</v>
      </c>
      <c r="I116" s="35">
        <f t="shared" si="2"/>
        <v>0</v>
      </c>
      <c r="J116" s="34">
        <v>20</v>
      </c>
      <c r="K116" s="35">
        <f t="shared" si="3"/>
        <v>1</v>
      </c>
      <c r="L116" s="35">
        <f t="shared" si="4"/>
        <v>1</v>
      </c>
      <c r="M116" s="35">
        <f t="shared" si="5"/>
        <v>1</v>
      </c>
      <c r="N116" s="34">
        <v>12</v>
      </c>
      <c r="O116" s="35">
        <f t="shared" si="6"/>
        <v>0</v>
      </c>
      <c r="P116" s="35">
        <f t="shared" si="7"/>
        <v>0</v>
      </c>
      <c r="Q116" s="35">
        <f t="shared" si="8"/>
        <v>0</v>
      </c>
      <c r="R116" s="43">
        <f t="shared" si="10"/>
        <v>42</v>
      </c>
      <c r="T116" s="31"/>
      <c r="U116" s="51"/>
      <c r="V116" s="51"/>
      <c r="W116" s="51"/>
      <c r="X116" s="5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</row>
    <row r="117" spans="1:35" ht="18" customHeight="1" x14ac:dyDescent="0.3">
      <c r="A117" s="14">
        <v>111</v>
      </c>
      <c r="B117" s="91" t="s">
        <v>547</v>
      </c>
      <c r="C117" s="93" t="s">
        <v>548</v>
      </c>
      <c r="D117" s="17"/>
      <c r="E117" s="17"/>
      <c r="F117" s="34">
        <v>13</v>
      </c>
      <c r="G117" s="35">
        <f t="shared" ref="G117:G139" si="11">IF(F117&gt;=($F$6*0.7),1,0)</f>
        <v>1</v>
      </c>
      <c r="H117" s="35">
        <f t="shared" ref="H117:H139" si="12">IF(F117&gt;=($F$6*0.8),1,0)</f>
        <v>1</v>
      </c>
      <c r="I117" s="35">
        <f t="shared" ref="I117:I139" si="13">IF(F117&gt;=($F$6*0.9),1,0)</f>
        <v>1</v>
      </c>
      <c r="J117" s="34">
        <v>28</v>
      </c>
      <c r="K117" s="35">
        <f t="shared" ref="K117:K139" si="14">IF(J117&gt;=($F$6*0.7),1,0)</f>
        <v>1</v>
      </c>
      <c r="L117" s="35">
        <f t="shared" ref="L117:L139" si="15">IF(J117&gt;=($F$6*0.8),1,0)</f>
        <v>1</v>
      </c>
      <c r="M117" s="35">
        <f t="shared" ref="M117:M139" si="16">IF(J117&gt;=($F$6*0.9),1,0)</f>
        <v>1</v>
      </c>
      <c r="N117" s="34">
        <v>23</v>
      </c>
      <c r="O117" s="35">
        <f t="shared" ref="O117:O180" si="17">IF(N117&gt;=($N$6*0.7),1,0)</f>
        <v>1</v>
      </c>
      <c r="P117" s="35">
        <f t="shared" ref="P117:P180" si="18">IF(N117&gt;=($N$6*0.8),1,0)</f>
        <v>1</v>
      </c>
      <c r="Q117" s="35">
        <f t="shared" ref="Q117:Q180" si="19">IF(N117&gt;=($N$6*0.9),1,0)</f>
        <v>0</v>
      </c>
      <c r="R117" s="43">
        <f t="shared" si="10"/>
        <v>64</v>
      </c>
      <c r="T117" s="31"/>
      <c r="U117" s="51"/>
      <c r="V117" s="51"/>
      <c r="W117" s="51"/>
      <c r="X117" s="5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</row>
    <row r="118" spans="1:35" ht="18" customHeight="1" x14ac:dyDescent="0.3">
      <c r="A118" s="14">
        <v>112</v>
      </c>
      <c r="B118" s="91" t="s">
        <v>549</v>
      </c>
      <c r="C118" s="93" t="s">
        <v>550</v>
      </c>
      <c r="D118" s="17"/>
      <c r="E118" s="17"/>
      <c r="F118" s="34">
        <v>14</v>
      </c>
      <c r="G118" s="35">
        <f t="shared" si="11"/>
        <v>1</v>
      </c>
      <c r="H118" s="35">
        <f t="shared" si="12"/>
        <v>1</v>
      </c>
      <c r="I118" s="35">
        <f t="shared" si="13"/>
        <v>1</v>
      </c>
      <c r="J118" s="34">
        <v>27</v>
      </c>
      <c r="K118" s="35">
        <f t="shared" si="14"/>
        <v>1</v>
      </c>
      <c r="L118" s="35">
        <f t="shared" si="15"/>
        <v>1</v>
      </c>
      <c r="M118" s="35">
        <f t="shared" si="16"/>
        <v>1</v>
      </c>
      <c r="N118" s="34">
        <v>28</v>
      </c>
      <c r="O118" s="35">
        <f t="shared" si="17"/>
        <v>1</v>
      </c>
      <c r="P118" s="35">
        <f t="shared" si="18"/>
        <v>1</v>
      </c>
      <c r="Q118" s="35">
        <f t="shared" si="19"/>
        <v>1</v>
      </c>
      <c r="R118" s="43">
        <f t="shared" si="10"/>
        <v>69</v>
      </c>
      <c r="T118" s="31"/>
      <c r="U118" s="51"/>
      <c r="V118" s="51"/>
      <c r="W118" s="51"/>
      <c r="X118" s="5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</row>
    <row r="119" spans="1:35" ht="18" customHeight="1" x14ac:dyDescent="0.3">
      <c r="A119" s="14">
        <v>113</v>
      </c>
      <c r="B119" s="91" t="s">
        <v>551</v>
      </c>
      <c r="C119" s="93" t="s">
        <v>552</v>
      </c>
      <c r="D119" s="17"/>
      <c r="E119" s="17"/>
      <c r="F119" s="34">
        <v>14</v>
      </c>
      <c r="G119" s="35">
        <f t="shared" si="11"/>
        <v>1</v>
      </c>
      <c r="H119" s="35">
        <f t="shared" si="12"/>
        <v>1</v>
      </c>
      <c r="I119" s="35">
        <f t="shared" si="13"/>
        <v>1</v>
      </c>
      <c r="J119" s="34">
        <v>28</v>
      </c>
      <c r="K119" s="35">
        <f t="shared" si="14"/>
        <v>1</v>
      </c>
      <c r="L119" s="35">
        <f t="shared" si="15"/>
        <v>1</v>
      </c>
      <c r="M119" s="35">
        <f t="shared" si="16"/>
        <v>1</v>
      </c>
      <c r="N119" s="34">
        <v>27</v>
      </c>
      <c r="O119" s="35">
        <f t="shared" si="17"/>
        <v>1</v>
      </c>
      <c r="P119" s="35">
        <f t="shared" si="18"/>
        <v>1</v>
      </c>
      <c r="Q119" s="35">
        <f t="shared" si="19"/>
        <v>1</v>
      </c>
      <c r="R119" s="43">
        <f t="shared" si="10"/>
        <v>69</v>
      </c>
      <c r="T119" s="31"/>
      <c r="U119" s="51"/>
      <c r="V119" s="51"/>
      <c r="W119" s="51"/>
      <c r="X119" s="5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</row>
    <row r="120" spans="1:35" ht="18" customHeight="1" x14ac:dyDescent="0.3">
      <c r="A120" s="14">
        <v>114</v>
      </c>
      <c r="B120" s="91" t="s">
        <v>553</v>
      </c>
      <c r="C120" s="93" t="s">
        <v>554</v>
      </c>
      <c r="D120" s="17"/>
      <c r="E120" s="17"/>
      <c r="F120" s="34">
        <v>12</v>
      </c>
      <c r="G120" s="35">
        <f t="shared" si="11"/>
        <v>1</v>
      </c>
      <c r="H120" s="35">
        <f t="shared" si="12"/>
        <v>1</v>
      </c>
      <c r="I120" s="35">
        <f t="shared" si="13"/>
        <v>0</v>
      </c>
      <c r="J120" s="34">
        <v>24</v>
      </c>
      <c r="K120" s="35">
        <f t="shared" si="14"/>
        <v>1</v>
      </c>
      <c r="L120" s="35">
        <f t="shared" si="15"/>
        <v>1</v>
      </c>
      <c r="M120" s="35">
        <f t="shared" si="16"/>
        <v>1</v>
      </c>
      <c r="N120" s="34">
        <v>28</v>
      </c>
      <c r="O120" s="35">
        <f t="shared" si="17"/>
        <v>1</v>
      </c>
      <c r="P120" s="35">
        <f t="shared" si="18"/>
        <v>1</v>
      </c>
      <c r="Q120" s="35">
        <f t="shared" si="19"/>
        <v>1</v>
      </c>
      <c r="R120" s="43">
        <f t="shared" si="10"/>
        <v>64</v>
      </c>
      <c r="T120" s="31"/>
      <c r="U120" s="51"/>
      <c r="V120" s="51"/>
      <c r="W120" s="51"/>
      <c r="X120" s="5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</row>
    <row r="121" spans="1:35" ht="18" customHeight="1" x14ac:dyDescent="0.3">
      <c r="A121" s="14">
        <v>115</v>
      </c>
      <c r="B121" s="91" t="s">
        <v>555</v>
      </c>
      <c r="C121" s="93" t="s">
        <v>556</v>
      </c>
      <c r="D121" s="17"/>
      <c r="E121" s="17"/>
      <c r="F121" s="34">
        <v>14</v>
      </c>
      <c r="G121" s="35">
        <f t="shared" si="11"/>
        <v>1</v>
      </c>
      <c r="H121" s="35">
        <f t="shared" si="12"/>
        <v>1</v>
      </c>
      <c r="I121" s="35">
        <f t="shared" si="13"/>
        <v>1</v>
      </c>
      <c r="J121" s="34">
        <v>26</v>
      </c>
      <c r="K121" s="35">
        <f t="shared" si="14"/>
        <v>1</v>
      </c>
      <c r="L121" s="35">
        <f t="shared" si="15"/>
        <v>1</v>
      </c>
      <c r="M121" s="35">
        <f t="shared" si="16"/>
        <v>1</v>
      </c>
      <c r="N121" s="34">
        <v>23</v>
      </c>
      <c r="O121" s="35">
        <f t="shared" si="17"/>
        <v>1</v>
      </c>
      <c r="P121" s="35">
        <f t="shared" si="18"/>
        <v>1</v>
      </c>
      <c r="Q121" s="35">
        <f t="shared" si="19"/>
        <v>0</v>
      </c>
      <c r="R121" s="43">
        <f t="shared" si="10"/>
        <v>63</v>
      </c>
      <c r="T121" s="31"/>
      <c r="U121" s="51"/>
      <c r="V121" s="51"/>
      <c r="W121" s="51"/>
      <c r="X121" s="5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</row>
    <row r="122" spans="1:35" ht="18" customHeight="1" x14ac:dyDescent="0.3">
      <c r="A122" s="14">
        <v>116</v>
      </c>
      <c r="B122" s="91" t="s">
        <v>557</v>
      </c>
      <c r="C122" s="93" t="s">
        <v>558</v>
      </c>
      <c r="D122" s="17"/>
      <c r="E122" s="17"/>
      <c r="F122" s="34">
        <v>14</v>
      </c>
      <c r="G122" s="35">
        <f t="shared" si="11"/>
        <v>1</v>
      </c>
      <c r="H122" s="35">
        <f t="shared" si="12"/>
        <v>1</v>
      </c>
      <c r="I122" s="35">
        <f t="shared" si="13"/>
        <v>1</v>
      </c>
      <c r="J122" s="34">
        <v>22</v>
      </c>
      <c r="K122" s="35">
        <f t="shared" si="14"/>
        <v>1</v>
      </c>
      <c r="L122" s="35">
        <f t="shared" si="15"/>
        <v>1</v>
      </c>
      <c r="M122" s="35">
        <f t="shared" si="16"/>
        <v>1</v>
      </c>
      <c r="N122" s="34">
        <v>24</v>
      </c>
      <c r="O122" s="35">
        <f t="shared" si="17"/>
        <v>1</v>
      </c>
      <c r="P122" s="35">
        <f t="shared" si="18"/>
        <v>1</v>
      </c>
      <c r="Q122" s="35">
        <f t="shared" si="19"/>
        <v>0</v>
      </c>
      <c r="R122" s="43">
        <f t="shared" si="10"/>
        <v>60</v>
      </c>
      <c r="T122" s="31"/>
      <c r="U122" s="51"/>
      <c r="V122" s="51"/>
      <c r="W122" s="51"/>
      <c r="X122" s="5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</row>
    <row r="123" spans="1:35" ht="18" customHeight="1" x14ac:dyDescent="0.3">
      <c r="A123" s="14">
        <v>117</v>
      </c>
      <c r="B123" s="91" t="s">
        <v>559</v>
      </c>
      <c r="C123" s="93" t="s">
        <v>560</v>
      </c>
      <c r="D123" s="17"/>
      <c r="E123" s="17"/>
      <c r="F123" s="34">
        <v>14</v>
      </c>
      <c r="G123" s="35">
        <f t="shared" si="11"/>
        <v>1</v>
      </c>
      <c r="H123" s="35">
        <f t="shared" si="12"/>
        <v>1</v>
      </c>
      <c r="I123" s="35">
        <f t="shared" si="13"/>
        <v>1</v>
      </c>
      <c r="J123" s="34">
        <v>27</v>
      </c>
      <c r="K123" s="35">
        <f t="shared" si="14"/>
        <v>1</v>
      </c>
      <c r="L123" s="35">
        <f t="shared" si="15"/>
        <v>1</v>
      </c>
      <c r="M123" s="35">
        <f t="shared" si="16"/>
        <v>1</v>
      </c>
      <c r="N123" s="34">
        <v>23</v>
      </c>
      <c r="O123" s="35">
        <f t="shared" si="17"/>
        <v>1</v>
      </c>
      <c r="P123" s="35">
        <f t="shared" si="18"/>
        <v>1</v>
      </c>
      <c r="Q123" s="35">
        <f t="shared" si="19"/>
        <v>0</v>
      </c>
      <c r="R123" s="43">
        <f t="shared" si="10"/>
        <v>64</v>
      </c>
      <c r="T123" s="31"/>
      <c r="U123" s="51"/>
      <c r="V123" s="51"/>
      <c r="W123" s="51"/>
      <c r="X123" s="5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</row>
    <row r="124" spans="1:35" ht="18" customHeight="1" x14ac:dyDescent="0.3">
      <c r="A124" s="14">
        <v>118</v>
      </c>
      <c r="B124" s="91" t="s">
        <v>561</v>
      </c>
      <c r="C124" s="93" t="s">
        <v>562</v>
      </c>
      <c r="D124" s="17"/>
      <c r="E124" s="17"/>
      <c r="F124" s="34">
        <v>12</v>
      </c>
      <c r="G124" s="35">
        <f t="shared" si="11"/>
        <v>1</v>
      </c>
      <c r="H124" s="35">
        <f t="shared" si="12"/>
        <v>1</v>
      </c>
      <c r="I124" s="35">
        <f t="shared" si="13"/>
        <v>0</v>
      </c>
      <c r="J124" s="34">
        <v>27</v>
      </c>
      <c r="K124" s="35">
        <f t="shared" si="14"/>
        <v>1</v>
      </c>
      <c r="L124" s="35">
        <f t="shared" si="15"/>
        <v>1</v>
      </c>
      <c r="M124" s="35">
        <f t="shared" si="16"/>
        <v>1</v>
      </c>
      <c r="N124" s="34">
        <v>25</v>
      </c>
      <c r="O124" s="35">
        <f t="shared" si="17"/>
        <v>1</v>
      </c>
      <c r="P124" s="35">
        <f t="shared" si="18"/>
        <v>1</v>
      </c>
      <c r="Q124" s="35">
        <f t="shared" si="19"/>
        <v>0</v>
      </c>
      <c r="R124" s="43">
        <f t="shared" si="10"/>
        <v>64</v>
      </c>
      <c r="T124" s="31"/>
      <c r="U124" s="51"/>
      <c r="V124" s="51"/>
      <c r="W124" s="51"/>
      <c r="X124" s="5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</row>
    <row r="125" spans="1:35" ht="18" customHeight="1" x14ac:dyDescent="0.3">
      <c r="A125" s="14">
        <v>119</v>
      </c>
      <c r="B125" s="91" t="s">
        <v>563</v>
      </c>
      <c r="C125" s="93" t="s">
        <v>564</v>
      </c>
      <c r="D125" s="17"/>
      <c r="E125" s="17"/>
      <c r="F125" s="34">
        <v>13</v>
      </c>
      <c r="G125" s="35">
        <f t="shared" si="11"/>
        <v>1</v>
      </c>
      <c r="H125" s="35">
        <f t="shared" si="12"/>
        <v>1</v>
      </c>
      <c r="I125" s="35">
        <f t="shared" si="13"/>
        <v>1</v>
      </c>
      <c r="J125" s="34">
        <v>25</v>
      </c>
      <c r="K125" s="35">
        <f t="shared" si="14"/>
        <v>1</v>
      </c>
      <c r="L125" s="35">
        <f t="shared" si="15"/>
        <v>1</v>
      </c>
      <c r="M125" s="35">
        <f t="shared" si="16"/>
        <v>1</v>
      </c>
      <c r="N125" s="34">
        <v>27</v>
      </c>
      <c r="O125" s="35">
        <f t="shared" si="17"/>
        <v>1</v>
      </c>
      <c r="P125" s="35">
        <f t="shared" si="18"/>
        <v>1</v>
      </c>
      <c r="Q125" s="35">
        <f t="shared" si="19"/>
        <v>1</v>
      </c>
      <c r="R125" s="43">
        <f t="shared" si="10"/>
        <v>65</v>
      </c>
      <c r="T125" s="31"/>
      <c r="U125" s="51"/>
      <c r="V125" s="51"/>
      <c r="W125" s="51"/>
      <c r="X125" s="5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</row>
    <row r="126" spans="1:35" ht="18" customHeight="1" x14ac:dyDescent="0.3">
      <c r="A126" s="14">
        <v>120</v>
      </c>
      <c r="B126" s="91" t="s">
        <v>565</v>
      </c>
      <c r="C126" s="93" t="s">
        <v>566</v>
      </c>
      <c r="D126" s="17"/>
      <c r="E126" s="17"/>
      <c r="F126" s="34">
        <v>14</v>
      </c>
      <c r="G126" s="35">
        <f t="shared" si="11"/>
        <v>1</v>
      </c>
      <c r="H126" s="35">
        <f t="shared" si="12"/>
        <v>1</v>
      </c>
      <c r="I126" s="35">
        <f t="shared" si="13"/>
        <v>1</v>
      </c>
      <c r="J126" s="34">
        <v>26</v>
      </c>
      <c r="K126" s="35">
        <f t="shared" si="14"/>
        <v>1</v>
      </c>
      <c r="L126" s="35">
        <f t="shared" si="15"/>
        <v>1</v>
      </c>
      <c r="M126" s="35">
        <f t="shared" si="16"/>
        <v>1</v>
      </c>
      <c r="N126" s="34">
        <v>26</v>
      </c>
      <c r="O126" s="35">
        <f t="shared" si="17"/>
        <v>1</v>
      </c>
      <c r="P126" s="35">
        <f t="shared" si="18"/>
        <v>1</v>
      </c>
      <c r="Q126" s="35">
        <f t="shared" si="19"/>
        <v>1</v>
      </c>
      <c r="R126" s="43">
        <f t="shared" si="10"/>
        <v>66</v>
      </c>
      <c r="T126" s="31"/>
      <c r="U126" s="51"/>
      <c r="V126" s="51"/>
      <c r="W126" s="51"/>
      <c r="X126" s="5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</row>
    <row r="127" spans="1:35" ht="18" customHeight="1" x14ac:dyDescent="0.3">
      <c r="A127" s="14">
        <v>121</v>
      </c>
      <c r="B127" s="91" t="s">
        <v>567</v>
      </c>
      <c r="C127" s="93" t="s">
        <v>568</v>
      </c>
      <c r="D127" s="17"/>
      <c r="E127" s="17"/>
      <c r="F127" s="34">
        <v>14</v>
      </c>
      <c r="G127" s="35">
        <f t="shared" si="11"/>
        <v>1</v>
      </c>
      <c r="H127" s="35">
        <f t="shared" si="12"/>
        <v>1</v>
      </c>
      <c r="I127" s="35">
        <f t="shared" si="13"/>
        <v>1</v>
      </c>
      <c r="J127" s="34">
        <v>28</v>
      </c>
      <c r="K127" s="35">
        <f t="shared" si="14"/>
        <v>1</v>
      </c>
      <c r="L127" s="35">
        <f t="shared" si="15"/>
        <v>1</v>
      </c>
      <c r="M127" s="35">
        <f t="shared" si="16"/>
        <v>1</v>
      </c>
      <c r="N127" s="34">
        <v>24</v>
      </c>
      <c r="O127" s="35">
        <f t="shared" si="17"/>
        <v>1</v>
      </c>
      <c r="P127" s="35">
        <f t="shared" si="18"/>
        <v>1</v>
      </c>
      <c r="Q127" s="35">
        <f t="shared" si="19"/>
        <v>0</v>
      </c>
      <c r="R127" s="43">
        <f t="shared" si="10"/>
        <v>66</v>
      </c>
      <c r="T127" s="31"/>
      <c r="U127" s="51"/>
      <c r="V127" s="51"/>
      <c r="W127" s="51"/>
      <c r="X127" s="5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</row>
    <row r="128" spans="1:35" ht="18" customHeight="1" x14ac:dyDescent="0.3">
      <c r="A128" s="14">
        <v>122</v>
      </c>
      <c r="B128" s="91" t="s">
        <v>569</v>
      </c>
      <c r="C128" s="93" t="s">
        <v>570</v>
      </c>
      <c r="D128" s="17"/>
      <c r="E128" s="17"/>
      <c r="F128" s="34">
        <v>13</v>
      </c>
      <c r="G128" s="35">
        <f t="shared" si="11"/>
        <v>1</v>
      </c>
      <c r="H128" s="35">
        <f t="shared" si="12"/>
        <v>1</v>
      </c>
      <c r="I128" s="35">
        <f t="shared" si="13"/>
        <v>1</v>
      </c>
      <c r="J128" s="34">
        <v>28</v>
      </c>
      <c r="K128" s="35">
        <f t="shared" si="14"/>
        <v>1</v>
      </c>
      <c r="L128" s="35">
        <f t="shared" si="15"/>
        <v>1</v>
      </c>
      <c r="M128" s="35">
        <f t="shared" si="16"/>
        <v>1</v>
      </c>
      <c r="N128" s="34">
        <v>9</v>
      </c>
      <c r="O128" s="35">
        <f t="shared" si="17"/>
        <v>0</v>
      </c>
      <c r="P128" s="35">
        <f t="shared" si="18"/>
        <v>0</v>
      </c>
      <c r="Q128" s="35">
        <f t="shared" si="19"/>
        <v>0</v>
      </c>
      <c r="R128" s="43">
        <f t="shared" si="10"/>
        <v>50</v>
      </c>
      <c r="T128" s="31"/>
      <c r="U128" s="51"/>
      <c r="V128" s="51"/>
      <c r="W128" s="51"/>
      <c r="X128" s="5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</row>
    <row r="129" spans="1:35" ht="18" customHeight="1" x14ac:dyDescent="0.3">
      <c r="A129" s="14">
        <v>123</v>
      </c>
      <c r="B129" s="91" t="s">
        <v>571</v>
      </c>
      <c r="C129" s="93" t="s">
        <v>572</v>
      </c>
      <c r="D129" s="17"/>
      <c r="E129" s="17"/>
      <c r="F129" s="34">
        <v>12</v>
      </c>
      <c r="G129" s="35">
        <f t="shared" si="11"/>
        <v>1</v>
      </c>
      <c r="H129" s="35">
        <f t="shared" si="12"/>
        <v>1</v>
      </c>
      <c r="I129" s="35">
        <f t="shared" si="13"/>
        <v>0</v>
      </c>
      <c r="J129" s="34">
        <v>24</v>
      </c>
      <c r="K129" s="35">
        <f t="shared" si="14"/>
        <v>1</v>
      </c>
      <c r="L129" s="35">
        <f t="shared" si="15"/>
        <v>1</v>
      </c>
      <c r="M129" s="35">
        <f t="shared" si="16"/>
        <v>1</v>
      </c>
      <c r="N129" s="34">
        <v>28</v>
      </c>
      <c r="O129" s="35">
        <f t="shared" si="17"/>
        <v>1</v>
      </c>
      <c r="P129" s="35">
        <f t="shared" si="18"/>
        <v>1</v>
      </c>
      <c r="Q129" s="35">
        <f t="shared" si="19"/>
        <v>1</v>
      </c>
      <c r="R129" s="43">
        <f t="shared" si="10"/>
        <v>64</v>
      </c>
      <c r="T129" s="31"/>
      <c r="U129" s="51"/>
      <c r="V129" s="51"/>
      <c r="W129" s="51"/>
      <c r="X129" s="5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</row>
    <row r="130" spans="1:35" ht="18" customHeight="1" x14ac:dyDescent="0.3">
      <c r="A130" s="14">
        <v>124</v>
      </c>
      <c r="B130" s="91" t="s">
        <v>573</v>
      </c>
      <c r="C130" s="93" t="s">
        <v>574</v>
      </c>
      <c r="D130" s="17"/>
      <c r="E130" s="17"/>
      <c r="F130" s="34">
        <v>12</v>
      </c>
      <c r="G130" s="35">
        <f t="shared" si="11"/>
        <v>1</v>
      </c>
      <c r="H130" s="35">
        <f t="shared" si="12"/>
        <v>1</v>
      </c>
      <c r="I130" s="35">
        <f t="shared" si="13"/>
        <v>0</v>
      </c>
      <c r="J130" s="34">
        <v>28</v>
      </c>
      <c r="K130" s="35">
        <f t="shared" si="14"/>
        <v>1</v>
      </c>
      <c r="L130" s="35">
        <f t="shared" si="15"/>
        <v>1</v>
      </c>
      <c r="M130" s="35">
        <f t="shared" si="16"/>
        <v>1</v>
      </c>
      <c r="N130" s="34">
        <v>17</v>
      </c>
      <c r="O130" s="35">
        <f t="shared" si="17"/>
        <v>0</v>
      </c>
      <c r="P130" s="35">
        <f t="shared" si="18"/>
        <v>0</v>
      </c>
      <c r="Q130" s="35">
        <f t="shared" si="19"/>
        <v>0</v>
      </c>
      <c r="R130" s="43">
        <f t="shared" si="10"/>
        <v>57</v>
      </c>
      <c r="T130" s="31"/>
      <c r="U130" s="51"/>
      <c r="V130" s="51"/>
      <c r="W130" s="51"/>
      <c r="X130" s="5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</row>
    <row r="131" spans="1:35" ht="18" customHeight="1" x14ac:dyDescent="0.3">
      <c r="A131" s="14">
        <v>125</v>
      </c>
      <c r="B131" s="91" t="s">
        <v>575</v>
      </c>
      <c r="C131" s="93" t="s">
        <v>576</v>
      </c>
      <c r="D131" s="17"/>
      <c r="E131" s="17"/>
      <c r="F131" s="34">
        <v>14</v>
      </c>
      <c r="G131" s="35">
        <f t="shared" si="11"/>
        <v>1</v>
      </c>
      <c r="H131" s="35">
        <f t="shared" si="12"/>
        <v>1</v>
      </c>
      <c r="I131" s="35">
        <f t="shared" si="13"/>
        <v>1</v>
      </c>
      <c r="J131" s="34">
        <v>26</v>
      </c>
      <c r="K131" s="35">
        <f t="shared" si="14"/>
        <v>1</v>
      </c>
      <c r="L131" s="35">
        <f t="shared" si="15"/>
        <v>1</v>
      </c>
      <c r="M131" s="35">
        <f t="shared" si="16"/>
        <v>1</v>
      </c>
      <c r="N131" s="34">
        <v>28</v>
      </c>
      <c r="O131" s="35">
        <f t="shared" si="17"/>
        <v>1</v>
      </c>
      <c r="P131" s="35">
        <f t="shared" si="18"/>
        <v>1</v>
      </c>
      <c r="Q131" s="35">
        <f t="shared" si="19"/>
        <v>1</v>
      </c>
      <c r="R131" s="43">
        <f t="shared" si="10"/>
        <v>68</v>
      </c>
      <c r="T131" s="31"/>
      <c r="U131" s="51"/>
      <c r="V131" s="51"/>
      <c r="W131" s="51"/>
      <c r="X131" s="5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</row>
    <row r="132" spans="1:35" ht="18" customHeight="1" x14ac:dyDescent="0.3">
      <c r="A132" s="14">
        <v>126</v>
      </c>
      <c r="B132" s="91" t="s">
        <v>577</v>
      </c>
      <c r="C132" s="93" t="s">
        <v>578</v>
      </c>
      <c r="D132" s="17"/>
      <c r="E132" s="17"/>
      <c r="F132" s="34">
        <v>14</v>
      </c>
      <c r="G132" s="35">
        <f t="shared" si="11"/>
        <v>1</v>
      </c>
      <c r="H132" s="35">
        <f t="shared" si="12"/>
        <v>1</v>
      </c>
      <c r="I132" s="35">
        <f t="shared" si="13"/>
        <v>1</v>
      </c>
      <c r="J132" s="34">
        <v>20</v>
      </c>
      <c r="K132" s="35">
        <f t="shared" si="14"/>
        <v>1</v>
      </c>
      <c r="L132" s="35">
        <f t="shared" si="15"/>
        <v>1</v>
      </c>
      <c r="M132" s="35">
        <f t="shared" si="16"/>
        <v>1</v>
      </c>
      <c r="N132" s="34">
        <v>16</v>
      </c>
      <c r="O132" s="35">
        <f t="shared" si="17"/>
        <v>0</v>
      </c>
      <c r="P132" s="35">
        <f t="shared" si="18"/>
        <v>0</v>
      </c>
      <c r="Q132" s="35">
        <f t="shared" si="19"/>
        <v>0</v>
      </c>
      <c r="R132" s="43">
        <f t="shared" si="10"/>
        <v>50</v>
      </c>
      <c r="T132" s="31"/>
      <c r="U132" s="51"/>
      <c r="V132" s="51"/>
      <c r="W132" s="51"/>
      <c r="X132" s="5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</row>
    <row r="133" spans="1:35" ht="18" customHeight="1" x14ac:dyDescent="0.3">
      <c r="A133" s="14">
        <v>127</v>
      </c>
      <c r="B133" s="91" t="s">
        <v>579</v>
      </c>
      <c r="C133" s="93" t="s">
        <v>580</v>
      </c>
      <c r="D133" s="17"/>
      <c r="E133" s="17"/>
      <c r="F133" s="34">
        <v>13</v>
      </c>
      <c r="G133" s="35">
        <f t="shared" si="11"/>
        <v>1</v>
      </c>
      <c r="H133" s="35">
        <f t="shared" si="12"/>
        <v>1</v>
      </c>
      <c r="I133" s="35">
        <f t="shared" si="13"/>
        <v>1</v>
      </c>
      <c r="J133" s="34">
        <v>28</v>
      </c>
      <c r="K133" s="35">
        <f t="shared" si="14"/>
        <v>1</v>
      </c>
      <c r="L133" s="35">
        <f t="shared" si="15"/>
        <v>1</v>
      </c>
      <c r="M133" s="35">
        <f t="shared" si="16"/>
        <v>1</v>
      </c>
      <c r="N133" s="34">
        <v>12</v>
      </c>
      <c r="O133" s="35">
        <f t="shared" si="17"/>
        <v>0</v>
      </c>
      <c r="P133" s="35">
        <f t="shared" si="18"/>
        <v>0</v>
      </c>
      <c r="Q133" s="35">
        <f t="shared" si="19"/>
        <v>0</v>
      </c>
      <c r="R133" s="43">
        <f t="shared" si="10"/>
        <v>53</v>
      </c>
      <c r="T133" s="31"/>
      <c r="U133" s="51"/>
      <c r="V133" s="51"/>
      <c r="W133" s="51"/>
      <c r="X133" s="5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</row>
    <row r="134" spans="1:35" ht="18" customHeight="1" x14ac:dyDescent="0.3">
      <c r="A134" s="14">
        <v>128</v>
      </c>
      <c r="B134" s="91" t="s">
        <v>581</v>
      </c>
      <c r="C134" s="93" t="s">
        <v>582</v>
      </c>
      <c r="D134" s="17"/>
      <c r="E134" s="17"/>
      <c r="F134" s="34">
        <v>14</v>
      </c>
      <c r="G134" s="35">
        <f t="shared" si="11"/>
        <v>1</v>
      </c>
      <c r="H134" s="35">
        <f t="shared" si="12"/>
        <v>1</v>
      </c>
      <c r="I134" s="35">
        <f t="shared" si="13"/>
        <v>1</v>
      </c>
      <c r="J134" s="34">
        <v>27</v>
      </c>
      <c r="K134" s="35">
        <f t="shared" si="14"/>
        <v>1</v>
      </c>
      <c r="L134" s="35">
        <f t="shared" si="15"/>
        <v>1</v>
      </c>
      <c r="M134" s="35">
        <f t="shared" si="16"/>
        <v>1</v>
      </c>
      <c r="N134" s="34">
        <v>23</v>
      </c>
      <c r="O134" s="35">
        <f t="shared" si="17"/>
        <v>1</v>
      </c>
      <c r="P134" s="35">
        <f t="shared" si="18"/>
        <v>1</v>
      </c>
      <c r="Q134" s="35">
        <f t="shared" si="19"/>
        <v>0</v>
      </c>
      <c r="R134" s="43">
        <f t="shared" si="10"/>
        <v>64</v>
      </c>
      <c r="T134" s="31"/>
      <c r="U134" s="51"/>
      <c r="V134" s="51"/>
      <c r="W134" s="51"/>
      <c r="X134" s="5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</row>
    <row r="135" spans="1:35" ht="18" customHeight="1" x14ac:dyDescent="0.3">
      <c r="A135" s="14">
        <v>129</v>
      </c>
      <c r="B135" s="91" t="s">
        <v>583</v>
      </c>
      <c r="C135" s="93" t="s">
        <v>584</v>
      </c>
      <c r="D135" s="17"/>
      <c r="E135" s="17"/>
      <c r="F135" s="34">
        <v>10</v>
      </c>
      <c r="G135" s="35">
        <f t="shared" si="11"/>
        <v>1</v>
      </c>
      <c r="H135" s="35">
        <f t="shared" si="12"/>
        <v>0</v>
      </c>
      <c r="I135" s="35">
        <f t="shared" si="13"/>
        <v>0</v>
      </c>
      <c r="J135" s="34">
        <v>28</v>
      </c>
      <c r="K135" s="35">
        <f t="shared" si="14"/>
        <v>1</v>
      </c>
      <c r="L135" s="35">
        <f t="shared" si="15"/>
        <v>1</v>
      </c>
      <c r="M135" s="35">
        <f t="shared" si="16"/>
        <v>1</v>
      </c>
      <c r="N135" s="34">
        <v>28</v>
      </c>
      <c r="O135" s="35">
        <f t="shared" si="17"/>
        <v>1</v>
      </c>
      <c r="P135" s="35">
        <f t="shared" si="18"/>
        <v>1</v>
      </c>
      <c r="Q135" s="35">
        <f t="shared" si="19"/>
        <v>1</v>
      </c>
      <c r="R135" s="43">
        <f t="shared" si="10"/>
        <v>66</v>
      </c>
      <c r="T135" s="31"/>
      <c r="U135" s="51"/>
      <c r="V135" s="51"/>
      <c r="W135" s="51"/>
      <c r="X135" s="5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</row>
    <row r="136" spans="1:35" ht="18" customHeight="1" x14ac:dyDescent="0.3">
      <c r="A136" s="14">
        <v>130</v>
      </c>
      <c r="B136" s="91" t="s">
        <v>585</v>
      </c>
      <c r="C136" s="93" t="s">
        <v>586</v>
      </c>
      <c r="D136" s="17"/>
      <c r="E136" s="17"/>
      <c r="F136" s="34">
        <v>10</v>
      </c>
      <c r="G136" s="35">
        <f t="shared" si="11"/>
        <v>1</v>
      </c>
      <c r="H136" s="35">
        <f t="shared" si="12"/>
        <v>0</v>
      </c>
      <c r="I136" s="35">
        <f t="shared" si="13"/>
        <v>0</v>
      </c>
      <c r="J136" s="34">
        <v>24</v>
      </c>
      <c r="K136" s="35">
        <f t="shared" si="14"/>
        <v>1</v>
      </c>
      <c r="L136" s="35">
        <f t="shared" si="15"/>
        <v>1</v>
      </c>
      <c r="M136" s="35">
        <f t="shared" si="16"/>
        <v>1</v>
      </c>
      <c r="N136" s="34">
        <v>27</v>
      </c>
      <c r="O136" s="35">
        <f t="shared" si="17"/>
        <v>1</v>
      </c>
      <c r="P136" s="35">
        <f t="shared" si="18"/>
        <v>1</v>
      </c>
      <c r="Q136" s="35">
        <f t="shared" si="19"/>
        <v>1</v>
      </c>
      <c r="R136" s="43">
        <f t="shared" ref="R136:R185" si="20">SUM(F136+J136+N136)</f>
        <v>61</v>
      </c>
      <c r="T136" s="31"/>
      <c r="U136" s="51"/>
      <c r="V136" s="51"/>
      <c r="W136" s="51"/>
      <c r="X136" s="5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</row>
    <row r="137" spans="1:35" ht="18" customHeight="1" x14ac:dyDescent="0.3">
      <c r="A137" s="14">
        <v>131</v>
      </c>
      <c r="B137" s="91" t="s">
        <v>587</v>
      </c>
      <c r="C137" s="93" t="s">
        <v>588</v>
      </c>
      <c r="D137" s="17"/>
      <c r="E137" s="17"/>
      <c r="F137" s="34">
        <v>13</v>
      </c>
      <c r="G137" s="35">
        <f t="shared" si="11"/>
        <v>1</v>
      </c>
      <c r="H137" s="35">
        <f t="shared" si="12"/>
        <v>1</v>
      </c>
      <c r="I137" s="35">
        <f t="shared" si="13"/>
        <v>1</v>
      </c>
      <c r="J137" s="34">
        <v>26</v>
      </c>
      <c r="K137" s="35">
        <f t="shared" si="14"/>
        <v>1</v>
      </c>
      <c r="L137" s="35">
        <f t="shared" si="15"/>
        <v>1</v>
      </c>
      <c r="M137" s="35">
        <f t="shared" si="16"/>
        <v>1</v>
      </c>
      <c r="N137" s="34">
        <v>28</v>
      </c>
      <c r="O137" s="35">
        <f t="shared" si="17"/>
        <v>1</v>
      </c>
      <c r="P137" s="35">
        <f t="shared" si="18"/>
        <v>1</v>
      </c>
      <c r="Q137" s="35">
        <f t="shared" si="19"/>
        <v>1</v>
      </c>
      <c r="R137" s="43">
        <f t="shared" si="20"/>
        <v>67</v>
      </c>
      <c r="T137" s="31"/>
      <c r="U137" s="51"/>
      <c r="V137" s="51"/>
      <c r="W137" s="51"/>
      <c r="X137" s="5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</row>
    <row r="138" spans="1:35" ht="18" customHeight="1" x14ac:dyDescent="0.3">
      <c r="A138" s="14">
        <v>132</v>
      </c>
      <c r="B138" s="91" t="s">
        <v>589</v>
      </c>
      <c r="C138" s="93" t="s">
        <v>590</v>
      </c>
      <c r="D138" s="17"/>
      <c r="E138" s="17"/>
      <c r="F138" s="34">
        <v>14</v>
      </c>
      <c r="G138" s="35">
        <f t="shared" si="11"/>
        <v>1</v>
      </c>
      <c r="H138" s="35">
        <f t="shared" si="12"/>
        <v>1</v>
      </c>
      <c r="I138" s="35">
        <f t="shared" si="13"/>
        <v>1</v>
      </c>
      <c r="J138" s="34">
        <v>22</v>
      </c>
      <c r="K138" s="35">
        <f t="shared" si="14"/>
        <v>1</v>
      </c>
      <c r="L138" s="35">
        <f t="shared" si="15"/>
        <v>1</v>
      </c>
      <c r="M138" s="35">
        <f t="shared" si="16"/>
        <v>1</v>
      </c>
      <c r="N138" s="34">
        <v>23</v>
      </c>
      <c r="O138" s="35">
        <f t="shared" si="17"/>
        <v>1</v>
      </c>
      <c r="P138" s="35">
        <f t="shared" si="18"/>
        <v>1</v>
      </c>
      <c r="Q138" s="35">
        <f t="shared" si="19"/>
        <v>0</v>
      </c>
      <c r="R138" s="43">
        <f t="shared" si="20"/>
        <v>59</v>
      </c>
      <c r="T138" s="31"/>
      <c r="U138" s="51"/>
      <c r="V138" s="51"/>
      <c r="W138" s="51"/>
      <c r="X138" s="5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</row>
    <row r="139" spans="1:35" ht="18" customHeight="1" x14ac:dyDescent="0.3">
      <c r="A139" s="14">
        <v>133</v>
      </c>
      <c r="B139" s="91" t="s">
        <v>591</v>
      </c>
      <c r="C139" s="93" t="s">
        <v>592</v>
      </c>
      <c r="D139" s="17"/>
      <c r="E139" s="17"/>
      <c r="F139" s="34">
        <v>14</v>
      </c>
      <c r="G139" s="35">
        <f t="shared" si="11"/>
        <v>1</v>
      </c>
      <c r="H139" s="35">
        <f t="shared" si="12"/>
        <v>1</v>
      </c>
      <c r="I139" s="35">
        <f t="shared" si="13"/>
        <v>1</v>
      </c>
      <c r="J139" s="34">
        <v>27</v>
      </c>
      <c r="K139" s="35">
        <f t="shared" si="14"/>
        <v>1</v>
      </c>
      <c r="L139" s="35">
        <f t="shared" si="15"/>
        <v>1</v>
      </c>
      <c r="M139" s="35">
        <f t="shared" si="16"/>
        <v>1</v>
      </c>
      <c r="N139" s="34">
        <v>24</v>
      </c>
      <c r="O139" s="35">
        <f t="shared" si="17"/>
        <v>1</v>
      </c>
      <c r="P139" s="35">
        <f t="shared" si="18"/>
        <v>1</v>
      </c>
      <c r="Q139" s="35">
        <f t="shared" si="19"/>
        <v>0</v>
      </c>
      <c r="R139" s="43">
        <f t="shared" si="20"/>
        <v>65</v>
      </c>
      <c r="T139" s="31"/>
      <c r="U139" s="51"/>
      <c r="V139" s="51"/>
      <c r="W139" s="51"/>
      <c r="X139" s="5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</row>
    <row r="140" spans="1:35" ht="18" customHeight="1" x14ac:dyDescent="0.3">
      <c r="A140" s="69">
        <v>134</v>
      </c>
      <c r="B140" s="94" t="s">
        <v>593</v>
      </c>
      <c r="C140" s="95" t="s">
        <v>594</v>
      </c>
      <c r="D140" s="87"/>
      <c r="E140" s="87"/>
      <c r="F140" s="72">
        <v>12</v>
      </c>
      <c r="G140" s="73">
        <f t="shared" si="0"/>
        <v>1</v>
      </c>
      <c r="H140" s="73">
        <f t="shared" si="1"/>
        <v>1</v>
      </c>
      <c r="I140" s="73">
        <f t="shared" si="2"/>
        <v>0</v>
      </c>
      <c r="J140" s="72">
        <v>27</v>
      </c>
      <c r="K140" s="73">
        <f t="shared" si="3"/>
        <v>1</v>
      </c>
      <c r="L140" s="73">
        <f t="shared" si="4"/>
        <v>1</v>
      </c>
      <c r="M140" s="73">
        <f t="shared" si="5"/>
        <v>1</v>
      </c>
      <c r="N140" s="34">
        <v>23</v>
      </c>
      <c r="O140" s="35">
        <f t="shared" si="17"/>
        <v>1</v>
      </c>
      <c r="P140" s="35">
        <f t="shared" si="18"/>
        <v>1</v>
      </c>
      <c r="Q140" s="35">
        <f t="shared" si="19"/>
        <v>0</v>
      </c>
      <c r="R140" s="43">
        <f t="shared" si="20"/>
        <v>62</v>
      </c>
      <c r="T140" s="31"/>
      <c r="U140" s="51"/>
      <c r="V140" s="51"/>
      <c r="W140" s="51"/>
      <c r="X140" s="5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</row>
    <row r="141" spans="1:35" ht="15.75" customHeight="1" x14ac:dyDescent="0.3">
      <c r="A141" s="71">
        <v>135</v>
      </c>
      <c r="B141" s="82" t="s">
        <v>595</v>
      </c>
      <c r="C141" s="136" t="s">
        <v>596</v>
      </c>
      <c r="D141" s="74"/>
      <c r="E141" s="88"/>
      <c r="F141" s="83">
        <v>14</v>
      </c>
      <c r="G141" s="73">
        <f t="shared" ref="G141:G185" si="21">IF(F141&gt;=($F$6*0.7),1,0)</f>
        <v>1</v>
      </c>
      <c r="H141" s="73">
        <f t="shared" ref="H141:H185" si="22">IF(F141&gt;=($F$6*0.8),1,0)</f>
        <v>1</v>
      </c>
      <c r="I141" s="73">
        <f t="shared" ref="I141:I185" si="23">IF(F141&gt;=($F$6*0.9),1,0)</f>
        <v>1</v>
      </c>
      <c r="J141" s="83">
        <v>25</v>
      </c>
      <c r="K141" s="73">
        <f t="shared" ref="K141:K185" si="24">IF(J141&gt;=($F$6*0.7),1,0)</f>
        <v>1</v>
      </c>
      <c r="L141" s="73">
        <f t="shared" ref="L141:L185" si="25">IF(J141&gt;=($F$6*0.8),1,0)</f>
        <v>1</v>
      </c>
      <c r="M141" s="73">
        <f t="shared" ref="M141:M185" si="26">IF(J141&gt;=($F$6*0.9),1,0)</f>
        <v>1</v>
      </c>
      <c r="N141" s="34">
        <v>25</v>
      </c>
      <c r="O141" s="35">
        <f t="shared" si="17"/>
        <v>1</v>
      </c>
      <c r="P141" s="35">
        <f t="shared" si="18"/>
        <v>1</v>
      </c>
      <c r="Q141" s="35">
        <f t="shared" si="19"/>
        <v>0</v>
      </c>
      <c r="R141" s="43">
        <f t="shared" si="20"/>
        <v>64</v>
      </c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</row>
    <row r="142" spans="1:35" ht="15.75" customHeight="1" x14ac:dyDescent="0.3">
      <c r="A142" s="71">
        <v>136</v>
      </c>
      <c r="B142" s="82" t="s">
        <v>597</v>
      </c>
      <c r="C142" s="136" t="s">
        <v>598</v>
      </c>
      <c r="D142" s="74"/>
      <c r="E142" s="88"/>
      <c r="F142" s="83">
        <v>14</v>
      </c>
      <c r="G142" s="73">
        <f t="shared" si="21"/>
        <v>1</v>
      </c>
      <c r="H142" s="73">
        <f t="shared" si="22"/>
        <v>1</v>
      </c>
      <c r="I142" s="73">
        <f t="shared" si="23"/>
        <v>1</v>
      </c>
      <c r="J142" s="83">
        <v>26</v>
      </c>
      <c r="K142" s="73">
        <f t="shared" si="24"/>
        <v>1</v>
      </c>
      <c r="L142" s="73">
        <f t="shared" si="25"/>
        <v>1</v>
      </c>
      <c r="M142" s="73">
        <f t="shared" si="26"/>
        <v>1</v>
      </c>
      <c r="N142" s="34">
        <v>27</v>
      </c>
      <c r="O142" s="35">
        <f t="shared" si="17"/>
        <v>1</v>
      </c>
      <c r="P142" s="35">
        <f t="shared" si="18"/>
        <v>1</v>
      </c>
      <c r="Q142" s="35">
        <f t="shared" si="19"/>
        <v>1</v>
      </c>
      <c r="R142" s="43">
        <f t="shared" si="20"/>
        <v>67</v>
      </c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</row>
    <row r="143" spans="1:35" ht="15.75" customHeight="1" x14ac:dyDescent="0.3">
      <c r="A143" s="71">
        <v>137</v>
      </c>
      <c r="B143" s="82" t="s">
        <v>599</v>
      </c>
      <c r="C143" s="136" t="s">
        <v>600</v>
      </c>
      <c r="D143" s="74"/>
      <c r="E143" s="88"/>
      <c r="F143" s="83">
        <v>14</v>
      </c>
      <c r="G143" s="73">
        <f t="shared" si="21"/>
        <v>1</v>
      </c>
      <c r="H143" s="73">
        <f t="shared" si="22"/>
        <v>1</v>
      </c>
      <c r="I143" s="73">
        <f t="shared" si="23"/>
        <v>1</v>
      </c>
      <c r="J143" s="83">
        <v>28</v>
      </c>
      <c r="K143" s="73">
        <f t="shared" si="24"/>
        <v>1</v>
      </c>
      <c r="L143" s="73">
        <f t="shared" si="25"/>
        <v>1</v>
      </c>
      <c r="M143" s="73">
        <f t="shared" si="26"/>
        <v>1</v>
      </c>
      <c r="N143" s="34">
        <v>26</v>
      </c>
      <c r="O143" s="35">
        <f t="shared" si="17"/>
        <v>1</v>
      </c>
      <c r="P143" s="35">
        <f t="shared" si="18"/>
        <v>1</v>
      </c>
      <c r="Q143" s="35">
        <f t="shared" si="19"/>
        <v>1</v>
      </c>
      <c r="R143" s="43">
        <f t="shared" si="20"/>
        <v>68</v>
      </c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</row>
    <row r="144" spans="1:35" ht="15.75" customHeight="1" x14ac:dyDescent="0.3">
      <c r="A144" s="71">
        <v>138</v>
      </c>
      <c r="B144" s="82" t="s">
        <v>601</v>
      </c>
      <c r="C144" s="136" t="s">
        <v>602</v>
      </c>
      <c r="D144" s="74"/>
      <c r="E144" s="88"/>
      <c r="F144" s="83">
        <v>12</v>
      </c>
      <c r="G144" s="73">
        <f t="shared" si="21"/>
        <v>1</v>
      </c>
      <c r="H144" s="73">
        <f t="shared" si="22"/>
        <v>1</v>
      </c>
      <c r="I144" s="73">
        <f t="shared" si="23"/>
        <v>0</v>
      </c>
      <c r="J144" s="83">
        <v>28</v>
      </c>
      <c r="K144" s="73">
        <f t="shared" si="24"/>
        <v>1</v>
      </c>
      <c r="L144" s="73">
        <f t="shared" si="25"/>
        <v>1</v>
      </c>
      <c r="M144" s="73">
        <f t="shared" si="26"/>
        <v>1</v>
      </c>
      <c r="N144" s="34">
        <v>24</v>
      </c>
      <c r="O144" s="35">
        <f t="shared" si="17"/>
        <v>1</v>
      </c>
      <c r="P144" s="35">
        <f t="shared" si="18"/>
        <v>1</v>
      </c>
      <c r="Q144" s="35">
        <f t="shared" si="19"/>
        <v>0</v>
      </c>
      <c r="R144" s="43">
        <f t="shared" si="20"/>
        <v>64</v>
      </c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</row>
    <row r="145" spans="1:35" ht="15.75" customHeight="1" x14ac:dyDescent="0.3">
      <c r="A145" s="71">
        <v>139</v>
      </c>
      <c r="B145" s="82" t="s">
        <v>603</v>
      </c>
      <c r="C145" s="136" t="s">
        <v>604</v>
      </c>
      <c r="D145" s="74"/>
      <c r="E145" s="88"/>
      <c r="F145" s="83">
        <v>13</v>
      </c>
      <c r="G145" s="73">
        <f t="shared" si="21"/>
        <v>1</v>
      </c>
      <c r="H145" s="73">
        <f t="shared" si="22"/>
        <v>1</v>
      </c>
      <c r="I145" s="73">
        <f t="shared" si="23"/>
        <v>1</v>
      </c>
      <c r="J145" s="83">
        <v>24</v>
      </c>
      <c r="K145" s="73">
        <f t="shared" si="24"/>
        <v>1</v>
      </c>
      <c r="L145" s="73">
        <f t="shared" si="25"/>
        <v>1</v>
      </c>
      <c r="M145" s="73">
        <f t="shared" si="26"/>
        <v>1</v>
      </c>
      <c r="N145" s="34">
        <v>9</v>
      </c>
      <c r="O145" s="35">
        <f t="shared" si="17"/>
        <v>0</v>
      </c>
      <c r="P145" s="35">
        <f t="shared" si="18"/>
        <v>0</v>
      </c>
      <c r="Q145" s="35">
        <f t="shared" si="19"/>
        <v>0</v>
      </c>
      <c r="R145" s="43">
        <f t="shared" si="20"/>
        <v>46</v>
      </c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</row>
    <row r="146" spans="1:35" ht="15.75" customHeight="1" x14ac:dyDescent="0.3">
      <c r="A146" s="71">
        <v>140</v>
      </c>
      <c r="B146" s="82" t="s">
        <v>605</v>
      </c>
      <c r="C146" s="136" t="s">
        <v>606</v>
      </c>
      <c r="D146" s="74"/>
      <c r="E146" s="88"/>
      <c r="F146" s="83">
        <v>14</v>
      </c>
      <c r="G146" s="73">
        <f t="shared" si="21"/>
        <v>1</v>
      </c>
      <c r="H146" s="73">
        <f t="shared" si="22"/>
        <v>1</v>
      </c>
      <c r="I146" s="73">
        <f t="shared" si="23"/>
        <v>1</v>
      </c>
      <c r="J146" s="83">
        <v>28</v>
      </c>
      <c r="K146" s="73">
        <f t="shared" si="24"/>
        <v>1</v>
      </c>
      <c r="L146" s="73">
        <f t="shared" si="25"/>
        <v>1</v>
      </c>
      <c r="M146" s="73">
        <f t="shared" si="26"/>
        <v>1</v>
      </c>
      <c r="N146" s="34">
        <v>28</v>
      </c>
      <c r="O146" s="35">
        <f t="shared" si="17"/>
        <v>1</v>
      </c>
      <c r="P146" s="35">
        <f t="shared" si="18"/>
        <v>1</v>
      </c>
      <c r="Q146" s="35">
        <f t="shared" si="19"/>
        <v>1</v>
      </c>
      <c r="R146" s="43">
        <f t="shared" si="20"/>
        <v>70</v>
      </c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</row>
    <row r="147" spans="1:35" ht="15.75" customHeight="1" x14ac:dyDescent="0.3">
      <c r="A147" s="71">
        <v>141</v>
      </c>
      <c r="B147" s="82" t="s">
        <v>607</v>
      </c>
      <c r="C147" s="136" t="s">
        <v>608</v>
      </c>
      <c r="D147" s="74"/>
      <c r="E147" s="88"/>
      <c r="F147" s="83">
        <v>14</v>
      </c>
      <c r="G147" s="73">
        <f t="shared" si="21"/>
        <v>1</v>
      </c>
      <c r="H147" s="73">
        <f t="shared" si="22"/>
        <v>1</v>
      </c>
      <c r="I147" s="73">
        <f t="shared" si="23"/>
        <v>1</v>
      </c>
      <c r="J147" s="83">
        <v>26</v>
      </c>
      <c r="K147" s="73">
        <f t="shared" si="24"/>
        <v>1</v>
      </c>
      <c r="L147" s="73">
        <f t="shared" si="25"/>
        <v>1</v>
      </c>
      <c r="M147" s="73">
        <f t="shared" si="26"/>
        <v>1</v>
      </c>
      <c r="N147" s="34">
        <v>17</v>
      </c>
      <c r="O147" s="35">
        <f t="shared" si="17"/>
        <v>0</v>
      </c>
      <c r="P147" s="35">
        <f t="shared" si="18"/>
        <v>0</v>
      </c>
      <c r="Q147" s="35">
        <f t="shared" si="19"/>
        <v>0</v>
      </c>
      <c r="R147" s="43">
        <f t="shared" si="20"/>
        <v>57</v>
      </c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</row>
    <row r="148" spans="1:35" ht="15.75" customHeight="1" x14ac:dyDescent="0.3">
      <c r="A148" s="71">
        <v>142</v>
      </c>
      <c r="B148" s="82" t="s">
        <v>609</v>
      </c>
      <c r="C148" s="136" t="s">
        <v>610</v>
      </c>
      <c r="D148" s="74"/>
      <c r="E148" s="88"/>
      <c r="F148" s="83">
        <v>13</v>
      </c>
      <c r="G148" s="73">
        <f t="shared" si="21"/>
        <v>1</v>
      </c>
      <c r="H148" s="73">
        <f t="shared" si="22"/>
        <v>1</v>
      </c>
      <c r="I148" s="73">
        <f t="shared" si="23"/>
        <v>1</v>
      </c>
      <c r="J148" s="83">
        <v>20</v>
      </c>
      <c r="K148" s="73">
        <f t="shared" si="24"/>
        <v>1</v>
      </c>
      <c r="L148" s="73">
        <f t="shared" si="25"/>
        <v>1</v>
      </c>
      <c r="M148" s="73">
        <f t="shared" si="26"/>
        <v>1</v>
      </c>
      <c r="N148" s="34">
        <v>28</v>
      </c>
      <c r="O148" s="35">
        <f t="shared" si="17"/>
        <v>1</v>
      </c>
      <c r="P148" s="35">
        <f t="shared" si="18"/>
        <v>1</v>
      </c>
      <c r="Q148" s="35">
        <f t="shared" si="19"/>
        <v>1</v>
      </c>
      <c r="R148" s="43">
        <f t="shared" si="20"/>
        <v>61</v>
      </c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</row>
    <row r="149" spans="1:35" ht="15.75" customHeight="1" x14ac:dyDescent="0.3">
      <c r="A149" s="71">
        <v>143</v>
      </c>
      <c r="B149" s="82" t="s">
        <v>611</v>
      </c>
      <c r="C149" s="136" t="s">
        <v>612</v>
      </c>
      <c r="D149" s="74"/>
      <c r="E149" s="88"/>
      <c r="F149" s="83">
        <v>12</v>
      </c>
      <c r="G149" s="73">
        <f t="shared" si="21"/>
        <v>1</v>
      </c>
      <c r="H149" s="73">
        <f t="shared" si="22"/>
        <v>1</v>
      </c>
      <c r="I149" s="73">
        <f t="shared" si="23"/>
        <v>0</v>
      </c>
      <c r="J149" s="83">
        <v>28</v>
      </c>
      <c r="K149" s="73">
        <f t="shared" si="24"/>
        <v>1</v>
      </c>
      <c r="L149" s="73">
        <f t="shared" si="25"/>
        <v>1</v>
      </c>
      <c r="M149" s="73">
        <f t="shared" si="26"/>
        <v>1</v>
      </c>
      <c r="N149" s="34">
        <v>16</v>
      </c>
      <c r="O149" s="35">
        <f t="shared" si="17"/>
        <v>0</v>
      </c>
      <c r="P149" s="35">
        <f t="shared" si="18"/>
        <v>0</v>
      </c>
      <c r="Q149" s="35">
        <f t="shared" si="19"/>
        <v>0</v>
      </c>
      <c r="R149" s="43">
        <f t="shared" si="20"/>
        <v>56</v>
      </c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</row>
    <row r="150" spans="1:35" ht="15.75" customHeight="1" x14ac:dyDescent="0.3">
      <c r="A150" s="71">
        <v>144</v>
      </c>
      <c r="B150" s="82" t="s">
        <v>613</v>
      </c>
      <c r="C150" s="136" t="s">
        <v>614</v>
      </c>
      <c r="D150" s="74"/>
      <c r="E150" s="88"/>
      <c r="F150" s="83">
        <v>12</v>
      </c>
      <c r="G150" s="73">
        <f t="shared" si="21"/>
        <v>1</v>
      </c>
      <c r="H150" s="73">
        <f t="shared" si="22"/>
        <v>1</v>
      </c>
      <c r="I150" s="73">
        <f t="shared" si="23"/>
        <v>0</v>
      </c>
      <c r="J150" s="83">
        <v>27</v>
      </c>
      <c r="K150" s="73">
        <f t="shared" si="24"/>
        <v>1</v>
      </c>
      <c r="L150" s="73">
        <f t="shared" si="25"/>
        <v>1</v>
      </c>
      <c r="M150" s="73">
        <f t="shared" si="26"/>
        <v>1</v>
      </c>
      <c r="N150" s="34">
        <v>12</v>
      </c>
      <c r="O150" s="35">
        <f t="shared" si="17"/>
        <v>0</v>
      </c>
      <c r="P150" s="35">
        <f t="shared" si="18"/>
        <v>0</v>
      </c>
      <c r="Q150" s="35">
        <f t="shared" si="19"/>
        <v>0</v>
      </c>
      <c r="R150" s="43">
        <f t="shared" si="20"/>
        <v>51</v>
      </c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</row>
    <row r="151" spans="1:35" ht="15.75" customHeight="1" x14ac:dyDescent="0.3">
      <c r="A151" s="71">
        <v>145</v>
      </c>
      <c r="B151" s="82" t="s">
        <v>615</v>
      </c>
      <c r="C151" s="136" t="s">
        <v>616</v>
      </c>
      <c r="D151" s="74"/>
      <c r="E151" s="88"/>
      <c r="F151" s="83">
        <v>14</v>
      </c>
      <c r="G151" s="73">
        <f t="shared" si="21"/>
        <v>1</v>
      </c>
      <c r="H151" s="73">
        <f t="shared" si="22"/>
        <v>1</v>
      </c>
      <c r="I151" s="73">
        <f t="shared" si="23"/>
        <v>1</v>
      </c>
      <c r="J151" s="83">
        <v>28</v>
      </c>
      <c r="K151" s="73">
        <f t="shared" si="24"/>
        <v>1</v>
      </c>
      <c r="L151" s="73">
        <f t="shared" si="25"/>
        <v>1</v>
      </c>
      <c r="M151" s="73">
        <f t="shared" si="26"/>
        <v>1</v>
      </c>
      <c r="N151" s="34">
        <v>23</v>
      </c>
      <c r="O151" s="35">
        <f t="shared" si="17"/>
        <v>1</v>
      </c>
      <c r="P151" s="35">
        <f t="shared" si="18"/>
        <v>1</v>
      </c>
      <c r="Q151" s="35">
        <f t="shared" si="19"/>
        <v>0</v>
      </c>
      <c r="R151" s="43">
        <f t="shared" si="20"/>
        <v>65</v>
      </c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</row>
    <row r="152" spans="1:35" ht="15.75" customHeight="1" x14ac:dyDescent="0.3">
      <c r="A152" s="71">
        <v>146</v>
      </c>
      <c r="B152" s="82" t="s">
        <v>617</v>
      </c>
      <c r="C152" s="136" t="s">
        <v>618</v>
      </c>
      <c r="D152" s="74"/>
      <c r="E152" s="88"/>
      <c r="F152" s="83">
        <v>14</v>
      </c>
      <c r="G152" s="73">
        <f t="shared" si="21"/>
        <v>1</v>
      </c>
      <c r="H152" s="73">
        <f t="shared" si="22"/>
        <v>1</v>
      </c>
      <c r="I152" s="73">
        <f t="shared" si="23"/>
        <v>1</v>
      </c>
      <c r="J152" s="83">
        <v>24</v>
      </c>
      <c r="K152" s="73">
        <f t="shared" si="24"/>
        <v>1</v>
      </c>
      <c r="L152" s="73">
        <f t="shared" si="25"/>
        <v>1</v>
      </c>
      <c r="M152" s="73">
        <f t="shared" si="26"/>
        <v>1</v>
      </c>
      <c r="N152" s="34">
        <v>28</v>
      </c>
      <c r="O152" s="35">
        <f t="shared" si="17"/>
        <v>1</v>
      </c>
      <c r="P152" s="35">
        <f t="shared" si="18"/>
        <v>1</v>
      </c>
      <c r="Q152" s="35">
        <f t="shared" si="19"/>
        <v>1</v>
      </c>
      <c r="R152" s="43">
        <f t="shared" si="20"/>
        <v>66</v>
      </c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</row>
    <row r="153" spans="1:35" ht="15.75" customHeight="1" x14ac:dyDescent="0.3">
      <c r="A153" s="71">
        <v>147</v>
      </c>
      <c r="B153" s="82" t="s">
        <v>619</v>
      </c>
      <c r="C153" s="136" t="s">
        <v>620</v>
      </c>
      <c r="D153" s="74"/>
      <c r="E153" s="88"/>
      <c r="F153" s="83">
        <v>13</v>
      </c>
      <c r="G153" s="73">
        <f t="shared" si="21"/>
        <v>1</v>
      </c>
      <c r="H153" s="73">
        <f t="shared" si="22"/>
        <v>1</v>
      </c>
      <c r="I153" s="73">
        <f t="shared" si="23"/>
        <v>1</v>
      </c>
      <c r="J153" s="83">
        <v>26</v>
      </c>
      <c r="K153" s="73">
        <f t="shared" si="24"/>
        <v>1</v>
      </c>
      <c r="L153" s="73">
        <f t="shared" si="25"/>
        <v>1</v>
      </c>
      <c r="M153" s="73">
        <f t="shared" si="26"/>
        <v>1</v>
      </c>
      <c r="N153" s="34">
        <v>27</v>
      </c>
      <c r="O153" s="35">
        <f t="shared" si="17"/>
        <v>1</v>
      </c>
      <c r="P153" s="35">
        <f t="shared" si="18"/>
        <v>1</v>
      </c>
      <c r="Q153" s="35">
        <f t="shared" si="19"/>
        <v>1</v>
      </c>
      <c r="R153" s="43">
        <f t="shared" si="20"/>
        <v>66</v>
      </c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</row>
    <row r="154" spans="1:35" ht="15.75" customHeight="1" x14ac:dyDescent="0.3">
      <c r="A154" s="71">
        <v>148</v>
      </c>
      <c r="B154" s="82" t="s">
        <v>621</v>
      </c>
      <c r="C154" s="136" t="s">
        <v>622</v>
      </c>
      <c r="D154" s="74"/>
      <c r="E154" s="88"/>
      <c r="F154" s="83">
        <v>14</v>
      </c>
      <c r="G154" s="73">
        <f t="shared" si="21"/>
        <v>1</v>
      </c>
      <c r="H154" s="73">
        <f t="shared" si="22"/>
        <v>1</v>
      </c>
      <c r="I154" s="73">
        <f t="shared" si="23"/>
        <v>1</v>
      </c>
      <c r="J154" s="83">
        <v>22</v>
      </c>
      <c r="K154" s="73">
        <f t="shared" si="24"/>
        <v>1</v>
      </c>
      <c r="L154" s="73">
        <f t="shared" si="25"/>
        <v>1</v>
      </c>
      <c r="M154" s="73">
        <f t="shared" si="26"/>
        <v>1</v>
      </c>
      <c r="N154" s="34">
        <v>28</v>
      </c>
      <c r="O154" s="35">
        <f t="shared" si="17"/>
        <v>1</v>
      </c>
      <c r="P154" s="35">
        <f t="shared" si="18"/>
        <v>1</v>
      </c>
      <c r="Q154" s="35">
        <f t="shared" si="19"/>
        <v>1</v>
      </c>
      <c r="R154" s="43">
        <f t="shared" si="20"/>
        <v>64</v>
      </c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</row>
    <row r="155" spans="1:35" ht="15.75" customHeight="1" x14ac:dyDescent="0.3">
      <c r="A155" s="71">
        <v>149</v>
      </c>
      <c r="B155" s="82" t="s">
        <v>623</v>
      </c>
      <c r="C155" s="136" t="s">
        <v>624</v>
      </c>
      <c r="D155" s="74"/>
      <c r="E155" s="88"/>
      <c r="F155" s="83">
        <v>10</v>
      </c>
      <c r="G155" s="73">
        <f t="shared" si="21"/>
        <v>1</v>
      </c>
      <c r="H155" s="73">
        <f t="shared" si="22"/>
        <v>0</v>
      </c>
      <c r="I155" s="73">
        <f t="shared" si="23"/>
        <v>0</v>
      </c>
      <c r="J155" s="83">
        <v>27</v>
      </c>
      <c r="K155" s="73">
        <f t="shared" si="24"/>
        <v>1</v>
      </c>
      <c r="L155" s="73">
        <f t="shared" si="25"/>
        <v>1</v>
      </c>
      <c r="M155" s="73">
        <f t="shared" si="26"/>
        <v>1</v>
      </c>
      <c r="N155" s="34">
        <v>23</v>
      </c>
      <c r="O155" s="35">
        <f t="shared" si="17"/>
        <v>1</v>
      </c>
      <c r="P155" s="35">
        <f t="shared" si="18"/>
        <v>1</v>
      </c>
      <c r="Q155" s="35">
        <f t="shared" si="19"/>
        <v>0</v>
      </c>
      <c r="R155" s="43">
        <f t="shared" si="20"/>
        <v>60</v>
      </c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</row>
    <row r="156" spans="1:35" ht="15.75" customHeight="1" x14ac:dyDescent="0.3">
      <c r="A156" s="71">
        <v>150</v>
      </c>
      <c r="B156" s="82" t="s">
        <v>625</v>
      </c>
      <c r="C156" s="136" t="s">
        <v>626</v>
      </c>
      <c r="D156" s="74"/>
      <c r="E156" s="88"/>
      <c r="F156" s="83">
        <v>10</v>
      </c>
      <c r="G156" s="73">
        <f t="shared" si="21"/>
        <v>1</v>
      </c>
      <c r="H156" s="73">
        <f t="shared" si="22"/>
        <v>0</v>
      </c>
      <c r="I156" s="73">
        <f t="shared" si="23"/>
        <v>0</v>
      </c>
      <c r="J156" s="83">
        <v>27</v>
      </c>
      <c r="K156" s="73">
        <f t="shared" si="24"/>
        <v>1</v>
      </c>
      <c r="L156" s="73">
        <f t="shared" si="25"/>
        <v>1</v>
      </c>
      <c r="M156" s="73">
        <f t="shared" si="26"/>
        <v>1</v>
      </c>
      <c r="N156" s="34">
        <v>24</v>
      </c>
      <c r="O156" s="35">
        <f t="shared" si="17"/>
        <v>1</v>
      </c>
      <c r="P156" s="35">
        <f t="shared" si="18"/>
        <v>1</v>
      </c>
      <c r="Q156" s="35">
        <f t="shared" si="19"/>
        <v>0</v>
      </c>
      <c r="R156" s="43">
        <f t="shared" si="20"/>
        <v>61</v>
      </c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</row>
    <row r="157" spans="1:35" ht="15.75" customHeight="1" x14ac:dyDescent="0.3">
      <c r="A157" s="71">
        <v>151</v>
      </c>
      <c r="B157" s="82" t="s">
        <v>627</v>
      </c>
      <c r="C157" s="136" t="s">
        <v>628</v>
      </c>
      <c r="D157" s="74"/>
      <c r="E157" s="88"/>
      <c r="F157" s="83">
        <v>13</v>
      </c>
      <c r="G157" s="73">
        <f t="shared" si="21"/>
        <v>1</v>
      </c>
      <c r="H157" s="73">
        <f t="shared" si="22"/>
        <v>1</v>
      </c>
      <c r="I157" s="73">
        <f t="shared" si="23"/>
        <v>1</v>
      </c>
      <c r="J157" s="83">
        <v>25</v>
      </c>
      <c r="K157" s="73">
        <f t="shared" si="24"/>
        <v>1</v>
      </c>
      <c r="L157" s="73">
        <f t="shared" si="25"/>
        <v>1</v>
      </c>
      <c r="M157" s="73">
        <f t="shared" si="26"/>
        <v>1</v>
      </c>
      <c r="N157" s="34">
        <v>23</v>
      </c>
      <c r="O157" s="35">
        <f t="shared" si="17"/>
        <v>1</v>
      </c>
      <c r="P157" s="35">
        <f t="shared" si="18"/>
        <v>1</v>
      </c>
      <c r="Q157" s="35">
        <f t="shared" si="19"/>
        <v>0</v>
      </c>
      <c r="R157" s="43">
        <f t="shared" si="20"/>
        <v>61</v>
      </c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</row>
    <row r="158" spans="1:35" ht="15.75" customHeight="1" x14ac:dyDescent="0.3">
      <c r="A158" s="71">
        <v>152</v>
      </c>
      <c r="B158" s="82" t="s">
        <v>629</v>
      </c>
      <c r="C158" s="136" t="s">
        <v>630</v>
      </c>
      <c r="D158" s="74"/>
      <c r="E158" s="88"/>
      <c r="F158" s="83">
        <v>14</v>
      </c>
      <c r="G158" s="73">
        <f t="shared" si="21"/>
        <v>1</v>
      </c>
      <c r="H158" s="73">
        <f t="shared" si="22"/>
        <v>1</v>
      </c>
      <c r="I158" s="73">
        <f t="shared" si="23"/>
        <v>1</v>
      </c>
      <c r="J158" s="83">
        <v>26</v>
      </c>
      <c r="K158" s="73">
        <f t="shared" si="24"/>
        <v>1</v>
      </c>
      <c r="L158" s="73">
        <f t="shared" si="25"/>
        <v>1</v>
      </c>
      <c r="M158" s="73">
        <f t="shared" si="26"/>
        <v>1</v>
      </c>
      <c r="N158" s="34">
        <v>25</v>
      </c>
      <c r="O158" s="35">
        <f t="shared" si="17"/>
        <v>1</v>
      </c>
      <c r="P158" s="35">
        <f t="shared" si="18"/>
        <v>1</v>
      </c>
      <c r="Q158" s="35">
        <f t="shared" si="19"/>
        <v>0</v>
      </c>
      <c r="R158" s="43">
        <f t="shared" si="20"/>
        <v>65</v>
      </c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</row>
    <row r="159" spans="1:35" ht="15.75" customHeight="1" x14ac:dyDescent="0.3">
      <c r="A159" s="71">
        <v>153</v>
      </c>
      <c r="B159" s="82" t="s">
        <v>631</v>
      </c>
      <c r="C159" s="136" t="s">
        <v>632</v>
      </c>
      <c r="D159" s="74"/>
      <c r="E159" s="88"/>
      <c r="F159" s="83">
        <v>14</v>
      </c>
      <c r="G159" s="73">
        <f t="shared" si="21"/>
        <v>1</v>
      </c>
      <c r="H159" s="73">
        <f t="shared" si="22"/>
        <v>1</v>
      </c>
      <c r="I159" s="73">
        <f t="shared" si="23"/>
        <v>1</v>
      </c>
      <c r="J159" s="83">
        <v>28</v>
      </c>
      <c r="K159" s="73">
        <f t="shared" si="24"/>
        <v>1</v>
      </c>
      <c r="L159" s="73">
        <f t="shared" si="25"/>
        <v>1</v>
      </c>
      <c r="M159" s="73">
        <f t="shared" si="26"/>
        <v>1</v>
      </c>
      <c r="N159" s="34">
        <v>27</v>
      </c>
      <c r="O159" s="35">
        <f t="shared" si="17"/>
        <v>1</v>
      </c>
      <c r="P159" s="35">
        <f t="shared" si="18"/>
        <v>1</v>
      </c>
      <c r="Q159" s="35">
        <f t="shared" si="19"/>
        <v>1</v>
      </c>
      <c r="R159" s="43">
        <f t="shared" si="20"/>
        <v>69</v>
      </c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</row>
    <row r="160" spans="1:35" ht="15.75" customHeight="1" x14ac:dyDescent="0.3">
      <c r="A160" s="71">
        <v>154</v>
      </c>
      <c r="B160" s="82" t="s">
        <v>633</v>
      </c>
      <c r="C160" s="136" t="s">
        <v>634</v>
      </c>
      <c r="D160" s="74"/>
      <c r="E160" s="88"/>
      <c r="F160" s="83">
        <v>12</v>
      </c>
      <c r="G160" s="73">
        <f t="shared" si="21"/>
        <v>1</v>
      </c>
      <c r="H160" s="73">
        <f t="shared" si="22"/>
        <v>1</v>
      </c>
      <c r="I160" s="73">
        <f t="shared" si="23"/>
        <v>0</v>
      </c>
      <c r="J160" s="83">
        <v>28</v>
      </c>
      <c r="K160" s="73">
        <f t="shared" si="24"/>
        <v>1</v>
      </c>
      <c r="L160" s="73">
        <f t="shared" si="25"/>
        <v>1</v>
      </c>
      <c r="M160" s="73">
        <f t="shared" si="26"/>
        <v>1</v>
      </c>
      <c r="N160" s="34">
        <v>26</v>
      </c>
      <c r="O160" s="35">
        <f t="shared" si="17"/>
        <v>1</v>
      </c>
      <c r="P160" s="35">
        <f t="shared" si="18"/>
        <v>1</v>
      </c>
      <c r="Q160" s="35">
        <f t="shared" si="19"/>
        <v>1</v>
      </c>
      <c r="R160" s="43">
        <f t="shared" si="20"/>
        <v>66</v>
      </c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</row>
    <row r="161" spans="1:35" ht="15.75" customHeight="1" x14ac:dyDescent="0.3">
      <c r="A161" s="71">
        <v>155</v>
      </c>
      <c r="B161" s="82" t="s">
        <v>635</v>
      </c>
      <c r="C161" s="136" t="s">
        <v>636</v>
      </c>
      <c r="D161" s="74"/>
      <c r="E161" s="88"/>
      <c r="F161" s="83">
        <v>14</v>
      </c>
      <c r="G161" s="73">
        <f t="shared" si="21"/>
        <v>1</v>
      </c>
      <c r="H161" s="73">
        <f t="shared" si="22"/>
        <v>1</v>
      </c>
      <c r="I161" s="73">
        <f t="shared" si="23"/>
        <v>1</v>
      </c>
      <c r="J161" s="83">
        <v>24</v>
      </c>
      <c r="K161" s="73">
        <f t="shared" si="24"/>
        <v>1</v>
      </c>
      <c r="L161" s="73">
        <f t="shared" si="25"/>
        <v>1</v>
      </c>
      <c r="M161" s="73">
        <f t="shared" si="26"/>
        <v>1</v>
      </c>
      <c r="N161" s="34">
        <v>24</v>
      </c>
      <c r="O161" s="35">
        <f t="shared" si="17"/>
        <v>1</v>
      </c>
      <c r="P161" s="35">
        <f t="shared" si="18"/>
        <v>1</v>
      </c>
      <c r="Q161" s="35">
        <f t="shared" si="19"/>
        <v>0</v>
      </c>
      <c r="R161" s="43">
        <f t="shared" si="20"/>
        <v>62</v>
      </c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</row>
    <row r="162" spans="1:35" ht="15.75" customHeight="1" x14ac:dyDescent="0.3">
      <c r="A162" s="71">
        <v>156</v>
      </c>
      <c r="B162" s="82" t="s">
        <v>637</v>
      </c>
      <c r="C162" s="136" t="s">
        <v>638</v>
      </c>
      <c r="D162" s="74"/>
      <c r="E162" s="88"/>
      <c r="F162" s="83">
        <v>14</v>
      </c>
      <c r="G162" s="73">
        <f t="shared" si="21"/>
        <v>1</v>
      </c>
      <c r="H162" s="73">
        <f t="shared" si="22"/>
        <v>1</v>
      </c>
      <c r="I162" s="73">
        <f t="shared" si="23"/>
        <v>1</v>
      </c>
      <c r="J162" s="83">
        <v>28</v>
      </c>
      <c r="K162" s="73">
        <f t="shared" si="24"/>
        <v>1</v>
      </c>
      <c r="L162" s="73">
        <f t="shared" si="25"/>
        <v>1</v>
      </c>
      <c r="M162" s="73">
        <f t="shared" si="26"/>
        <v>1</v>
      </c>
      <c r="N162" s="34">
        <v>9</v>
      </c>
      <c r="O162" s="35">
        <f t="shared" si="17"/>
        <v>0</v>
      </c>
      <c r="P162" s="35">
        <f t="shared" si="18"/>
        <v>0</v>
      </c>
      <c r="Q162" s="35">
        <f t="shared" si="19"/>
        <v>0</v>
      </c>
      <c r="R162" s="43">
        <f t="shared" si="20"/>
        <v>51</v>
      </c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</row>
    <row r="163" spans="1:35" ht="15.75" customHeight="1" x14ac:dyDescent="0.3">
      <c r="A163" s="71">
        <v>157</v>
      </c>
      <c r="B163" s="82" t="s">
        <v>639</v>
      </c>
      <c r="C163" s="136" t="s">
        <v>640</v>
      </c>
      <c r="D163" s="74"/>
      <c r="E163" s="88"/>
      <c r="F163" s="83">
        <v>14</v>
      </c>
      <c r="G163" s="73">
        <f t="shared" si="21"/>
        <v>1</v>
      </c>
      <c r="H163" s="73">
        <f t="shared" si="22"/>
        <v>1</v>
      </c>
      <c r="I163" s="73">
        <f t="shared" si="23"/>
        <v>1</v>
      </c>
      <c r="J163" s="83">
        <v>26</v>
      </c>
      <c r="K163" s="73">
        <f t="shared" si="24"/>
        <v>1</v>
      </c>
      <c r="L163" s="73">
        <f t="shared" si="25"/>
        <v>1</v>
      </c>
      <c r="M163" s="73">
        <f t="shared" si="26"/>
        <v>1</v>
      </c>
      <c r="N163" s="34">
        <v>28</v>
      </c>
      <c r="O163" s="35">
        <f t="shared" si="17"/>
        <v>1</v>
      </c>
      <c r="P163" s="35">
        <f t="shared" si="18"/>
        <v>1</v>
      </c>
      <c r="Q163" s="35">
        <f t="shared" si="19"/>
        <v>1</v>
      </c>
      <c r="R163" s="43">
        <f t="shared" si="20"/>
        <v>68</v>
      </c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</row>
    <row r="164" spans="1:35" ht="15.75" customHeight="1" x14ac:dyDescent="0.3">
      <c r="A164" s="71">
        <v>158</v>
      </c>
      <c r="B164" s="82" t="s">
        <v>641</v>
      </c>
      <c r="C164" s="136" t="s">
        <v>642</v>
      </c>
      <c r="D164" s="74"/>
      <c r="E164" s="88"/>
      <c r="F164" s="83">
        <v>12</v>
      </c>
      <c r="G164" s="73">
        <f t="shared" si="21"/>
        <v>1</v>
      </c>
      <c r="H164" s="73">
        <f t="shared" si="22"/>
        <v>1</v>
      </c>
      <c r="I164" s="73">
        <f t="shared" si="23"/>
        <v>0</v>
      </c>
      <c r="J164" s="83">
        <v>20</v>
      </c>
      <c r="K164" s="73">
        <f t="shared" si="24"/>
        <v>1</v>
      </c>
      <c r="L164" s="73">
        <f t="shared" si="25"/>
        <v>1</v>
      </c>
      <c r="M164" s="73">
        <f t="shared" si="26"/>
        <v>1</v>
      </c>
      <c r="N164" s="34">
        <v>17</v>
      </c>
      <c r="O164" s="35">
        <f t="shared" si="17"/>
        <v>0</v>
      </c>
      <c r="P164" s="35">
        <f t="shared" si="18"/>
        <v>0</v>
      </c>
      <c r="Q164" s="35">
        <f t="shared" si="19"/>
        <v>0</v>
      </c>
      <c r="R164" s="43">
        <f t="shared" si="20"/>
        <v>49</v>
      </c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</row>
    <row r="165" spans="1:35" ht="15.75" customHeight="1" x14ac:dyDescent="0.3">
      <c r="A165" s="71">
        <v>159</v>
      </c>
      <c r="B165" s="82" t="s">
        <v>643</v>
      </c>
      <c r="C165" s="136" t="s">
        <v>644</v>
      </c>
      <c r="D165" s="74"/>
      <c r="E165" s="88"/>
      <c r="F165" s="83">
        <v>13</v>
      </c>
      <c r="G165" s="73">
        <f t="shared" si="21"/>
        <v>1</v>
      </c>
      <c r="H165" s="73">
        <f t="shared" si="22"/>
        <v>1</v>
      </c>
      <c r="I165" s="73">
        <f t="shared" si="23"/>
        <v>1</v>
      </c>
      <c r="J165" s="83">
        <v>28</v>
      </c>
      <c r="K165" s="73">
        <f t="shared" si="24"/>
        <v>1</v>
      </c>
      <c r="L165" s="73">
        <f t="shared" si="25"/>
        <v>1</v>
      </c>
      <c r="M165" s="73">
        <f t="shared" si="26"/>
        <v>1</v>
      </c>
      <c r="N165" s="34">
        <v>28</v>
      </c>
      <c r="O165" s="35">
        <f t="shared" si="17"/>
        <v>1</v>
      </c>
      <c r="P165" s="35">
        <f t="shared" si="18"/>
        <v>1</v>
      </c>
      <c r="Q165" s="35">
        <f t="shared" si="19"/>
        <v>1</v>
      </c>
      <c r="R165" s="43">
        <f t="shared" si="20"/>
        <v>69</v>
      </c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</row>
    <row r="166" spans="1:35" ht="15.75" customHeight="1" x14ac:dyDescent="0.3">
      <c r="A166" s="71">
        <v>160</v>
      </c>
      <c r="B166" s="82" t="s">
        <v>645</v>
      </c>
      <c r="C166" s="136" t="s">
        <v>646</v>
      </c>
      <c r="D166" s="74"/>
      <c r="E166" s="88"/>
      <c r="F166" s="83">
        <v>14</v>
      </c>
      <c r="G166" s="73">
        <f t="shared" si="21"/>
        <v>1</v>
      </c>
      <c r="H166" s="73">
        <f t="shared" si="22"/>
        <v>1</v>
      </c>
      <c r="I166" s="73">
        <f t="shared" si="23"/>
        <v>1</v>
      </c>
      <c r="J166" s="83">
        <v>27</v>
      </c>
      <c r="K166" s="73">
        <f t="shared" si="24"/>
        <v>1</v>
      </c>
      <c r="L166" s="73">
        <f t="shared" si="25"/>
        <v>1</v>
      </c>
      <c r="M166" s="73">
        <f t="shared" si="26"/>
        <v>1</v>
      </c>
      <c r="N166" s="34">
        <v>16</v>
      </c>
      <c r="O166" s="35">
        <f t="shared" si="17"/>
        <v>0</v>
      </c>
      <c r="P166" s="35">
        <f t="shared" si="18"/>
        <v>0</v>
      </c>
      <c r="Q166" s="35">
        <f t="shared" si="19"/>
        <v>0</v>
      </c>
      <c r="R166" s="43">
        <f t="shared" si="20"/>
        <v>57</v>
      </c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</row>
    <row r="167" spans="1:35" ht="15.75" customHeight="1" x14ac:dyDescent="0.3">
      <c r="A167" s="71">
        <v>161</v>
      </c>
      <c r="B167" s="82" t="s">
        <v>647</v>
      </c>
      <c r="C167" s="136" t="s">
        <v>648</v>
      </c>
      <c r="D167" s="74"/>
      <c r="E167" s="88"/>
      <c r="F167" s="83">
        <v>14</v>
      </c>
      <c r="G167" s="73">
        <f t="shared" si="21"/>
        <v>1</v>
      </c>
      <c r="H167" s="73">
        <f t="shared" si="22"/>
        <v>1</v>
      </c>
      <c r="I167" s="73">
        <f t="shared" si="23"/>
        <v>1</v>
      </c>
      <c r="J167" s="83">
        <v>28</v>
      </c>
      <c r="K167" s="73">
        <f t="shared" si="24"/>
        <v>1</v>
      </c>
      <c r="L167" s="73">
        <f t="shared" si="25"/>
        <v>1</v>
      </c>
      <c r="M167" s="73">
        <f t="shared" si="26"/>
        <v>1</v>
      </c>
      <c r="N167" s="34">
        <v>12</v>
      </c>
      <c r="O167" s="35">
        <f t="shared" si="17"/>
        <v>0</v>
      </c>
      <c r="P167" s="35">
        <f t="shared" si="18"/>
        <v>0</v>
      </c>
      <c r="Q167" s="35">
        <f t="shared" si="19"/>
        <v>0</v>
      </c>
      <c r="R167" s="43">
        <f t="shared" si="20"/>
        <v>54</v>
      </c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</row>
    <row r="168" spans="1:35" ht="15.75" customHeight="1" x14ac:dyDescent="0.3">
      <c r="A168" s="71">
        <v>162</v>
      </c>
      <c r="B168" s="82" t="s">
        <v>649</v>
      </c>
      <c r="C168" s="136" t="s">
        <v>650</v>
      </c>
      <c r="D168" s="74"/>
      <c r="E168" s="88"/>
      <c r="F168" s="83">
        <v>13</v>
      </c>
      <c r="G168" s="73">
        <f t="shared" si="21"/>
        <v>1</v>
      </c>
      <c r="H168" s="73">
        <f t="shared" si="22"/>
        <v>1</v>
      </c>
      <c r="I168" s="73">
        <f t="shared" si="23"/>
        <v>1</v>
      </c>
      <c r="J168" s="83">
        <v>24</v>
      </c>
      <c r="K168" s="73">
        <f t="shared" si="24"/>
        <v>1</v>
      </c>
      <c r="L168" s="73">
        <f t="shared" si="25"/>
        <v>1</v>
      </c>
      <c r="M168" s="73">
        <f t="shared" si="26"/>
        <v>1</v>
      </c>
      <c r="N168" s="34">
        <v>23</v>
      </c>
      <c r="O168" s="35">
        <f t="shared" si="17"/>
        <v>1</v>
      </c>
      <c r="P168" s="35">
        <f t="shared" si="18"/>
        <v>1</v>
      </c>
      <c r="Q168" s="35">
        <f t="shared" si="19"/>
        <v>0</v>
      </c>
      <c r="R168" s="43">
        <f t="shared" si="20"/>
        <v>60</v>
      </c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</row>
    <row r="169" spans="1:35" ht="15.75" customHeight="1" x14ac:dyDescent="0.3">
      <c r="A169" s="71">
        <v>163</v>
      </c>
      <c r="B169" s="82" t="s">
        <v>651</v>
      </c>
      <c r="C169" s="136" t="s">
        <v>652</v>
      </c>
      <c r="D169" s="74"/>
      <c r="E169" s="88"/>
      <c r="F169" s="83">
        <v>12</v>
      </c>
      <c r="G169" s="73">
        <f t="shared" si="21"/>
        <v>1</v>
      </c>
      <c r="H169" s="73">
        <f t="shared" si="22"/>
        <v>1</v>
      </c>
      <c r="I169" s="73">
        <f t="shared" si="23"/>
        <v>0</v>
      </c>
      <c r="J169" s="83">
        <v>26</v>
      </c>
      <c r="K169" s="73">
        <f t="shared" si="24"/>
        <v>1</v>
      </c>
      <c r="L169" s="73">
        <f t="shared" si="25"/>
        <v>1</v>
      </c>
      <c r="M169" s="73">
        <f t="shared" si="26"/>
        <v>1</v>
      </c>
      <c r="N169" s="34">
        <v>28</v>
      </c>
      <c r="O169" s="35">
        <f t="shared" si="17"/>
        <v>1</v>
      </c>
      <c r="P169" s="35">
        <f t="shared" si="18"/>
        <v>1</v>
      </c>
      <c r="Q169" s="35">
        <f t="shared" si="19"/>
        <v>1</v>
      </c>
      <c r="R169" s="43">
        <f t="shared" si="20"/>
        <v>66</v>
      </c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</row>
    <row r="170" spans="1:35" ht="15.75" customHeight="1" x14ac:dyDescent="0.3">
      <c r="A170" s="71">
        <v>164</v>
      </c>
      <c r="B170" s="82" t="s">
        <v>653</v>
      </c>
      <c r="C170" s="136" t="s">
        <v>654</v>
      </c>
      <c r="D170" s="74"/>
      <c r="E170" s="88"/>
      <c r="F170" s="83">
        <v>12</v>
      </c>
      <c r="G170" s="73">
        <f t="shared" si="21"/>
        <v>1</v>
      </c>
      <c r="H170" s="73">
        <f t="shared" si="22"/>
        <v>1</v>
      </c>
      <c r="I170" s="73">
        <f t="shared" si="23"/>
        <v>0</v>
      </c>
      <c r="J170" s="83">
        <v>22</v>
      </c>
      <c r="K170" s="73">
        <f t="shared" si="24"/>
        <v>1</v>
      </c>
      <c r="L170" s="73">
        <f t="shared" si="25"/>
        <v>1</v>
      </c>
      <c r="M170" s="73">
        <f t="shared" si="26"/>
        <v>1</v>
      </c>
      <c r="N170" s="34">
        <v>27</v>
      </c>
      <c r="O170" s="35">
        <f t="shared" si="17"/>
        <v>1</v>
      </c>
      <c r="P170" s="35">
        <f t="shared" si="18"/>
        <v>1</v>
      </c>
      <c r="Q170" s="35">
        <f t="shared" si="19"/>
        <v>1</v>
      </c>
      <c r="R170" s="43">
        <f t="shared" si="20"/>
        <v>61</v>
      </c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</row>
    <row r="171" spans="1:35" ht="15.75" customHeight="1" x14ac:dyDescent="0.3">
      <c r="A171" s="71">
        <v>165</v>
      </c>
      <c r="B171" s="82" t="s">
        <v>655</v>
      </c>
      <c r="C171" s="136" t="s">
        <v>656</v>
      </c>
      <c r="D171" s="74"/>
      <c r="E171" s="88"/>
      <c r="F171" s="83">
        <v>14</v>
      </c>
      <c r="G171" s="73">
        <f t="shared" si="21"/>
        <v>1</v>
      </c>
      <c r="H171" s="73">
        <f t="shared" si="22"/>
        <v>1</v>
      </c>
      <c r="I171" s="73">
        <f t="shared" si="23"/>
        <v>1</v>
      </c>
      <c r="J171" s="83">
        <v>27</v>
      </c>
      <c r="K171" s="73">
        <f t="shared" si="24"/>
        <v>1</v>
      </c>
      <c r="L171" s="73">
        <f t="shared" si="25"/>
        <v>1</v>
      </c>
      <c r="M171" s="73">
        <f t="shared" si="26"/>
        <v>1</v>
      </c>
      <c r="N171" s="34">
        <v>28</v>
      </c>
      <c r="O171" s="35">
        <f t="shared" si="17"/>
        <v>1</v>
      </c>
      <c r="P171" s="35">
        <f t="shared" si="18"/>
        <v>1</v>
      </c>
      <c r="Q171" s="35">
        <f t="shared" si="19"/>
        <v>1</v>
      </c>
      <c r="R171" s="43">
        <f t="shared" si="20"/>
        <v>69</v>
      </c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</row>
    <row r="172" spans="1:35" ht="15.75" customHeight="1" x14ac:dyDescent="0.3">
      <c r="A172" s="71">
        <v>166</v>
      </c>
      <c r="B172" s="82" t="s">
        <v>657</v>
      </c>
      <c r="C172" s="136" t="s">
        <v>658</v>
      </c>
      <c r="D172" s="74"/>
      <c r="E172" s="88"/>
      <c r="F172" s="83">
        <v>14</v>
      </c>
      <c r="G172" s="73">
        <f t="shared" si="21"/>
        <v>1</v>
      </c>
      <c r="H172" s="73">
        <f t="shared" si="22"/>
        <v>1</v>
      </c>
      <c r="I172" s="73">
        <f t="shared" si="23"/>
        <v>1</v>
      </c>
      <c r="J172" s="83">
        <v>27</v>
      </c>
      <c r="K172" s="73">
        <f t="shared" si="24"/>
        <v>1</v>
      </c>
      <c r="L172" s="73">
        <f t="shared" si="25"/>
        <v>1</v>
      </c>
      <c r="M172" s="73">
        <f t="shared" si="26"/>
        <v>1</v>
      </c>
      <c r="N172" s="34">
        <v>23</v>
      </c>
      <c r="O172" s="35">
        <f t="shared" si="17"/>
        <v>1</v>
      </c>
      <c r="P172" s="35">
        <f t="shared" si="18"/>
        <v>1</v>
      </c>
      <c r="Q172" s="35">
        <f t="shared" si="19"/>
        <v>0</v>
      </c>
      <c r="R172" s="43">
        <f t="shared" si="20"/>
        <v>64</v>
      </c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</row>
    <row r="173" spans="1:35" ht="15.75" customHeight="1" x14ac:dyDescent="0.3">
      <c r="A173" s="71">
        <v>167</v>
      </c>
      <c r="B173" s="82" t="s">
        <v>659</v>
      </c>
      <c r="C173" s="136" t="s">
        <v>660</v>
      </c>
      <c r="D173" s="74"/>
      <c r="E173" s="88"/>
      <c r="F173" s="83">
        <v>13</v>
      </c>
      <c r="G173" s="73">
        <f t="shared" si="21"/>
        <v>1</v>
      </c>
      <c r="H173" s="73">
        <f t="shared" si="22"/>
        <v>1</v>
      </c>
      <c r="I173" s="73">
        <f t="shared" si="23"/>
        <v>1</v>
      </c>
      <c r="J173" s="83">
        <v>25</v>
      </c>
      <c r="K173" s="73">
        <f t="shared" si="24"/>
        <v>1</v>
      </c>
      <c r="L173" s="73">
        <f t="shared" si="25"/>
        <v>1</v>
      </c>
      <c r="M173" s="73">
        <f t="shared" si="26"/>
        <v>1</v>
      </c>
      <c r="N173" s="34">
        <v>24</v>
      </c>
      <c r="O173" s="35">
        <f t="shared" si="17"/>
        <v>1</v>
      </c>
      <c r="P173" s="35">
        <f t="shared" si="18"/>
        <v>1</v>
      </c>
      <c r="Q173" s="35">
        <f t="shared" si="19"/>
        <v>0</v>
      </c>
      <c r="R173" s="43">
        <f t="shared" si="20"/>
        <v>62</v>
      </c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</row>
    <row r="174" spans="1:35" ht="15.75" customHeight="1" x14ac:dyDescent="0.3">
      <c r="A174" s="71">
        <v>168</v>
      </c>
      <c r="B174" s="82" t="s">
        <v>661</v>
      </c>
      <c r="C174" s="136" t="s">
        <v>662</v>
      </c>
      <c r="D174" s="74"/>
      <c r="E174" s="88"/>
      <c r="F174" s="83">
        <v>14</v>
      </c>
      <c r="G174" s="73">
        <f t="shared" si="21"/>
        <v>1</v>
      </c>
      <c r="H174" s="73">
        <f t="shared" si="22"/>
        <v>1</v>
      </c>
      <c r="I174" s="73">
        <f t="shared" si="23"/>
        <v>1</v>
      </c>
      <c r="J174" s="83">
        <v>26</v>
      </c>
      <c r="K174" s="73">
        <f t="shared" si="24"/>
        <v>1</v>
      </c>
      <c r="L174" s="73">
        <f t="shared" si="25"/>
        <v>1</v>
      </c>
      <c r="M174" s="73">
        <f t="shared" si="26"/>
        <v>1</v>
      </c>
      <c r="N174" s="34">
        <v>23</v>
      </c>
      <c r="O174" s="35">
        <f t="shared" si="17"/>
        <v>1</v>
      </c>
      <c r="P174" s="35">
        <f t="shared" si="18"/>
        <v>1</v>
      </c>
      <c r="Q174" s="35">
        <f t="shared" si="19"/>
        <v>0</v>
      </c>
      <c r="R174" s="43">
        <f t="shared" si="20"/>
        <v>63</v>
      </c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</row>
    <row r="175" spans="1:35" ht="15.75" customHeight="1" x14ac:dyDescent="0.3">
      <c r="A175" s="71">
        <v>169</v>
      </c>
      <c r="B175" s="82" t="s">
        <v>663</v>
      </c>
      <c r="C175" s="136" t="s">
        <v>664</v>
      </c>
      <c r="D175" s="74"/>
      <c r="E175" s="88"/>
      <c r="F175" s="83">
        <v>10</v>
      </c>
      <c r="G175" s="73">
        <f t="shared" si="21"/>
        <v>1</v>
      </c>
      <c r="H175" s="73">
        <f t="shared" si="22"/>
        <v>0</v>
      </c>
      <c r="I175" s="73">
        <f t="shared" si="23"/>
        <v>0</v>
      </c>
      <c r="J175" s="83">
        <v>28</v>
      </c>
      <c r="K175" s="73">
        <f t="shared" si="24"/>
        <v>1</v>
      </c>
      <c r="L175" s="73">
        <f t="shared" si="25"/>
        <v>1</v>
      </c>
      <c r="M175" s="73">
        <f t="shared" si="26"/>
        <v>1</v>
      </c>
      <c r="N175" s="34">
        <v>25</v>
      </c>
      <c r="O175" s="35">
        <f t="shared" si="17"/>
        <v>1</v>
      </c>
      <c r="P175" s="35">
        <f t="shared" si="18"/>
        <v>1</v>
      </c>
      <c r="Q175" s="35">
        <f t="shared" si="19"/>
        <v>0</v>
      </c>
      <c r="R175" s="43">
        <f t="shared" si="20"/>
        <v>63</v>
      </c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</row>
    <row r="176" spans="1:35" ht="15.75" customHeight="1" x14ac:dyDescent="0.3">
      <c r="A176" s="71">
        <v>170</v>
      </c>
      <c r="B176" s="82" t="s">
        <v>665</v>
      </c>
      <c r="C176" s="136" t="s">
        <v>666</v>
      </c>
      <c r="D176" s="74"/>
      <c r="E176" s="88"/>
      <c r="F176" s="83">
        <v>10</v>
      </c>
      <c r="G176" s="73">
        <f t="shared" si="21"/>
        <v>1</v>
      </c>
      <c r="H176" s="73">
        <f t="shared" si="22"/>
        <v>0</v>
      </c>
      <c r="I176" s="73">
        <f t="shared" si="23"/>
        <v>0</v>
      </c>
      <c r="J176" s="83">
        <v>28</v>
      </c>
      <c r="K176" s="73">
        <f t="shared" si="24"/>
        <v>1</v>
      </c>
      <c r="L176" s="73">
        <f t="shared" si="25"/>
        <v>1</v>
      </c>
      <c r="M176" s="73">
        <f t="shared" si="26"/>
        <v>1</v>
      </c>
      <c r="N176" s="34">
        <v>27</v>
      </c>
      <c r="O176" s="35">
        <f t="shared" si="17"/>
        <v>1</v>
      </c>
      <c r="P176" s="35">
        <f t="shared" si="18"/>
        <v>1</v>
      </c>
      <c r="Q176" s="35">
        <f t="shared" si="19"/>
        <v>1</v>
      </c>
      <c r="R176" s="43">
        <f t="shared" si="20"/>
        <v>65</v>
      </c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</row>
    <row r="177" spans="1:35" ht="15.75" customHeight="1" x14ac:dyDescent="0.3">
      <c r="A177" s="71">
        <v>171</v>
      </c>
      <c r="B177" s="82" t="s">
        <v>667</v>
      </c>
      <c r="C177" s="136" t="s">
        <v>668</v>
      </c>
      <c r="D177" s="74"/>
      <c r="E177" s="88"/>
      <c r="F177" s="83">
        <v>13</v>
      </c>
      <c r="G177" s="73">
        <f t="shared" si="21"/>
        <v>1</v>
      </c>
      <c r="H177" s="73">
        <f t="shared" si="22"/>
        <v>1</v>
      </c>
      <c r="I177" s="73">
        <f t="shared" si="23"/>
        <v>1</v>
      </c>
      <c r="J177" s="83">
        <v>24</v>
      </c>
      <c r="K177" s="73">
        <f t="shared" si="24"/>
        <v>1</v>
      </c>
      <c r="L177" s="73">
        <f t="shared" si="25"/>
        <v>1</v>
      </c>
      <c r="M177" s="73">
        <f t="shared" si="26"/>
        <v>1</v>
      </c>
      <c r="N177" s="34">
        <v>26</v>
      </c>
      <c r="O177" s="35">
        <f t="shared" si="17"/>
        <v>1</v>
      </c>
      <c r="P177" s="35">
        <f t="shared" si="18"/>
        <v>1</v>
      </c>
      <c r="Q177" s="35">
        <f t="shared" si="19"/>
        <v>1</v>
      </c>
      <c r="R177" s="43">
        <f t="shared" si="20"/>
        <v>63</v>
      </c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</row>
    <row r="178" spans="1:35" ht="15.75" customHeight="1" x14ac:dyDescent="0.3">
      <c r="A178" s="71">
        <v>172</v>
      </c>
      <c r="B178" s="82" t="s">
        <v>669</v>
      </c>
      <c r="C178" s="136" t="s">
        <v>670</v>
      </c>
      <c r="D178" s="74"/>
      <c r="E178" s="88"/>
      <c r="F178" s="83">
        <v>14</v>
      </c>
      <c r="G178" s="73">
        <f t="shared" si="21"/>
        <v>1</v>
      </c>
      <c r="H178" s="73">
        <f t="shared" si="22"/>
        <v>1</v>
      </c>
      <c r="I178" s="73">
        <f t="shared" si="23"/>
        <v>1</v>
      </c>
      <c r="J178" s="83">
        <v>28</v>
      </c>
      <c r="K178" s="73">
        <f t="shared" si="24"/>
        <v>1</v>
      </c>
      <c r="L178" s="73">
        <f t="shared" si="25"/>
        <v>1</v>
      </c>
      <c r="M178" s="73">
        <f t="shared" si="26"/>
        <v>1</v>
      </c>
      <c r="N178" s="34">
        <v>24</v>
      </c>
      <c r="O178" s="35">
        <f t="shared" si="17"/>
        <v>1</v>
      </c>
      <c r="P178" s="35">
        <f t="shared" si="18"/>
        <v>1</v>
      </c>
      <c r="Q178" s="35">
        <f t="shared" si="19"/>
        <v>0</v>
      </c>
      <c r="R178" s="43">
        <f t="shared" si="20"/>
        <v>66</v>
      </c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</row>
    <row r="179" spans="1:35" ht="15.75" customHeight="1" x14ac:dyDescent="0.3">
      <c r="A179" s="71">
        <v>173</v>
      </c>
      <c r="B179" s="82" t="s">
        <v>671</v>
      </c>
      <c r="C179" s="136" t="s">
        <v>672</v>
      </c>
      <c r="D179" s="74"/>
      <c r="E179" s="88"/>
      <c r="F179" s="83">
        <v>14</v>
      </c>
      <c r="G179" s="73">
        <f t="shared" si="21"/>
        <v>1</v>
      </c>
      <c r="H179" s="73">
        <f t="shared" si="22"/>
        <v>1</v>
      </c>
      <c r="I179" s="73">
        <f t="shared" si="23"/>
        <v>1</v>
      </c>
      <c r="J179" s="83">
        <v>26</v>
      </c>
      <c r="K179" s="73">
        <f t="shared" si="24"/>
        <v>1</v>
      </c>
      <c r="L179" s="73">
        <f t="shared" si="25"/>
        <v>1</v>
      </c>
      <c r="M179" s="73">
        <f t="shared" si="26"/>
        <v>1</v>
      </c>
      <c r="N179" s="34">
        <v>9</v>
      </c>
      <c r="O179" s="35">
        <f t="shared" si="17"/>
        <v>0</v>
      </c>
      <c r="P179" s="35">
        <f t="shared" si="18"/>
        <v>0</v>
      </c>
      <c r="Q179" s="35">
        <f t="shared" si="19"/>
        <v>0</v>
      </c>
      <c r="R179" s="43">
        <f t="shared" si="20"/>
        <v>49</v>
      </c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</row>
    <row r="180" spans="1:35" ht="15.75" customHeight="1" x14ac:dyDescent="0.3">
      <c r="A180" s="71">
        <v>174</v>
      </c>
      <c r="B180" s="82" t="s">
        <v>673</v>
      </c>
      <c r="C180" s="136" t="s">
        <v>674</v>
      </c>
      <c r="D180" s="74"/>
      <c r="E180" s="88"/>
      <c r="F180" s="83">
        <v>12</v>
      </c>
      <c r="G180" s="73">
        <f t="shared" si="21"/>
        <v>1</v>
      </c>
      <c r="H180" s="73">
        <f t="shared" si="22"/>
        <v>1</v>
      </c>
      <c r="I180" s="73">
        <f t="shared" si="23"/>
        <v>0</v>
      </c>
      <c r="J180" s="83">
        <v>20</v>
      </c>
      <c r="K180" s="73">
        <f t="shared" si="24"/>
        <v>1</v>
      </c>
      <c r="L180" s="73">
        <f t="shared" si="25"/>
        <v>1</v>
      </c>
      <c r="M180" s="73">
        <f t="shared" si="26"/>
        <v>1</v>
      </c>
      <c r="N180" s="34">
        <v>28</v>
      </c>
      <c r="O180" s="35">
        <f t="shared" si="17"/>
        <v>1</v>
      </c>
      <c r="P180" s="35">
        <f t="shared" si="18"/>
        <v>1</v>
      </c>
      <c r="Q180" s="35">
        <f t="shared" si="19"/>
        <v>1</v>
      </c>
      <c r="R180" s="43">
        <f t="shared" si="20"/>
        <v>60</v>
      </c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</row>
    <row r="181" spans="1:35" ht="15.75" customHeight="1" x14ac:dyDescent="0.3">
      <c r="A181" s="71">
        <v>175</v>
      </c>
      <c r="B181" s="82" t="s">
        <v>675</v>
      </c>
      <c r="C181" s="136" t="s">
        <v>676</v>
      </c>
      <c r="D181" s="74"/>
      <c r="E181" s="88"/>
      <c r="F181" s="83">
        <v>14</v>
      </c>
      <c r="G181" s="73">
        <f t="shared" si="21"/>
        <v>1</v>
      </c>
      <c r="H181" s="73">
        <f t="shared" si="22"/>
        <v>1</v>
      </c>
      <c r="I181" s="73">
        <f t="shared" si="23"/>
        <v>1</v>
      </c>
      <c r="J181" s="83">
        <v>28</v>
      </c>
      <c r="K181" s="73">
        <f t="shared" si="24"/>
        <v>1</v>
      </c>
      <c r="L181" s="73">
        <f t="shared" si="25"/>
        <v>1</v>
      </c>
      <c r="M181" s="73">
        <f t="shared" si="26"/>
        <v>1</v>
      </c>
      <c r="N181" s="34">
        <v>17</v>
      </c>
      <c r="O181" s="35">
        <f t="shared" ref="O181:O185" si="27">IF(N181&gt;=($N$6*0.7),1,0)</f>
        <v>0</v>
      </c>
      <c r="P181" s="35">
        <f t="shared" ref="P181:P185" si="28">IF(N181&gt;=($N$6*0.8),1,0)</f>
        <v>0</v>
      </c>
      <c r="Q181" s="35">
        <f t="shared" ref="Q181:Q185" si="29">IF(N181&gt;=($N$6*0.9),1,0)</f>
        <v>0</v>
      </c>
      <c r="R181" s="43">
        <f t="shared" si="20"/>
        <v>59</v>
      </c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</row>
    <row r="182" spans="1:35" ht="15.75" customHeight="1" x14ac:dyDescent="0.3">
      <c r="A182" s="71">
        <v>176</v>
      </c>
      <c r="B182" s="82" t="s">
        <v>677</v>
      </c>
      <c r="C182" s="136" t="s">
        <v>678</v>
      </c>
      <c r="D182" s="74"/>
      <c r="E182" s="88"/>
      <c r="F182" s="83">
        <v>14</v>
      </c>
      <c r="G182" s="73">
        <f t="shared" si="21"/>
        <v>1</v>
      </c>
      <c r="H182" s="73">
        <f t="shared" si="22"/>
        <v>1</v>
      </c>
      <c r="I182" s="73">
        <f t="shared" si="23"/>
        <v>1</v>
      </c>
      <c r="J182" s="83">
        <v>28</v>
      </c>
      <c r="K182" s="73">
        <f t="shared" si="24"/>
        <v>1</v>
      </c>
      <c r="L182" s="73">
        <f t="shared" si="25"/>
        <v>1</v>
      </c>
      <c r="M182" s="73">
        <f t="shared" si="26"/>
        <v>1</v>
      </c>
      <c r="N182" s="34">
        <v>28</v>
      </c>
      <c r="O182" s="35">
        <f t="shared" si="27"/>
        <v>1</v>
      </c>
      <c r="P182" s="35">
        <f t="shared" si="28"/>
        <v>1</v>
      </c>
      <c r="Q182" s="35">
        <f t="shared" si="29"/>
        <v>1</v>
      </c>
      <c r="R182" s="43">
        <f t="shared" si="20"/>
        <v>70</v>
      </c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</row>
    <row r="183" spans="1:35" ht="15.75" customHeight="1" x14ac:dyDescent="0.3">
      <c r="A183" s="71">
        <v>177</v>
      </c>
      <c r="B183" s="82" t="s">
        <v>679</v>
      </c>
      <c r="C183" s="136" t="s">
        <v>680</v>
      </c>
      <c r="D183" s="74"/>
      <c r="E183" s="88"/>
      <c r="F183" s="83">
        <v>14</v>
      </c>
      <c r="G183" s="73">
        <f t="shared" si="21"/>
        <v>1</v>
      </c>
      <c r="H183" s="73">
        <f t="shared" si="22"/>
        <v>1</v>
      </c>
      <c r="I183" s="73">
        <f t="shared" si="23"/>
        <v>1</v>
      </c>
      <c r="J183" s="83">
        <v>24</v>
      </c>
      <c r="K183" s="73">
        <f t="shared" si="24"/>
        <v>1</v>
      </c>
      <c r="L183" s="73">
        <f t="shared" si="25"/>
        <v>1</v>
      </c>
      <c r="M183" s="73">
        <f t="shared" si="26"/>
        <v>1</v>
      </c>
      <c r="N183" s="34">
        <v>16</v>
      </c>
      <c r="O183" s="35">
        <f t="shared" si="27"/>
        <v>0</v>
      </c>
      <c r="P183" s="35">
        <f t="shared" si="28"/>
        <v>0</v>
      </c>
      <c r="Q183" s="35">
        <f t="shared" si="29"/>
        <v>0</v>
      </c>
      <c r="R183" s="43">
        <f t="shared" si="20"/>
        <v>54</v>
      </c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</row>
    <row r="184" spans="1:35" ht="15.75" customHeight="1" x14ac:dyDescent="0.3">
      <c r="A184" s="71">
        <v>178</v>
      </c>
      <c r="B184" s="82" t="s">
        <v>681</v>
      </c>
      <c r="C184" s="136" t="s">
        <v>682</v>
      </c>
      <c r="D184" s="74"/>
      <c r="E184" s="137"/>
      <c r="F184" s="138">
        <v>12</v>
      </c>
      <c r="G184" s="73">
        <f t="shared" si="21"/>
        <v>1</v>
      </c>
      <c r="H184" s="73">
        <f t="shared" si="22"/>
        <v>1</v>
      </c>
      <c r="I184" s="73">
        <f t="shared" si="23"/>
        <v>0</v>
      </c>
      <c r="J184" s="138">
        <v>28</v>
      </c>
      <c r="K184" s="73">
        <f t="shared" si="24"/>
        <v>1</v>
      </c>
      <c r="L184" s="73">
        <f t="shared" si="25"/>
        <v>1</v>
      </c>
      <c r="M184" s="73">
        <f t="shared" si="26"/>
        <v>1</v>
      </c>
      <c r="N184" s="72">
        <v>12</v>
      </c>
      <c r="O184" s="73">
        <f t="shared" si="27"/>
        <v>0</v>
      </c>
      <c r="P184" s="73">
        <f t="shared" si="28"/>
        <v>0</v>
      </c>
      <c r="Q184" s="73">
        <f t="shared" si="29"/>
        <v>0</v>
      </c>
      <c r="R184" s="139">
        <f t="shared" si="20"/>
        <v>52</v>
      </c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</row>
    <row r="185" spans="1:35" ht="15.75" customHeight="1" x14ac:dyDescent="0.3">
      <c r="A185" s="71">
        <v>179</v>
      </c>
      <c r="B185" s="82" t="s">
        <v>683</v>
      </c>
      <c r="C185" s="136" t="s">
        <v>684</v>
      </c>
      <c r="D185" s="74"/>
      <c r="E185" s="74"/>
      <c r="F185" s="83">
        <v>13</v>
      </c>
      <c r="G185" s="86">
        <f t="shared" si="21"/>
        <v>1</v>
      </c>
      <c r="H185" s="86">
        <f t="shared" si="22"/>
        <v>1</v>
      </c>
      <c r="I185" s="86">
        <f t="shared" si="23"/>
        <v>1</v>
      </c>
      <c r="J185" s="83">
        <v>26</v>
      </c>
      <c r="K185" s="86">
        <f t="shared" si="24"/>
        <v>1</v>
      </c>
      <c r="L185" s="86">
        <f t="shared" si="25"/>
        <v>1</v>
      </c>
      <c r="M185" s="86">
        <f t="shared" si="26"/>
        <v>1</v>
      </c>
      <c r="N185" s="74">
        <v>28</v>
      </c>
      <c r="O185" s="86">
        <f t="shared" si="27"/>
        <v>1</v>
      </c>
      <c r="P185" s="86">
        <f t="shared" si="28"/>
        <v>1</v>
      </c>
      <c r="Q185" s="86">
        <f t="shared" si="29"/>
        <v>1</v>
      </c>
      <c r="R185" s="140">
        <f t="shared" si="20"/>
        <v>67</v>
      </c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</row>
    <row r="186" spans="1:35" ht="15.75" customHeight="1" x14ac:dyDescent="0.25">
      <c r="A186" s="133"/>
      <c r="B186" s="134"/>
      <c r="C186" s="134"/>
      <c r="D186" s="31"/>
      <c r="E186" s="134"/>
      <c r="F186" s="135"/>
      <c r="G186" s="134"/>
      <c r="H186" s="134"/>
      <c r="I186" s="134"/>
      <c r="J186" s="135"/>
      <c r="K186" s="134"/>
      <c r="L186" s="134"/>
      <c r="M186" s="134"/>
      <c r="N186" s="134"/>
      <c r="O186" s="134"/>
      <c r="P186" s="134"/>
      <c r="Q186" s="134"/>
      <c r="R186" s="134"/>
      <c r="S186" s="134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</row>
    <row r="187" spans="1:35" ht="15.75" customHeight="1" x14ac:dyDescent="0.25">
      <c r="A187" s="133"/>
      <c r="B187" s="134"/>
      <c r="C187" s="134"/>
      <c r="D187" s="31"/>
      <c r="E187" s="134"/>
      <c r="F187" s="135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</row>
    <row r="188" spans="1:35" ht="15.75" customHeight="1" x14ac:dyDescent="0.25">
      <c r="A188" s="133"/>
      <c r="B188" s="134"/>
      <c r="C188" s="134"/>
      <c r="D188" s="31"/>
      <c r="E188" s="134"/>
      <c r="F188" s="135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</row>
    <row r="189" spans="1:35" ht="15.75" customHeight="1" x14ac:dyDescent="0.25">
      <c r="A189" s="133"/>
      <c r="B189" s="134"/>
      <c r="C189" s="134"/>
      <c r="D189" s="31"/>
      <c r="E189" s="134"/>
      <c r="F189" s="135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</row>
    <row r="190" spans="1:35" ht="15.75" customHeight="1" x14ac:dyDescent="0.25">
      <c r="A190" s="133"/>
      <c r="B190" s="134"/>
      <c r="C190" s="134"/>
      <c r="D190" s="31"/>
      <c r="E190" s="134"/>
      <c r="F190" s="135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</row>
    <row r="191" spans="1:35" ht="15.75" customHeight="1" x14ac:dyDescent="0.25">
      <c r="A191" s="133"/>
      <c r="B191" s="134"/>
      <c r="C191" s="134"/>
      <c r="D191" s="31"/>
      <c r="E191" s="134"/>
      <c r="F191" s="135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</row>
    <row r="192" spans="1:35" ht="15.75" customHeight="1" x14ac:dyDescent="0.25">
      <c r="A192" s="133"/>
      <c r="B192" s="134"/>
      <c r="C192" s="134"/>
      <c r="D192" s="31"/>
      <c r="E192" s="134"/>
      <c r="F192" s="135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</row>
    <row r="193" spans="1:35" ht="15.75" customHeight="1" x14ac:dyDescent="0.25">
      <c r="A193" s="133"/>
      <c r="B193" s="134"/>
      <c r="C193" s="134"/>
      <c r="D193" s="31"/>
      <c r="E193" s="134"/>
      <c r="F193" s="135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</row>
    <row r="194" spans="1:35" ht="15.75" customHeight="1" x14ac:dyDescent="0.25">
      <c r="A194" s="133"/>
      <c r="B194" s="134"/>
      <c r="C194" s="134"/>
      <c r="D194" s="31"/>
      <c r="E194" s="134"/>
      <c r="F194" s="135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</row>
    <row r="195" spans="1:35" ht="15.75" customHeight="1" x14ac:dyDescent="0.25">
      <c r="A195" s="133"/>
      <c r="B195" s="134"/>
      <c r="C195" s="134"/>
      <c r="D195" s="31"/>
      <c r="E195" s="134"/>
      <c r="F195" s="135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</row>
    <row r="196" spans="1:35" ht="15.75" customHeight="1" x14ac:dyDescent="0.25">
      <c r="A196" s="133"/>
      <c r="B196" s="134"/>
      <c r="C196" s="134"/>
      <c r="D196" s="31"/>
      <c r="E196" s="134"/>
      <c r="F196" s="135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</row>
    <row r="197" spans="1:35" ht="15.75" customHeight="1" x14ac:dyDescent="0.25">
      <c r="A197" s="133"/>
      <c r="B197" s="134"/>
      <c r="C197" s="134"/>
      <c r="D197" s="31"/>
      <c r="E197" s="31"/>
      <c r="F197" s="134"/>
      <c r="G197" s="134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</row>
    <row r="198" spans="1:35" ht="15.75" customHeight="1" x14ac:dyDescent="0.25">
      <c r="A198" s="133"/>
      <c r="B198" s="134"/>
      <c r="C198" s="134"/>
      <c r="D198" s="31"/>
      <c r="E198" s="31"/>
      <c r="F198" s="134"/>
      <c r="G198" s="134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</row>
    <row r="199" spans="1:35" ht="15.75" customHeight="1" x14ac:dyDescent="0.25">
      <c r="A199" s="133"/>
      <c r="B199" s="134"/>
      <c r="C199" s="134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</row>
    <row r="200" spans="1:35" ht="15.75" customHeight="1" x14ac:dyDescent="0.25">
      <c r="A200" s="133"/>
      <c r="B200" s="134"/>
      <c r="C200" s="134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</row>
    <row r="201" spans="1:35" ht="15.75" customHeight="1" x14ac:dyDescent="0.25">
      <c r="A201" s="133"/>
      <c r="B201" s="134"/>
      <c r="C201" s="134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</row>
    <row r="202" spans="1:35" ht="15.75" customHeight="1" x14ac:dyDescent="0.25">
      <c r="A202" s="133"/>
      <c r="B202" s="134"/>
      <c r="C202" s="134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</row>
    <row r="203" spans="1:35" ht="15.75" customHeight="1" x14ac:dyDescent="0.25">
      <c r="A203" s="133"/>
      <c r="B203" s="134"/>
      <c r="C203" s="134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</row>
    <row r="204" spans="1:35" ht="15.75" customHeight="1" x14ac:dyDescent="0.25">
      <c r="A204" s="133"/>
      <c r="B204" s="134"/>
      <c r="C204" s="134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</row>
    <row r="205" spans="1:35" ht="15.75" customHeight="1" x14ac:dyDescent="0.25">
      <c r="A205" s="133"/>
      <c r="B205" s="134"/>
      <c r="C205" s="134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</row>
    <row r="206" spans="1:35" ht="15.75" customHeight="1" x14ac:dyDescent="0.25">
      <c r="A206" s="133"/>
      <c r="B206" s="134"/>
      <c r="C206" s="134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</row>
    <row r="207" spans="1:35" ht="15.75" customHeight="1" x14ac:dyDescent="0.25">
      <c r="A207" s="133"/>
      <c r="B207" s="134"/>
      <c r="C207" s="134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</row>
    <row r="208" spans="1:35" ht="15.75" customHeight="1" x14ac:dyDescent="0.25">
      <c r="A208" s="133"/>
      <c r="B208" s="134"/>
      <c r="C208" s="134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</row>
    <row r="209" spans="1:35" ht="15.75" customHeight="1" x14ac:dyDescent="0.25">
      <c r="A209" s="133"/>
      <c r="B209" s="134"/>
      <c r="C209" s="134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</row>
    <row r="210" spans="1:35" ht="15.75" customHeight="1" x14ac:dyDescent="0.25">
      <c r="A210" s="133"/>
      <c r="B210" s="134"/>
      <c r="C210" s="134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</row>
    <row r="211" spans="1:35" ht="15.75" customHeight="1" x14ac:dyDescent="0.25">
      <c r="A211" s="133"/>
      <c r="B211" s="134"/>
      <c r="C211" s="134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</row>
    <row r="212" spans="1:35" ht="15.75" customHeight="1" x14ac:dyDescent="0.25">
      <c r="A212" s="133"/>
      <c r="B212" s="134"/>
      <c r="C212" s="134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</row>
    <row r="213" spans="1:35" ht="15.75" customHeight="1" x14ac:dyDescent="0.25">
      <c r="A213" s="133"/>
      <c r="B213" s="134"/>
      <c r="C213" s="134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</row>
    <row r="214" spans="1:35" ht="15.75" customHeight="1" x14ac:dyDescent="0.25">
      <c r="A214" s="133"/>
      <c r="B214" s="134"/>
      <c r="C214" s="134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</row>
    <row r="215" spans="1:35" ht="15.75" customHeight="1" x14ac:dyDescent="0.25">
      <c r="A215" s="133"/>
      <c r="B215" s="134"/>
      <c r="C215" s="134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</row>
    <row r="216" spans="1:35" ht="15.75" customHeight="1" x14ac:dyDescent="0.25">
      <c r="A216" s="133"/>
      <c r="B216" s="134"/>
      <c r="C216" s="134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  <c r="AH216" s="31"/>
      <c r="AI216" s="31"/>
    </row>
    <row r="217" spans="1:35" ht="15.75" customHeight="1" x14ac:dyDescent="0.25">
      <c r="A217" s="133"/>
      <c r="B217" s="134"/>
      <c r="C217" s="134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</row>
    <row r="218" spans="1:35" ht="15.75" customHeight="1" x14ac:dyDescent="0.25">
      <c r="A218" s="133"/>
      <c r="B218" s="134"/>
      <c r="C218" s="134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  <c r="AH218" s="31"/>
      <c r="AI218" s="31"/>
    </row>
    <row r="219" spans="1:35" ht="15.75" customHeight="1" x14ac:dyDescent="0.25">
      <c r="A219" s="133"/>
      <c r="B219" s="134"/>
      <c r="C219" s="134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  <c r="AH219" s="31"/>
      <c r="AI219" s="31"/>
    </row>
    <row r="220" spans="1:35" ht="15.75" customHeight="1" x14ac:dyDescent="0.25">
      <c r="A220" s="133"/>
      <c r="B220" s="134"/>
      <c r="C220" s="134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  <c r="AH220" s="31"/>
      <c r="AI220" s="31"/>
    </row>
    <row r="221" spans="1:35" ht="15.75" customHeight="1" x14ac:dyDescent="0.25">
      <c r="A221" s="133"/>
      <c r="B221" s="134"/>
      <c r="C221" s="134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</row>
    <row r="222" spans="1:35" ht="15.75" customHeight="1" x14ac:dyDescent="0.25">
      <c r="A222" s="133"/>
      <c r="B222" s="134"/>
      <c r="C222" s="134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</row>
    <row r="223" spans="1:35" ht="15.75" customHeight="1" x14ac:dyDescent="0.25">
      <c r="A223" s="133"/>
      <c r="B223" s="134"/>
      <c r="C223" s="134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</row>
    <row r="224" spans="1:35" ht="15.75" customHeight="1" x14ac:dyDescent="0.25">
      <c r="A224" s="133"/>
      <c r="B224" s="134"/>
      <c r="C224" s="134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  <c r="AH224" s="31"/>
      <c r="AI224" s="31"/>
    </row>
    <row r="225" spans="1:35" ht="15.75" customHeight="1" x14ac:dyDescent="0.25">
      <c r="A225" s="133"/>
      <c r="B225" s="134"/>
      <c r="C225" s="134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  <c r="AH225" s="31"/>
      <c r="AI225" s="31"/>
    </row>
    <row r="226" spans="1:35" ht="15.75" customHeight="1" x14ac:dyDescent="0.25">
      <c r="A226" s="133"/>
      <c r="B226" s="134"/>
      <c r="C226" s="134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  <c r="AH226" s="31"/>
      <c r="AI226" s="31"/>
    </row>
    <row r="227" spans="1:35" ht="15.75" customHeight="1" x14ac:dyDescent="0.25">
      <c r="A227" s="133"/>
      <c r="B227" s="134"/>
      <c r="C227" s="134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  <c r="AH227" s="31"/>
      <c r="AI227" s="31"/>
    </row>
    <row r="228" spans="1:35" ht="15.75" customHeight="1" x14ac:dyDescent="0.25">
      <c r="A228" s="133"/>
      <c r="B228" s="134"/>
      <c r="C228" s="134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  <c r="AH228" s="31"/>
      <c r="AI228" s="31"/>
    </row>
    <row r="229" spans="1:35" ht="15.75" customHeight="1" x14ac:dyDescent="0.25">
      <c r="A229" s="133"/>
      <c r="B229" s="134"/>
      <c r="C229" s="134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</row>
    <row r="230" spans="1:35" ht="15.75" customHeight="1" x14ac:dyDescent="0.25">
      <c r="A230" s="133"/>
      <c r="B230" s="134"/>
      <c r="C230" s="134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</row>
    <row r="231" spans="1:35" ht="15.75" customHeight="1" x14ac:dyDescent="0.25">
      <c r="A231" s="133"/>
      <c r="B231" s="134"/>
      <c r="C231" s="134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</row>
    <row r="232" spans="1:35" ht="15.75" customHeight="1" x14ac:dyDescent="0.25">
      <c r="A232" s="133"/>
      <c r="B232" s="134"/>
      <c r="C232" s="134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</row>
    <row r="233" spans="1:35" ht="15.75" customHeight="1" x14ac:dyDescent="0.25">
      <c r="A233" s="133"/>
      <c r="B233" s="134"/>
      <c r="C233" s="134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  <c r="AH233" s="31"/>
      <c r="AI233" s="31"/>
    </row>
    <row r="234" spans="1:35" ht="15.75" customHeight="1" x14ac:dyDescent="0.25">
      <c r="A234" s="133"/>
      <c r="B234" s="134"/>
      <c r="C234" s="134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  <c r="AH234" s="31"/>
      <c r="AI234" s="31"/>
    </row>
    <row r="235" spans="1:35" ht="15.75" customHeight="1" x14ac:dyDescent="0.25">
      <c r="A235" s="133"/>
      <c r="B235" s="134"/>
      <c r="C235" s="134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  <c r="AH235" s="31"/>
      <c r="AI235" s="31"/>
    </row>
    <row r="236" spans="1:35" ht="15.75" customHeight="1" x14ac:dyDescent="0.25">
      <c r="A236" s="133"/>
      <c r="B236" s="134"/>
      <c r="C236" s="134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</row>
    <row r="237" spans="1:35" ht="15.75" customHeight="1" x14ac:dyDescent="0.25">
      <c r="A237" s="133"/>
      <c r="B237" s="134"/>
      <c r="C237" s="134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  <c r="AH237" s="31"/>
      <c r="AI237" s="31"/>
    </row>
    <row r="238" spans="1:35" ht="15.75" customHeight="1" x14ac:dyDescent="0.25">
      <c r="A238" s="133"/>
      <c r="B238" s="134"/>
      <c r="C238" s="134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  <c r="AH238" s="31"/>
      <c r="AI238" s="31"/>
    </row>
    <row r="239" spans="1:35" ht="15.75" customHeight="1" x14ac:dyDescent="0.25">
      <c r="A239" s="133"/>
      <c r="B239" s="134"/>
      <c r="C239" s="134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</row>
    <row r="240" spans="1:35" ht="15.75" customHeight="1" x14ac:dyDescent="0.25">
      <c r="A240" s="133"/>
      <c r="B240" s="134"/>
      <c r="C240" s="134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</row>
    <row r="241" spans="1:35" ht="15.75" customHeight="1" x14ac:dyDescent="0.25">
      <c r="A241" s="133"/>
      <c r="B241" s="134"/>
      <c r="C241" s="134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</row>
    <row r="242" spans="1:35" ht="15.75" customHeight="1" x14ac:dyDescent="0.25">
      <c r="A242" s="133"/>
      <c r="B242" s="134"/>
      <c r="C242" s="134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</row>
    <row r="243" spans="1:35" ht="15.75" customHeight="1" x14ac:dyDescent="0.25">
      <c r="A243" s="134"/>
      <c r="B243" s="134"/>
      <c r="C243" s="134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</row>
    <row r="244" spans="1:35" ht="15.75" customHeight="1" x14ac:dyDescent="0.25">
      <c r="A244" s="134"/>
      <c r="B244" s="134"/>
      <c r="C244" s="134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</row>
    <row r="245" spans="1:35" ht="15.75" customHeight="1" x14ac:dyDescent="0.25">
      <c r="A245" s="134"/>
      <c r="B245" s="134"/>
      <c r="C245" s="134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</row>
    <row r="246" spans="1:35" ht="15.75" customHeight="1" x14ac:dyDescent="0.25">
      <c r="A246" s="134"/>
      <c r="B246" s="134"/>
      <c r="C246" s="134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</row>
    <row r="247" spans="1:35" ht="15.75" customHeight="1" x14ac:dyDescent="0.25">
      <c r="A247" s="134"/>
      <c r="B247" s="134"/>
      <c r="C247" s="134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</row>
    <row r="248" spans="1:35" ht="15.75" customHeight="1" x14ac:dyDescent="0.25">
      <c r="A248" s="134"/>
      <c r="B248" s="134"/>
      <c r="C248" s="134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</row>
    <row r="249" spans="1:35" ht="15.75" customHeight="1" x14ac:dyDescent="0.25">
      <c r="A249" s="134"/>
      <c r="B249" s="134"/>
      <c r="C249" s="134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</row>
    <row r="250" spans="1:35" ht="15.75" customHeight="1" x14ac:dyDescent="0.25">
      <c r="A250" s="134"/>
      <c r="B250" s="134"/>
      <c r="C250" s="134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</row>
    <row r="251" spans="1:35" ht="15.75" customHeight="1" x14ac:dyDescent="0.25">
      <c r="A251" s="134"/>
      <c r="B251" s="134"/>
      <c r="C251" s="134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</row>
    <row r="252" spans="1:35" ht="15.75" customHeight="1" x14ac:dyDescent="0.25">
      <c r="A252" s="134"/>
      <c r="B252" s="134"/>
      <c r="C252" s="134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</row>
    <row r="253" spans="1:35" ht="15.75" customHeight="1" x14ac:dyDescent="0.25">
      <c r="A253" s="134"/>
      <c r="B253" s="134"/>
      <c r="C253" s="134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</row>
    <row r="254" spans="1:35" ht="15.75" customHeight="1" x14ac:dyDescent="0.25">
      <c r="A254" s="134"/>
      <c r="B254" s="134"/>
      <c r="C254" s="134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</row>
    <row r="255" spans="1:35" ht="15.75" customHeight="1" x14ac:dyDescent="0.25">
      <c r="A255" s="134"/>
      <c r="B255" s="134"/>
      <c r="C255" s="134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</row>
    <row r="256" spans="1:35" ht="15.75" customHeight="1" x14ac:dyDescent="0.25">
      <c r="A256" s="134"/>
      <c r="B256" s="134"/>
      <c r="C256" s="134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</row>
    <row r="257" spans="1:35" ht="15.75" customHeight="1" x14ac:dyDescent="0.25">
      <c r="A257" s="134"/>
      <c r="B257" s="134"/>
      <c r="C257" s="134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</row>
    <row r="258" spans="1:35" ht="15.75" customHeight="1" x14ac:dyDescent="0.25">
      <c r="A258" s="134"/>
      <c r="B258" s="134"/>
      <c r="C258" s="134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</row>
    <row r="259" spans="1:35" ht="15.75" customHeight="1" x14ac:dyDescent="0.25">
      <c r="A259" s="134"/>
      <c r="B259" s="134"/>
      <c r="C259" s="134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</row>
    <row r="260" spans="1:35" ht="15.75" customHeight="1" x14ac:dyDescent="0.25">
      <c r="A260" s="134"/>
      <c r="B260" s="134"/>
      <c r="C260" s="134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</row>
    <row r="261" spans="1:35" ht="15.75" customHeight="1" x14ac:dyDescent="0.25">
      <c r="A261" s="134"/>
      <c r="B261" s="134"/>
      <c r="C261" s="134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</row>
    <row r="262" spans="1:35" ht="15.75" customHeight="1" x14ac:dyDescent="0.25">
      <c r="A262" s="134"/>
      <c r="B262" s="134"/>
      <c r="C262" s="134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</row>
    <row r="263" spans="1:35" ht="15.75" customHeight="1" x14ac:dyDescent="0.25">
      <c r="A263" s="134"/>
      <c r="B263" s="134"/>
      <c r="C263" s="134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</row>
    <row r="264" spans="1:35" ht="15.75" customHeight="1" x14ac:dyDescent="0.25">
      <c r="A264" s="134"/>
      <c r="B264" s="134"/>
      <c r="C264" s="134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</row>
    <row r="265" spans="1:35" ht="15.75" customHeight="1" x14ac:dyDescent="0.25">
      <c r="A265" s="134"/>
      <c r="B265" s="134"/>
      <c r="C265" s="134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</row>
    <row r="266" spans="1:35" ht="15.75" customHeight="1" x14ac:dyDescent="0.25">
      <c r="A266" s="134"/>
      <c r="B266" s="134"/>
      <c r="C266" s="134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</row>
    <row r="267" spans="1:35" ht="15.75" customHeight="1" x14ac:dyDescent="0.25">
      <c r="A267" s="134"/>
      <c r="B267" s="134"/>
      <c r="C267" s="134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</row>
    <row r="268" spans="1:35" ht="15.75" customHeight="1" x14ac:dyDescent="0.25">
      <c r="A268" s="134"/>
      <c r="B268" s="134"/>
      <c r="C268" s="134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</row>
    <row r="269" spans="1:35" ht="15.75" customHeight="1" x14ac:dyDescent="0.25">
      <c r="A269" s="134"/>
      <c r="B269" s="134"/>
      <c r="C269" s="134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</row>
    <row r="270" spans="1:35" ht="15.75" customHeight="1" x14ac:dyDescent="0.25">
      <c r="A270" s="134"/>
      <c r="B270" s="134"/>
      <c r="C270" s="134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</row>
    <row r="271" spans="1:35" ht="15.75" customHeight="1" x14ac:dyDescent="0.25">
      <c r="A271" s="134"/>
      <c r="B271" s="134"/>
      <c r="C271" s="134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</row>
    <row r="272" spans="1:35" ht="15.75" customHeight="1" x14ac:dyDescent="0.25">
      <c r="A272" s="134"/>
      <c r="B272" s="134"/>
      <c r="C272" s="134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</row>
    <row r="273" spans="1:35" ht="15.75" customHeight="1" x14ac:dyDescent="0.25">
      <c r="A273" s="134"/>
      <c r="B273" s="134"/>
      <c r="C273" s="134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</row>
    <row r="274" spans="1:35" ht="15.75" customHeight="1" x14ac:dyDescent="0.25">
      <c r="A274" s="134"/>
      <c r="B274" s="134"/>
      <c r="C274" s="134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</row>
    <row r="275" spans="1:35" ht="15.75" customHeight="1" x14ac:dyDescent="0.25">
      <c r="A275" s="134"/>
      <c r="B275" s="134"/>
      <c r="C275" s="134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</row>
    <row r="276" spans="1:35" ht="15.75" customHeight="1" x14ac:dyDescent="0.25">
      <c r="A276" s="134"/>
      <c r="B276" s="134"/>
      <c r="C276" s="134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</row>
    <row r="277" spans="1:35" ht="15.75" customHeight="1" x14ac:dyDescent="0.25">
      <c r="A277" s="134"/>
      <c r="B277" s="134"/>
      <c r="C277" s="134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</row>
    <row r="278" spans="1:35" ht="15.75" customHeight="1" x14ac:dyDescent="0.25">
      <c r="A278" s="134"/>
      <c r="B278" s="134"/>
      <c r="C278" s="134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</row>
    <row r="279" spans="1:35" ht="15.75" customHeight="1" x14ac:dyDescent="0.25">
      <c r="A279" s="134"/>
      <c r="B279" s="134"/>
      <c r="C279" s="134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</row>
    <row r="280" spans="1:35" ht="15.75" customHeight="1" x14ac:dyDescent="0.25">
      <c r="A280" s="134"/>
      <c r="B280" s="134"/>
      <c r="C280" s="134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</row>
    <row r="281" spans="1:35" ht="15.75" customHeight="1" x14ac:dyDescent="0.25">
      <c r="A281" s="134"/>
      <c r="B281" s="134"/>
      <c r="C281" s="134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</row>
    <row r="282" spans="1:35" ht="15.75" customHeight="1" x14ac:dyDescent="0.25">
      <c r="A282" s="134"/>
      <c r="B282" s="134"/>
      <c r="C282" s="134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</row>
    <row r="283" spans="1:35" ht="15.75" customHeight="1" x14ac:dyDescent="0.25">
      <c r="A283" s="134"/>
      <c r="B283" s="134"/>
      <c r="C283" s="134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</row>
    <row r="284" spans="1:35" ht="15.75" customHeight="1" x14ac:dyDescent="0.25">
      <c r="A284" s="134"/>
      <c r="B284" s="134"/>
      <c r="C284" s="134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</row>
    <row r="285" spans="1:35" ht="15.75" customHeight="1" x14ac:dyDescent="0.2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</row>
    <row r="286" spans="1:35" ht="15.75" customHeight="1" x14ac:dyDescent="0.25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</row>
    <row r="287" spans="1:35" ht="15.75" customHeight="1" x14ac:dyDescent="0.25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</row>
    <row r="288" spans="1:35" ht="15.75" customHeight="1" x14ac:dyDescent="0.25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</row>
    <row r="289" spans="1:35" ht="15.75" customHeight="1" x14ac:dyDescent="0.25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</row>
    <row r="290" spans="1:35" ht="15.75" customHeight="1" x14ac:dyDescent="0.25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</row>
    <row r="291" spans="1:35" ht="15.75" customHeight="1" x14ac:dyDescent="0.25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</row>
    <row r="292" spans="1:35" ht="15.75" customHeight="1" x14ac:dyDescent="0.25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</row>
    <row r="293" spans="1:35" ht="15.75" customHeight="1" x14ac:dyDescent="0.25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</row>
    <row r="294" spans="1:35" ht="15.75" customHeight="1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</row>
    <row r="295" spans="1:35" ht="15.75" customHeight="1" x14ac:dyDescent="0.2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</row>
    <row r="296" spans="1:35" ht="15.75" customHeight="1" x14ac:dyDescent="0.25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</row>
    <row r="297" spans="1:35" ht="15.75" customHeight="1" x14ac:dyDescent="0.25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</row>
    <row r="298" spans="1:35" ht="15.75" customHeight="1" x14ac:dyDescent="0.25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</row>
    <row r="299" spans="1:35" ht="15.75" customHeight="1" x14ac:dyDescent="0.25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</row>
    <row r="300" spans="1:35" ht="15.75" customHeight="1" x14ac:dyDescent="0.25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</row>
    <row r="301" spans="1:35" ht="15.75" customHeight="1" x14ac:dyDescent="0.25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</row>
    <row r="302" spans="1:35" ht="15.75" customHeight="1" x14ac:dyDescent="0.25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</row>
    <row r="303" spans="1:35" ht="15.75" customHeight="1" x14ac:dyDescent="0.25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</row>
    <row r="304" spans="1:35" ht="15.75" customHeight="1" x14ac:dyDescent="0.25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</row>
    <row r="305" spans="1:35" ht="15.75" customHeight="1" x14ac:dyDescent="0.2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</row>
    <row r="306" spans="1:35" ht="15.75" customHeight="1" x14ac:dyDescent="0.25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</row>
    <row r="307" spans="1:35" ht="15.75" customHeight="1" x14ac:dyDescent="0.25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</row>
    <row r="308" spans="1:35" ht="15.75" customHeight="1" x14ac:dyDescent="0.25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</row>
    <row r="309" spans="1:35" ht="15.75" customHeight="1" x14ac:dyDescent="0.25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</row>
    <row r="310" spans="1:35" ht="15.75" customHeight="1" x14ac:dyDescent="0.25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</row>
    <row r="311" spans="1:35" ht="15.75" customHeight="1" x14ac:dyDescent="0.25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</row>
    <row r="312" spans="1:35" ht="15.75" customHeight="1" x14ac:dyDescent="0.25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</row>
    <row r="313" spans="1:35" ht="15.75" customHeight="1" x14ac:dyDescent="0.25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</row>
    <row r="314" spans="1:35" ht="15.75" customHeight="1" x14ac:dyDescent="0.25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</row>
    <row r="315" spans="1:35" ht="15.75" customHeight="1" x14ac:dyDescent="0.2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</row>
    <row r="316" spans="1:35" ht="15.75" customHeight="1" x14ac:dyDescent="0.25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</row>
    <row r="317" spans="1:35" ht="15.75" customHeight="1" x14ac:dyDescent="0.25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</row>
    <row r="318" spans="1:35" ht="15.75" customHeight="1" x14ac:dyDescent="0.25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</row>
    <row r="319" spans="1:35" ht="15.75" customHeight="1" x14ac:dyDescent="0.25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</row>
    <row r="320" spans="1:35" ht="15.75" customHeight="1" x14ac:dyDescent="0.25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</row>
    <row r="321" spans="1:35" ht="15.75" customHeight="1" x14ac:dyDescent="0.25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</row>
    <row r="322" spans="1:35" ht="15.75" customHeight="1" x14ac:dyDescent="0.25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</row>
    <row r="323" spans="1:35" ht="15.75" customHeight="1" x14ac:dyDescent="0.25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</row>
    <row r="324" spans="1:35" ht="15.75" customHeight="1" x14ac:dyDescent="0.25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</row>
    <row r="325" spans="1:35" ht="15.75" customHeight="1" x14ac:dyDescent="0.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</row>
    <row r="326" spans="1:35" ht="15.75" customHeight="1" x14ac:dyDescent="0.25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</row>
    <row r="327" spans="1:35" ht="15.75" customHeight="1" x14ac:dyDescent="0.25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</row>
    <row r="328" spans="1:35" ht="15.75" customHeight="1" x14ac:dyDescent="0.25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</row>
    <row r="329" spans="1:35" ht="15.75" customHeight="1" x14ac:dyDescent="0.25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</row>
    <row r="330" spans="1:35" ht="15.75" customHeight="1" x14ac:dyDescent="0.25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</row>
    <row r="331" spans="1:35" ht="15.75" customHeight="1" x14ac:dyDescent="0.25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</row>
    <row r="332" spans="1:35" ht="15.75" customHeight="1" x14ac:dyDescent="0.25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</row>
    <row r="333" spans="1:35" ht="15.75" customHeight="1" x14ac:dyDescent="0.25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</row>
    <row r="334" spans="1:35" ht="15.75" customHeight="1" x14ac:dyDescent="0.25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</row>
    <row r="335" spans="1:35" ht="15.75" customHeight="1" x14ac:dyDescent="0.2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</row>
    <row r="336" spans="1:35" ht="15.75" customHeight="1" x14ac:dyDescent="0.25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</row>
    <row r="337" spans="1:35" ht="15.75" customHeight="1" x14ac:dyDescent="0.25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</row>
    <row r="338" spans="1:35" ht="15.75" customHeight="1" x14ac:dyDescent="0.25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</row>
    <row r="339" spans="1:35" ht="15.75" customHeight="1" x14ac:dyDescent="0.25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</row>
    <row r="340" spans="1:35" ht="15.75" customHeight="1" x14ac:dyDescent="0.25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</row>
    <row r="341" spans="1:35" ht="15.75" customHeight="1" x14ac:dyDescent="0.25"/>
    <row r="342" spans="1:35" ht="15.75" customHeight="1" x14ac:dyDescent="0.25"/>
    <row r="343" spans="1:35" ht="15.75" customHeight="1" x14ac:dyDescent="0.25"/>
    <row r="344" spans="1:35" ht="15.75" customHeight="1" x14ac:dyDescent="0.25"/>
    <row r="345" spans="1:35" ht="15.75" customHeight="1" x14ac:dyDescent="0.25"/>
    <row r="346" spans="1:35" ht="15.75" customHeight="1" x14ac:dyDescent="0.25"/>
    <row r="347" spans="1:35" ht="15.75" customHeight="1" x14ac:dyDescent="0.25"/>
    <row r="348" spans="1:35" ht="15.75" customHeight="1" x14ac:dyDescent="0.25"/>
    <row r="349" spans="1:35" ht="15.75" customHeight="1" x14ac:dyDescent="0.25"/>
    <row r="350" spans="1:35" ht="15.75" customHeight="1" x14ac:dyDescent="0.25"/>
    <row r="351" spans="1:35" ht="15.75" customHeight="1" x14ac:dyDescent="0.25"/>
    <row r="352" spans="1:35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phoneticPr fontId="12" type="noConversion"/>
  <conditionalFormatting sqref="O7:Q185 G7:I185 K7:M185">
    <cfRule type="cellIs" dxfId="5" priority="1" operator="equal">
      <formula>0</formula>
    </cfRule>
  </conditionalFormatting>
  <conditionalFormatting sqref="R7:R185">
    <cfRule type="containsText" dxfId="4" priority="2" operator="containsText" text="AB">
      <formula>NOT(ISERROR(SEARCH(("AB"),(R7))))</formula>
    </cfRule>
  </conditionalFormatting>
  <pageMargins left="0.7" right="0.7" top="0.75" bottom="0.75" header="0" footer="0"/>
  <pageSetup paperSize="9" orientation="landscape"/>
  <rowBreaks count="2" manualBreakCount="2">
    <brk id="90" man="1"/>
    <brk id="6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00"/>
  <sheetViews>
    <sheetView topLeftCell="A100" workbookViewId="0">
      <selection activeCell="G30" sqref="G30"/>
    </sheetView>
  </sheetViews>
  <sheetFormatPr defaultColWidth="12.59765625" defaultRowHeight="15" customHeight="1" x14ac:dyDescent="0.25"/>
  <cols>
    <col min="1" max="1" width="8.69921875" customWidth="1"/>
    <col min="2" max="2" width="13.69921875" customWidth="1"/>
    <col min="3" max="3" width="30.8984375" customWidth="1"/>
    <col min="4" max="4" width="13.19921875" customWidth="1"/>
    <col min="5" max="5" width="10.8984375" customWidth="1"/>
    <col min="6" max="26" width="8.59765625" customWidth="1"/>
  </cols>
  <sheetData>
    <row r="1" spans="1:5" ht="13.5" customHeight="1" x14ac:dyDescent="0.35">
      <c r="A1" s="125" t="s">
        <v>299</v>
      </c>
      <c r="B1" s="110"/>
      <c r="C1" s="110"/>
      <c r="D1" s="110"/>
      <c r="E1" s="110"/>
    </row>
    <row r="2" spans="1:5" ht="13.5" customHeight="1" x14ac:dyDescent="0.25">
      <c r="A2" s="39" t="s">
        <v>293</v>
      </c>
      <c r="B2" s="39" t="s">
        <v>294</v>
      </c>
      <c r="C2" s="39" t="s">
        <v>295</v>
      </c>
      <c r="D2" s="23" t="s">
        <v>296</v>
      </c>
      <c r="E2" s="23" t="s">
        <v>297</v>
      </c>
    </row>
    <row r="3" spans="1:5" ht="13.5" customHeight="1" x14ac:dyDescent="0.25">
      <c r="A3" s="14">
        <v>1</v>
      </c>
      <c r="B3" s="15" t="s">
        <v>39</v>
      </c>
      <c r="C3" s="15" t="s">
        <v>40</v>
      </c>
      <c r="D3" s="43">
        <v>55</v>
      </c>
      <c r="E3" s="17" t="str">
        <f t="shared" ref="E3:E113" si="0">IF(D3&lt;=35,"Y","N")</f>
        <v>N</v>
      </c>
    </row>
    <row r="4" spans="1:5" ht="13.5" customHeight="1" x14ac:dyDescent="0.25">
      <c r="A4" s="14">
        <v>2</v>
      </c>
      <c r="B4" s="15" t="s">
        <v>41</v>
      </c>
      <c r="C4" s="15" t="s">
        <v>42</v>
      </c>
      <c r="D4" s="43">
        <v>66.666666666666671</v>
      </c>
      <c r="E4" s="17" t="str">
        <f t="shared" si="0"/>
        <v>N</v>
      </c>
    </row>
    <row r="5" spans="1:5" ht="13.5" customHeight="1" x14ac:dyDescent="0.25">
      <c r="A5" s="14">
        <v>3</v>
      </c>
      <c r="B5" s="15" t="s">
        <v>43</v>
      </c>
      <c r="C5" s="15" t="s">
        <v>44</v>
      </c>
      <c r="D5" s="43">
        <v>57.333333333333336</v>
      </c>
      <c r="E5" s="17" t="str">
        <f t="shared" si="0"/>
        <v>N</v>
      </c>
    </row>
    <row r="6" spans="1:5" ht="13.5" customHeight="1" x14ac:dyDescent="0.25">
      <c r="A6" s="14">
        <v>4</v>
      </c>
      <c r="B6" s="15" t="s">
        <v>45</v>
      </c>
      <c r="C6" s="15" t="s">
        <v>46</v>
      </c>
      <c r="D6" s="43">
        <v>59.666666666666671</v>
      </c>
      <c r="E6" s="17" t="str">
        <f t="shared" si="0"/>
        <v>N</v>
      </c>
    </row>
    <row r="7" spans="1:5" ht="13.5" customHeight="1" x14ac:dyDescent="0.25">
      <c r="A7" s="14">
        <v>5</v>
      </c>
      <c r="B7" s="15" t="s">
        <v>47</v>
      </c>
      <c r="C7" s="15" t="s">
        <v>48</v>
      </c>
      <c r="D7" s="43">
        <v>50.333333333333329</v>
      </c>
      <c r="E7" s="17" t="str">
        <f t="shared" si="0"/>
        <v>N</v>
      </c>
    </row>
    <row r="8" spans="1:5" ht="13.5" customHeight="1" x14ac:dyDescent="0.25">
      <c r="A8" s="14">
        <v>6</v>
      </c>
      <c r="B8" s="15" t="s">
        <v>49</v>
      </c>
      <c r="C8" s="15" t="s">
        <v>50</v>
      </c>
      <c r="D8" s="43">
        <v>52.666666666666671</v>
      </c>
      <c r="E8" s="17" t="str">
        <f t="shared" si="0"/>
        <v>N</v>
      </c>
    </row>
    <row r="9" spans="1:5" ht="13.5" customHeight="1" x14ac:dyDescent="0.25">
      <c r="A9" s="14">
        <v>7</v>
      </c>
      <c r="B9" s="15" t="s">
        <v>51</v>
      </c>
      <c r="C9" s="15" t="s">
        <v>52</v>
      </c>
      <c r="D9" s="43">
        <v>59.666666666666671</v>
      </c>
      <c r="E9" s="17" t="str">
        <f t="shared" si="0"/>
        <v>N</v>
      </c>
    </row>
    <row r="10" spans="1:5" ht="13.5" customHeight="1" x14ac:dyDescent="0.25">
      <c r="A10" s="14">
        <v>8</v>
      </c>
      <c r="B10" s="15" t="s">
        <v>53</v>
      </c>
      <c r="C10" s="15" t="s">
        <v>54</v>
      </c>
      <c r="D10" s="43">
        <v>55</v>
      </c>
      <c r="E10" s="17" t="str">
        <f t="shared" si="0"/>
        <v>N</v>
      </c>
    </row>
    <row r="11" spans="1:5" ht="13.5" customHeight="1" x14ac:dyDescent="0.25">
      <c r="A11" s="14">
        <v>9</v>
      </c>
      <c r="B11" s="15" t="s">
        <v>55</v>
      </c>
      <c r="C11" s="15" t="s">
        <v>56</v>
      </c>
      <c r="D11" s="43">
        <v>55</v>
      </c>
      <c r="E11" s="17" t="str">
        <f t="shared" si="0"/>
        <v>N</v>
      </c>
    </row>
    <row r="12" spans="1:5" ht="13.5" customHeight="1" x14ac:dyDescent="0.25">
      <c r="A12" s="14">
        <v>10</v>
      </c>
      <c r="B12" s="15" t="s">
        <v>57</v>
      </c>
      <c r="C12" s="15" t="s">
        <v>58</v>
      </c>
      <c r="D12" s="43">
        <v>50.333333333333329</v>
      </c>
      <c r="E12" s="17" t="str">
        <f t="shared" si="0"/>
        <v>N</v>
      </c>
    </row>
    <row r="13" spans="1:5" ht="13.5" customHeight="1" x14ac:dyDescent="0.25">
      <c r="A13" s="14">
        <v>11</v>
      </c>
      <c r="B13" s="15" t="s">
        <v>59</v>
      </c>
      <c r="C13" s="15" t="s">
        <v>60</v>
      </c>
      <c r="D13" s="43">
        <v>59.666666666666671</v>
      </c>
      <c r="E13" s="17" t="str">
        <f t="shared" si="0"/>
        <v>N</v>
      </c>
    </row>
    <row r="14" spans="1:5" ht="13.5" customHeight="1" x14ac:dyDescent="0.25">
      <c r="A14" s="14">
        <v>12</v>
      </c>
      <c r="B14" s="15" t="s">
        <v>61</v>
      </c>
      <c r="C14" s="15" t="s">
        <v>62</v>
      </c>
      <c r="D14" s="43">
        <v>59.666666666666671</v>
      </c>
      <c r="E14" s="17" t="str">
        <f t="shared" si="0"/>
        <v>N</v>
      </c>
    </row>
    <row r="15" spans="1:5" ht="13.5" customHeight="1" x14ac:dyDescent="0.25">
      <c r="A15" s="14">
        <v>13</v>
      </c>
      <c r="B15" s="15" t="s">
        <v>63</v>
      </c>
      <c r="C15" s="15" t="s">
        <v>64</v>
      </c>
      <c r="D15" s="43">
        <v>55</v>
      </c>
      <c r="E15" s="17" t="str">
        <f t="shared" si="0"/>
        <v>N</v>
      </c>
    </row>
    <row r="16" spans="1:5" ht="13.5" customHeight="1" x14ac:dyDescent="0.25">
      <c r="A16" s="14">
        <v>14</v>
      </c>
      <c r="B16" s="15" t="s">
        <v>65</v>
      </c>
      <c r="C16" s="15" t="s">
        <v>66</v>
      </c>
      <c r="D16" s="43">
        <v>57.333333333333336</v>
      </c>
      <c r="E16" s="17" t="str">
        <f t="shared" si="0"/>
        <v>N</v>
      </c>
    </row>
    <row r="17" spans="1:5" ht="13.5" customHeight="1" x14ac:dyDescent="0.25">
      <c r="A17" s="14">
        <v>15</v>
      </c>
      <c r="B17" s="15" t="s">
        <v>67</v>
      </c>
      <c r="C17" s="15" t="s">
        <v>68</v>
      </c>
      <c r="D17" s="43">
        <v>52.666666666666671</v>
      </c>
      <c r="E17" s="17" t="str">
        <f t="shared" si="0"/>
        <v>N</v>
      </c>
    </row>
    <row r="18" spans="1:5" ht="13.5" customHeight="1" x14ac:dyDescent="0.25">
      <c r="A18" s="14">
        <v>16</v>
      </c>
      <c r="B18" s="15" t="s">
        <v>69</v>
      </c>
      <c r="C18" s="15" t="s">
        <v>70</v>
      </c>
      <c r="D18" s="43">
        <v>55</v>
      </c>
      <c r="E18" s="17" t="str">
        <f t="shared" si="0"/>
        <v>N</v>
      </c>
    </row>
    <row r="19" spans="1:5" ht="13.5" customHeight="1" x14ac:dyDescent="0.25">
      <c r="A19" s="14">
        <v>17</v>
      </c>
      <c r="B19" s="15" t="s">
        <v>71</v>
      </c>
      <c r="C19" s="15" t="s">
        <v>72</v>
      </c>
      <c r="D19" s="43">
        <v>64.333333333333329</v>
      </c>
      <c r="E19" s="17" t="str">
        <f t="shared" si="0"/>
        <v>N</v>
      </c>
    </row>
    <row r="20" spans="1:5" ht="13.5" customHeight="1" x14ac:dyDescent="0.25">
      <c r="A20" s="14">
        <v>18</v>
      </c>
      <c r="B20" s="15" t="s">
        <v>73</v>
      </c>
      <c r="C20" s="15" t="s">
        <v>74</v>
      </c>
      <c r="D20" s="43">
        <v>52.666666666666671</v>
      </c>
      <c r="E20" s="17" t="str">
        <f t="shared" si="0"/>
        <v>N</v>
      </c>
    </row>
    <row r="21" spans="1:5" ht="13.5" customHeight="1" x14ac:dyDescent="0.25">
      <c r="A21" s="14">
        <v>19</v>
      </c>
      <c r="B21" s="15" t="s">
        <v>75</v>
      </c>
      <c r="C21" s="15" t="s">
        <v>76</v>
      </c>
      <c r="D21" s="43">
        <v>66.666666666666671</v>
      </c>
      <c r="E21" s="17" t="str">
        <f t="shared" si="0"/>
        <v>N</v>
      </c>
    </row>
    <row r="22" spans="1:5" ht="13.5" customHeight="1" x14ac:dyDescent="0.25">
      <c r="A22" s="14">
        <v>20</v>
      </c>
      <c r="B22" s="15" t="s">
        <v>77</v>
      </c>
      <c r="C22" s="15" t="s">
        <v>78</v>
      </c>
      <c r="D22" s="43">
        <v>66.666666666666671</v>
      </c>
      <c r="E22" s="17" t="str">
        <f t="shared" si="0"/>
        <v>N</v>
      </c>
    </row>
    <row r="23" spans="1:5" ht="13.5" customHeight="1" x14ac:dyDescent="0.25">
      <c r="A23" s="14">
        <v>21</v>
      </c>
      <c r="B23" s="15" t="s">
        <v>79</v>
      </c>
      <c r="C23" s="15" t="s">
        <v>80</v>
      </c>
      <c r="D23" s="43">
        <v>45.666666666666664</v>
      </c>
      <c r="E23" s="17" t="str">
        <f t="shared" si="0"/>
        <v>N</v>
      </c>
    </row>
    <row r="24" spans="1:5" ht="13.5" customHeight="1" x14ac:dyDescent="0.25">
      <c r="A24" s="14">
        <v>22</v>
      </c>
      <c r="B24" s="15" t="s">
        <v>81</v>
      </c>
      <c r="C24" s="15" t="s">
        <v>82</v>
      </c>
      <c r="D24" s="43">
        <v>57.333333333333336</v>
      </c>
      <c r="E24" s="17" t="str">
        <f t="shared" si="0"/>
        <v>N</v>
      </c>
    </row>
    <row r="25" spans="1:5" ht="13.5" customHeight="1" x14ac:dyDescent="0.25">
      <c r="A25" s="14">
        <v>23</v>
      </c>
      <c r="B25" s="15" t="s">
        <v>83</v>
      </c>
      <c r="C25" s="15" t="s">
        <v>84</v>
      </c>
      <c r="D25" s="43">
        <v>59.666666666666671</v>
      </c>
      <c r="E25" s="17" t="str">
        <f t="shared" si="0"/>
        <v>N</v>
      </c>
    </row>
    <row r="26" spans="1:5" ht="13.5" customHeight="1" x14ac:dyDescent="0.25">
      <c r="A26" s="14">
        <v>24</v>
      </c>
      <c r="B26" s="15" t="s">
        <v>85</v>
      </c>
      <c r="C26" s="15" t="s">
        <v>86</v>
      </c>
      <c r="D26" s="43">
        <v>52.666666666666671</v>
      </c>
      <c r="E26" s="17" t="str">
        <f t="shared" si="0"/>
        <v>N</v>
      </c>
    </row>
    <row r="27" spans="1:5" ht="13.5" customHeight="1" x14ac:dyDescent="0.25">
      <c r="A27" s="14">
        <v>25</v>
      </c>
      <c r="B27" s="15" t="s">
        <v>87</v>
      </c>
      <c r="C27" s="15" t="s">
        <v>88</v>
      </c>
      <c r="D27" s="43">
        <v>48</v>
      </c>
      <c r="E27" s="17" t="str">
        <f t="shared" si="0"/>
        <v>N</v>
      </c>
    </row>
    <row r="28" spans="1:5" ht="13.5" customHeight="1" x14ac:dyDescent="0.25">
      <c r="A28" s="14">
        <v>26</v>
      </c>
      <c r="B28" s="15" t="s">
        <v>89</v>
      </c>
      <c r="C28" s="15" t="s">
        <v>90</v>
      </c>
      <c r="D28" s="43">
        <v>55</v>
      </c>
      <c r="E28" s="17" t="str">
        <f t="shared" si="0"/>
        <v>N</v>
      </c>
    </row>
    <row r="29" spans="1:5" ht="13.5" customHeight="1" x14ac:dyDescent="0.25">
      <c r="A29" s="14">
        <v>27</v>
      </c>
      <c r="B29" s="15" t="s">
        <v>91</v>
      </c>
      <c r="C29" s="15" t="s">
        <v>92</v>
      </c>
      <c r="D29" s="43">
        <v>66.666666666666671</v>
      </c>
      <c r="E29" s="17" t="str">
        <f t="shared" si="0"/>
        <v>N</v>
      </c>
    </row>
    <row r="30" spans="1:5" ht="13.5" customHeight="1" x14ac:dyDescent="0.25">
      <c r="A30" s="14">
        <v>28</v>
      </c>
      <c r="B30" s="15" t="s">
        <v>93</v>
      </c>
      <c r="C30" s="15" t="s">
        <v>94</v>
      </c>
      <c r="D30" s="43">
        <v>52.666666666666671</v>
      </c>
      <c r="E30" s="17" t="str">
        <f t="shared" si="0"/>
        <v>N</v>
      </c>
    </row>
    <row r="31" spans="1:5" ht="13.5" customHeight="1" x14ac:dyDescent="0.25">
      <c r="A31" s="14">
        <v>29</v>
      </c>
      <c r="B31" s="15" t="s">
        <v>95</v>
      </c>
      <c r="C31" s="15" t="s">
        <v>96</v>
      </c>
      <c r="D31" s="43">
        <v>48</v>
      </c>
      <c r="E31" s="17" t="str">
        <f t="shared" si="0"/>
        <v>N</v>
      </c>
    </row>
    <row r="32" spans="1:5" ht="13.5" customHeight="1" x14ac:dyDescent="0.25">
      <c r="A32" s="14">
        <v>30</v>
      </c>
      <c r="B32" s="15" t="s">
        <v>97</v>
      </c>
      <c r="C32" s="15" t="s">
        <v>98</v>
      </c>
      <c r="D32" s="43">
        <v>64.333333333333329</v>
      </c>
      <c r="E32" s="17" t="str">
        <f t="shared" si="0"/>
        <v>N</v>
      </c>
    </row>
    <row r="33" spans="1:5" ht="13.5" customHeight="1" x14ac:dyDescent="0.25">
      <c r="A33" s="14">
        <v>31</v>
      </c>
      <c r="B33" s="15" t="s">
        <v>99</v>
      </c>
      <c r="C33" s="15" t="s">
        <v>100</v>
      </c>
      <c r="D33" s="43">
        <v>50.333333333333329</v>
      </c>
      <c r="E33" s="17" t="str">
        <f t="shared" si="0"/>
        <v>N</v>
      </c>
    </row>
    <row r="34" spans="1:5" ht="13.5" customHeight="1" x14ac:dyDescent="0.25">
      <c r="A34" s="14">
        <v>32</v>
      </c>
      <c r="B34" s="15" t="s">
        <v>101</v>
      </c>
      <c r="C34" s="15" t="s">
        <v>102</v>
      </c>
      <c r="D34" s="43">
        <v>57.333333333333336</v>
      </c>
      <c r="E34" s="17" t="str">
        <f t="shared" si="0"/>
        <v>N</v>
      </c>
    </row>
    <row r="35" spans="1:5" ht="13.5" customHeight="1" x14ac:dyDescent="0.25">
      <c r="A35" s="14">
        <v>33</v>
      </c>
      <c r="B35" s="15" t="s">
        <v>103</v>
      </c>
      <c r="C35" s="15" t="s">
        <v>104</v>
      </c>
      <c r="D35" s="43">
        <v>66.666666666666671</v>
      </c>
      <c r="E35" s="17" t="str">
        <f t="shared" si="0"/>
        <v>N</v>
      </c>
    </row>
    <row r="36" spans="1:5" ht="13.5" customHeight="1" x14ac:dyDescent="0.25">
      <c r="A36" s="14">
        <v>34</v>
      </c>
      <c r="B36" s="15" t="s">
        <v>105</v>
      </c>
      <c r="C36" s="15" t="s">
        <v>106</v>
      </c>
      <c r="D36" s="43">
        <v>69</v>
      </c>
      <c r="E36" s="17" t="str">
        <f t="shared" si="0"/>
        <v>N</v>
      </c>
    </row>
    <row r="37" spans="1:5" ht="13.5" customHeight="1" x14ac:dyDescent="0.25">
      <c r="A37" s="14">
        <v>35</v>
      </c>
      <c r="B37" s="15" t="s">
        <v>107</v>
      </c>
      <c r="C37" s="15" t="s">
        <v>108</v>
      </c>
      <c r="D37" s="43">
        <v>45.666666666666664</v>
      </c>
      <c r="E37" s="17" t="str">
        <f t="shared" si="0"/>
        <v>N</v>
      </c>
    </row>
    <row r="38" spans="1:5" ht="13.5" customHeight="1" x14ac:dyDescent="0.25">
      <c r="A38" s="14">
        <v>36</v>
      </c>
      <c r="B38" s="15" t="s">
        <v>109</v>
      </c>
      <c r="C38" s="15" t="s">
        <v>110</v>
      </c>
      <c r="D38" s="43">
        <v>55</v>
      </c>
      <c r="E38" s="17" t="str">
        <f t="shared" si="0"/>
        <v>N</v>
      </c>
    </row>
    <row r="39" spans="1:5" ht="13.5" customHeight="1" x14ac:dyDescent="0.25">
      <c r="A39" s="14">
        <v>37</v>
      </c>
      <c r="B39" s="15" t="s">
        <v>111</v>
      </c>
      <c r="C39" s="15" t="s">
        <v>112</v>
      </c>
      <c r="D39" s="43">
        <v>62</v>
      </c>
      <c r="E39" s="17" t="str">
        <f t="shared" si="0"/>
        <v>N</v>
      </c>
    </row>
    <row r="40" spans="1:5" ht="13.5" customHeight="1" x14ac:dyDescent="0.25">
      <c r="A40" s="14">
        <v>38</v>
      </c>
      <c r="B40" s="15" t="s">
        <v>113</v>
      </c>
      <c r="C40" s="15" t="s">
        <v>114</v>
      </c>
      <c r="D40" s="43">
        <v>57.333333333333336</v>
      </c>
      <c r="E40" s="17" t="str">
        <f t="shared" si="0"/>
        <v>N</v>
      </c>
    </row>
    <row r="41" spans="1:5" ht="13.5" customHeight="1" x14ac:dyDescent="0.25">
      <c r="A41" s="14">
        <v>39</v>
      </c>
      <c r="B41" s="15" t="s">
        <v>115</v>
      </c>
      <c r="C41" s="15" t="s">
        <v>116</v>
      </c>
      <c r="D41" s="43">
        <v>69</v>
      </c>
      <c r="E41" s="17" t="str">
        <f t="shared" si="0"/>
        <v>N</v>
      </c>
    </row>
    <row r="42" spans="1:5" ht="13.5" customHeight="1" x14ac:dyDescent="0.25">
      <c r="A42" s="14">
        <v>40</v>
      </c>
      <c r="B42" s="15" t="s">
        <v>117</v>
      </c>
      <c r="C42" s="15" t="s">
        <v>118</v>
      </c>
      <c r="D42" s="43">
        <v>62</v>
      </c>
      <c r="E42" s="17" t="str">
        <f t="shared" si="0"/>
        <v>N</v>
      </c>
    </row>
    <row r="43" spans="1:5" ht="13.5" customHeight="1" x14ac:dyDescent="0.25">
      <c r="A43" s="14">
        <v>41</v>
      </c>
      <c r="B43" s="15" t="s">
        <v>119</v>
      </c>
      <c r="C43" s="15" t="s">
        <v>120</v>
      </c>
      <c r="D43" s="43">
        <v>52.666666666666671</v>
      </c>
      <c r="E43" s="17" t="str">
        <f t="shared" si="0"/>
        <v>N</v>
      </c>
    </row>
    <row r="44" spans="1:5" ht="13.5" customHeight="1" x14ac:dyDescent="0.25">
      <c r="A44" s="14">
        <v>42</v>
      </c>
      <c r="B44" s="15" t="s">
        <v>121</v>
      </c>
      <c r="C44" s="15" t="s">
        <v>122</v>
      </c>
      <c r="D44" s="43">
        <v>57.333333333333336</v>
      </c>
      <c r="E44" s="17" t="str">
        <f t="shared" si="0"/>
        <v>N</v>
      </c>
    </row>
    <row r="45" spans="1:5" ht="13.5" customHeight="1" x14ac:dyDescent="0.25">
      <c r="A45" s="14">
        <v>43</v>
      </c>
      <c r="B45" s="15" t="s">
        <v>123</v>
      </c>
      <c r="C45" s="15" t="s">
        <v>124</v>
      </c>
      <c r="D45" s="43">
        <v>57.333333333333336</v>
      </c>
      <c r="E45" s="17" t="str">
        <f t="shared" si="0"/>
        <v>N</v>
      </c>
    </row>
    <row r="46" spans="1:5" ht="13.5" customHeight="1" x14ac:dyDescent="0.25">
      <c r="A46" s="14">
        <v>44</v>
      </c>
      <c r="B46" s="15" t="s">
        <v>125</v>
      </c>
      <c r="C46" s="15" t="s">
        <v>126</v>
      </c>
      <c r="D46" s="43">
        <v>66.666666666666671</v>
      </c>
      <c r="E46" s="17" t="str">
        <f t="shared" si="0"/>
        <v>N</v>
      </c>
    </row>
    <row r="47" spans="1:5" ht="13.5" customHeight="1" x14ac:dyDescent="0.25">
      <c r="A47" s="14">
        <v>45</v>
      </c>
      <c r="B47" s="15" t="s">
        <v>127</v>
      </c>
      <c r="C47" s="15" t="s">
        <v>128</v>
      </c>
      <c r="D47" s="43">
        <v>66.666666666666671</v>
      </c>
      <c r="E47" s="17" t="str">
        <f t="shared" si="0"/>
        <v>N</v>
      </c>
    </row>
    <row r="48" spans="1:5" ht="13.5" customHeight="1" x14ac:dyDescent="0.25">
      <c r="A48" s="14">
        <v>46</v>
      </c>
      <c r="B48" s="15" t="s">
        <v>129</v>
      </c>
      <c r="C48" s="15" t="s">
        <v>130</v>
      </c>
      <c r="D48" s="43">
        <v>50.333333333333329</v>
      </c>
      <c r="E48" s="17" t="str">
        <f t="shared" si="0"/>
        <v>N</v>
      </c>
    </row>
    <row r="49" spans="1:5" ht="13.5" customHeight="1" x14ac:dyDescent="0.25">
      <c r="A49" s="14">
        <v>47</v>
      </c>
      <c r="B49" s="15" t="s">
        <v>131</v>
      </c>
      <c r="C49" s="15" t="s">
        <v>132</v>
      </c>
      <c r="D49" s="43">
        <v>52.666666666666671</v>
      </c>
      <c r="E49" s="17" t="str">
        <f t="shared" si="0"/>
        <v>N</v>
      </c>
    </row>
    <row r="50" spans="1:5" ht="13.5" customHeight="1" x14ac:dyDescent="0.25">
      <c r="A50" s="14">
        <v>48</v>
      </c>
      <c r="B50" s="15" t="s">
        <v>133</v>
      </c>
      <c r="C50" s="15" t="s">
        <v>134</v>
      </c>
      <c r="D50" s="43">
        <v>69</v>
      </c>
      <c r="E50" s="17" t="str">
        <f t="shared" si="0"/>
        <v>N</v>
      </c>
    </row>
    <row r="51" spans="1:5" ht="13.5" customHeight="1" x14ac:dyDescent="0.25">
      <c r="A51" s="14">
        <v>49</v>
      </c>
      <c r="B51" s="15" t="s">
        <v>135</v>
      </c>
      <c r="C51" s="15" t="s">
        <v>136</v>
      </c>
      <c r="D51" s="43">
        <v>64.333333333333329</v>
      </c>
      <c r="E51" s="17" t="str">
        <f t="shared" si="0"/>
        <v>N</v>
      </c>
    </row>
    <row r="52" spans="1:5" ht="13.5" customHeight="1" x14ac:dyDescent="0.25">
      <c r="A52" s="14">
        <v>50</v>
      </c>
      <c r="B52" s="15" t="s">
        <v>137</v>
      </c>
      <c r="C52" s="15" t="s">
        <v>138</v>
      </c>
      <c r="D52" s="43">
        <v>62</v>
      </c>
      <c r="E52" s="17" t="str">
        <f t="shared" si="0"/>
        <v>N</v>
      </c>
    </row>
    <row r="53" spans="1:5" ht="13.5" customHeight="1" x14ac:dyDescent="0.25">
      <c r="A53" s="14">
        <v>51</v>
      </c>
      <c r="B53" s="15" t="s">
        <v>139</v>
      </c>
      <c r="C53" s="15" t="s">
        <v>140</v>
      </c>
      <c r="D53" s="43">
        <v>62</v>
      </c>
      <c r="E53" s="17" t="str">
        <f t="shared" si="0"/>
        <v>N</v>
      </c>
    </row>
    <row r="54" spans="1:5" ht="13.5" customHeight="1" x14ac:dyDescent="0.25">
      <c r="A54" s="14">
        <v>52</v>
      </c>
      <c r="B54" s="15" t="s">
        <v>141</v>
      </c>
      <c r="C54" s="15" t="s">
        <v>142</v>
      </c>
      <c r="D54" s="43">
        <v>62</v>
      </c>
      <c r="E54" s="17" t="str">
        <f t="shared" si="0"/>
        <v>N</v>
      </c>
    </row>
    <row r="55" spans="1:5" ht="13.5" customHeight="1" x14ac:dyDescent="0.25">
      <c r="A55" s="14">
        <v>53</v>
      </c>
      <c r="B55" s="15" t="s">
        <v>143</v>
      </c>
      <c r="C55" s="15" t="s">
        <v>144</v>
      </c>
      <c r="D55" s="43">
        <v>66.666666666666671</v>
      </c>
      <c r="E55" s="17" t="str">
        <f t="shared" si="0"/>
        <v>N</v>
      </c>
    </row>
    <row r="56" spans="1:5" ht="13.5" customHeight="1" x14ac:dyDescent="0.25">
      <c r="A56" s="14">
        <v>54</v>
      </c>
      <c r="B56" s="15" t="s">
        <v>145</v>
      </c>
      <c r="C56" s="15" t="s">
        <v>146</v>
      </c>
      <c r="D56" s="43">
        <v>55</v>
      </c>
      <c r="E56" s="17" t="str">
        <f t="shared" si="0"/>
        <v>N</v>
      </c>
    </row>
    <row r="57" spans="1:5" ht="13.5" customHeight="1" x14ac:dyDescent="0.25">
      <c r="A57" s="14">
        <v>55</v>
      </c>
      <c r="B57" s="15" t="s">
        <v>147</v>
      </c>
      <c r="C57" s="15" t="s">
        <v>148</v>
      </c>
      <c r="D57" s="43">
        <v>55</v>
      </c>
      <c r="E57" s="17" t="str">
        <f t="shared" si="0"/>
        <v>N</v>
      </c>
    </row>
    <row r="58" spans="1:5" ht="13.5" customHeight="1" x14ac:dyDescent="0.25">
      <c r="A58" s="14">
        <v>56</v>
      </c>
      <c r="B58" s="15" t="s">
        <v>149</v>
      </c>
      <c r="C58" s="15" t="s">
        <v>150</v>
      </c>
      <c r="D58" s="43">
        <v>57.333333333333336</v>
      </c>
      <c r="E58" s="17" t="str">
        <f t="shared" si="0"/>
        <v>N</v>
      </c>
    </row>
    <row r="59" spans="1:5" ht="13.5" customHeight="1" x14ac:dyDescent="0.25">
      <c r="A59" s="14">
        <v>57</v>
      </c>
      <c r="B59" s="15" t="s">
        <v>151</v>
      </c>
      <c r="C59" s="15" t="s">
        <v>152</v>
      </c>
      <c r="D59" s="43">
        <v>52.666666666666671</v>
      </c>
      <c r="E59" s="17" t="str">
        <f t="shared" si="0"/>
        <v>N</v>
      </c>
    </row>
    <row r="60" spans="1:5" ht="13.5" customHeight="1" x14ac:dyDescent="0.25">
      <c r="A60" s="14">
        <v>58</v>
      </c>
      <c r="B60" s="15" t="s">
        <v>153</v>
      </c>
      <c r="C60" s="15" t="s">
        <v>154</v>
      </c>
      <c r="D60" s="43">
        <v>57.333333333333336</v>
      </c>
      <c r="E60" s="17" t="str">
        <f t="shared" si="0"/>
        <v>N</v>
      </c>
    </row>
    <row r="61" spans="1:5" ht="13.5" customHeight="1" x14ac:dyDescent="0.25">
      <c r="A61" s="14">
        <v>59</v>
      </c>
      <c r="B61" s="15" t="s">
        <v>155</v>
      </c>
      <c r="C61" s="15" t="s">
        <v>156</v>
      </c>
      <c r="D61" s="43">
        <v>50.333333333333329</v>
      </c>
      <c r="E61" s="17" t="str">
        <f t="shared" si="0"/>
        <v>N</v>
      </c>
    </row>
    <row r="62" spans="1:5" ht="13.5" customHeight="1" x14ac:dyDescent="0.25">
      <c r="A62" s="14">
        <v>60</v>
      </c>
      <c r="B62" s="15" t="s">
        <v>157</v>
      </c>
      <c r="C62" s="15" t="s">
        <v>158</v>
      </c>
      <c r="D62" s="43">
        <v>52.666666666666671</v>
      </c>
      <c r="E62" s="17" t="str">
        <f t="shared" si="0"/>
        <v>N</v>
      </c>
    </row>
    <row r="63" spans="1:5" ht="13.5" customHeight="1" x14ac:dyDescent="0.25">
      <c r="A63" s="14">
        <v>61</v>
      </c>
      <c r="B63" s="15" t="s">
        <v>159</v>
      </c>
      <c r="C63" s="15" t="s">
        <v>160</v>
      </c>
      <c r="D63" s="43">
        <v>55</v>
      </c>
      <c r="E63" s="17" t="str">
        <f t="shared" si="0"/>
        <v>N</v>
      </c>
    </row>
    <row r="64" spans="1:5" ht="13.5" customHeight="1" x14ac:dyDescent="0.25">
      <c r="A64" s="14">
        <v>62</v>
      </c>
      <c r="B64" s="15" t="s">
        <v>161</v>
      </c>
      <c r="C64" s="15" t="s">
        <v>162</v>
      </c>
      <c r="D64" s="43">
        <v>55</v>
      </c>
      <c r="E64" s="17" t="str">
        <f t="shared" si="0"/>
        <v>N</v>
      </c>
    </row>
    <row r="65" spans="1:5" ht="13.5" customHeight="1" x14ac:dyDescent="0.25">
      <c r="A65" s="14">
        <v>63</v>
      </c>
      <c r="B65" s="15" t="s">
        <v>163</v>
      </c>
      <c r="C65" s="15" t="s">
        <v>164</v>
      </c>
      <c r="D65" s="43">
        <v>64.333333333333329</v>
      </c>
      <c r="E65" s="17" t="str">
        <f t="shared" si="0"/>
        <v>N</v>
      </c>
    </row>
    <row r="66" spans="1:5" ht="13.5" customHeight="1" x14ac:dyDescent="0.25">
      <c r="A66" s="14">
        <v>64</v>
      </c>
      <c r="B66" s="15" t="s">
        <v>165</v>
      </c>
      <c r="C66" s="15" t="s">
        <v>166</v>
      </c>
      <c r="D66" s="43">
        <v>69</v>
      </c>
      <c r="E66" s="17" t="str">
        <f t="shared" si="0"/>
        <v>N</v>
      </c>
    </row>
    <row r="67" spans="1:5" ht="13.5" customHeight="1" x14ac:dyDescent="0.25">
      <c r="A67" s="14">
        <v>65</v>
      </c>
      <c r="B67" s="15" t="s">
        <v>167</v>
      </c>
      <c r="C67" s="15" t="s">
        <v>168</v>
      </c>
      <c r="D67" s="43">
        <v>59.666666666666671</v>
      </c>
      <c r="E67" s="17" t="str">
        <f t="shared" si="0"/>
        <v>N</v>
      </c>
    </row>
    <row r="68" spans="1:5" ht="13.5" customHeight="1" x14ac:dyDescent="0.25">
      <c r="A68" s="14">
        <v>66</v>
      </c>
      <c r="B68" s="15" t="s">
        <v>169</v>
      </c>
      <c r="C68" s="15" t="s">
        <v>170</v>
      </c>
      <c r="D68" s="43">
        <v>57.333333333333336</v>
      </c>
      <c r="E68" s="17" t="str">
        <f t="shared" si="0"/>
        <v>N</v>
      </c>
    </row>
    <row r="69" spans="1:5" ht="13.5" customHeight="1" x14ac:dyDescent="0.25">
      <c r="A69" s="14">
        <v>67</v>
      </c>
      <c r="B69" s="15" t="s">
        <v>171</v>
      </c>
      <c r="C69" s="15" t="s">
        <v>172</v>
      </c>
      <c r="D69" s="43">
        <v>66.666666666666671</v>
      </c>
      <c r="E69" s="17" t="str">
        <f t="shared" si="0"/>
        <v>N</v>
      </c>
    </row>
    <row r="70" spans="1:5" ht="13.5" customHeight="1" x14ac:dyDescent="0.25">
      <c r="A70" s="14">
        <v>68</v>
      </c>
      <c r="B70" s="15" t="s">
        <v>173</v>
      </c>
      <c r="C70" s="15" t="s">
        <v>174</v>
      </c>
      <c r="D70" s="43">
        <v>62</v>
      </c>
      <c r="E70" s="17" t="str">
        <f t="shared" si="0"/>
        <v>N</v>
      </c>
    </row>
    <row r="71" spans="1:5" ht="13.5" customHeight="1" x14ac:dyDescent="0.25">
      <c r="A71" s="14">
        <v>69</v>
      </c>
      <c r="B71" s="15" t="s">
        <v>175</v>
      </c>
      <c r="C71" s="15" t="s">
        <v>176</v>
      </c>
      <c r="D71" s="43">
        <v>50.333333333333329</v>
      </c>
      <c r="E71" s="17" t="str">
        <f t="shared" si="0"/>
        <v>N</v>
      </c>
    </row>
    <row r="72" spans="1:5" ht="13.5" customHeight="1" x14ac:dyDescent="0.25">
      <c r="A72" s="14">
        <v>70</v>
      </c>
      <c r="B72" s="15" t="s">
        <v>177</v>
      </c>
      <c r="C72" s="15" t="s">
        <v>178</v>
      </c>
      <c r="D72" s="43">
        <v>52.666666666666671</v>
      </c>
      <c r="E72" s="17" t="str">
        <f t="shared" si="0"/>
        <v>N</v>
      </c>
    </row>
    <row r="73" spans="1:5" ht="13.5" customHeight="1" x14ac:dyDescent="0.25">
      <c r="A73" s="14">
        <v>71</v>
      </c>
      <c r="B73" s="15" t="s">
        <v>179</v>
      </c>
      <c r="C73" s="15" t="s">
        <v>180</v>
      </c>
      <c r="D73" s="43">
        <v>52.666666666666671</v>
      </c>
      <c r="E73" s="17" t="str">
        <f t="shared" si="0"/>
        <v>N</v>
      </c>
    </row>
    <row r="74" spans="1:5" ht="13.5" customHeight="1" x14ac:dyDescent="0.25">
      <c r="A74" s="14">
        <v>72</v>
      </c>
      <c r="B74" s="15" t="s">
        <v>181</v>
      </c>
      <c r="C74" s="15" t="s">
        <v>182</v>
      </c>
      <c r="D74" s="43">
        <v>64.333333333333329</v>
      </c>
      <c r="E74" s="17" t="str">
        <f t="shared" si="0"/>
        <v>N</v>
      </c>
    </row>
    <row r="75" spans="1:5" ht="13.5" customHeight="1" x14ac:dyDescent="0.25">
      <c r="A75" s="14">
        <v>73</v>
      </c>
      <c r="B75" s="15" t="s">
        <v>183</v>
      </c>
      <c r="C75" s="15" t="s">
        <v>184</v>
      </c>
      <c r="D75" s="43">
        <v>64.333333333333329</v>
      </c>
      <c r="E75" s="17" t="str">
        <f t="shared" si="0"/>
        <v>N</v>
      </c>
    </row>
    <row r="76" spans="1:5" ht="13.5" customHeight="1" x14ac:dyDescent="0.25">
      <c r="A76" s="14">
        <v>74</v>
      </c>
      <c r="B76" s="15" t="s">
        <v>185</v>
      </c>
      <c r="C76" s="15" t="s">
        <v>186</v>
      </c>
      <c r="D76" s="43">
        <v>50.333333333333329</v>
      </c>
      <c r="E76" s="17" t="str">
        <f t="shared" si="0"/>
        <v>N</v>
      </c>
    </row>
    <row r="77" spans="1:5" ht="13.5" customHeight="1" x14ac:dyDescent="0.25">
      <c r="A77" s="14">
        <v>75</v>
      </c>
      <c r="B77" s="15" t="s">
        <v>187</v>
      </c>
      <c r="C77" s="15" t="s">
        <v>188</v>
      </c>
      <c r="D77" s="43">
        <v>64.333333333333329</v>
      </c>
      <c r="E77" s="17" t="str">
        <f t="shared" si="0"/>
        <v>N</v>
      </c>
    </row>
    <row r="78" spans="1:5" ht="13.5" customHeight="1" x14ac:dyDescent="0.25">
      <c r="A78" s="14">
        <v>76</v>
      </c>
      <c r="B78" s="15" t="s">
        <v>189</v>
      </c>
      <c r="C78" s="15" t="s">
        <v>190</v>
      </c>
      <c r="D78" s="43">
        <v>62</v>
      </c>
      <c r="E78" s="17" t="str">
        <f t="shared" si="0"/>
        <v>N</v>
      </c>
    </row>
    <row r="79" spans="1:5" ht="13.5" customHeight="1" x14ac:dyDescent="0.25">
      <c r="A79" s="14">
        <v>77</v>
      </c>
      <c r="B79" s="15" t="s">
        <v>191</v>
      </c>
      <c r="C79" s="15" t="s">
        <v>192</v>
      </c>
      <c r="D79" s="43">
        <v>62</v>
      </c>
      <c r="E79" s="17" t="str">
        <f t="shared" si="0"/>
        <v>N</v>
      </c>
    </row>
    <row r="80" spans="1:5" ht="13.5" customHeight="1" x14ac:dyDescent="0.25">
      <c r="A80" s="14">
        <v>78</v>
      </c>
      <c r="B80" s="15" t="s">
        <v>193</v>
      </c>
      <c r="C80" s="15" t="s">
        <v>194</v>
      </c>
      <c r="D80" s="43">
        <v>45.666666666666664</v>
      </c>
      <c r="E80" s="17" t="str">
        <f t="shared" si="0"/>
        <v>N</v>
      </c>
    </row>
    <row r="81" spans="1:5" ht="13.5" customHeight="1" x14ac:dyDescent="0.25">
      <c r="A81" s="14">
        <v>79</v>
      </c>
      <c r="B81" s="15" t="s">
        <v>195</v>
      </c>
      <c r="C81" s="15" t="s">
        <v>196</v>
      </c>
      <c r="D81" s="43">
        <v>69</v>
      </c>
      <c r="E81" s="17" t="str">
        <f t="shared" si="0"/>
        <v>N</v>
      </c>
    </row>
    <row r="82" spans="1:5" ht="13.5" customHeight="1" x14ac:dyDescent="0.25">
      <c r="A82" s="14">
        <v>80</v>
      </c>
      <c r="B82" s="15" t="s">
        <v>197</v>
      </c>
      <c r="C82" s="15" t="s">
        <v>198</v>
      </c>
      <c r="D82" s="43">
        <v>45.666666666666664</v>
      </c>
      <c r="E82" s="17" t="str">
        <f t="shared" si="0"/>
        <v>N</v>
      </c>
    </row>
    <row r="83" spans="1:5" ht="13.5" customHeight="1" x14ac:dyDescent="0.25">
      <c r="A83" s="14">
        <v>81</v>
      </c>
      <c r="B83" s="15" t="s">
        <v>199</v>
      </c>
      <c r="C83" s="15" t="s">
        <v>200</v>
      </c>
      <c r="D83" s="43">
        <v>66.666666666666671</v>
      </c>
      <c r="E83" s="17" t="str">
        <f t="shared" si="0"/>
        <v>N</v>
      </c>
    </row>
    <row r="84" spans="1:5" ht="13.5" customHeight="1" x14ac:dyDescent="0.25">
      <c r="A84" s="14">
        <v>82</v>
      </c>
      <c r="B84" s="15" t="s">
        <v>201</v>
      </c>
      <c r="C84" s="15" t="s">
        <v>202</v>
      </c>
      <c r="D84" s="43">
        <v>62</v>
      </c>
      <c r="E84" s="17" t="str">
        <f t="shared" si="0"/>
        <v>N</v>
      </c>
    </row>
    <row r="85" spans="1:5" ht="13.5" customHeight="1" x14ac:dyDescent="0.25">
      <c r="A85" s="14">
        <v>83</v>
      </c>
      <c r="B85" s="15" t="s">
        <v>203</v>
      </c>
      <c r="C85" s="15" t="s">
        <v>204</v>
      </c>
      <c r="D85" s="43">
        <v>62</v>
      </c>
      <c r="E85" s="17" t="str">
        <f t="shared" si="0"/>
        <v>N</v>
      </c>
    </row>
    <row r="86" spans="1:5" ht="13.5" customHeight="1" x14ac:dyDescent="0.25">
      <c r="A86" s="14">
        <v>84</v>
      </c>
      <c r="B86" s="15" t="s">
        <v>205</v>
      </c>
      <c r="C86" s="15" t="s">
        <v>206</v>
      </c>
      <c r="D86" s="43">
        <v>66.666666666666671</v>
      </c>
      <c r="E86" s="17" t="str">
        <f t="shared" si="0"/>
        <v>N</v>
      </c>
    </row>
    <row r="87" spans="1:5" ht="13.5" customHeight="1" x14ac:dyDescent="0.25">
      <c r="A87" s="14">
        <v>85</v>
      </c>
      <c r="B87" s="15" t="s">
        <v>207</v>
      </c>
      <c r="C87" s="15" t="s">
        <v>208</v>
      </c>
      <c r="D87" s="43">
        <v>52.666666666666671</v>
      </c>
      <c r="E87" s="17" t="str">
        <f t="shared" si="0"/>
        <v>N</v>
      </c>
    </row>
    <row r="88" spans="1:5" ht="13.5" customHeight="1" x14ac:dyDescent="0.25">
      <c r="A88" s="14">
        <v>86</v>
      </c>
      <c r="B88" s="15" t="s">
        <v>209</v>
      </c>
      <c r="C88" s="15" t="s">
        <v>210</v>
      </c>
      <c r="D88" s="43">
        <v>64.333333333333329</v>
      </c>
      <c r="E88" s="17" t="str">
        <f t="shared" si="0"/>
        <v>N</v>
      </c>
    </row>
    <row r="89" spans="1:5" ht="13.5" customHeight="1" x14ac:dyDescent="0.25">
      <c r="A89" s="14">
        <v>87</v>
      </c>
      <c r="B89" s="15" t="s">
        <v>211</v>
      </c>
      <c r="C89" s="15" t="s">
        <v>212</v>
      </c>
      <c r="D89" s="43">
        <v>48</v>
      </c>
      <c r="E89" s="17" t="str">
        <f t="shared" si="0"/>
        <v>N</v>
      </c>
    </row>
    <row r="90" spans="1:5" ht="13.5" customHeight="1" x14ac:dyDescent="0.25">
      <c r="A90" s="14">
        <v>88</v>
      </c>
      <c r="B90" s="15" t="s">
        <v>213</v>
      </c>
      <c r="C90" s="15" t="s">
        <v>214</v>
      </c>
      <c r="D90" s="43">
        <v>45.666666666666664</v>
      </c>
      <c r="E90" s="17" t="str">
        <f t="shared" si="0"/>
        <v>N</v>
      </c>
    </row>
    <row r="91" spans="1:5" ht="13.5" customHeight="1" x14ac:dyDescent="0.25">
      <c r="A91" s="14">
        <v>89</v>
      </c>
      <c r="B91" s="15" t="s">
        <v>215</v>
      </c>
      <c r="C91" s="15" t="s">
        <v>216</v>
      </c>
      <c r="D91" s="43">
        <v>59.666666666666671</v>
      </c>
      <c r="E91" s="17" t="str">
        <f t="shared" si="0"/>
        <v>N</v>
      </c>
    </row>
    <row r="92" spans="1:5" ht="13.5" customHeight="1" x14ac:dyDescent="0.25">
      <c r="A92" s="14">
        <v>90</v>
      </c>
      <c r="B92" s="15" t="s">
        <v>217</v>
      </c>
      <c r="C92" s="15" t="s">
        <v>218</v>
      </c>
      <c r="D92" s="43">
        <v>62</v>
      </c>
      <c r="E92" s="17" t="str">
        <f t="shared" si="0"/>
        <v>N</v>
      </c>
    </row>
    <row r="93" spans="1:5" ht="13.5" customHeight="1" x14ac:dyDescent="0.25">
      <c r="A93" s="14">
        <v>91</v>
      </c>
      <c r="B93" s="15" t="s">
        <v>219</v>
      </c>
      <c r="C93" s="15" t="s">
        <v>220</v>
      </c>
      <c r="D93" s="43">
        <v>45.666666666666664</v>
      </c>
      <c r="E93" s="17" t="str">
        <f t="shared" si="0"/>
        <v>N</v>
      </c>
    </row>
    <row r="94" spans="1:5" ht="13.5" customHeight="1" x14ac:dyDescent="0.25">
      <c r="A94" s="14">
        <v>92</v>
      </c>
      <c r="B94" s="15" t="s">
        <v>221</v>
      </c>
      <c r="C94" s="15" t="s">
        <v>222</v>
      </c>
      <c r="D94" s="43">
        <v>66.666666666666671</v>
      </c>
      <c r="E94" s="17" t="str">
        <f t="shared" si="0"/>
        <v>N</v>
      </c>
    </row>
    <row r="95" spans="1:5" ht="13.5" customHeight="1" x14ac:dyDescent="0.25">
      <c r="A95" s="14">
        <v>93</v>
      </c>
      <c r="B95" s="15" t="s">
        <v>223</v>
      </c>
      <c r="C95" s="15" t="s">
        <v>224</v>
      </c>
      <c r="D95" s="43">
        <v>66.666666666666671</v>
      </c>
      <c r="E95" s="17" t="str">
        <f t="shared" si="0"/>
        <v>N</v>
      </c>
    </row>
    <row r="96" spans="1:5" ht="13.5" customHeight="1" x14ac:dyDescent="0.25">
      <c r="A96" s="14">
        <v>94</v>
      </c>
      <c r="B96" s="15" t="s">
        <v>225</v>
      </c>
      <c r="C96" s="15" t="s">
        <v>226</v>
      </c>
      <c r="D96" s="43">
        <v>59.666666666666671</v>
      </c>
      <c r="E96" s="17" t="str">
        <f t="shared" si="0"/>
        <v>N</v>
      </c>
    </row>
    <row r="97" spans="1:5" ht="13.5" customHeight="1" x14ac:dyDescent="0.25">
      <c r="A97" s="14">
        <v>95</v>
      </c>
      <c r="B97" s="15" t="s">
        <v>227</v>
      </c>
      <c r="C97" s="15" t="s">
        <v>228</v>
      </c>
      <c r="D97" s="43">
        <v>64.333333333333329</v>
      </c>
      <c r="E97" s="17" t="str">
        <f t="shared" si="0"/>
        <v>N</v>
      </c>
    </row>
    <row r="98" spans="1:5" ht="13.5" customHeight="1" x14ac:dyDescent="0.25">
      <c r="A98" s="14">
        <v>96</v>
      </c>
      <c r="B98" s="15" t="s">
        <v>229</v>
      </c>
      <c r="C98" s="15" t="s">
        <v>230</v>
      </c>
      <c r="D98" s="43">
        <v>62</v>
      </c>
      <c r="E98" s="17" t="str">
        <f t="shared" si="0"/>
        <v>N</v>
      </c>
    </row>
    <row r="99" spans="1:5" ht="13.5" customHeight="1" x14ac:dyDescent="0.25">
      <c r="A99" s="14">
        <v>97</v>
      </c>
      <c r="B99" s="15" t="s">
        <v>231</v>
      </c>
      <c r="C99" s="15" t="s">
        <v>232</v>
      </c>
      <c r="D99" s="43">
        <v>62</v>
      </c>
      <c r="E99" s="17" t="str">
        <f t="shared" si="0"/>
        <v>N</v>
      </c>
    </row>
    <row r="100" spans="1:5" ht="13.5" customHeight="1" x14ac:dyDescent="0.25">
      <c r="A100" s="14">
        <v>98</v>
      </c>
      <c r="B100" s="15" t="s">
        <v>233</v>
      </c>
      <c r="C100" s="15" t="s">
        <v>234</v>
      </c>
      <c r="D100" s="43">
        <v>55</v>
      </c>
      <c r="E100" s="17" t="str">
        <f t="shared" si="0"/>
        <v>N</v>
      </c>
    </row>
    <row r="101" spans="1:5" ht="13.5" customHeight="1" x14ac:dyDescent="0.25">
      <c r="A101" s="14">
        <v>99</v>
      </c>
      <c r="B101" s="15" t="s">
        <v>235</v>
      </c>
      <c r="C101" s="15" t="s">
        <v>236</v>
      </c>
      <c r="D101" s="43">
        <v>57.333333333333336</v>
      </c>
      <c r="E101" s="17" t="str">
        <f t="shared" si="0"/>
        <v>N</v>
      </c>
    </row>
    <row r="102" spans="1:5" ht="13.5" customHeight="1" x14ac:dyDescent="0.25">
      <c r="A102" s="14">
        <v>100</v>
      </c>
      <c r="B102" s="15" t="s">
        <v>237</v>
      </c>
      <c r="C102" s="15" t="s">
        <v>238</v>
      </c>
      <c r="D102" s="43">
        <v>62</v>
      </c>
      <c r="E102" s="17" t="str">
        <f t="shared" si="0"/>
        <v>N</v>
      </c>
    </row>
    <row r="103" spans="1:5" ht="13.5" customHeight="1" x14ac:dyDescent="0.25">
      <c r="A103" s="14">
        <v>101</v>
      </c>
      <c r="B103" s="15" t="s">
        <v>239</v>
      </c>
      <c r="C103" s="15" t="s">
        <v>240</v>
      </c>
      <c r="D103" s="43">
        <v>57.333333333333336</v>
      </c>
      <c r="E103" s="17" t="str">
        <f t="shared" si="0"/>
        <v>N</v>
      </c>
    </row>
    <row r="104" spans="1:5" ht="13.5" customHeight="1" x14ac:dyDescent="0.25">
      <c r="A104" s="14">
        <v>102</v>
      </c>
      <c r="B104" s="15" t="s">
        <v>241</v>
      </c>
      <c r="C104" s="15" t="s">
        <v>242</v>
      </c>
      <c r="D104" s="43">
        <v>55</v>
      </c>
      <c r="E104" s="17" t="str">
        <f t="shared" si="0"/>
        <v>N</v>
      </c>
    </row>
    <row r="105" spans="1:5" ht="13.5" customHeight="1" x14ac:dyDescent="0.25">
      <c r="A105" s="14">
        <v>103</v>
      </c>
      <c r="B105" s="15" t="s">
        <v>243</v>
      </c>
      <c r="C105" s="15" t="s">
        <v>244</v>
      </c>
      <c r="D105" s="43">
        <v>59.666666666666671</v>
      </c>
      <c r="E105" s="17" t="str">
        <f t="shared" si="0"/>
        <v>N</v>
      </c>
    </row>
    <row r="106" spans="1:5" ht="13.5" customHeight="1" x14ac:dyDescent="0.25">
      <c r="A106" s="14">
        <v>104</v>
      </c>
      <c r="B106" s="15" t="s">
        <v>245</v>
      </c>
      <c r="C106" s="15" t="s">
        <v>246</v>
      </c>
      <c r="D106" s="43">
        <v>52.666666666666671</v>
      </c>
      <c r="E106" s="17" t="str">
        <f t="shared" si="0"/>
        <v>N</v>
      </c>
    </row>
    <row r="107" spans="1:5" ht="13.5" customHeight="1" x14ac:dyDescent="0.25">
      <c r="A107" s="14">
        <v>105</v>
      </c>
      <c r="B107" s="15" t="s">
        <v>247</v>
      </c>
      <c r="C107" s="15" t="s">
        <v>248</v>
      </c>
      <c r="D107" s="43">
        <v>57.333333333333336</v>
      </c>
      <c r="E107" s="17" t="str">
        <f t="shared" si="0"/>
        <v>N</v>
      </c>
    </row>
    <row r="108" spans="1:5" ht="13.5" customHeight="1" x14ac:dyDescent="0.25">
      <c r="A108" s="14">
        <v>106</v>
      </c>
      <c r="B108" s="15" t="s">
        <v>249</v>
      </c>
      <c r="C108" s="15" t="s">
        <v>250</v>
      </c>
      <c r="D108" s="43">
        <v>62</v>
      </c>
      <c r="E108" s="17" t="str">
        <f t="shared" si="0"/>
        <v>N</v>
      </c>
    </row>
    <row r="109" spans="1:5" ht="13.5" customHeight="1" x14ac:dyDescent="0.25">
      <c r="A109" s="14">
        <v>107</v>
      </c>
      <c r="B109" s="15" t="s">
        <v>251</v>
      </c>
      <c r="C109" s="15" t="s">
        <v>252</v>
      </c>
      <c r="D109" s="43">
        <v>45.666666666666664</v>
      </c>
      <c r="E109" s="17" t="str">
        <f t="shared" si="0"/>
        <v>N</v>
      </c>
    </row>
    <row r="110" spans="1:5" ht="13.5" customHeight="1" x14ac:dyDescent="0.25">
      <c r="A110" s="14">
        <v>108</v>
      </c>
      <c r="B110" s="15" t="s">
        <v>253</v>
      </c>
      <c r="C110" s="15" t="s">
        <v>254</v>
      </c>
      <c r="D110" s="43">
        <v>59.666666666666671</v>
      </c>
      <c r="E110" s="17" t="str">
        <f t="shared" si="0"/>
        <v>N</v>
      </c>
    </row>
    <row r="111" spans="1:5" ht="13.5" customHeight="1" x14ac:dyDescent="0.25">
      <c r="A111" s="14">
        <v>109</v>
      </c>
      <c r="B111" s="15" t="s">
        <v>255</v>
      </c>
      <c r="C111" s="15" t="s">
        <v>256</v>
      </c>
      <c r="D111" s="43">
        <v>45.666666666666664</v>
      </c>
      <c r="E111" s="17" t="str">
        <f t="shared" si="0"/>
        <v>N</v>
      </c>
    </row>
    <row r="112" spans="1:5" ht="13.5" customHeight="1" x14ac:dyDescent="0.25">
      <c r="A112" s="14">
        <v>110</v>
      </c>
      <c r="B112" s="15" t="s">
        <v>257</v>
      </c>
      <c r="C112" s="15" t="s">
        <v>258</v>
      </c>
      <c r="D112" s="43">
        <v>45.666666666666664</v>
      </c>
      <c r="E112" s="17" t="str">
        <f t="shared" si="0"/>
        <v>N</v>
      </c>
    </row>
    <row r="113" spans="1:5" ht="13.5" customHeight="1" x14ac:dyDescent="0.25">
      <c r="A113" s="14">
        <v>111</v>
      </c>
      <c r="B113" s="15" t="s">
        <v>259</v>
      </c>
      <c r="C113" s="15" t="s">
        <v>260</v>
      </c>
      <c r="D113" s="43">
        <v>57.333333333333336</v>
      </c>
      <c r="E113" s="17" t="str">
        <f t="shared" si="0"/>
        <v>N</v>
      </c>
    </row>
    <row r="114" spans="1:5" ht="13.5" customHeight="1" x14ac:dyDescent="0.25"/>
    <row r="115" spans="1:5" ht="13.5" customHeight="1" x14ac:dyDescent="0.25"/>
    <row r="116" spans="1:5" ht="13.5" customHeight="1" x14ac:dyDescent="0.25"/>
    <row r="117" spans="1:5" ht="13.5" customHeight="1" x14ac:dyDescent="0.25"/>
    <row r="118" spans="1:5" ht="13.5" customHeight="1" x14ac:dyDescent="0.25"/>
    <row r="119" spans="1:5" ht="13.5" customHeight="1" x14ac:dyDescent="0.25"/>
    <row r="120" spans="1:5" ht="13.5" customHeight="1" x14ac:dyDescent="0.25"/>
    <row r="121" spans="1:5" ht="13.5" customHeight="1" x14ac:dyDescent="0.25"/>
    <row r="122" spans="1:5" ht="13.5" customHeight="1" x14ac:dyDescent="0.25"/>
    <row r="123" spans="1:5" ht="13.5" customHeight="1" x14ac:dyDescent="0.25"/>
    <row r="124" spans="1:5" ht="13.5" customHeight="1" x14ac:dyDescent="0.25"/>
    <row r="125" spans="1:5" ht="13.5" customHeight="1" x14ac:dyDescent="0.25"/>
    <row r="126" spans="1:5" ht="13.5" customHeight="1" x14ac:dyDescent="0.25"/>
    <row r="127" spans="1:5" ht="13.5" customHeight="1" x14ac:dyDescent="0.25"/>
    <row r="128" spans="1:5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">
    <mergeCell ref="A1:E1"/>
  </mergeCells>
  <conditionalFormatting sqref="D3:D113">
    <cfRule type="containsText" dxfId="3" priority="1" operator="containsText" text="AB">
      <formula>NOT(ISERROR(SEARCH(("AB"),(D3))))</formula>
    </cfRule>
  </conditionalFormatting>
  <conditionalFormatting sqref="E3:E113">
    <cfRule type="cellIs" dxfId="2" priority="2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070"/>
  <sheetViews>
    <sheetView topLeftCell="A187" workbookViewId="0">
      <selection activeCell="I191" sqref="I191"/>
    </sheetView>
  </sheetViews>
  <sheetFormatPr defaultColWidth="12.59765625" defaultRowHeight="15" customHeight="1" x14ac:dyDescent="0.25"/>
  <cols>
    <col min="1" max="1" width="5.69921875" customWidth="1"/>
    <col min="2" max="2" width="13.5" customWidth="1"/>
    <col min="3" max="3" width="27.8984375" customWidth="1"/>
    <col min="4" max="4" width="26.19921875" customWidth="1"/>
    <col min="5" max="13" width="12.09765625" customWidth="1"/>
    <col min="14" max="15" width="8" customWidth="1"/>
    <col min="16" max="25" width="7.59765625" customWidth="1"/>
  </cols>
  <sheetData>
    <row r="1" spans="1:25" ht="19.5" customHeight="1" x14ac:dyDescent="0.25">
      <c r="A1" s="115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</row>
    <row r="2" spans="1:25" ht="19.5" customHeight="1" x14ac:dyDescent="0.25">
      <c r="A2" s="115" t="s">
        <v>300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</row>
    <row r="3" spans="1:25" ht="19.5" customHeight="1" x14ac:dyDescent="0.25">
      <c r="A3" s="115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9"/>
    </row>
    <row r="4" spans="1:25" ht="19.5" customHeight="1" x14ac:dyDescent="0.35">
      <c r="A4" s="115" t="str">
        <f>'CO-PO Mapping'!A4:P4</f>
        <v>SUBJECT:Theory of Computation                                                                                                Faculty: Naresh Mali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  <c r="P4" s="44"/>
      <c r="Q4" s="44"/>
      <c r="R4" s="44"/>
      <c r="S4" s="44"/>
      <c r="T4" s="44"/>
      <c r="U4" s="44"/>
      <c r="V4" s="44"/>
      <c r="W4" s="44"/>
      <c r="X4" s="44"/>
      <c r="Y4" s="44"/>
    </row>
    <row r="5" spans="1:25" ht="19.5" customHeight="1" x14ac:dyDescent="0.3">
      <c r="A5" s="123" t="s">
        <v>28</v>
      </c>
      <c r="B5" s="122" t="s">
        <v>29</v>
      </c>
      <c r="C5" s="27" t="s">
        <v>30</v>
      </c>
      <c r="D5" s="123" t="s">
        <v>301</v>
      </c>
      <c r="E5" s="123" t="s">
        <v>302</v>
      </c>
      <c r="F5" s="123" t="s">
        <v>303</v>
      </c>
      <c r="G5" s="123" t="s">
        <v>304</v>
      </c>
      <c r="H5" s="123" t="s">
        <v>305</v>
      </c>
      <c r="I5" s="115" t="s">
        <v>306</v>
      </c>
      <c r="J5" s="98"/>
      <c r="K5" s="98"/>
      <c r="L5" s="98"/>
      <c r="M5" s="99"/>
      <c r="N5" s="123" t="s">
        <v>33</v>
      </c>
      <c r="O5" s="123" t="s">
        <v>33</v>
      </c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9.5" customHeight="1" x14ac:dyDescent="0.3">
      <c r="A6" s="124"/>
      <c r="B6" s="124"/>
      <c r="C6" s="27" t="s">
        <v>283</v>
      </c>
      <c r="D6" s="113"/>
      <c r="E6" s="113"/>
      <c r="F6" s="113"/>
      <c r="G6" s="113"/>
      <c r="H6" s="113"/>
      <c r="I6" s="123" t="s">
        <v>307</v>
      </c>
      <c r="J6" s="123" t="s">
        <v>308</v>
      </c>
      <c r="K6" s="123" t="s">
        <v>309</v>
      </c>
      <c r="L6" s="123" t="s">
        <v>310</v>
      </c>
      <c r="M6" s="123" t="s">
        <v>311</v>
      </c>
      <c r="N6" s="124"/>
      <c r="O6" s="124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x14ac:dyDescent="0.3">
      <c r="A7" s="124"/>
      <c r="B7" s="124"/>
      <c r="C7" s="27"/>
      <c r="D7" s="27" t="s">
        <v>33</v>
      </c>
      <c r="E7" s="27" t="s">
        <v>33</v>
      </c>
      <c r="F7" s="27" t="s">
        <v>33</v>
      </c>
      <c r="G7" s="27" t="s">
        <v>33</v>
      </c>
      <c r="H7" s="27" t="s">
        <v>33</v>
      </c>
      <c r="I7" s="113"/>
      <c r="J7" s="113"/>
      <c r="K7" s="113"/>
      <c r="L7" s="113"/>
      <c r="M7" s="113"/>
      <c r="N7" s="113"/>
      <c r="O7" s="113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x14ac:dyDescent="0.3">
      <c r="A8" s="113"/>
      <c r="B8" s="113"/>
      <c r="C8" s="27" t="s">
        <v>35</v>
      </c>
      <c r="D8" s="27">
        <f>' MID Term 1'!D6+'MID Term 2'!D6</f>
        <v>28</v>
      </c>
      <c r="E8" s="27">
        <f>' MID Term 1'!H6+'MID Term 2'!E6</f>
        <v>28</v>
      </c>
      <c r="F8" s="27">
        <f>' MID Term 1'!L6+'MID Term 2'!F6</f>
        <v>28</v>
      </c>
      <c r="G8" s="27">
        <f>' MID Term 1'!P6+'MID Term 2'!J6</f>
        <v>28</v>
      </c>
      <c r="H8" s="27">
        <f>' MID Term 1'!Q6+'MID Term 2'!N6</f>
        <v>28</v>
      </c>
      <c r="I8" s="128">
        <v>0.75</v>
      </c>
      <c r="J8" s="128">
        <v>0.75</v>
      </c>
      <c r="K8" s="128">
        <v>0.75</v>
      </c>
      <c r="L8" s="128">
        <v>0.75</v>
      </c>
      <c r="M8" s="128">
        <v>0.75</v>
      </c>
      <c r="N8" s="123">
        <f>SUM(D8:H8)</f>
        <v>140</v>
      </c>
      <c r="O8" s="123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x14ac:dyDescent="0.3">
      <c r="A9" s="115" t="s">
        <v>38</v>
      </c>
      <c r="B9" s="98"/>
      <c r="C9" s="99"/>
      <c r="D9" s="45">
        <v>0.75</v>
      </c>
      <c r="E9" s="45">
        <v>0.75</v>
      </c>
      <c r="F9" s="45">
        <v>0.75</v>
      </c>
      <c r="G9" s="45">
        <v>0.75</v>
      </c>
      <c r="H9" s="45">
        <v>0.75</v>
      </c>
      <c r="I9" s="113"/>
      <c r="J9" s="113"/>
      <c r="K9" s="113"/>
      <c r="L9" s="113"/>
      <c r="M9" s="113"/>
      <c r="N9" s="113"/>
      <c r="O9" s="113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x14ac:dyDescent="0.3">
      <c r="A10" s="14">
        <v>1</v>
      </c>
      <c r="B10" s="91" t="s">
        <v>327</v>
      </c>
      <c r="C10" s="92" t="s">
        <v>328</v>
      </c>
      <c r="D10" s="53">
        <f>' MID Term 1'!D7+'MID Term 2'!D7</f>
        <v>22</v>
      </c>
      <c r="E10" s="53">
        <f>' MID Term 1'!H7+'MID Term 2'!E7</f>
        <v>23</v>
      </c>
      <c r="F10" s="53">
        <f>' MID Term 1'!L7+'MID Term 2'!F7</f>
        <v>23</v>
      </c>
      <c r="G10" s="53">
        <f>' MID Term 1'!P7+'MID Term 2'!J7</f>
        <v>22</v>
      </c>
      <c r="H10" s="53">
        <f>' MID Term 1'!Q7+'MID Term 2'!N7</f>
        <v>21</v>
      </c>
      <c r="I10" s="29">
        <f t="shared" ref="I10:I190" si="0">IF((D10/$D$8)&gt;=$I$8,1,0)</f>
        <v>1</v>
      </c>
      <c r="J10" s="29">
        <f t="shared" ref="J10:J190" si="1">IF((E10/$E$8)&gt;=$J$8,1,0)</f>
        <v>1</v>
      </c>
      <c r="K10" s="29">
        <f t="shared" ref="K10:K190" si="2">IF((F10/$F$8)&gt;=$K$8,1,0)</f>
        <v>1</v>
      </c>
      <c r="L10" s="29">
        <f t="shared" ref="L10:L190" si="3">IF((G10/$G$8)&gt;=$L$8,1,0)</f>
        <v>1</v>
      </c>
      <c r="M10" s="29">
        <f t="shared" ref="M10:M190" si="4">IF((H10/$H$8)&gt;=$M$8,1,0)</f>
        <v>1</v>
      </c>
      <c r="N10" s="53">
        <f t="shared" ref="N10:N190" si="5">SUM(D10:H10)</f>
        <v>111</v>
      </c>
      <c r="O10" s="29">
        <f t="shared" ref="O10:O190" si="6">ROUND(N10/2,0)</f>
        <v>56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 x14ac:dyDescent="0.3">
      <c r="A11" s="14">
        <v>2</v>
      </c>
      <c r="B11" s="91" t="s">
        <v>329</v>
      </c>
      <c r="C11" s="92" t="s">
        <v>330</v>
      </c>
      <c r="D11" s="53">
        <f>' MID Term 1'!D8+'MID Term 2'!D8</f>
        <v>20</v>
      </c>
      <c r="E11" s="53">
        <f>' MID Term 1'!H8+'MID Term 2'!E8</f>
        <v>21</v>
      </c>
      <c r="F11" s="53">
        <f>' MID Term 1'!L8+'MID Term 2'!F8</f>
        <v>25</v>
      </c>
      <c r="G11" s="53">
        <f>' MID Term 1'!P8+'MID Term 2'!J8</f>
        <v>24</v>
      </c>
      <c r="H11" s="53">
        <f>' MID Term 1'!Q8+'MID Term 2'!N8</f>
        <v>23</v>
      </c>
      <c r="I11" s="29">
        <f t="shared" si="0"/>
        <v>0</v>
      </c>
      <c r="J11" s="29">
        <f t="shared" si="1"/>
        <v>1</v>
      </c>
      <c r="K11" s="29">
        <f t="shared" si="2"/>
        <v>1</v>
      </c>
      <c r="L11" s="29">
        <f t="shared" si="3"/>
        <v>1</v>
      </c>
      <c r="M11" s="29">
        <f t="shared" si="4"/>
        <v>1</v>
      </c>
      <c r="N11" s="53">
        <f t="shared" si="5"/>
        <v>113</v>
      </c>
      <c r="O11" s="29">
        <f t="shared" si="6"/>
        <v>57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3">
      <c r="A12" s="14">
        <v>3</v>
      </c>
      <c r="B12" s="91" t="s">
        <v>331</v>
      </c>
      <c r="C12" s="92" t="s">
        <v>332</v>
      </c>
      <c r="D12" s="53">
        <f>' MID Term 1'!D9+'MID Term 2'!D9</f>
        <v>25</v>
      </c>
      <c r="E12" s="53">
        <f>' MID Term 1'!H9+'MID Term 2'!E9</f>
        <v>28</v>
      </c>
      <c r="F12" s="53">
        <f>' MID Term 1'!L9+'MID Term 2'!F9</f>
        <v>12</v>
      </c>
      <c r="G12" s="53">
        <f>' MID Term 1'!P9+'MID Term 2'!J9</f>
        <v>22</v>
      </c>
      <c r="H12" s="53">
        <f>' MID Term 1'!Q9+'MID Term 2'!N9</f>
        <v>28</v>
      </c>
      <c r="I12" s="29">
        <f t="shared" si="0"/>
        <v>1</v>
      </c>
      <c r="J12" s="29">
        <f t="shared" si="1"/>
        <v>1</v>
      </c>
      <c r="K12" s="29">
        <f t="shared" si="2"/>
        <v>0</v>
      </c>
      <c r="L12" s="29">
        <f t="shared" si="3"/>
        <v>1</v>
      </c>
      <c r="M12" s="29">
        <f t="shared" si="4"/>
        <v>1</v>
      </c>
      <c r="N12" s="53">
        <f t="shared" si="5"/>
        <v>115</v>
      </c>
      <c r="O12" s="29">
        <f t="shared" si="6"/>
        <v>58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3">
      <c r="A13" s="14">
        <v>4</v>
      </c>
      <c r="B13" s="91" t="s">
        <v>333</v>
      </c>
      <c r="C13" s="92" t="s">
        <v>334</v>
      </c>
      <c r="D13" s="53">
        <f>' MID Term 1'!D10+'MID Term 2'!D10</f>
        <v>25</v>
      </c>
      <c r="E13" s="53">
        <f>' MID Term 1'!H10+'MID Term 2'!E10</f>
        <v>20</v>
      </c>
      <c r="F13" s="53">
        <f>' MID Term 1'!L10+'MID Term 2'!F10</f>
        <v>24</v>
      </c>
      <c r="G13" s="53">
        <f>' MID Term 1'!P10+'MID Term 2'!J10</f>
        <v>26</v>
      </c>
      <c r="H13" s="53">
        <f>' MID Term 1'!Q10+'MID Term 2'!N10</f>
        <v>23</v>
      </c>
      <c r="I13" s="29">
        <f t="shared" si="0"/>
        <v>1</v>
      </c>
      <c r="J13" s="29">
        <f t="shared" si="1"/>
        <v>0</v>
      </c>
      <c r="K13" s="29">
        <f t="shared" si="2"/>
        <v>1</v>
      </c>
      <c r="L13" s="29">
        <f t="shared" si="3"/>
        <v>1</v>
      </c>
      <c r="M13" s="29">
        <f t="shared" si="4"/>
        <v>1</v>
      </c>
      <c r="N13" s="53">
        <f t="shared" si="5"/>
        <v>118</v>
      </c>
      <c r="O13" s="29">
        <f t="shared" si="6"/>
        <v>59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3">
      <c r="A14" s="14">
        <v>5</v>
      </c>
      <c r="B14" s="91" t="s">
        <v>335</v>
      </c>
      <c r="C14" s="92" t="s">
        <v>336</v>
      </c>
      <c r="D14" s="53">
        <f>' MID Term 1'!D11+'MID Term 2'!D11</f>
        <v>28</v>
      </c>
      <c r="E14" s="53">
        <f>' MID Term 1'!H11+'MID Term 2'!E11</f>
        <v>25</v>
      </c>
      <c r="F14" s="53">
        <f>' MID Term 1'!L11+'MID Term 2'!F11</f>
        <v>24</v>
      </c>
      <c r="G14" s="53">
        <f>' MID Term 1'!P11+'MID Term 2'!J11</f>
        <v>22</v>
      </c>
      <c r="H14" s="53">
        <f>' MID Term 1'!Q11+'MID Term 2'!N11</f>
        <v>22</v>
      </c>
      <c r="I14" s="29">
        <f t="shared" si="0"/>
        <v>1</v>
      </c>
      <c r="J14" s="29">
        <f t="shared" si="1"/>
        <v>1</v>
      </c>
      <c r="K14" s="29">
        <f t="shared" si="2"/>
        <v>1</v>
      </c>
      <c r="L14" s="29">
        <f t="shared" si="3"/>
        <v>1</v>
      </c>
      <c r="M14" s="29">
        <f t="shared" si="4"/>
        <v>1</v>
      </c>
      <c r="N14" s="53">
        <f t="shared" si="5"/>
        <v>121</v>
      </c>
      <c r="O14" s="29">
        <f t="shared" si="6"/>
        <v>61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3">
      <c r="A15" s="14">
        <v>6</v>
      </c>
      <c r="B15" s="91" t="s">
        <v>337</v>
      </c>
      <c r="C15" s="92" t="s">
        <v>338</v>
      </c>
      <c r="D15" s="53">
        <f>' MID Term 1'!D12+'MID Term 2'!D12</f>
        <v>22</v>
      </c>
      <c r="E15" s="53">
        <f>' MID Term 1'!H12+'MID Term 2'!E12</f>
        <v>21</v>
      </c>
      <c r="F15" s="53">
        <f>' MID Term 1'!L12+'MID Term 2'!F12</f>
        <v>27</v>
      </c>
      <c r="G15" s="53">
        <f>' MID Term 1'!P12+'MID Term 2'!J12</f>
        <v>22</v>
      </c>
      <c r="H15" s="53">
        <f>' MID Term 1'!Q12+'MID Term 2'!N12</f>
        <v>21</v>
      </c>
      <c r="I15" s="29">
        <f t="shared" si="0"/>
        <v>1</v>
      </c>
      <c r="J15" s="29">
        <f t="shared" si="1"/>
        <v>1</v>
      </c>
      <c r="K15" s="29">
        <f t="shared" si="2"/>
        <v>1</v>
      </c>
      <c r="L15" s="29">
        <f t="shared" si="3"/>
        <v>1</v>
      </c>
      <c r="M15" s="29">
        <f t="shared" si="4"/>
        <v>1</v>
      </c>
      <c r="N15" s="53">
        <f t="shared" si="5"/>
        <v>113</v>
      </c>
      <c r="O15" s="29">
        <f t="shared" si="6"/>
        <v>57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 x14ac:dyDescent="0.3">
      <c r="A16" s="14">
        <v>7</v>
      </c>
      <c r="B16" s="91" t="s">
        <v>339</v>
      </c>
      <c r="C16" s="92" t="s">
        <v>340</v>
      </c>
      <c r="D16" s="53">
        <f>' MID Term 1'!D13+'MID Term 2'!D13</f>
        <v>21</v>
      </c>
      <c r="E16" s="53">
        <f>' MID Term 1'!H13+'MID Term 2'!E13</f>
        <v>22</v>
      </c>
      <c r="F16" s="53">
        <f>' MID Term 1'!L13+'MID Term 2'!F13</f>
        <v>27</v>
      </c>
      <c r="G16" s="53">
        <f>' MID Term 1'!P13+'MID Term 2'!J13</f>
        <v>28</v>
      </c>
      <c r="H16" s="53">
        <f>' MID Term 1'!Q13+'MID Term 2'!N13</f>
        <v>22</v>
      </c>
      <c r="I16" s="29">
        <f t="shared" si="0"/>
        <v>1</v>
      </c>
      <c r="J16" s="29">
        <f t="shared" si="1"/>
        <v>1</v>
      </c>
      <c r="K16" s="29">
        <f t="shared" si="2"/>
        <v>1</v>
      </c>
      <c r="L16" s="29">
        <f t="shared" si="3"/>
        <v>1</v>
      </c>
      <c r="M16" s="29">
        <v>0</v>
      </c>
      <c r="N16" s="53">
        <f t="shared" si="5"/>
        <v>120</v>
      </c>
      <c r="O16" s="29">
        <f t="shared" si="6"/>
        <v>60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 x14ac:dyDescent="0.3">
      <c r="A17" s="14">
        <v>8</v>
      </c>
      <c r="B17" s="91" t="s">
        <v>341</v>
      </c>
      <c r="C17" s="92" t="s">
        <v>342</v>
      </c>
      <c r="D17" s="53">
        <f>' MID Term 1'!D14+'MID Term 2'!D14</f>
        <v>27</v>
      </c>
      <c r="E17" s="53">
        <f>' MID Term 1'!H14+'MID Term 2'!E14</f>
        <v>23</v>
      </c>
      <c r="F17" s="53">
        <f>' MID Term 1'!L14+'MID Term 2'!F14</f>
        <v>28</v>
      </c>
      <c r="G17" s="53">
        <f>' MID Term 1'!P14+'MID Term 2'!J14</f>
        <v>20</v>
      </c>
      <c r="H17" s="53">
        <f>' MID Term 1'!Q14+'MID Term 2'!N14</f>
        <v>28</v>
      </c>
      <c r="I17" s="29">
        <f t="shared" si="0"/>
        <v>1</v>
      </c>
      <c r="J17" s="29">
        <f t="shared" si="1"/>
        <v>1</v>
      </c>
      <c r="K17" s="29">
        <f t="shared" si="2"/>
        <v>1</v>
      </c>
      <c r="L17" s="29">
        <f t="shared" si="3"/>
        <v>0</v>
      </c>
      <c r="M17" s="29">
        <f t="shared" si="4"/>
        <v>1</v>
      </c>
      <c r="N17" s="53">
        <f t="shared" si="5"/>
        <v>126</v>
      </c>
      <c r="O17" s="29">
        <f t="shared" si="6"/>
        <v>63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3">
      <c r="A18" s="14">
        <v>9</v>
      </c>
      <c r="B18" s="91" t="s">
        <v>343</v>
      </c>
      <c r="C18" s="92" t="s">
        <v>344</v>
      </c>
      <c r="D18" s="53">
        <f>' MID Term 1'!D15+'MID Term 2'!D15</f>
        <v>23</v>
      </c>
      <c r="E18" s="53">
        <f>' MID Term 1'!H15+'MID Term 2'!E15</f>
        <v>22</v>
      </c>
      <c r="F18" s="53">
        <f>' MID Term 1'!L15+'MID Term 2'!F15</f>
        <v>28</v>
      </c>
      <c r="G18" s="53">
        <f>' MID Term 1'!P15+'MID Term 2'!J15</f>
        <v>23</v>
      </c>
      <c r="H18" s="53">
        <f>' MID Term 1'!Q15+'MID Term 2'!N15</f>
        <v>28</v>
      </c>
      <c r="I18" s="29">
        <f t="shared" si="0"/>
        <v>1</v>
      </c>
      <c r="J18" s="29">
        <f t="shared" si="1"/>
        <v>1</v>
      </c>
      <c r="K18" s="29">
        <f t="shared" si="2"/>
        <v>1</v>
      </c>
      <c r="L18" s="29">
        <f t="shared" si="3"/>
        <v>1</v>
      </c>
      <c r="M18" s="29">
        <f t="shared" si="4"/>
        <v>1</v>
      </c>
      <c r="N18" s="53">
        <f t="shared" si="5"/>
        <v>124</v>
      </c>
      <c r="O18" s="29">
        <f t="shared" si="6"/>
        <v>62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3">
      <c r="A19" s="14">
        <v>10</v>
      </c>
      <c r="B19" s="91" t="s">
        <v>345</v>
      </c>
      <c r="C19" s="92" t="s">
        <v>346</v>
      </c>
      <c r="D19" s="53">
        <f>' MID Term 1'!D16+'MID Term 2'!D16</f>
        <v>22</v>
      </c>
      <c r="E19" s="53">
        <f>' MID Term 1'!H16+'MID Term 2'!E16</f>
        <v>20</v>
      </c>
      <c r="F19" s="53">
        <f>' MID Term 1'!L16+'MID Term 2'!F16</f>
        <v>23</v>
      </c>
      <c r="G19" s="53">
        <f>' MID Term 1'!P16+'MID Term 2'!J16</f>
        <v>26</v>
      </c>
      <c r="H19" s="53">
        <f>' MID Term 1'!Q16+'MID Term 2'!N16</f>
        <v>24</v>
      </c>
      <c r="I19" s="29">
        <f t="shared" si="0"/>
        <v>1</v>
      </c>
      <c r="J19" s="29">
        <f t="shared" si="1"/>
        <v>0</v>
      </c>
      <c r="K19" s="29">
        <f t="shared" si="2"/>
        <v>1</v>
      </c>
      <c r="L19" s="29">
        <f t="shared" si="3"/>
        <v>1</v>
      </c>
      <c r="M19" s="29">
        <f t="shared" si="4"/>
        <v>1</v>
      </c>
      <c r="N19" s="53">
        <f t="shared" si="5"/>
        <v>115</v>
      </c>
      <c r="O19" s="29">
        <f t="shared" si="6"/>
        <v>58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 x14ac:dyDescent="0.3">
      <c r="A20" s="14">
        <v>11</v>
      </c>
      <c r="B20" s="91" t="s">
        <v>347</v>
      </c>
      <c r="C20" s="92" t="s">
        <v>348</v>
      </c>
      <c r="D20" s="53">
        <f>' MID Term 1'!D17+'MID Term 2'!D17</f>
        <v>20</v>
      </c>
      <c r="E20" s="53">
        <f>' MID Term 1'!H17+'MID Term 2'!E17</f>
        <v>22</v>
      </c>
      <c r="F20" s="53">
        <f>' MID Term 1'!L17+'MID Term 2'!F17</f>
        <v>25</v>
      </c>
      <c r="G20" s="53">
        <f>' MID Term 1'!P17+'MID Term 2'!J17</f>
        <v>26</v>
      </c>
      <c r="H20" s="53">
        <f>' MID Term 1'!Q17+'MID Term 2'!N17</f>
        <v>27</v>
      </c>
      <c r="I20" s="29">
        <f t="shared" si="0"/>
        <v>0</v>
      </c>
      <c r="J20" s="29">
        <f t="shared" si="1"/>
        <v>1</v>
      </c>
      <c r="K20" s="29">
        <f t="shared" si="2"/>
        <v>1</v>
      </c>
      <c r="L20" s="29">
        <f t="shared" si="3"/>
        <v>1</v>
      </c>
      <c r="M20" s="29">
        <f t="shared" si="4"/>
        <v>1</v>
      </c>
      <c r="N20" s="53">
        <f t="shared" si="5"/>
        <v>120</v>
      </c>
      <c r="O20" s="29">
        <f t="shared" si="6"/>
        <v>60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3">
      <c r="A21" s="14">
        <v>12</v>
      </c>
      <c r="B21" s="91" t="s">
        <v>349</v>
      </c>
      <c r="C21" s="92" t="s">
        <v>350</v>
      </c>
      <c r="D21" s="53">
        <f>' MID Term 1'!D18+'MID Term 2'!D18</f>
        <v>26</v>
      </c>
      <c r="E21" s="53">
        <f>' MID Term 1'!H18+'MID Term 2'!E18</f>
        <v>24</v>
      </c>
      <c r="F21" s="53">
        <f>' MID Term 1'!L18+'MID Term 2'!F18</f>
        <v>28</v>
      </c>
      <c r="G21" s="53">
        <f>' MID Term 1'!P18+'MID Term 2'!J18</f>
        <v>22</v>
      </c>
      <c r="H21" s="53">
        <f>' MID Term 1'!Q18+'MID Term 2'!N18</f>
        <v>28</v>
      </c>
      <c r="I21" s="29">
        <f t="shared" si="0"/>
        <v>1</v>
      </c>
      <c r="J21" s="29">
        <f t="shared" si="1"/>
        <v>1</v>
      </c>
      <c r="K21" s="29">
        <f t="shared" si="2"/>
        <v>1</v>
      </c>
      <c r="L21" s="29">
        <f t="shared" si="3"/>
        <v>1</v>
      </c>
      <c r="M21" s="29">
        <f t="shared" si="4"/>
        <v>1</v>
      </c>
      <c r="N21" s="53">
        <f t="shared" si="5"/>
        <v>128</v>
      </c>
      <c r="O21" s="29">
        <f t="shared" si="6"/>
        <v>64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3">
      <c r="A22" s="14">
        <v>13</v>
      </c>
      <c r="B22" s="91" t="s">
        <v>351</v>
      </c>
      <c r="C22" s="92" t="s">
        <v>352</v>
      </c>
      <c r="D22" s="53">
        <f>' MID Term 1'!D19+'MID Term 2'!D19</f>
        <v>22</v>
      </c>
      <c r="E22" s="53">
        <f>' MID Term 1'!H19+'MID Term 2'!E19</f>
        <v>23</v>
      </c>
      <c r="F22" s="53">
        <f>' MID Term 1'!L19+'MID Term 2'!F19</f>
        <v>23</v>
      </c>
      <c r="G22" s="53">
        <f>' MID Term 1'!P19+'MID Term 2'!J19</f>
        <v>20</v>
      </c>
      <c r="H22" s="53">
        <f>' MID Term 1'!Q19+'MID Term 2'!N19</f>
        <v>20</v>
      </c>
      <c r="I22" s="29">
        <f t="shared" si="0"/>
        <v>1</v>
      </c>
      <c r="J22" s="29">
        <f t="shared" si="1"/>
        <v>1</v>
      </c>
      <c r="K22" s="29">
        <f t="shared" si="2"/>
        <v>1</v>
      </c>
      <c r="L22" s="29">
        <f t="shared" si="3"/>
        <v>0</v>
      </c>
      <c r="M22" s="29">
        <f t="shared" si="4"/>
        <v>0</v>
      </c>
      <c r="N22" s="53">
        <f t="shared" si="5"/>
        <v>108</v>
      </c>
      <c r="O22" s="29">
        <f t="shared" si="6"/>
        <v>54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 x14ac:dyDescent="0.3">
      <c r="A23" s="14">
        <v>14</v>
      </c>
      <c r="B23" s="91" t="s">
        <v>353</v>
      </c>
      <c r="C23" s="92" t="s">
        <v>354</v>
      </c>
      <c r="D23" s="53">
        <f>' MID Term 1'!D20+'MID Term 2'!D20</f>
        <v>24</v>
      </c>
      <c r="E23" s="53">
        <f>' MID Term 1'!H20+'MID Term 2'!E20</f>
        <v>24</v>
      </c>
      <c r="F23" s="53">
        <f>' MID Term 1'!L20+'MID Term 2'!F20</f>
        <v>27</v>
      </c>
      <c r="G23" s="53">
        <f>' MID Term 1'!P20+'MID Term 2'!J20</f>
        <v>28</v>
      </c>
      <c r="H23" s="53">
        <f>' MID Term 1'!Q20+'MID Term 2'!N20</f>
        <v>28</v>
      </c>
      <c r="I23" s="29">
        <f t="shared" si="0"/>
        <v>1</v>
      </c>
      <c r="J23" s="29">
        <f t="shared" si="1"/>
        <v>1</v>
      </c>
      <c r="K23" s="29">
        <f t="shared" si="2"/>
        <v>1</v>
      </c>
      <c r="L23" s="29">
        <f t="shared" si="3"/>
        <v>1</v>
      </c>
      <c r="M23" s="29">
        <f t="shared" si="4"/>
        <v>1</v>
      </c>
      <c r="N23" s="53">
        <f t="shared" si="5"/>
        <v>131</v>
      </c>
      <c r="O23" s="29">
        <f t="shared" si="6"/>
        <v>66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 x14ac:dyDescent="0.3">
      <c r="A24" s="14">
        <v>15</v>
      </c>
      <c r="B24" s="91" t="s">
        <v>355</v>
      </c>
      <c r="C24" s="92" t="s">
        <v>356</v>
      </c>
      <c r="D24" s="53">
        <f>' MID Term 1'!D21+'MID Term 2'!D21</f>
        <v>24</v>
      </c>
      <c r="E24" s="53">
        <f>' MID Term 1'!H21+'MID Term 2'!E21</f>
        <v>26</v>
      </c>
      <c r="F24" s="53">
        <f>' MID Term 1'!L21+'MID Term 2'!F21</f>
        <v>28</v>
      </c>
      <c r="G24" s="53">
        <f>' MID Term 1'!P21+'MID Term 2'!J21</f>
        <v>26</v>
      </c>
      <c r="H24" s="53">
        <f>' MID Term 1'!Q21+'MID Term 2'!N21</f>
        <v>24</v>
      </c>
      <c r="I24" s="29">
        <f t="shared" si="0"/>
        <v>1</v>
      </c>
      <c r="J24" s="29">
        <f t="shared" si="1"/>
        <v>1</v>
      </c>
      <c r="K24" s="29">
        <f t="shared" si="2"/>
        <v>1</v>
      </c>
      <c r="L24" s="29">
        <f t="shared" si="3"/>
        <v>1</v>
      </c>
      <c r="M24" s="29">
        <f t="shared" si="4"/>
        <v>1</v>
      </c>
      <c r="N24" s="53">
        <f t="shared" si="5"/>
        <v>128</v>
      </c>
      <c r="O24" s="29">
        <f t="shared" si="6"/>
        <v>64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3">
      <c r="A25" s="14">
        <v>16</v>
      </c>
      <c r="B25" s="91" t="s">
        <v>357</v>
      </c>
      <c r="C25" s="92" t="s">
        <v>358</v>
      </c>
      <c r="D25" s="53">
        <f>' MID Term 1'!D22+'MID Term 2'!D22</f>
        <v>24</v>
      </c>
      <c r="E25" s="53">
        <f>' MID Term 1'!H22+'MID Term 2'!E22</f>
        <v>26</v>
      </c>
      <c r="F25" s="53">
        <f>' MID Term 1'!L22+'MID Term 2'!F22</f>
        <v>28</v>
      </c>
      <c r="G25" s="53">
        <f>' MID Term 1'!P22+'MID Term 2'!J22</f>
        <v>20</v>
      </c>
      <c r="H25" s="53">
        <f>' MID Term 1'!Q22+'MID Term 2'!N22</f>
        <v>23</v>
      </c>
      <c r="I25" s="29">
        <f t="shared" si="0"/>
        <v>1</v>
      </c>
      <c r="J25" s="29">
        <f t="shared" si="1"/>
        <v>1</v>
      </c>
      <c r="K25" s="29">
        <f t="shared" si="2"/>
        <v>1</v>
      </c>
      <c r="L25" s="29">
        <f t="shared" si="3"/>
        <v>0</v>
      </c>
      <c r="M25" s="29">
        <f t="shared" si="4"/>
        <v>1</v>
      </c>
      <c r="N25" s="53">
        <f t="shared" si="5"/>
        <v>121</v>
      </c>
      <c r="O25" s="29">
        <f t="shared" si="6"/>
        <v>61</v>
      </c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3">
      <c r="A26" s="14">
        <v>17</v>
      </c>
      <c r="B26" s="91" t="s">
        <v>359</v>
      </c>
      <c r="C26" s="92" t="s">
        <v>360</v>
      </c>
      <c r="D26" s="53">
        <f>' MID Term 1'!D23+'MID Term 2'!D23</f>
        <v>28</v>
      </c>
      <c r="E26" s="53">
        <f>' MID Term 1'!H23+'MID Term 2'!E23</f>
        <v>23</v>
      </c>
      <c r="F26" s="53">
        <f>' MID Term 1'!L23+'MID Term 2'!F23</f>
        <v>26</v>
      </c>
      <c r="G26" s="53">
        <f>' MID Term 1'!P23+'MID Term 2'!J23</f>
        <v>28</v>
      </c>
      <c r="H26" s="53">
        <f>' MID Term 1'!Q23+'MID Term 2'!N23</f>
        <v>18</v>
      </c>
      <c r="I26" s="29">
        <f t="shared" si="0"/>
        <v>1</v>
      </c>
      <c r="J26" s="29">
        <f t="shared" si="1"/>
        <v>1</v>
      </c>
      <c r="K26" s="29">
        <f t="shared" si="2"/>
        <v>1</v>
      </c>
      <c r="L26" s="29">
        <f t="shared" si="3"/>
        <v>1</v>
      </c>
      <c r="M26" s="29">
        <f t="shared" si="4"/>
        <v>0</v>
      </c>
      <c r="N26" s="53">
        <f t="shared" si="5"/>
        <v>123</v>
      </c>
      <c r="O26" s="29">
        <f t="shared" si="6"/>
        <v>62</v>
      </c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3">
      <c r="A27" s="14">
        <v>18</v>
      </c>
      <c r="B27" s="91" t="s">
        <v>361</v>
      </c>
      <c r="C27" s="92" t="s">
        <v>362</v>
      </c>
      <c r="D27" s="53">
        <f>' MID Term 1'!D24+'MID Term 2'!D24</f>
        <v>25</v>
      </c>
      <c r="E27" s="53">
        <f>' MID Term 1'!H24+'MID Term 2'!E24</f>
        <v>22</v>
      </c>
      <c r="F27" s="53">
        <f>' MID Term 1'!L24+'MID Term 2'!F24</f>
        <v>27</v>
      </c>
      <c r="G27" s="53">
        <f>' MID Term 1'!P24+'MID Term 2'!J24</f>
        <v>28</v>
      </c>
      <c r="H27" s="53">
        <f>' MID Term 1'!Q24+'MID Term 2'!N24</f>
        <v>28</v>
      </c>
      <c r="I27" s="29">
        <f t="shared" si="0"/>
        <v>1</v>
      </c>
      <c r="J27" s="29">
        <f t="shared" si="1"/>
        <v>1</v>
      </c>
      <c r="K27" s="29">
        <f t="shared" si="2"/>
        <v>1</v>
      </c>
      <c r="L27" s="29">
        <f t="shared" si="3"/>
        <v>1</v>
      </c>
      <c r="M27" s="29">
        <f t="shared" si="4"/>
        <v>1</v>
      </c>
      <c r="N27" s="53">
        <f t="shared" si="5"/>
        <v>130</v>
      </c>
      <c r="O27" s="29">
        <f t="shared" si="6"/>
        <v>65</v>
      </c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3">
      <c r="A28" s="14">
        <v>19</v>
      </c>
      <c r="B28" s="91" t="s">
        <v>363</v>
      </c>
      <c r="C28" s="92" t="s">
        <v>364</v>
      </c>
      <c r="D28" s="53">
        <f>' MID Term 1'!D25+'MID Term 2'!D25</f>
        <v>26</v>
      </c>
      <c r="E28" s="53">
        <f>' MID Term 1'!H25+'MID Term 2'!E25</f>
        <v>25</v>
      </c>
      <c r="F28" s="53">
        <f>' MID Term 1'!L25+'MID Term 2'!F25</f>
        <v>27</v>
      </c>
      <c r="G28" s="53">
        <f>' MID Term 1'!P25+'MID Term 2'!J25</f>
        <v>26</v>
      </c>
      <c r="H28" s="53">
        <f>' MID Term 1'!Q25+'MID Term 2'!N25</f>
        <v>24</v>
      </c>
      <c r="I28" s="29">
        <f t="shared" si="0"/>
        <v>1</v>
      </c>
      <c r="J28" s="29">
        <f t="shared" si="1"/>
        <v>1</v>
      </c>
      <c r="K28" s="29">
        <f t="shared" si="2"/>
        <v>1</v>
      </c>
      <c r="L28" s="29">
        <f t="shared" si="3"/>
        <v>1</v>
      </c>
      <c r="M28" s="29">
        <f t="shared" si="4"/>
        <v>1</v>
      </c>
      <c r="N28" s="53">
        <f t="shared" si="5"/>
        <v>128</v>
      </c>
      <c r="O28" s="29">
        <f t="shared" si="6"/>
        <v>64</v>
      </c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3">
      <c r="A29" s="14">
        <v>20</v>
      </c>
      <c r="B29" s="91" t="s">
        <v>365</v>
      </c>
      <c r="C29" s="92" t="s">
        <v>366</v>
      </c>
      <c r="D29" s="53">
        <f>' MID Term 1'!D26+'MID Term 2'!D26</f>
        <v>25</v>
      </c>
      <c r="E29" s="53">
        <f>' MID Term 1'!H26+'MID Term 2'!E26</f>
        <v>24</v>
      </c>
      <c r="F29" s="53">
        <f>' MID Term 1'!L26+'MID Term 2'!F26</f>
        <v>26</v>
      </c>
      <c r="G29" s="53">
        <f>' MID Term 1'!P26+'MID Term 2'!J26</f>
        <v>25</v>
      </c>
      <c r="H29" s="53">
        <f>' MID Term 1'!Q26+'MID Term 2'!N26</f>
        <v>28</v>
      </c>
      <c r="I29" s="29">
        <f t="shared" si="0"/>
        <v>1</v>
      </c>
      <c r="J29" s="29">
        <f t="shared" si="1"/>
        <v>1</v>
      </c>
      <c r="K29" s="29">
        <f t="shared" si="2"/>
        <v>1</v>
      </c>
      <c r="L29" s="29">
        <f t="shared" si="3"/>
        <v>1</v>
      </c>
      <c r="M29" s="29">
        <f t="shared" si="4"/>
        <v>1</v>
      </c>
      <c r="N29" s="53">
        <f t="shared" si="5"/>
        <v>128</v>
      </c>
      <c r="O29" s="29">
        <f t="shared" si="6"/>
        <v>64</v>
      </c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 x14ac:dyDescent="0.3">
      <c r="A30" s="14">
        <v>21</v>
      </c>
      <c r="B30" s="91" t="s">
        <v>367</v>
      </c>
      <c r="C30" s="92" t="s">
        <v>368</v>
      </c>
      <c r="D30" s="53">
        <f>' MID Term 1'!D27+'MID Term 2'!D27</f>
        <v>22</v>
      </c>
      <c r="E30" s="53">
        <f>' MID Term 1'!H27+'MID Term 2'!E27</f>
        <v>24</v>
      </c>
      <c r="F30" s="53">
        <f>' MID Term 1'!L27+'MID Term 2'!F27</f>
        <v>26</v>
      </c>
      <c r="G30" s="53">
        <f>' MID Term 1'!P27+'MID Term 2'!J27</f>
        <v>22</v>
      </c>
      <c r="H30" s="53">
        <f>' MID Term 1'!Q27+'MID Term 2'!N27</f>
        <v>23</v>
      </c>
      <c r="I30" s="29">
        <f t="shared" si="0"/>
        <v>1</v>
      </c>
      <c r="J30" s="29">
        <f t="shared" si="1"/>
        <v>1</v>
      </c>
      <c r="K30" s="29">
        <f t="shared" si="2"/>
        <v>1</v>
      </c>
      <c r="L30" s="29">
        <f t="shared" si="3"/>
        <v>1</v>
      </c>
      <c r="M30" s="29">
        <f t="shared" si="4"/>
        <v>1</v>
      </c>
      <c r="N30" s="53">
        <f t="shared" si="5"/>
        <v>117</v>
      </c>
      <c r="O30" s="29">
        <f t="shared" si="6"/>
        <v>59</v>
      </c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 x14ac:dyDescent="0.3">
      <c r="A31" s="14">
        <v>22</v>
      </c>
      <c r="B31" s="91" t="s">
        <v>369</v>
      </c>
      <c r="C31" s="92" t="s">
        <v>370</v>
      </c>
      <c r="D31" s="53">
        <f>' MID Term 1'!D28+'MID Term 2'!D28</f>
        <v>23</v>
      </c>
      <c r="E31" s="53">
        <f>' MID Term 1'!H28+'MID Term 2'!E28</f>
        <v>26</v>
      </c>
      <c r="F31" s="53">
        <f>' MID Term 1'!L28+'MID Term 2'!F28</f>
        <v>24</v>
      </c>
      <c r="G31" s="53">
        <f>' MID Term 1'!P28+'MID Term 2'!J28</f>
        <v>20</v>
      </c>
      <c r="H31" s="53">
        <f>' MID Term 1'!Q28+'MID Term 2'!N28</f>
        <v>25</v>
      </c>
      <c r="I31" s="29">
        <f t="shared" si="0"/>
        <v>1</v>
      </c>
      <c r="J31" s="29">
        <f t="shared" si="1"/>
        <v>1</v>
      </c>
      <c r="K31" s="29">
        <f t="shared" si="2"/>
        <v>1</v>
      </c>
      <c r="L31" s="29">
        <f t="shared" si="3"/>
        <v>0</v>
      </c>
      <c r="M31" s="29">
        <f t="shared" si="4"/>
        <v>1</v>
      </c>
      <c r="N31" s="53">
        <f t="shared" si="5"/>
        <v>118</v>
      </c>
      <c r="O31" s="29">
        <f t="shared" si="6"/>
        <v>59</v>
      </c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3">
      <c r="A32" s="14">
        <v>23</v>
      </c>
      <c r="B32" s="91" t="s">
        <v>371</v>
      </c>
      <c r="C32" s="92" t="s">
        <v>372</v>
      </c>
      <c r="D32" s="53">
        <f>' MID Term 1'!D29+'MID Term 2'!D29</f>
        <v>24</v>
      </c>
      <c r="E32" s="53">
        <f>' MID Term 1'!H29+'MID Term 2'!E29</f>
        <v>24</v>
      </c>
      <c r="F32" s="53">
        <f>' MID Term 1'!L29+'MID Term 2'!F29</f>
        <v>25</v>
      </c>
      <c r="G32" s="53">
        <f>' MID Term 1'!P29+'MID Term 2'!J29</f>
        <v>28</v>
      </c>
      <c r="H32" s="53">
        <f>' MID Term 1'!Q29+'MID Term 2'!N29</f>
        <v>26</v>
      </c>
      <c r="I32" s="29">
        <f t="shared" si="0"/>
        <v>1</v>
      </c>
      <c r="J32" s="29">
        <f t="shared" si="1"/>
        <v>1</v>
      </c>
      <c r="K32" s="29">
        <f t="shared" si="2"/>
        <v>1</v>
      </c>
      <c r="L32" s="29">
        <f t="shared" si="3"/>
        <v>1</v>
      </c>
      <c r="M32" s="29">
        <f t="shared" si="4"/>
        <v>1</v>
      </c>
      <c r="N32" s="53">
        <f t="shared" si="5"/>
        <v>127</v>
      </c>
      <c r="O32" s="29">
        <f t="shared" si="6"/>
        <v>64</v>
      </c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3">
      <c r="A33" s="14">
        <v>24</v>
      </c>
      <c r="B33" s="91" t="s">
        <v>373</v>
      </c>
      <c r="C33" s="92" t="s">
        <v>374</v>
      </c>
      <c r="D33" s="53">
        <f>' MID Term 1'!D30+'MID Term 2'!D30</f>
        <v>26</v>
      </c>
      <c r="E33" s="53">
        <f>' MID Term 1'!H30+'MID Term 2'!E30</f>
        <v>24</v>
      </c>
      <c r="F33" s="53">
        <f>' MID Term 1'!L30+'MID Term 2'!F30</f>
        <v>26</v>
      </c>
      <c r="G33" s="53">
        <f>' MID Term 1'!P30+'MID Term 2'!J30</f>
        <v>20</v>
      </c>
      <c r="H33" s="53">
        <f>' MID Term 1'!Q30+'MID Term 2'!N30</f>
        <v>23</v>
      </c>
      <c r="I33" s="29">
        <f t="shared" si="0"/>
        <v>1</v>
      </c>
      <c r="J33" s="29">
        <f t="shared" si="1"/>
        <v>1</v>
      </c>
      <c r="K33" s="29">
        <f t="shared" si="2"/>
        <v>1</v>
      </c>
      <c r="L33" s="29">
        <f t="shared" si="3"/>
        <v>0</v>
      </c>
      <c r="M33" s="29">
        <f t="shared" si="4"/>
        <v>1</v>
      </c>
      <c r="N33" s="53">
        <f t="shared" si="5"/>
        <v>119</v>
      </c>
      <c r="O33" s="29">
        <f t="shared" si="6"/>
        <v>60</v>
      </c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3">
      <c r="A34" s="14">
        <v>25</v>
      </c>
      <c r="B34" s="91" t="s">
        <v>375</v>
      </c>
      <c r="C34" s="92" t="s">
        <v>376</v>
      </c>
      <c r="D34" s="53">
        <f>' MID Term 1'!D31+'MID Term 2'!D31</f>
        <v>22</v>
      </c>
      <c r="E34" s="53">
        <f>' MID Term 1'!H31+'MID Term 2'!E31</f>
        <v>27</v>
      </c>
      <c r="F34" s="53">
        <f>' MID Term 1'!L31+'MID Term 2'!F31</f>
        <v>27</v>
      </c>
      <c r="G34" s="53">
        <f>' MID Term 1'!P31+'MID Term 2'!J31</f>
        <v>26</v>
      </c>
      <c r="H34" s="53">
        <f>' MID Term 1'!Q31+'MID Term 2'!N31</f>
        <v>10</v>
      </c>
      <c r="I34" s="29">
        <f t="shared" si="0"/>
        <v>1</v>
      </c>
      <c r="J34" s="29">
        <f t="shared" si="1"/>
        <v>1</v>
      </c>
      <c r="K34" s="29">
        <f t="shared" si="2"/>
        <v>1</v>
      </c>
      <c r="L34" s="29">
        <f t="shared" si="3"/>
        <v>1</v>
      </c>
      <c r="M34" s="29">
        <f t="shared" si="4"/>
        <v>0</v>
      </c>
      <c r="N34" s="53">
        <f t="shared" si="5"/>
        <v>112</v>
      </c>
      <c r="O34" s="29">
        <f t="shared" si="6"/>
        <v>56</v>
      </c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3">
      <c r="A35" s="14">
        <v>26</v>
      </c>
      <c r="B35" s="91" t="s">
        <v>377</v>
      </c>
      <c r="C35" s="92" t="s">
        <v>378</v>
      </c>
      <c r="D35" s="53">
        <f>' MID Term 1'!D32+'MID Term 2'!D32</f>
        <v>26</v>
      </c>
      <c r="E35" s="53">
        <f>' MID Term 1'!H32+'MID Term 2'!E32</f>
        <v>26</v>
      </c>
      <c r="F35" s="53">
        <f>' MID Term 1'!L32+'MID Term 2'!F32</f>
        <v>28</v>
      </c>
      <c r="G35" s="53">
        <f>' MID Term 1'!P32+'MID Term 2'!J32</f>
        <v>28</v>
      </c>
      <c r="H35" s="53">
        <f>' MID Term 1'!Q32+'MID Term 2'!N32</f>
        <v>18</v>
      </c>
      <c r="I35" s="29">
        <f t="shared" si="0"/>
        <v>1</v>
      </c>
      <c r="J35" s="29">
        <f t="shared" si="1"/>
        <v>1</v>
      </c>
      <c r="K35" s="29">
        <f t="shared" si="2"/>
        <v>1</v>
      </c>
      <c r="L35" s="29">
        <f t="shared" si="3"/>
        <v>1</v>
      </c>
      <c r="M35" s="29">
        <f t="shared" si="4"/>
        <v>0</v>
      </c>
      <c r="N35" s="53">
        <f t="shared" si="5"/>
        <v>126</v>
      </c>
      <c r="O35" s="29">
        <f t="shared" si="6"/>
        <v>63</v>
      </c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3">
      <c r="A36" s="14">
        <v>27</v>
      </c>
      <c r="B36" s="91" t="s">
        <v>379</v>
      </c>
      <c r="C36" s="92" t="s">
        <v>380</v>
      </c>
      <c r="D36" s="53">
        <f>' MID Term 1'!D33+'MID Term 2'!D33</f>
        <v>23</v>
      </c>
      <c r="E36" s="53">
        <f>' MID Term 1'!H33+'MID Term 2'!E33</f>
        <v>25</v>
      </c>
      <c r="F36" s="53">
        <f>' MID Term 1'!L33+'MID Term 2'!F33</f>
        <v>27</v>
      </c>
      <c r="G36" s="53">
        <f>' MID Term 1'!P33+'MID Term 2'!J33</f>
        <v>28</v>
      </c>
      <c r="H36" s="53">
        <f>' MID Term 1'!Q33+'MID Term 2'!N33</f>
        <v>28</v>
      </c>
      <c r="I36" s="29">
        <f t="shared" si="0"/>
        <v>1</v>
      </c>
      <c r="J36" s="29">
        <f t="shared" si="1"/>
        <v>1</v>
      </c>
      <c r="K36" s="29">
        <f t="shared" si="2"/>
        <v>1</v>
      </c>
      <c r="L36" s="29">
        <f t="shared" si="3"/>
        <v>1</v>
      </c>
      <c r="M36" s="29">
        <f t="shared" si="4"/>
        <v>1</v>
      </c>
      <c r="N36" s="53">
        <f t="shared" si="5"/>
        <v>131</v>
      </c>
      <c r="O36" s="29">
        <f t="shared" si="6"/>
        <v>66</v>
      </c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 x14ac:dyDescent="0.3">
      <c r="A37" s="14">
        <v>28</v>
      </c>
      <c r="B37" s="91" t="s">
        <v>381</v>
      </c>
      <c r="C37" s="92" t="s">
        <v>382</v>
      </c>
      <c r="D37" s="53">
        <f>' MID Term 1'!D34+'MID Term 2'!D34</f>
        <v>22</v>
      </c>
      <c r="E37" s="53">
        <f>' MID Term 1'!H34+'MID Term 2'!E34</f>
        <v>25</v>
      </c>
      <c r="F37" s="53">
        <f>' MID Term 1'!L34+'MID Term 2'!F34</f>
        <v>27</v>
      </c>
      <c r="G37" s="53">
        <f>' MID Term 1'!P34+'MID Term 2'!J34</f>
        <v>28</v>
      </c>
      <c r="H37" s="53">
        <f>' MID Term 1'!Q34+'MID Term 2'!N34</f>
        <v>23</v>
      </c>
      <c r="I37" s="29">
        <f t="shared" si="0"/>
        <v>1</v>
      </c>
      <c r="J37" s="29">
        <f t="shared" si="1"/>
        <v>1</v>
      </c>
      <c r="K37" s="29">
        <f t="shared" si="2"/>
        <v>1</v>
      </c>
      <c r="L37" s="29">
        <f t="shared" si="3"/>
        <v>1</v>
      </c>
      <c r="M37" s="29">
        <f t="shared" si="4"/>
        <v>1</v>
      </c>
      <c r="N37" s="53">
        <f t="shared" si="5"/>
        <v>125</v>
      </c>
      <c r="O37" s="29">
        <f t="shared" si="6"/>
        <v>63</v>
      </c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 x14ac:dyDescent="0.3">
      <c r="A38" s="14">
        <v>29</v>
      </c>
      <c r="B38" s="91" t="s">
        <v>383</v>
      </c>
      <c r="C38" s="92" t="s">
        <v>384</v>
      </c>
      <c r="D38" s="53">
        <f>' MID Term 1'!D35+'MID Term 2'!D35</f>
        <v>23</v>
      </c>
      <c r="E38" s="53">
        <f>' MID Term 1'!H35+'MID Term 2'!E35</f>
        <v>27</v>
      </c>
      <c r="F38" s="53">
        <f>' MID Term 1'!L35+'MID Term 2'!F35</f>
        <v>26</v>
      </c>
      <c r="G38" s="53">
        <f>' MID Term 1'!P35+'MID Term 2'!J35</f>
        <v>22</v>
      </c>
      <c r="H38" s="53">
        <f>' MID Term 1'!Q35+'MID Term 2'!N35</f>
        <v>22</v>
      </c>
      <c r="I38" s="29">
        <f t="shared" si="0"/>
        <v>1</v>
      </c>
      <c r="J38" s="29">
        <f t="shared" si="1"/>
        <v>1</v>
      </c>
      <c r="K38" s="29">
        <f t="shared" si="2"/>
        <v>1</v>
      </c>
      <c r="L38" s="29">
        <f t="shared" si="3"/>
        <v>1</v>
      </c>
      <c r="M38" s="29">
        <f t="shared" si="4"/>
        <v>1</v>
      </c>
      <c r="N38" s="53">
        <f t="shared" si="5"/>
        <v>120</v>
      </c>
      <c r="O38" s="29">
        <f t="shared" si="6"/>
        <v>60</v>
      </c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3">
      <c r="A39" s="14">
        <v>30</v>
      </c>
      <c r="B39" s="91" t="s">
        <v>385</v>
      </c>
      <c r="C39" s="92" t="s">
        <v>386</v>
      </c>
      <c r="D39" s="53">
        <f>' MID Term 1'!D36+'MID Term 2'!D36</f>
        <v>28</v>
      </c>
      <c r="E39" s="53">
        <f>' MID Term 1'!H36+'MID Term 2'!E36</f>
        <v>28</v>
      </c>
      <c r="F39" s="53">
        <f>' MID Term 1'!L36+'MID Term 2'!F36</f>
        <v>26</v>
      </c>
      <c r="G39" s="53">
        <f>' MID Term 1'!P36+'MID Term 2'!J36</f>
        <v>27</v>
      </c>
      <c r="H39" s="53">
        <f>' MID Term 1'!Q36+'MID Term 2'!N36</f>
        <v>27</v>
      </c>
      <c r="I39" s="29">
        <f t="shared" si="0"/>
        <v>1</v>
      </c>
      <c r="J39" s="29">
        <f t="shared" si="1"/>
        <v>1</v>
      </c>
      <c r="K39" s="29">
        <f t="shared" si="2"/>
        <v>1</v>
      </c>
      <c r="L39" s="29">
        <f t="shared" si="3"/>
        <v>1</v>
      </c>
      <c r="M39" s="29">
        <f t="shared" si="4"/>
        <v>1</v>
      </c>
      <c r="N39" s="53">
        <f t="shared" si="5"/>
        <v>136</v>
      </c>
      <c r="O39" s="29">
        <f t="shared" si="6"/>
        <v>68</v>
      </c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3">
      <c r="A40" s="14">
        <v>31</v>
      </c>
      <c r="B40" s="91" t="s">
        <v>387</v>
      </c>
      <c r="C40" s="92" t="s">
        <v>388</v>
      </c>
      <c r="D40" s="53">
        <f>' MID Term 1'!D37+'MID Term 2'!D37</f>
        <v>20</v>
      </c>
      <c r="E40" s="53">
        <f>' MID Term 1'!H37+'MID Term 2'!E37</f>
        <v>24</v>
      </c>
      <c r="F40" s="53">
        <f>' MID Term 1'!L37+'MID Term 2'!F37</f>
        <v>25</v>
      </c>
      <c r="G40" s="53">
        <f>' MID Term 1'!P37+'MID Term 2'!J37</f>
        <v>28</v>
      </c>
      <c r="H40" s="53">
        <f>' MID Term 1'!Q37+'MID Term 2'!N37</f>
        <v>17</v>
      </c>
      <c r="I40" s="29">
        <f t="shared" si="0"/>
        <v>0</v>
      </c>
      <c r="J40" s="29">
        <f t="shared" si="1"/>
        <v>1</v>
      </c>
      <c r="K40" s="29">
        <f t="shared" si="2"/>
        <v>1</v>
      </c>
      <c r="L40" s="29">
        <f t="shared" si="3"/>
        <v>1</v>
      </c>
      <c r="M40" s="29">
        <f t="shared" si="4"/>
        <v>0</v>
      </c>
      <c r="N40" s="53">
        <f t="shared" si="5"/>
        <v>114</v>
      </c>
      <c r="O40" s="29">
        <f t="shared" si="6"/>
        <v>57</v>
      </c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3">
      <c r="A41" s="14">
        <v>32</v>
      </c>
      <c r="B41" s="91" t="s">
        <v>389</v>
      </c>
      <c r="C41" s="92" t="s">
        <v>390</v>
      </c>
      <c r="D41" s="53">
        <f>' MID Term 1'!D38+'MID Term 2'!D38</f>
        <v>23</v>
      </c>
      <c r="E41" s="53">
        <f>' MID Term 1'!H38+'MID Term 2'!E38</f>
        <v>24</v>
      </c>
      <c r="F41" s="53">
        <f>' MID Term 1'!L38+'MID Term 2'!F38</f>
        <v>25</v>
      </c>
      <c r="G41" s="53">
        <f>' MID Term 1'!P38+'MID Term 2'!J38</f>
        <v>24</v>
      </c>
      <c r="H41" s="53">
        <f>' MID Term 1'!Q38+'MID Term 2'!N38</f>
        <v>28</v>
      </c>
      <c r="I41" s="29">
        <f t="shared" si="0"/>
        <v>1</v>
      </c>
      <c r="J41" s="29">
        <f t="shared" si="1"/>
        <v>1</v>
      </c>
      <c r="K41" s="29">
        <f t="shared" si="2"/>
        <v>1</v>
      </c>
      <c r="L41" s="29">
        <f t="shared" si="3"/>
        <v>1</v>
      </c>
      <c r="M41" s="29">
        <f t="shared" si="4"/>
        <v>1</v>
      </c>
      <c r="N41" s="53">
        <f t="shared" si="5"/>
        <v>124</v>
      </c>
      <c r="O41" s="29">
        <f t="shared" si="6"/>
        <v>62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3">
      <c r="A42" s="14">
        <v>33</v>
      </c>
      <c r="B42" s="91" t="s">
        <v>391</v>
      </c>
      <c r="C42" s="92" t="s">
        <v>392</v>
      </c>
      <c r="D42" s="53">
        <f>' MID Term 1'!D39+'MID Term 2'!D39</f>
        <v>22</v>
      </c>
      <c r="E42" s="53">
        <f>' MID Term 1'!H39+'MID Term 2'!E39</f>
        <v>28</v>
      </c>
      <c r="F42" s="53">
        <f>' MID Term 1'!L39+'MID Term 2'!F39</f>
        <v>27</v>
      </c>
      <c r="G42" s="53">
        <f>' MID Term 1'!P39+'MID Term 2'!J39</f>
        <v>26</v>
      </c>
      <c r="H42" s="53">
        <f>' MID Term 1'!Q39+'MID Term 2'!N39</f>
        <v>27</v>
      </c>
      <c r="I42" s="29">
        <f t="shared" si="0"/>
        <v>1</v>
      </c>
      <c r="J42" s="29">
        <f t="shared" si="1"/>
        <v>1</v>
      </c>
      <c r="K42" s="29">
        <f t="shared" si="2"/>
        <v>1</v>
      </c>
      <c r="L42" s="29">
        <f t="shared" si="3"/>
        <v>1</v>
      </c>
      <c r="M42" s="29">
        <f t="shared" si="4"/>
        <v>1</v>
      </c>
      <c r="N42" s="53">
        <f t="shared" si="5"/>
        <v>130</v>
      </c>
      <c r="O42" s="29">
        <f t="shared" si="6"/>
        <v>65</v>
      </c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3">
      <c r="A43" s="14">
        <v>34</v>
      </c>
      <c r="B43" s="91" t="s">
        <v>393</v>
      </c>
      <c r="C43" s="92" t="s">
        <v>394</v>
      </c>
      <c r="D43" s="53">
        <f>' MID Term 1'!D40+'MID Term 2'!D40</f>
        <v>28</v>
      </c>
      <c r="E43" s="53">
        <f>' MID Term 1'!H40+'MID Term 2'!E40</f>
        <v>28</v>
      </c>
      <c r="F43" s="53">
        <f>' MID Term 1'!L40+'MID Term 2'!F40</f>
        <v>28</v>
      </c>
      <c r="G43" s="53">
        <f>' MID Term 1'!P40+'MID Term 2'!J40</f>
        <v>27</v>
      </c>
      <c r="H43" s="53">
        <f>' MID Term 1'!Q40+'MID Term 2'!N40</f>
        <v>28</v>
      </c>
      <c r="I43" s="29">
        <f t="shared" si="0"/>
        <v>1</v>
      </c>
      <c r="J43" s="29">
        <f t="shared" si="1"/>
        <v>1</v>
      </c>
      <c r="K43" s="29">
        <f t="shared" si="2"/>
        <v>1</v>
      </c>
      <c r="L43" s="29">
        <f t="shared" si="3"/>
        <v>1</v>
      </c>
      <c r="M43" s="29">
        <f t="shared" si="4"/>
        <v>1</v>
      </c>
      <c r="N43" s="53">
        <f t="shared" si="5"/>
        <v>139</v>
      </c>
      <c r="O43" s="29">
        <f t="shared" si="6"/>
        <v>70</v>
      </c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 x14ac:dyDescent="0.3">
      <c r="A44" s="14">
        <v>35</v>
      </c>
      <c r="B44" s="91" t="s">
        <v>395</v>
      </c>
      <c r="C44" s="92" t="s">
        <v>396</v>
      </c>
      <c r="D44" s="53">
        <f>' MID Term 1'!D41+'MID Term 2'!D41</f>
        <v>21</v>
      </c>
      <c r="E44" s="53">
        <f>' MID Term 1'!H41+'MID Term 2'!E41</f>
        <v>26</v>
      </c>
      <c r="F44" s="53">
        <f>' MID Term 1'!L41+'MID Term 2'!F41</f>
        <v>27</v>
      </c>
      <c r="G44" s="53">
        <f>' MID Term 1'!P41+'MID Term 2'!J41</f>
        <v>28</v>
      </c>
      <c r="H44" s="53">
        <f>' MID Term 1'!Q41+'MID Term 2'!N41</f>
        <v>17</v>
      </c>
      <c r="I44" s="29">
        <f t="shared" si="0"/>
        <v>1</v>
      </c>
      <c r="J44" s="29">
        <f t="shared" si="1"/>
        <v>1</v>
      </c>
      <c r="K44" s="29">
        <f t="shared" si="2"/>
        <v>1</v>
      </c>
      <c r="L44" s="29">
        <f t="shared" si="3"/>
        <v>1</v>
      </c>
      <c r="M44" s="29">
        <f t="shared" si="4"/>
        <v>0</v>
      </c>
      <c r="N44" s="53">
        <f t="shared" si="5"/>
        <v>119</v>
      </c>
      <c r="O44" s="29">
        <f t="shared" si="6"/>
        <v>60</v>
      </c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 x14ac:dyDescent="0.3">
      <c r="A45" s="14">
        <v>36</v>
      </c>
      <c r="B45" s="91" t="s">
        <v>397</v>
      </c>
      <c r="C45" s="92" t="s">
        <v>398</v>
      </c>
      <c r="D45" s="53">
        <f>' MID Term 1'!D42+'MID Term 2'!D42</f>
        <v>22</v>
      </c>
      <c r="E45" s="53">
        <f>' MID Term 1'!H42+'MID Term 2'!E42</f>
        <v>25</v>
      </c>
      <c r="F45" s="53">
        <f>' MID Term 1'!L42+'MID Term 2'!F42</f>
        <v>26</v>
      </c>
      <c r="G45" s="53">
        <f>' MID Term 1'!P42+'MID Term 2'!J42</f>
        <v>21</v>
      </c>
      <c r="H45" s="53">
        <f>' MID Term 1'!Q42+'MID Term 2'!N42</f>
        <v>19</v>
      </c>
      <c r="I45" s="29">
        <f t="shared" si="0"/>
        <v>1</v>
      </c>
      <c r="J45" s="29">
        <f t="shared" si="1"/>
        <v>1</v>
      </c>
      <c r="K45" s="29">
        <f t="shared" si="2"/>
        <v>1</v>
      </c>
      <c r="L45" s="29">
        <f t="shared" si="3"/>
        <v>1</v>
      </c>
      <c r="M45" s="29">
        <f t="shared" si="4"/>
        <v>0</v>
      </c>
      <c r="N45" s="53">
        <f t="shared" si="5"/>
        <v>113</v>
      </c>
      <c r="O45" s="29">
        <f t="shared" si="6"/>
        <v>57</v>
      </c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3">
      <c r="A46" s="14">
        <v>37</v>
      </c>
      <c r="B46" s="91" t="s">
        <v>399</v>
      </c>
      <c r="C46" s="92" t="s">
        <v>400</v>
      </c>
      <c r="D46" s="53">
        <f>' MID Term 1'!D43+'MID Term 2'!D43</f>
        <v>23</v>
      </c>
      <c r="E46" s="53">
        <f>' MID Term 1'!H43+'MID Term 2'!E43</f>
        <v>25</v>
      </c>
      <c r="F46" s="53">
        <f>' MID Term 1'!L43+'MID Term 2'!F43</f>
        <v>28</v>
      </c>
      <c r="G46" s="53">
        <f>' MID Term 1'!P43+'MID Term 2'!J43</f>
        <v>22</v>
      </c>
      <c r="H46" s="53">
        <f>' MID Term 1'!Q43+'MID Term 2'!N43</f>
        <v>28</v>
      </c>
      <c r="I46" s="29">
        <f t="shared" si="0"/>
        <v>1</v>
      </c>
      <c r="J46" s="29">
        <f t="shared" si="1"/>
        <v>1</v>
      </c>
      <c r="K46" s="29">
        <f t="shared" si="2"/>
        <v>1</v>
      </c>
      <c r="L46" s="29">
        <f t="shared" si="3"/>
        <v>1</v>
      </c>
      <c r="M46" s="29">
        <f t="shared" si="4"/>
        <v>1</v>
      </c>
      <c r="N46" s="53">
        <f t="shared" si="5"/>
        <v>126</v>
      </c>
      <c r="O46" s="29">
        <f t="shared" si="6"/>
        <v>63</v>
      </c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3">
      <c r="A47" s="14">
        <v>38</v>
      </c>
      <c r="B47" s="91" t="s">
        <v>401</v>
      </c>
      <c r="C47" s="92" t="s">
        <v>402</v>
      </c>
      <c r="D47" s="53">
        <f>' MID Term 1'!D44+'MID Term 2'!D44</f>
        <v>23</v>
      </c>
      <c r="E47" s="53">
        <f>' MID Term 1'!H44+'MID Term 2'!E44</f>
        <v>28</v>
      </c>
      <c r="F47" s="53">
        <f>' MID Term 1'!L44+'MID Term 2'!F44</f>
        <v>26</v>
      </c>
      <c r="G47" s="53">
        <f>' MID Term 1'!P44+'MID Term 2'!J44</f>
        <v>22</v>
      </c>
      <c r="H47" s="53">
        <f>' MID Term 1'!Q44+'MID Term 2'!N44</f>
        <v>28</v>
      </c>
      <c r="I47" s="29">
        <f t="shared" si="0"/>
        <v>1</v>
      </c>
      <c r="J47" s="29">
        <f t="shared" si="1"/>
        <v>1</v>
      </c>
      <c r="K47" s="29">
        <f t="shared" si="2"/>
        <v>1</v>
      </c>
      <c r="L47" s="29">
        <f t="shared" si="3"/>
        <v>1</v>
      </c>
      <c r="M47" s="29">
        <f t="shared" si="4"/>
        <v>1</v>
      </c>
      <c r="N47" s="53">
        <f t="shared" si="5"/>
        <v>127</v>
      </c>
      <c r="O47" s="29">
        <f t="shared" si="6"/>
        <v>64</v>
      </c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 x14ac:dyDescent="0.3">
      <c r="A48" s="14">
        <v>39</v>
      </c>
      <c r="B48" s="91" t="s">
        <v>403</v>
      </c>
      <c r="C48" s="92" t="s">
        <v>404</v>
      </c>
      <c r="D48" s="53">
        <f>' MID Term 1'!D45+'MID Term 2'!D45</f>
        <v>27</v>
      </c>
      <c r="E48" s="53">
        <f>' MID Term 1'!H45+'MID Term 2'!E45</f>
        <v>28</v>
      </c>
      <c r="F48" s="53">
        <f>' MID Term 1'!L45+'MID Term 2'!F45</f>
        <v>28</v>
      </c>
      <c r="G48" s="53">
        <f>' MID Term 1'!P45+'MID Term 2'!J45</f>
        <v>28</v>
      </c>
      <c r="H48" s="53">
        <f>' MID Term 1'!Q45+'MID Term 2'!N45</f>
        <v>28</v>
      </c>
      <c r="I48" s="29">
        <f t="shared" si="0"/>
        <v>1</v>
      </c>
      <c r="J48" s="29">
        <f t="shared" si="1"/>
        <v>1</v>
      </c>
      <c r="K48" s="29">
        <f t="shared" si="2"/>
        <v>1</v>
      </c>
      <c r="L48" s="29">
        <f t="shared" si="3"/>
        <v>1</v>
      </c>
      <c r="M48" s="29">
        <f t="shared" si="4"/>
        <v>1</v>
      </c>
      <c r="N48" s="53">
        <f t="shared" si="5"/>
        <v>139</v>
      </c>
      <c r="O48" s="29">
        <f t="shared" si="6"/>
        <v>70</v>
      </c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 x14ac:dyDescent="0.3">
      <c r="A49" s="14">
        <v>40</v>
      </c>
      <c r="B49" s="91" t="s">
        <v>405</v>
      </c>
      <c r="C49" s="92" t="s">
        <v>406</v>
      </c>
      <c r="D49" s="53">
        <f>' MID Term 1'!D46+'MID Term 2'!D46</f>
        <v>23</v>
      </c>
      <c r="E49" s="53">
        <f>' MID Term 1'!H46+'MID Term 2'!E46</f>
        <v>28</v>
      </c>
      <c r="F49" s="53">
        <f>' MID Term 1'!L46+'MID Term 2'!F46</f>
        <v>28</v>
      </c>
      <c r="G49" s="53">
        <f>' MID Term 1'!P46+'MID Term 2'!J46</f>
        <v>28</v>
      </c>
      <c r="H49" s="53">
        <f>' MID Term 1'!Q46+'MID Term 2'!N46</f>
        <v>28</v>
      </c>
      <c r="I49" s="29">
        <f t="shared" si="0"/>
        <v>1</v>
      </c>
      <c r="J49" s="29">
        <f t="shared" si="1"/>
        <v>1</v>
      </c>
      <c r="K49" s="29">
        <f t="shared" si="2"/>
        <v>1</v>
      </c>
      <c r="L49" s="29">
        <f t="shared" si="3"/>
        <v>1</v>
      </c>
      <c r="M49" s="29">
        <f t="shared" si="4"/>
        <v>1</v>
      </c>
      <c r="N49" s="53">
        <f t="shared" si="5"/>
        <v>135</v>
      </c>
      <c r="O49" s="29">
        <f t="shared" si="6"/>
        <v>68</v>
      </c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 x14ac:dyDescent="0.3">
      <c r="A50" s="14">
        <v>41</v>
      </c>
      <c r="B50" s="91" t="s">
        <v>407</v>
      </c>
      <c r="C50" s="92" t="s">
        <v>408</v>
      </c>
      <c r="D50" s="53">
        <f>' MID Term 1'!D47+'MID Term 2'!D47</f>
        <v>23</v>
      </c>
      <c r="E50" s="53">
        <f>' MID Term 1'!H47+'MID Term 2'!E47</f>
        <v>28</v>
      </c>
      <c r="F50" s="53">
        <f>' MID Term 1'!L47+'MID Term 2'!F47</f>
        <v>25</v>
      </c>
      <c r="G50" s="53">
        <f>' MID Term 1'!P47+'MID Term 2'!J47</f>
        <v>22</v>
      </c>
      <c r="H50" s="53">
        <f>' MID Term 1'!Q47+'MID Term 2'!N47</f>
        <v>28</v>
      </c>
      <c r="I50" s="29">
        <f t="shared" si="0"/>
        <v>1</v>
      </c>
      <c r="J50" s="29">
        <f t="shared" si="1"/>
        <v>1</v>
      </c>
      <c r="K50" s="29">
        <f t="shared" si="2"/>
        <v>1</v>
      </c>
      <c r="L50" s="29">
        <f t="shared" si="3"/>
        <v>1</v>
      </c>
      <c r="M50" s="29">
        <f t="shared" si="4"/>
        <v>1</v>
      </c>
      <c r="N50" s="53">
        <f t="shared" si="5"/>
        <v>126</v>
      </c>
      <c r="O50" s="29">
        <f t="shared" si="6"/>
        <v>63</v>
      </c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4">
        <v>42</v>
      </c>
      <c r="B51" s="91" t="s">
        <v>409</v>
      </c>
      <c r="C51" s="92" t="s">
        <v>410</v>
      </c>
      <c r="D51" s="53">
        <f>' MID Term 1'!D48+'MID Term 2'!D48</f>
        <v>23</v>
      </c>
      <c r="E51" s="53">
        <f>' MID Term 1'!H48+'MID Term 2'!E48</f>
        <v>26</v>
      </c>
      <c r="F51" s="53">
        <f>' MID Term 1'!L48+'MID Term 2'!F48</f>
        <v>28</v>
      </c>
      <c r="G51" s="53">
        <f>' MID Term 1'!P48+'MID Term 2'!J48</f>
        <v>22</v>
      </c>
      <c r="H51" s="53">
        <f>' MID Term 1'!Q48+'MID Term 2'!N48</f>
        <v>23</v>
      </c>
      <c r="I51" s="29">
        <f t="shared" si="0"/>
        <v>1</v>
      </c>
      <c r="J51" s="29">
        <f t="shared" si="1"/>
        <v>1</v>
      </c>
      <c r="K51" s="29">
        <f t="shared" si="2"/>
        <v>1</v>
      </c>
      <c r="L51" s="29">
        <f t="shared" si="3"/>
        <v>1</v>
      </c>
      <c r="M51" s="29">
        <f t="shared" si="4"/>
        <v>1</v>
      </c>
      <c r="N51" s="53">
        <f t="shared" si="5"/>
        <v>122</v>
      </c>
      <c r="O51" s="29">
        <f t="shared" si="6"/>
        <v>61</v>
      </c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 x14ac:dyDescent="0.3">
      <c r="A52" s="14">
        <v>43</v>
      </c>
      <c r="B52" s="91" t="s">
        <v>411</v>
      </c>
      <c r="C52" s="92" t="s">
        <v>412</v>
      </c>
      <c r="D52" s="53">
        <f>' MID Term 1'!D49+'MID Term 2'!D49</f>
        <v>28</v>
      </c>
      <c r="E52" s="53">
        <f>' MID Term 1'!H49+'MID Term 2'!E49</f>
        <v>28</v>
      </c>
      <c r="F52" s="53">
        <f>' MID Term 1'!L49+'MID Term 2'!F49</f>
        <v>27</v>
      </c>
      <c r="G52" s="53">
        <f>' MID Term 1'!P49+'MID Term 2'!J49</f>
        <v>26</v>
      </c>
      <c r="H52" s="53">
        <f>' MID Term 1'!Q49+'MID Term 2'!N49</f>
        <v>27</v>
      </c>
      <c r="I52" s="29">
        <f t="shared" si="0"/>
        <v>1</v>
      </c>
      <c r="J52" s="29">
        <f t="shared" si="1"/>
        <v>1</v>
      </c>
      <c r="K52" s="29">
        <f t="shared" si="2"/>
        <v>1</v>
      </c>
      <c r="L52" s="29">
        <f t="shared" si="3"/>
        <v>1</v>
      </c>
      <c r="M52" s="29">
        <f t="shared" si="4"/>
        <v>1</v>
      </c>
      <c r="N52" s="53">
        <f t="shared" si="5"/>
        <v>136</v>
      </c>
      <c r="O52" s="29">
        <f t="shared" si="6"/>
        <v>68</v>
      </c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 x14ac:dyDescent="0.3">
      <c r="A53" s="14">
        <v>44</v>
      </c>
      <c r="B53" s="91" t="s">
        <v>413</v>
      </c>
      <c r="C53" s="92" t="s">
        <v>414</v>
      </c>
      <c r="D53" s="53">
        <f>' MID Term 1'!D50+'MID Term 2'!D50</f>
        <v>28</v>
      </c>
      <c r="E53" s="53">
        <f>' MID Term 1'!H50+'MID Term 2'!E50</f>
        <v>27</v>
      </c>
      <c r="F53" s="53">
        <f>' MID Term 1'!L50+'MID Term 2'!F50</f>
        <v>28</v>
      </c>
      <c r="G53" s="53">
        <f>' MID Term 1'!P50+'MID Term 2'!J50</f>
        <v>28</v>
      </c>
      <c r="H53" s="53">
        <f>' MID Term 1'!Q50+'MID Term 2'!N50</f>
        <v>28</v>
      </c>
      <c r="I53" s="29">
        <f t="shared" si="0"/>
        <v>1</v>
      </c>
      <c r="J53" s="29">
        <f t="shared" si="1"/>
        <v>1</v>
      </c>
      <c r="K53" s="29">
        <f t="shared" si="2"/>
        <v>1</v>
      </c>
      <c r="L53" s="29">
        <f t="shared" si="3"/>
        <v>1</v>
      </c>
      <c r="M53" s="29">
        <f t="shared" si="4"/>
        <v>1</v>
      </c>
      <c r="N53" s="53">
        <f t="shared" si="5"/>
        <v>139</v>
      </c>
      <c r="O53" s="29">
        <f t="shared" si="6"/>
        <v>70</v>
      </c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 x14ac:dyDescent="0.3">
      <c r="A54" s="14">
        <v>45</v>
      </c>
      <c r="B54" s="91" t="s">
        <v>415</v>
      </c>
      <c r="C54" s="92" t="s">
        <v>416</v>
      </c>
      <c r="D54" s="53">
        <f>' MID Term 1'!D51+'MID Term 2'!D51</f>
        <v>23</v>
      </c>
      <c r="E54" s="53">
        <f>' MID Term 1'!H51+'MID Term 2'!E51</f>
        <v>28</v>
      </c>
      <c r="F54" s="53">
        <f>' MID Term 1'!L51+'MID Term 2'!F51</f>
        <v>27</v>
      </c>
      <c r="G54" s="53">
        <f>' MID Term 1'!P51+'MID Term 2'!J51</f>
        <v>28</v>
      </c>
      <c r="H54" s="53">
        <f>' MID Term 1'!Q51+'MID Term 2'!N51</f>
        <v>28</v>
      </c>
      <c r="I54" s="29">
        <f t="shared" si="0"/>
        <v>1</v>
      </c>
      <c r="J54" s="29">
        <f t="shared" si="1"/>
        <v>1</v>
      </c>
      <c r="K54" s="29">
        <f t="shared" si="2"/>
        <v>1</v>
      </c>
      <c r="L54" s="29">
        <f t="shared" si="3"/>
        <v>1</v>
      </c>
      <c r="M54" s="29">
        <f t="shared" si="4"/>
        <v>1</v>
      </c>
      <c r="N54" s="53">
        <f t="shared" si="5"/>
        <v>134</v>
      </c>
      <c r="O54" s="29">
        <f t="shared" si="6"/>
        <v>67</v>
      </c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 x14ac:dyDescent="0.3">
      <c r="A55" s="14">
        <v>46</v>
      </c>
      <c r="B55" s="91" t="s">
        <v>417</v>
      </c>
      <c r="C55" s="92" t="s">
        <v>418</v>
      </c>
      <c r="D55" s="53">
        <f>' MID Term 1'!D52+'MID Term 2'!D52</f>
        <v>28</v>
      </c>
      <c r="E55" s="53">
        <f>' MID Term 1'!H52+'MID Term 2'!E52</f>
        <v>26</v>
      </c>
      <c r="F55" s="53">
        <f>' MID Term 1'!L52+'MID Term 2'!F52</f>
        <v>28</v>
      </c>
      <c r="G55" s="53">
        <f>' MID Term 1'!P52+'MID Term 2'!J52</f>
        <v>26</v>
      </c>
      <c r="H55" s="53">
        <f>' MID Term 1'!Q52+'MID Term 2'!N52</f>
        <v>26</v>
      </c>
      <c r="I55" s="29">
        <f t="shared" si="0"/>
        <v>1</v>
      </c>
      <c r="J55" s="29">
        <f t="shared" si="1"/>
        <v>1</v>
      </c>
      <c r="K55" s="29">
        <f t="shared" si="2"/>
        <v>1</v>
      </c>
      <c r="L55" s="29">
        <f t="shared" si="3"/>
        <v>1</v>
      </c>
      <c r="M55" s="29">
        <f t="shared" si="4"/>
        <v>1</v>
      </c>
      <c r="N55" s="53">
        <f t="shared" si="5"/>
        <v>134</v>
      </c>
      <c r="O55" s="29">
        <f t="shared" si="6"/>
        <v>67</v>
      </c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 x14ac:dyDescent="0.3">
      <c r="A56" s="14">
        <v>47</v>
      </c>
      <c r="B56" s="91" t="s">
        <v>419</v>
      </c>
      <c r="C56" s="92" t="s">
        <v>420</v>
      </c>
      <c r="D56" s="53">
        <f>' MID Term 1'!D53+'MID Term 2'!D53</f>
        <v>23</v>
      </c>
      <c r="E56" s="53">
        <f>' MID Term 1'!H53+'MID Term 2'!E53</f>
        <v>28</v>
      </c>
      <c r="F56" s="53">
        <f>' MID Term 1'!L53+'MID Term 2'!F53</f>
        <v>28</v>
      </c>
      <c r="G56" s="53">
        <f>' MID Term 1'!P53+'MID Term 2'!J53</f>
        <v>28</v>
      </c>
      <c r="H56" s="53">
        <f>' MID Term 1'!Q53+'MID Term 2'!N53</f>
        <v>28</v>
      </c>
      <c r="I56" s="29">
        <f t="shared" si="0"/>
        <v>1</v>
      </c>
      <c r="J56" s="29">
        <f t="shared" si="1"/>
        <v>1</v>
      </c>
      <c r="K56" s="29">
        <f t="shared" si="2"/>
        <v>1</v>
      </c>
      <c r="L56" s="29">
        <f t="shared" si="3"/>
        <v>1</v>
      </c>
      <c r="M56" s="29">
        <f t="shared" si="4"/>
        <v>1</v>
      </c>
      <c r="N56" s="53">
        <f t="shared" si="5"/>
        <v>135</v>
      </c>
      <c r="O56" s="29">
        <f t="shared" si="6"/>
        <v>68</v>
      </c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 x14ac:dyDescent="0.3">
      <c r="A57" s="14">
        <v>48</v>
      </c>
      <c r="B57" s="91" t="s">
        <v>421</v>
      </c>
      <c r="C57" s="92" t="s">
        <v>422</v>
      </c>
      <c r="D57" s="53">
        <f>' MID Term 1'!D54+'MID Term 2'!D54</f>
        <v>28</v>
      </c>
      <c r="E57" s="53">
        <f>' MID Term 1'!H54+'MID Term 2'!E54</f>
        <v>28</v>
      </c>
      <c r="F57" s="53">
        <f>' MID Term 1'!L54+'MID Term 2'!F54</f>
        <v>28</v>
      </c>
      <c r="G57" s="53">
        <f>' MID Term 1'!P54+'MID Term 2'!J54</f>
        <v>28</v>
      </c>
      <c r="H57" s="53">
        <f>' MID Term 1'!Q54+'MID Term 2'!N54</f>
        <v>28</v>
      </c>
      <c r="I57" s="29">
        <f t="shared" si="0"/>
        <v>1</v>
      </c>
      <c r="J57" s="29">
        <f t="shared" si="1"/>
        <v>1</v>
      </c>
      <c r="K57" s="29">
        <f t="shared" si="2"/>
        <v>1</v>
      </c>
      <c r="L57" s="29">
        <f t="shared" si="3"/>
        <v>1</v>
      </c>
      <c r="M57" s="29">
        <f t="shared" si="4"/>
        <v>1</v>
      </c>
      <c r="N57" s="53">
        <f t="shared" si="5"/>
        <v>140</v>
      </c>
      <c r="O57" s="29">
        <f t="shared" si="6"/>
        <v>70</v>
      </c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 x14ac:dyDescent="0.3">
      <c r="A58" s="14">
        <v>49</v>
      </c>
      <c r="B58" s="91" t="s">
        <v>423</v>
      </c>
      <c r="C58" s="92" t="s">
        <v>424</v>
      </c>
      <c r="D58" s="53">
        <f>' MID Term 1'!D55+'MID Term 2'!D55</f>
        <v>28</v>
      </c>
      <c r="E58" s="53">
        <f>' MID Term 1'!H55+'MID Term 2'!E55</f>
        <v>28</v>
      </c>
      <c r="F58" s="53">
        <f>' MID Term 1'!L55+'MID Term 2'!F55</f>
        <v>28</v>
      </c>
      <c r="G58" s="53">
        <f>' MID Term 1'!P55+'MID Term 2'!J55</f>
        <v>28</v>
      </c>
      <c r="H58" s="53">
        <f>' MID Term 1'!Q55+'MID Term 2'!N55</f>
        <v>27</v>
      </c>
      <c r="I58" s="29">
        <f t="shared" si="0"/>
        <v>1</v>
      </c>
      <c r="J58" s="29">
        <f t="shared" si="1"/>
        <v>1</v>
      </c>
      <c r="K58" s="29">
        <f t="shared" si="2"/>
        <v>1</v>
      </c>
      <c r="L58" s="29">
        <f t="shared" si="3"/>
        <v>1</v>
      </c>
      <c r="M58" s="29">
        <f t="shared" si="4"/>
        <v>1</v>
      </c>
      <c r="N58" s="53">
        <f t="shared" si="5"/>
        <v>139</v>
      </c>
      <c r="O58" s="29">
        <f t="shared" si="6"/>
        <v>70</v>
      </c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 x14ac:dyDescent="0.3">
      <c r="A59" s="14">
        <v>50</v>
      </c>
      <c r="B59" s="91" t="s">
        <v>425</v>
      </c>
      <c r="C59" s="92" t="s">
        <v>426</v>
      </c>
      <c r="D59" s="53">
        <f>' MID Term 1'!D56+'MID Term 2'!D56</f>
        <v>28</v>
      </c>
      <c r="E59" s="53">
        <f>' MID Term 1'!H56+'MID Term 2'!E56</f>
        <v>28</v>
      </c>
      <c r="F59" s="53">
        <f>' MID Term 1'!L56+'MID Term 2'!F56</f>
        <v>28</v>
      </c>
      <c r="G59" s="53">
        <f>' MID Term 1'!P56+'MID Term 2'!J56</f>
        <v>28</v>
      </c>
      <c r="H59" s="53">
        <f>' MID Term 1'!Q56+'MID Term 2'!N56</f>
        <v>28</v>
      </c>
      <c r="I59" s="29">
        <f t="shared" si="0"/>
        <v>1</v>
      </c>
      <c r="J59" s="29">
        <f t="shared" si="1"/>
        <v>1</v>
      </c>
      <c r="K59" s="29">
        <f t="shared" si="2"/>
        <v>1</v>
      </c>
      <c r="L59" s="29">
        <f t="shared" si="3"/>
        <v>1</v>
      </c>
      <c r="M59" s="29">
        <f t="shared" si="4"/>
        <v>1</v>
      </c>
      <c r="N59" s="53">
        <f t="shared" si="5"/>
        <v>140</v>
      </c>
      <c r="O59" s="29">
        <f t="shared" si="6"/>
        <v>70</v>
      </c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 x14ac:dyDescent="0.3">
      <c r="A60" s="14">
        <v>51</v>
      </c>
      <c r="B60" s="91" t="s">
        <v>427</v>
      </c>
      <c r="C60" s="92" t="s">
        <v>428</v>
      </c>
      <c r="D60" s="53">
        <f>' MID Term 1'!D57+'MID Term 2'!D57</f>
        <v>28</v>
      </c>
      <c r="E60" s="53">
        <f>' MID Term 1'!H57+'MID Term 2'!E57</f>
        <v>28</v>
      </c>
      <c r="F60" s="53">
        <f>' MID Term 1'!L57+'MID Term 2'!F57</f>
        <v>28</v>
      </c>
      <c r="G60" s="53">
        <f>' MID Term 1'!P57+'MID Term 2'!J57</f>
        <v>28</v>
      </c>
      <c r="H60" s="53">
        <f>' MID Term 1'!Q57+'MID Term 2'!N57</f>
        <v>28</v>
      </c>
      <c r="I60" s="29">
        <f t="shared" si="0"/>
        <v>1</v>
      </c>
      <c r="J60" s="29">
        <f t="shared" si="1"/>
        <v>1</v>
      </c>
      <c r="K60" s="29">
        <f t="shared" si="2"/>
        <v>1</v>
      </c>
      <c r="L60" s="29">
        <f t="shared" si="3"/>
        <v>1</v>
      </c>
      <c r="M60" s="29">
        <f t="shared" si="4"/>
        <v>1</v>
      </c>
      <c r="N60" s="53">
        <f t="shared" si="5"/>
        <v>140</v>
      </c>
      <c r="O60" s="29">
        <f t="shared" si="6"/>
        <v>70</v>
      </c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 x14ac:dyDescent="0.3">
      <c r="A61" s="14">
        <v>52</v>
      </c>
      <c r="B61" s="91" t="s">
        <v>429</v>
      </c>
      <c r="C61" s="92" t="s">
        <v>430</v>
      </c>
      <c r="D61" s="53">
        <f>' MID Term 1'!D58+'MID Term 2'!D58</f>
        <v>28</v>
      </c>
      <c r="E61" s="53">
        <f>' MID Term 1'!H58+'MID Term 2'!E58</f>
        <v>28</v>
      </c>
      <c r="F61" s="53">
        <f>' MID Term 1'!L58+'MID Term 2'!F58</f>
        <v>28</v>
      </c>
      <c r="G61" s="53">
        <f>' MID Term 1'!P58+'MID Term 2'!J58</f>
        <v>28</v>
      </c>
      <c r="H61" s="53">
        <f>' MID Term 1'!Q58+'MID Term 2'!N58</f>
        <v>28</v>
      </c>
      <c r="I61" s="29">
        <f t="shared" si="0"/>
        <v>1</v>
      </c>
      <c r="J61" s="29">
        <f t="shared" si="1"/>
        <v>1</v>
      </c>
      <c r="K61" s="29">
        <f t="shared" si="2"/>
        <v>1</v>
      </c>
      <c r="L61" s="29">
        <f t="shared" si="3"/>
        <v>1</v>
      </c>
      <c r="M61" s="29">
        <f t="shared" si="4"/>
        <v>1</v>
      </c>
      <c r="N61" s="53">
        <f t="shared" si="5"/>
        <v>140</v>
      </c>
      <c r="O61" s="29">
        <f t="shared" si="6"/>
        <v>70</v>
      </c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 x14ac:dyDescent="0.3">
      <c r="A62" s="14">
        <v>53</v>
      </c>
      <c r="B62" s="91" t="s">
        <v>431</v>
      </c>
      <c r="C62" s="92" t="s">
        <v>432</v>
      </c>
      <c r="D62" s="53">
        <f>' MID Term 1'!D59+'MID Term 2'!D59</f>
        <v>28</v>
      </c>
      <c r="E62" s="53">
        <f>' MID Term 1'!H59+'MID Term 2'!E59</f>
        <v>28</v>
      </c>
      <c r="F62" s="53">
        <f>' MID Term 1'!L59+'MID Term 2'!F59</f>
        <v>28</v>
      </c>
      <c r="G62" s="53">
        <f>' MID Term 1'!P59+'MID Term 2'!J59</f>
        <v>28</v>
      </c>
      <c r="H62" s="53">
        <f>' MID Term 1'!Q59+'MID Term 2'!N59</f>
        <v>28</v>
      </c>
      <c r="I62" s="29">
        <f t="shared" si="0"/>
        <v>1</v>
      </c>
      <c r="J62" s="29">
        <f t="shared" si="1"/>
        <v>1</v>
      </c>
      <c r="K62" s="29">
        <f t="shared" si="2"/>
        <v>1</v>
      </c>
      <c r="L62" s="29">
        <f t="shared" si="3"/>
        <v>1</v>
      </c>
      <c r="M62" s="29">
        <f t="shared" si="4"/>
        <v>1</v>
      </c>
      <c r="N62" s="53">
        <f t="shared" si="5"/>
        <v>140</v>
      </c>
      <c r="O62" s="29">
        <f t="shared" si="6"/>
        <v>70</v>
      </c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 x14ac:dyDescent="0.3">
      <c r="A63" s="14">
        <v>54</v>
      </c>
      <c r="B63" s="91" t="s">
        <v>433</v>
      </c>
      <c r="C63" s="92" t="s">
        <v>434</v>
      </c>
      <c r="D63" s="53">
        <f>' MID Term 1'!D60+'MID Term 2'!D60</f>
        <v>28</v>
      </c>
      <c r="E63" s="53">
        <f>' MID Term 1'!H60+'MID Term 2'!E60</f>
        <v>28</v>
      </c>
      <c r="F63" s="53">
        <f>' MID Term 1'!L60+'MID Term 2'!F60</f>
        <v>28</v>
      </c>
      <c r="G63" s="53">
        <f>' MID Term 1'!P60+'MID Term 2'!J60</f>
        <v>28</v>
      </c>
      <c r="H63" s="53">
        <f>' MID Term 1'!Q60+'MID Term 2'!N60</f>
        <v>28</v>
      </c>
      <c r="I63" s="29">
        <f t="shared" si="0"/>
        <v>1</v>
      </c>
      <c r="J63" s="29">
        <f t="shared" si="1"/>
        <v>1</v>
      </c>
      <c r="K63" s="29">
        <f t="shared" si="2"/>
        <v>1</v>
      </c>
      <c r="L63" s="29">
        <f t="shared" si="3"/>
        <v>1</v>
      </c>
      <c r="M63" s="29">
        <f t="shared" si="4"/>
        <v>1</v>
      </c>
      <c r="N63" s="53">
        <f t="shared" si="5"/>
        <v>140</v>
      </c>
      <c r="O63" s="29">
        <f t="shared" si="6"/>
        <v>70</v>
      </c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 x14ac:dyDescent="0.3">
      <c r="A64" s="14">
        <v>55</v>
      </c>
      <c r="B64" s="91" t="s">
        <v>435</v>
      </c>
      <c r="C64" s="92" t="s">
        <v>436</v>
      </c>
      <c r="D64" s="53">
        <f>' MID Term 1'!D61+'MID Term 2'!D61</f>
        <v>22</v>
      </c>
      <c r="E64" s="53">
        <f>' MID Term 1'!H61+'MID Term 2'!E61</f>
        <v>20</v>
      </c>
      <c r="F64" s="53">
        <f>' MID Term 1'!L61+'MID Term 2'!F61</f>
        <v>20</v>
      </c>
      <c r="G64" s="53">
        <f>' MID Term 1'!P61+'MID Term 2'!J61</f>
        <v>25</v>
      </c>
      <c r="H64" s="53">
        <f>' MID Term 1'!Q61+'MID Term 2'!N61</f>
        <v>25</v>
      </c>
      <c r="I64" s="29">
        <f t="shared" si="0"/>
        <v>1</v>
      </c>
      <c r="J64" s="29">
        <f t="shared" si="1"/>
        <v>0</v>
      </c>
      <c r="K64" s="29">
        <f t="shared" si="2"/>
        <v>0</v>
      </c>
      <c r="L64" s="29">
        <f t="shared" si="3"/>
        <v>1</v>
      </c>
      <c r="M64" s="29">
        <f t="shared" si="4"/>
        <v>1</v>
      </c>
      <c r="N64" s="53">
        <f t="shared" si="5"/>
        <v>112</v>
      </c>
      <c r="O64" s="29">
        <f t="shared" si="6"/>
        <v>56</v>
      </c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 x14ac:dyDescent="0.3">
      <c r="A65" s="14">
        <v>56</v>
      </c>
      <c r="B65" s="91" t="s">
        <v>437</v>
      </c>
      <c r="C65" s="92" t="s">
        <v>438</v>
      </c>
      <c r="D65" s="53">
        <f>' MID Term 1'!D62+'MID Term 2'!D62</f>
        <v>20</v>
      </c>
      <c r="E65" s="53">
        <f>' MID Term 1'!H62+'MID Term 2'!E62</f>
        <v>20</v>
      </c>
      <c r="F65" s="53">
        <f>' MID Term 1'!L62+'MID Term 2'!F62</f>
        <v>27</v>
      </c>
      <c r="G65" s="53">
        <f>' MID Term 1'!P62+'MID Term 2'!J62</f>
        <v>24</v>
      </c>
      <c r="H65" s="53">
        <f>' MID Term 1'!Q62+'MID Term 2'!N62</f>
        <v>24</v>
      </c>
      <c r="I65" s="29">
        <f t="shared" si="0"/>
        <v>0</v>
      </c>
      <c r="J65" s="29">
        <f t="shared" si="1"/>
        <v>0</v>
      </c>
      <c r="K65" s="29">
        <f t="shared" si="2"/>
        <v>1</v>
      </c>
      <c r="L65" s="29">
        <f t="shared" si="3"/>
        <v>1</v>
      </c>
      <c r="M65" s="29">
        <f t="shared" si="4"/>
        <v>1</v>
      </c>
      <c r="N65" s="53">
        <f t="shared" si="5"/>
        <v>115</v>
      </c>
      <c r="O65" s="29">
        <f t="shared" si="6"/>
        <v>58</v>
      </c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 x14ac:dyDescent="0.3">
      <c r="A66" s="14">
        <v>57</v>
      </c>
      <c r="B66" s="91" t="s">
        <v>439</v>
      </c>
      <c r="C66" s="92" t="s">
        <v>440</v>
      </c>
      <c r="D66" s="53">
        <f>' MID Term 1'!D63+'MID Term 2'!D63</f>
        <v>26</v>
      </c>
      <c r="E66" s="53">
        <f>' MID Term 1'!H63+'MID Term 2'!E63</f>
        <v>28</v>
      </c>
      <c r="F66" s="53">
        <f>' MID Term 1'!L63+'MID Term 2'!F63</f>
        <v>25</v>
      </c>
      <c r="G66" s="53">
        <f>' MID Term 1'!P63+'MID Term 2'!J63</f>
        <v>25</v>
      </c>
      <c r="H66" s="53">
        <f>' MID Term 1'!Q63+'MID Term 2'!N63</f>
        <v>16</v>
      </c>
      <c r="I66" s="29">
        <f t="shared" si="0"/>
        <v>1</v>
      </c>
      <c r="J66" s="29">
        <f t="shared" si="1"/>
        <v>1</v>
      </c>
      <c r="K66" s="29">
        <f t="shared" si="2"/>
        <v>1</v>
      </c>
      <c r="L66" s="29">
        <f t="shared" si="3"/>
        <v>1</v>
      </c>
      <c r="M66" s="29">
        <f t="shared" si="4"/>
        <v>0</v>
      </c>
      <c r="N66" s="53">
        <f t="shared" si="5"/>
        <v>120</v>
      </c>
      <c r="O66" s="29">
        <f t="shared" si="6"/>
        <v>60</v>
      </c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 x14ac:dyDescent="0.3">
      <c r="A67" s="14">
        <v>58</v>
      </c>
      <c r="B67" s="91" t="s">
        <v>441</v>
      </c>
      <c r="C67" s="92" t="s">
        <v>442</v>
      </c>
      <c r="D67" s="53">
        <f>' MID Term 1'!D64+'MID Term 2'!D64</f>
        <v>28</v>
      </c>
      <c r="E67" s="53">
        <f>' MID Term 1'!H64+'MID Term 2'!E64</f>
        <v>27</v>
      </c>
      <c r="F67" s="53">
        <f>' MID Term 1'!L64+'MID Term 2'!F64</f>
        <v>28</v>
      </c>
      <c r="G67" s="53">
        <f>' MID Term 1'!P64+'MID Term 2'!J64</f>
        <v>26</v>
      </c>
      <c r="H67" s="53">
        <f>' MID Term 1'!Q64+'MID Term 2'!N64</f>
        <v>28</v>
      </c>
      <c r="I67" s="29">
        <f t="shared" si="0"/>
        <v>1</v>
      </c>
      <c r="J67" s="29">
        <f t="shared" si="1"/>
        <v>1</v>
      </c>
      <c r="K67" s="29">
        <f t="shared" si="2"/>
        <v>1</v>
      </c>
      <c r="L67" s="29">
        <f t="shared" si="3"/>
        <v>1</v>
      </c>
      <c r="M67" s="29">
        <f t="shared" si="4"/>
        <v>1</v>
      </c>
      <c r="N67" s="53">
        <f t="shared" si="5"/>
        <v>137</v>
      </c>
      <c r="O67" s="29">
        <f t="shared" si="6"/>
        <v>69</v>
      </c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 x14ac:dyDescent="0.3">
      <c r="A68" s="14">
        <v>59</v>
      </c>
      <c r="B68" s="91" t="s">
        <v>443</v>
      </c>
      <c r="C68" s="92" t="s">
        <v>444</v>
      </c>
      <c r="D68" s="53">
        <f>' MID Term 1'!D65+'MID Term 2'!D65</f>
        <v>20</v>
      </c>
      <c r="E68" s="53">
        <f>' MID Term 1'!H65+'MID Term 2'!E65</f>
        <v>26</v>
      </c>
      <c r="F68" s="53">
        <f>' MID Term 1'!L65+'MID Term 2'!F65</f>
        <v>20</v>
      </c>
      <c r="G68" s="53">
        <f>' MID Term 1'!P65+'MID Term 2'!J65</f>
        <v>20</v>
      </c>
      <c r="H68" s="53">
        <f>' MID Term 1'!Q65+'MID Term 2'!N65</f>
        <v>23</v>
      </c>
      <c r="I68" s="29">
        <f t="shared" si="0"/>
        <v>0</v>
      </c>
      <c r="J68" s="29">
        <f t="shared" si="1"/>
        <v>1</v>
      </c>
      <c r="K68" s="29">
        <f t="shared" si="2"/>
        <v>0</v>
      </c>
      <c r="L68" s="29">
        <f t="shared" si="3"/>
        <v>0</v>
      </c>
      <c r="M68" s="29">
        <f t="shared" si="4"/>
        <v>1</v>
      </c>
      <c r="N68" s="53">
        <f t="shared" si="5"/>
        <v>109</v>
      </c>
      <c r="O68" s="29">
        <f t="shared" si="6"/>
        <v>55</v>
      </c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 x14ac:dyDescent="0.3">
      <c r="A69" s="14">
        <v>60</v>
      </c>
      <c r="B69" s="91" t="s">
        <v>445</v>
      </c>
      <c r="C69" s="92" t="s">
        <v>446</v>
      </c>
      <c r="D69" s="53">
        <f>' MID Term 1'!D66+'MID Term 2'!D66</f>
        <v>23</v>
      </c>
      <c r="E69" s="53">
        <f>' MID Term 1'!H66+'MID Term 2'!E66</f>
        <v>27</v>
      </c>
      <c r="F69" s="53">
        <f>' MID Term 1'!L66+'MID Term 2'!F66</f>
        <v>28</v>
      </c>
      <c r="G69" s="53">
        <f>' MID Term 1'!P66+'MID Term 2'!J66</f>
        <v>27</v>
      </c>
      <c r="H69" s="53">
        <f>' MID Term 1'!Q66+'MID Term 2'!N66</f>
        <v>22</v>
      </c>
      <c r="I69" s="29">
        <f t="shared" si="0"/>
        <v>1</v>
      </c>
      <c r="J69" s="29">
        <f t="shared" si="1"/>
        <v>1</v>
      </c>
      <c r="K69" s="29">
        <f t="shared" si="2"/>
        <v>1</v>
      </c>
      <c r="L69" s="29">
        <f t="shared" si="3"/>
        <v>1</v>
      </c>
      <c r="M69" s="29">
        <f t="shared" si="4"/>
        <v>1</v>
      </c>
      <c r="N69" s="53">
        <f t="shared" si="5"/>
        <v>127</v>
      </c>
      <c r="O69" s="29">
        <f t="shared" si="6"/>
        <v>64</v>
      </c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 x14ac:dyDescent="0.3">
      <c r="A70" s="14">
        <v>61</v>
      </c>
      <c r="B70" s="91" t="s">
        <v>447</v>
      </c>
      <c r="C70" s="92" t="s">
        <v>448</v>
      </c>
      <c r="D70" s="53">
        <f>' MID Term 1'!D67+'MID Term 2'!D67</f>
        <v>20</v>
      </c>
      <c r="E70" s="53">
        <f>' MID Term 1'!H67+'MID Term 2'!E67</f>
        <v>26</v>
      </c>
      <c r="F70" s="53">
        <f>' MID Term 1'!L67+'MID Term 2'!F67</f>
        <v>25</v>
      </c>
      <c r="G70" s="53">
        <f>' MID Term 1'!P67+'MID Term 2'!J67</f>
        <v>25</v>
      </c>
      <c r="H70" s="53">
        <f>' MID Term 1'!Q67+'MID Term 2'!N67</f>
        <v>17</v>
      </c>
      <c r="I70" s="29">
        <f t="shared" si="0"/>
        <v>0</v>
      </c>
      <c r="J70" s="29">
        <f t="shared" si="1"/>
        <v>1</v>
      </c>
      <c r="K70" s="29">
        <f t="shared" si="2"/>
        <v>1</v>
      </c>
      <c r="L70" s="29">
        <f t="shared" si="3"/>
        <v>1</v>
      </c>
      <c r="M70" s="29">
        <f t="shared" si="4"/>
        <v>0</v>
      </c>
      <c r="N70" s="53">
        <f t="shared" si="5"/>
        <v>113</v>
      </c>
      <c r="O70" s="29">
        <f t="shared" si="6"/>
        <v>57</v>
      </c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 x14ac:dyDescent="0.3">
      <c r="A71" s="14">
        <v>62</v>
      </c>
      <c r="B71" s="91" t="s">
        <v>449</v>
      </c>
      <c r="C71" s="92" t="s">
        <v>450</v>
      </c>
      <c r="D71" s="53">
        <f>' MID Term 1'!D68+'MID Term 2'!D68</f>
        <v>21</v>
      </c>
      <c r="E71" s="53">
        <f>' MID Term 1'!H68+'MID Term 2'!E68</f>
        <v>26</v>
      </c>
      <c r="F71" s="53">
        <f>' MID Term 1'!L68+'MID Term 2'!F68</f>
        <v>28</v>
      </c>
      <c r="G71" s="53">
        <f>' MID Term 1'!P68+'MID Term 2'!J68</f>
        <v>26</v>
      </c>
      <c r="H71" s="53">
        <f>' MID Term 1'!Q68+'MID Term 2'!N68</f>
        <v>18</v>
      </c>
      <c r="I71" s="29">
        <f t="shared" si="0"/>
        <v>1</v>
      </c>
      <c r="J71" s="29">
        <f t="shared" si="1"/>
        <v>1</v>
      </c>
      <c r="K71" s="29">
        <f t="shared" si="2"/>
        <v>1</v>
      </c>
      <c r="L71" s="29">
        <f t="shared" si="3"/>
        <v>1</v>
      </c>
      <c r="M71" s="29">
        <f t="shared" si="4"/>
        <v>0</v>
      </c>
      <c r="N71" s="53">
        <f t="shared" si="5"/>
        <v>119</v>
      </c>
      <c r="O71" s="29">
        <f t="shared" si="6"/>
        <v>60</v>
      </c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 x14ac:dyDescent="0.3">
      <c r="A72" s="14">
        <v>63</v>
      </c>
      <c r="B72" s="91" t="s">
        <v>451</v>
      </c>
      <c r="C72" s="92" t="s">
        <v>452</v>
      </c>
      <c r="D72" s="53">
        <f>' MID Term 1'!D69+'MID Term 2'!D69</f>
        <v>28</v>
      </c>
      <c r="E72" s="53">
        <f>' MID Term 1'!H69+'MID Term 2'!E69</f>
        <v>28</v>
      </c>
      <c r="F72" s="53">
        <f>' MID Term 1'!L69+'MID Term 2'!F69</f>
        <v>24</v>
      </c>
      <c r="G72" s="53">
        <f>' MID Term 1'!P69+'MID Term 2'!J69</f>
        <v>28</v>
      </c>
      <c r="H72" s="53">
        <f>' MID Term 1'!Q69+'MID Term 2'!N69</f>
        <v>28</v>
      </c>
      <c r="I72" s="29">
        <f t="shared" si="0"/>
        <v>1</v>
      </c>
      <c r="J72" s="29">
        <f t="shared" si="1"/>
        <v>1</v>
      </c>
      <c r="K72" s="29">
        <f t="shared" si="2"/>
        <v>1</v>
      </c>
      <c r="L72" s="29">
        <f t="shared" si="3"/>
        <v>1</v>
      </c>
      <c r="M72" s="29">
        <f t="shared" si="4"/>
        <v>1</v>
      </c>
      <c r="N72" s="53">
        <f t="shared" si="5"/>
        <v>136</v>
      </c>
      <c r="O72" s="29">
        <f t="shared" si="6"/>
        <v>68</v>
      </c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 x14ac:dyDescent="0.3">
      <c r="A73" s="14">
        <v>64</v>
      </c>
      <c r="B73" s="91" t="s">
        <v>453</v>
      </c>
      <c r="C73" s="92" t="s">
        <v>454</v>
      </c>
      <c r="D73" s="53">
        <f>' MID Term 1'!D70+'MID Term 2'!D70</f>
        <v>28</v>
      </c>
      <c r="E73" s="53">
        <f>' MID Term 1'!H70+'MID Term 2'!E70</f>
        <v>28</v>
      </c>
      <c r="F73" s="53">
        <f>' MID Term 1'!L70+'MID Term 2'!F70</f>
        <v>28</v>
      </c>
      <c r="G73" s="53">
        <f>' MID Term 1'!P70+'MID Term 2'!J70</f>
        <v>28</v>
      </c>
      <c r="H73" s="53">
        <f>' MID Term 1'!Q70+'MID Term 2'!N70</f>
        <v>28</v>
      </c>
      <c r="I73" s="29">
        <f t="shared" si="0"/>
        <v>1</v>
      </c>
      <c r="J73" s="29">
        <f t="shared" si="1"/>
        <v>1</v>
      </c>
      <c r="K73" s="29">
        <f t="shared" si="2"/>
        <v>1</v>
      </c>
      <c r="L73" s="29">
        <f t="shared" si="3"/>
        <v>1</v>
      </c>
      <c r="M73" s="29">
        <f t="shared" si="4"/>
        <v>1</v>
      </c>
      <c r="N73" s="53">
        <f t="shared" si="5"/>
        <v>140</v>
      </c>
      <c r="O73" s="29">
        <f t="shared" si="6"/>
        <v>70</v>
      </c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 x14ac:dyDescent="0.3">
      <c r="A74" s="14">
        <v>65</v>
      </c>
      <c r="B74" s="91" t="s">
        <v>455</v>
      </c>
      <c r="C74" s="92" t="s">
        <v>456</v>
      </c>
      <c r="D74" s="53">
        <f>' MID Term 1'!D71+'MID Term 2'!D71</f>
        <v>28</v>
      </c>
      <c r="E74" s="53">
        <f>' MID Term 1'!H71+'MID Term 2'!E71</f>
        <v>28</v>
      </c>
      <c r="F74" s="53">
        <f>' MID Term 1'!L71+'MID Term 2'!F71</f>
        <v>24</v>
      </c>
      <c r="G74" s="53">
        <f>' MID Term 1'!P71+'MID Term 2'!J71</f>
        <v>25</v>
      </c>
      <c r="H74" s="53">
        <f>' MID Term 1'!Q71+'MID Term 2'!N71</f>
        <v>28</v>
      </c>
      <c r="I74" s="29">
        <f t="shared" si="0"/>
        <v>1</v>
      </c>
      <c r="J74" s="29">
        <f t="shared" si="1"/>
        <v>1</v>
      </c>
      <c r="K74" s="29">
        <f t="shared" si="2"/>
        <v>1</v>
      </c>
      <c r="L74" s="29">
        <f t="shared" si="3"/>
        <v>1</v>
      </c>
      <c r="M74" s="29">
        <f t="shared" si="4"/>
        <v>1</v>
      </c>
      <c r="N74" s="53">
        <f t="shared" si="5"/>
        <v>133</v>
      </c>
      <c r="O74" s="29">
        <f t="shared" si="6"/>
        <v>67</v>
      </c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 x14ac:dyDescent="0.3">
      <c r="A75" s="14">
        <v>66</v>
      </c>
      <c r="B75" s="91" t="s">
        <v>457</v>
      </c>
      <c r="C75" s="92" t="s">
        <v>458</v>
      </c>
      <c r="D75" s="53">
        <f>' MID Term 1'!D72+'MID Term 2'!D72</f>
        <v>28</v>
      </c>
      <c r="E75" s="53">
        <f>' MID Term 1'!H72+'MID Term 2'!E72</f>
        <v>25</v>
      </c>
      <c r="F75" s="53">
        <f>' MID Term 1'!L72+'MID Term 2'!F72</f>
        <v>25</v>
      </c>
      <c r="G75" s="53">
        <f>' MID Term 1'!P72+'MID Term 2'!J72</f>
        <v>28</v>
      </c>
      <c r="H75" s="53">
        <f>' MID Term 1'!Q72+'MID Term 2'!N72</f>
        <v>28</v>
      </c>
      <c r="I75" s="29">
        <f t="shared" si="0"/>
        <v>1</v>
      </c>
      <c r="J75" s="29">
        <f t="shared" si="1"/>
        <v>1</v>
      </c>
      <c r="K75" s="29">
        <f t="shared" si="2"/>
        <v>1</v>
      </c>
      <c r="L75" s="29">
        <f t="shared" si="3"/>
        <v>1</v>
      </c>
      <c r="M75" s="29">
        <f t="shared" si="4"/>
        <v>1</v>
      </c>
      <c r="N75" s="53">
        <f t="shared" si="5"/>
        <v>134</v>
      </c>
      <c r="O75" s="29">
        <f t="shared" si="6"/>
        <v>67</v>
      </c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 x14ac:dyDescent="0.3">
      <c r="A76" s="14">
        <v>67</v>
      </c>
      <c r="B76" s="91" t="s">
        <v>459</v>
      </c>
      <c r="C76" s="92" t="s">
        <v>460</v>
      </c>
      <c r="D76" s="53">
        <f>' MID Term 1'!D73+'MID Term 2'!D73</f>
        <v>28</v>
      </c>
      <c r="E76" s="53">
        <f>' MID Term 1'!H73+'MID Term 2'!E73</f>
        <v>28</v>
      </c>
      <c r="F76" s="53">
        <f>' MID Term 1'!L73+'MID Term 2'!F73</f>
        <v>28</v>
      </c>
      <c r="G76" s="53">
        <f>' MID Term 1'!P73+'MID Term 2'!J73</f>
        <v>28</v>
      </c>
      <c r="H76" s="53">
        <f>' MID Term 1'!Q73+'MID Term 2'!N73</f>
        <v>28</v>
      </c>
      <c r="I76" s="29">
        <f t="shared" si="0"/>
        <v>1</v>
      </c>
      <c r="J76" s="29">
        <f t="shared" si="1"/>
        <v>1</v>
      </c>
      <c r="K76" s="29">
        <f t="shared" si="2"/>
        <v>1</v>
      </c>
      <c r="L76" s="29">
        <f t="shared" si="3"/>
        <v>1</v>
      </c>
      <c r="M76" s="29">
        <f t="shared" si="4"/>
        <v>1</v>
      </c>
      <c r="N76" s="53">
        <f t="shared" si="5"/>
        <v>140</v>
      </c>
      <c r="O76" s="29">
        <f t="shared" si="6"/>
        <v>70</v>
      </c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 x14ac:dyDescent="0.3">
      <c r="A77" s="14">
        <v>68</v>
      </c>
      <c r="B77" s="91" t="s">
        <v>461</v>
      </c>
      <c r="C77" s="92" t="s">
        <v>462</v>
      </c>
      <c r="D77" s="53">
        <f>' MID Term 1'!D74+'MID Term 2'!D74</f>
        <v>20</v>
      </c>
      <c r="E77" s="53">
        <f>' MID Term 1'!H74+'MID Term 2'!E74</f>
        <v>23</v>
      </c>
      <c r="F77" s="53">
        <f>' MID Term 1'!L74+'MID Term 2'!F74</f>
        <v>26</v>
      </c>
      <c r="G77" s="53">
        <f>' MID Term 1'!P74+'MID Term 2'!J74</f>
        <v>26</v>
      </c>
      <c r="H77" s="53">
        <f>' MID Term 1'!Q74+'MID Term 2'!N74</f>
        <v>23</v>
      </c>
      <c r="I77" s="29">
        <f t="shared" si="0"/>
        <v>0</v>
      </c>
      <c r="J77" s="29">
        <f t="shared" si="1"/>
        <v>1</v>
      </c>
      <c r="K77" s="29">
        <f t="shared" si="2"/>
        <v>1</v>
      </c>
      <c r="L77" s="29">
        <f t="shared" si="3"/>
        <v>1</v>
      </c>
      <c r="M77" s="29">
        <f t="shared" si="4"/>
        <v>1</v>
      </c>
      <c r="N77" s="53">
        <f t="shared" si="5"/>
        <v>118</v>
      </c>
      <c r="O77" s="29">
        <f t="shared" si="6"/>
        <v>59</v>
      </c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 x14ac:dyDescent="0.3">
      <c r="A78" s="14">
        <v>69</v>
      </c>
      <c r="B78" s="91" t="s">
        <v>463</v>
      </c>
      <c r="C78" s="92" t="s">
        <v>464</v>
      </c>
      <c r="D78" s="53">
        <f>' MID Term 1'!D75+'MID Term 2'!D75</f>
        <v>22</v>
      </c>
      <c r="E78" s="53">
        <f>' MID Term 1'!H75+'MID Term 2'!E75</f>
        <v>28</v>
      </c>
      <c r="F78" s="53">
        <f>' MID Term 1'!L75+'MID Term 2'!F75</f>
        <v>26</v>
      </c>
      <c r="G78" s="53">
        <f>' MID Term 1'!P75+'MID Term 2'!J75</f>
        <v>22</v>
      </c>
      <c r="H78" s="53">
        <f>' MID Term 1'!Q75+'MID Term 2'!N75</f>
        <v>24</v>
      </c>
      <c r="I78" s="29">
        <f t="shared" si="0"/>
        <v>1</v>
      </c>
      <c r="J78" s="29">
        <f t="shared" si="1"/>
        <v>1</v>
      </c>
      <c r="K78" s="29">
        <f t="shared" si="2"/>
        <v>1</v>
      </c>
      <c r="L78" s="29">
        <f t="shared" si="3"/>
        <v>1</v>
      </c>
      <c r="M78" s="29">
        <f t="shared" si="4"/>
        <v>1</v>
      </c>
      <c r="N78" s="53">
        <f t="shared" si="5"/>
        <v>122</v>
      </c>
      <c r="O78" s="29">
        <f t="shared" si="6"/>
        <v>61</v>
      </c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 x14ac:dyDescent="0.3">
      <c r="A79" s="14">
        <v>70</v>
      </c>
      <c r="B79" s="91" t="s">
        <v>465</v>
      </c>
      <c r="C79" s="92" t="s">
        <v>466</v>
      </c>
      <c r="D79" s="53">
        <f>' MID Term 1'!D76+'MID Term 2'!D76</f>
        <v>26</v>
      </c>
      <c r="E79" s="53">
        <f>' MID Term 1'!H76+'MID Term 2'!E76</f>
        <v>22</v>
      </c>
      <c r="F79" s="53">
        <f>' MID Term 1'!L76+'MID Term 2'!F76</f>
        <v>27</v>
      </c>
      <c r="G79" s="53">
        <f>' MID Term 1'!P76+'MID Term 2'!J76</f>
        <v>21</v>
      </c>
      <c r="H79" s="53">
        <f>' MID Term 1'!Q76+'MID Term 2'!N76</f>
        <v>28</v>
      </c>
      <c r="I79" s="29">
        <f t="shared" si="0"/>
        <v>1</v>
      </c>
      <c r="J79" s="29">
        <f t="shared" si="1"/>
        <v>1</v>
      </c>
      <c r="K79" s="29">
        <f t="shared" si="2"/>
        <v>1</v>
      </c>
      <c r="L79" s="29">
        <f t="shared" si="3"/>
        <v>1</v>
      </c>
      <c r="M79" s="29">
        <f t="shared" si="4"/>
        <v>1</v>
      </c>
      <c r="N79" s="53">
        <f t="shared" si="5"/>
        <v>124</v>
      </c>
      <c r="O79" s="29">
        <f t="shared" si="6"/>
        <v>62</v>
      </c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 x14ac:dyDescent="0.3">
      <c r="A80" s="14">
        <v>71</v>
      </c>
      <c r="B80" s="91" t="s">
        <v>467</v>
      </c>
      <c r="C80" s="92" t="s">
        <v>468</v>
      </c>
      <c r="D80" s="53">
        <f>' MID Term 1'!D77+'MID Term 2'!D77</f>
        <v>26</v>
      </c>
      <c r="E80" s="53">
        <f>' MID Term 1'!H77+'MID Term 2'!E77</f>
        <v>22</v>
      </c>
      <c r="F80" s="53">
        <f>' MID Term 1'!L77+'MID Term 2'!F77</f>
        <v>25</v>
      </c>
      <c r="G80" s="53">
        <f>' MID Term 1'!P77+'MID Term 2'!J77</f>
        <v>20</v>
      </c>
      <c r="H80" s="53">
        <f>' MID Term 1'!Q77+'MID Term 2'!N77</f>
        <v>15</v>
      </c>
      <c r="I80" s="29">
        <f t="shared" si="0"/>
        <v>1</v>
      </c>
      <c r="J80" s="29">
        <f t="shared" si="1"/>
        <v>1</v>
      </c>
      <c r="K80" s="29">
        <f t="shared" si="2"/>
        <v>1</v>
      </c>
      <c r="L80" s="29">
        <f t="shared" si="3"/>
        <v>0</v>
      </c>
      <c r="M80" s="29">
        <f t="shared" si="4"/>
        <v>0</v>
      </c>
      <c r="N80" s="53">
        <f t="shared" si="5"/>
        <v>108</v>
      </c>
      <c r="O80" s="29">
        <f t="shared" si="6"/>
        <v>54</v>
      </c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 x14ac:dyDescent="0.3">
      <c r="A81" s="14">
        <v>72</v>
      </c>
      <c r="B81" s="91" t="s">
        <v>469</v>
      </c>
      <c r="C81" s="92" t="s">
        <v>470</v>
      </c>
      <c r="D81" s="53">
        <f>' MID Term 1'!D78+'MID Term 2'!D78</f>
        <v>20</v>
      </c>
      <c r="E81" s="53">
        <f>' MID Term 1'!H78+'MID Term 2'!E78</f>
        <v>20</v>
      </c>
      <c r="F81" s="53">
        <f>' MID Term 1'!L78+'MID Term 2'!F78</f>
        <v>28</v>
      </c>
      <c r="G81" s="53">
        <f>' MID Term 1'!P78+'MID Term 2'!J78</f>
        <v>23</v>
      </c>
      <c r="H81" s="53">
        <f>' MID Term 1'!Q78+'MID Term 2'!N78</f>
        <v>28</v>
      </c>
      <c r="I81" s="29">
        <f t="shared" si="0"/>
        <v>0</v>
      </c>
      <c r="J81" s="29">
        <f t="shared" si="1"/>
        <v>0</v>
      </c>
      <c r="K81" s="29">
        <f t="shared" si="2"/>
        <v>1</v>
      </c>
      <c r="L81" s="29">
        <f t="shared" si="3"/>
        <v>1</v>
      </c>
      <c r="M81" s="29">
        <f t="shared" si="4"/>
        <v>1</v>
      </c>
      <c r="N81" s="53">
        <f t="shared" si="5"/>
        <v>119</v>
      </c>
      <c r="O81" s="29">
        <f t="shared" si="6"/>
        <v>60</v>
      </c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 x14ac:dyDescent="0.3">
      <c r="A82" s="14">
        <v>73</v>
      </c>
      <c r="B82" s="91" t="s">
        <v>471</v>
      </c>
      <c r="C82" s="92" t="s">
        <v>472</v>
      </c>
      <c r="D82" s="53">
        <f>' MID Term 1'!D79+'MID Term 2'!D79</f>
        <v>24</v>
      </c>
      <c r="E82" s="53">
        <f>' MID Term 1'!H79+'MID Term 2'!E79</f>
        <v>28</v>
      </c>
      <c r="F82" s="53">
        <f>' MID Term 1'!L79+'MID Term 2'!F79</f>
        <v>28</v>
      </c>
      <c r="G82" s="53">
        <f>' MID Term 1'!P79+'MID Term 2'!J79</f>
        <v>22</v>
      </c>
      <c r="H82" s="53">
        <f>' MID Term 1'!Q79+'MID Term 2'!N79</f>
        <v>28</v>
      </c>
      <c r="I82" s="29">
        <f t="shared" si="0"/>
        <v>1</v>
      </c>
      <c r="J82" s="29">
        <f t="shared" si="1"/>
        <v>1</v>
      </c>
      <c r="K82" s="29">
        <f t="shared" si="2"/>
        <v>1</v>
      </c>
      <c r="L82" s="29">
        <f t="shared" si="3"/>
        <v>1</v>
      </c>
      <c r="M82" s="29">
        <f t="shared" si="4"/>
        <v>1</v>
      </c>
      <c r="N82" s="53">
        <f t="shared" si="5"/>
        <v>130</v>
      </c>
      <c r="O82" s="29">
        <f t="shared" si="6"/>
        <v>65</v>
      </c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 x14ac:dyDescent="0.3">
      <c r="A83" s="14">
        <v>74</v>
      </c>
      <c r="B83" s="91" t="s">
        <v>473</v>
      </c>
      <c r="C83" s="92" t="s">
        <v>474</v>
      </c>
      <c r="D83" s="53">
        <f>' MID Term 1'!D80+'MID Term 2'!D80</f>
        <v>20</v>
      </c>
      <c r="E83" s="53">
        <f>' MID Term 1'!H80+'MID Term 2'!E80</f>
        <v>28</v>
      </c>
      <c r="F83" s="53">
        <f>' MID Term 1'!L80+'MID Term 2'!F80</f>
        <v>28</v>
      </c>
      <c r="G83" s="53">
        <f>' MID Term 1'!P80+'MID Term 2'!J80</f>
        <v>25</v>
      </c>
      <c r="H83" s="53">
        <f>' MID Term 1'!Q80+'MID Term 2'!N80</f>
        <v>18</v>
      </c>
      <c r="I83" s="29">
        <f t="shared" si="0"/>
        <v>0</v>
      </c>
      <c r="J83" s="29">
        <f t="shared" si="1"/>
        <v>1</v>
      </c>
      <c r="K83" s="29">
        <f t="shared" si="2"/>
        <v>1</v>
      </c>
      <c r="L83" s="29">
        <f t="shared" si="3"/>
        <v>1</v>
      </c>
      <c r="M83" s="29">
        <f t="shared" si="4"/>
        <v>0</v>
      </c>
      <c r="N83" s="53">
        <f t="shared" si="5"/>
        <v>119</v>
      </c>
      <c r="O83" s="29">
        <f t="shared" si="6"/>
        <v>60</v>
      </c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 x14ac:dyDescent="0.3">
      <c r="A84" s="14">
        <v>75</v>
      </c>
      <c r="B84" s="91" t="s">
        <v>475</v>
      </c>
      <c r="C84" s="92" t="s">
        <v>476</v>
      </c>
      <c r="D84" s="53">
        <f>' MID Term 1'!D81+'MID Term 2'!D81</f>
        <v>28</v>
      </c>
      <c r="E84" s="53">
        <f>' MID Term 1'!H81+'MID Term 2'!E81</f>
        <v>28</v>
      </c>
      <c r="F84" s="53">
        <f>' MID Term 1'!L81+'MID Term 2'!F81</f>
        <v>28</v>
      </c>
      <c r="G84" s="53">
        <f>' MID Term 1'!P81+'MID Term 2'!J81</f>
        <v>28</v>
      </c>
      <c r="H84" s="53">
        <f>' MID Term 1'!Q81+'MID Term 2'!N81</f>
        <v>28</v>
      </c>
      <c r="I84" s="29">
        <f t="shared" si="0"/>
        <v>1</v>
      </c>
      <c r="J84" s="29">
        <f t="shared" si="1"/>
        <v>1</v>
      </c>
      <c r="K84" s="29">
        <f t="shared" si="2"/>
        <v>1</v>
      </c>
      <c r="L84" s="29">
        <f t="shared" si="3"/>
        <v>1</v>
      </c>
      <c r="M84" s="29">
        <f t="shared" si="4"/>
        <v>1</v>
      </c>
      <c r="N84" s="53">
        <f t="shared" si="5"/>
        <v>140</v>
      </c>
      <c r="O84" s="29">
        <f t="shared" si="6"/>
        <v>70</v>
      </c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 x14ac:dyDescent="0.3">
      <c r="A85" s="14">
        <v>76</v>
      </c>
      <c r="B85" s="91" t="s">
        <v>477</v>
      </c>
      <c r="C85" s="92" t="s">
        <v>478</v>
      </c>
      <c r="D85" s="53">
        <f>' MID Term 1'!D82+'MID Term 2'!D82</f>
        <v>20</v>
      </c>
      <c r="E85" s="53">
        <f>' MID Term 1'!H82+'MID Term 2'!E82</f>
        <v>28</v>
      </c>
      <c r="F85" s="53">
        <f>' MID Term 1'!L82+'MID Term 2'!F82</f>
        <v>28</v>
      </c>
      <c r="G85" s="53">
        <f>' MID Term 1'!P82+'MID Term 2'!J82</f>
        <v>28</v>
      </c>
      <c r="H85" s="53">
        <f>' MID Term 1'!Q82+'MID Term 2'!N82</f>
        <v>18</v>
      </c>
      <c r="I85" s="29">
        <f t="shared" si="0"/>
        <v>0</v>
      </c>
      <c r="J85" s="29">
        <f t="shared" si="1"/>
        <v>1</v>
      </c>
      <c r="K85" s="29">
        <f t="shared" si="2"/>
        <v>1</v>
      </c>
      <c r="L85" s="29">
        <f t="shared" si="3"/>
        <v>1</v>
      </c>
      <c r="M85" s="29">
        <f t="shared" si="4"/>
        <v>0</v>
      </c>
      <c r="N85" s="53">
        <f t="shared" si="5"/>
        <v>122</v>
      </c>
      <c r="O85" s="29">
        <f t="shared" si="6"/>
        <v>61</v>
      </c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 x14ac:dyDescent="0.3">
      <c r="A86" s="14">
        <v>77</v>
      </c>
      <c r="B86" s="91" t="s">
        <v>479</v>
      </c>
      <c r="C86" s="92" t="s">
        <v>480</v>
      </c>
      <c r="D86" s="53">
        <f>' MID Term 1'!D83+'MID Term 2'!D83</f>
        <v>28</v>
      </c>
      <c r="E86" s="53">
        <f>' MID Term 1'!H83+'MID Term 2'!E83</f>
        <v>27</v>
      </c>
      <c r="F86" s="53">
        <f>' MID Term 1'!L83+'MID Term 2'!F83</f>
        <v>25</v>
      </c>
      <c r="G86" s="53">
        <f>' MID Term 1'!P83+'MID Term 2'!J83</f>
        <v>22</v>
      </c>
      <c r="H86" s="53">
        <f>' MID Term 1'!Q83+'MID Term 2'!N83</f>
        <v>28</v>
      </c>
      <c r="I86" s="29">
        <f t="shared" si="0"/>
        <v>1</v>
      </c>
      <c r="J86" s="29">
        <f t="shared" si="1"/>
        <v>1</v>
      </c>
      <c r="K86" s="29">
        <f t="shared" si="2"/>
        <v>1</v>
      </c>
      <c r="L86" s="29">
        <f t="shared" si="3"/>
        <v>1</v>
      </c>
      <c r="M86" s="29">
        <f t="shared" si="4"/>
        <v>1</v>
      </c>
      <c r="N86" s="53">
        <f t="shared" si="5"/>
        <v>130</v>
      </c>
      <c r="O86" s="29">
        <f t="shared" si="6"/>
        <v>65</v>
      </c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 x14ac:dyDescent="0.3">
      <c r="A87" s="14">
        <v>78</v>
      </c>
      <c r="B87" s="91" t="s">
        <v>481</v>
      </c>
      <c r="C87" s="92" t="s">
        <v>482</v>
      </c>
      <c r="D87" s="53">
        <f>' MID Term 1'!D84+'MID Term 2'!D84</f>
        <v>20</v>
      </c>
      <c r="E87" s="53">
        <f>' MID Term 1'!H84+'MID Term 2'!E84</f>
        <v>26</v>
      </c>
      <c r="F87" s="53">
        <f>' MID Term 1'!L84+'MID Term 2'!F84</f>
        <v>23</v>
      </c>
      <c r="G87" s="53">
        <f>' MID Term 1'!P84+'MID Term 2'!J84</f>
        <v>22</v>
      </c>
      <c r="H87" s="53">
        <f>' MID Term 1'!Q84+'MID Term 2'!N84</f>
        <v>16</v>
      </c>
      <c r="I87" s="29">
        <f t="shared" si="0"/>
        <v>0</v>
      </c>
      <c r="J87" s="29">
        <f t="shared" si="1"/>
        <v>1</v>
      </c>
      <c r="K87" s="29">
        <f t="shared" si="2"/>
        <v>1</v>
      </c>
      <c r="L87" s="29">
        <f t="shared" si="3"/>
        <v>1</v>
      </c>
      <c r="M87" s="29">
        <f t="shared" si="4"/>
        <v>0</v>
      </c>
      <c r="N87" s="53">
        <f t="shared" si="5"/>
        <v>107</v>
      </c>
      <c r="O87" s="29">
        <f t="shared" si="6"/>
        <v>54</v>
      </c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 x14ac:dyDescent="0.3">
      <c r="A88" s="14">
        <v>79</v>
      </c>
      <c r="B88" s="91" t="s">
        <v>483</v>
      </c>
      <c r="C88" s="92" t="s">
        <v>484</v>
      </c>
      <c r="D88" s="53">
        <f>' MID Term 1'!D85+'MID Term 2'!D85</f>
        <v>28</v>
      </c>
      <c r="E88" s="53">
        <f>' MID Term 1'!H85+'MID Term 2'!E85</f>
        <v>28</v>
      </c>
      <c r="F88" s="53">
        <f>' MID Term 1'!L85+'MID Term 2'!F85</f>
        <v>28</v>
      </c>
      <c r="G88" s="53">
        <f>' MID Term 1'!P85+'MID Term 2'!J85</f>
        <v>28</v>
      </c>
      <c r="H88" s="53">
        <f>' MID Term 1'!Q85+'MID Term 2'!N85</f>
        <v>28</v>
      </c>
      <c r="I88" s="29">
        <f t="shared" si="0"/>
        <v>1</v>
      </c>
      <c r="J88" s="29">
        <f t="shared" si="1"/>
        <v>1</v>
      </c>
      <c r="K88" s="29">
        <f t="shared" si="2"/>
        <v>1</v>
      </c>
      <c r="L88" s="29">
        <f t="shared" si="3"/>
        <v>1</v>
      </c>
      <c r="M88" s="29">
        <f t="shared" si="4"/>
        <v>1</v>
      </c>
      <c r="N88" s="53">
        <f t="shared" si="5"/>
        <v>140</v>
      </c>
      <c r="O88" s="29">
        <f t="shared" si="6"/>
        <v>70</v>
      </c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 x14ac:dyDescent="0.3">
      <c r="A89" s="14">
        <v>80</v>
      </c>
      <c r="B89" s="91" t="s">
        <v>485</v>
      </c>
      <c r="C89" s="92" t="s">
        <v>486</v>
      </c>
      <c r="D89" s="53">
        <f>' MID Term 1'!D86+'MID Term 2'!D86</f>
        <v>24</v>
      </c>
      <c r="E89" s="53">
        <f>' MID Term 1'!H86+'MID Term 2'!E86</f>
        <v>23</v>
      </c>
      <c r="F89" s="53">
        <f>' MID Term 1'!L86+'MID Term 2'!F86</f>
        <v>14</v>
      </c>
      <c r="G89" s="53">
        <f>' MID Term 1'!P86+'MID Term 2'!J86</f>
        <v>28</v>
      </c>
      <c r="H89" s="53">
        <f>' MID Term 1'!Q86+'MID Term 2'!N86</f>
        <v>6</v>
      </c>
      <c r="I89" s="29">
        <f t="shared" si="0"/>
        <v>1</v>
      </c>
      <c r="J89" s="29">
        <f t="shared" si="1"/>
        <v>1</v>
      </c>
      <c r="K89" s="29">
        <f t="shared" si="2"/>
        <v>0</v>
      </c>
      <c r="L89" s="29">
        <f t="shared" si="3"/>
        <v>1</v>
      </c>
      <c r="M89" s="29">
        <f t="shared" si="4"/>
        <v>0</v>
      </c>
      <c r="N89" s="53">
        <f t="shared" si="5"/>
        <v>95</v>
      </c>
      <c r="O89" s="29">
        <f t="shared" si="6"/>
        <v>48</v>
      </c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 x14ac:dyDescent="0.3">
      <c r="A90" s="14">
        <v>81</v>
      </c>
      <c r="B90" s="91" t="s">
        <v>487</v>
      </c>
      <c r="C90" s="92" t="s">
        <v>488</v>
      </c>
      <c r="D90" s="53">
        <f>' MID Term 1'!D87+'MID Term 2'!D87</f>
        <v>28</v>
      </c>
      <c r="E90" s="53">
        <f>' MID Term 1'!H87+'MID Term 2'!E87</f>
        <v>28</v>
      </c>
      <c r="F90" s="53">
        <f>' MID Term 1'!L87+'MID Term 2'!F87</f>
        <v>28</v>
      </c>
      <c r="G90" s="53">
        <f>' MID Term 1'!P87+'MID Term 2'!J87</f>
        <v>28</v>
      </c>
      <c r="H90" s="53">
        <f>' MID Term 1'!Q87+'MID Term 2'!N87</f>
        <v>28</v>
      </c>
      <c r="I90" s="29">
        <f t="shared" si="0"/>
        <v>1</v>
      </c>
      <c r="J90" s="29">
        <f t="shared" si="1"/>
        <v>1</v>
      </c>
      <c r="K90" s="29">
        <f t="shared" si="2"/>
        <v>1</v>
      </c>
      <c r="L90" s="29">
        <f t="shared" si="3"/>
        <v>1</v>
      </c>
      <c r="M90" s="29">
        <f t="shared" si="4"/>
        <v>1</v>
      </c>
      <c r="N90" s="53">
        <f t="shared" si="5"/>
        <v>140</v>
      </c>
      <c r="O90" s="29">
        <f t="shared" si="6"/>
        <v>70</v>
      </c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 x14ac:dyDescent="0.3">
      <c r="A91" s="14">
        <v>82</v>
      </c>
      <c r="B91" s="91" t="s">
        <v>489</v>
      </c>
      <c r="C91" s="92" t="s">
        <v>490</v>
      </c>
      <c r="D91" s="53">
        <f>' MID Term 1'!D88+'MID Term 2'!D88</f>
        <v>28</v>
      </c>
      <c r="E91" s="53">
        <f>' MID Term 1'!H88+'MID Term 2'!E88</f>
        <v>28</v>
      </c>
      <c r="F91" s="53">
        <f>' MID Term 1'!L88+'MID Term 2'!F88</f>
        <v>24</v>
      </c>
      <c r="G91" s="53">
        <f>' MID Term 1'!P88+'MID Term 2'!J88</f>
        <v>22</v>
      </c>
      <c r="H91" s="53">
        <f>' MID Term 1'!Q88+'MID Term 2'!N88</f>
        <v>28</v>
      </c>
      <c r="I91" s="29">
        <f t="shared" si="0"/>
        <v>1</v>
      </c>
      <c r="J91" s="29">
        <f t="shared" si="1"/>
        <v>1</v>
      </c>
      <c r="K91" s="29">
        <f t="shared" si="2"/>
        <v>1</v>
      </c>
      <c r="L91" s="29">
        <f t="shared" si="3"/>
        <v>1</v>
      </c>
      <c r="M91" s="29">
        <f t="shared" si="4"/>
        <v>1</v>
      </c>
      <c r="N91" s="53">
        <f t="shared" si="5"/>
        <v>130</v>
      </c>
      <c r="O91" s="29">
        <f t="shared" si="6"/>
        <v>65</v>
      </c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 x14ac:dyDescent="0.3">
      <c r="A92" s="14">
        <v>83</v>
      </c>
      <c r="B92" s="91" t="s">
        <v>491</v>
      </c>
      <c r="C92" s="92" t="s">
        <v>492</v>
      </c>
      <c r="D92" s="53">
        <f>' MID Term 1'!D89+'MID Term 2'!D89</f>
        <v>28</v>
      </c>
      <c r="E92" s="53">
        <f>' MID Term 1'!H89+'MID Term 2'!E89</f>
        <v>28</v>
      </c>
      <c r="F92" s="53">
        <f>' MID Term 1'!L89+'MID Term 2'!F89</f>
        <v>25</v>
      </c>
      <c r="G92" s="53">
        <f>' MID Term 1'!P89+'MID Term 2'!J89</f>
        <v>28</v>
      </c>
      <c r="H92" s="53">
        <f>' MID Term 1'!Q89+'MID Term 2'!N89</f>
        <v>28</v>
      </c>
      <c r="I92" s="29">
        <f t="shared" si="0"/>
        <v>1</v>
      </c>
      <c r="J92" s="29">
        <f t="shared" si="1"/>
        <v>1</v>
      </c>
      <c r="K92" s="29">
        <f t="shared" si="2"/>
        <v>1</v>
      </c>
      <c r="L92" s="29">
        <f t="shared" si="3"/>
        <v>1</v>
      </c>
      <c r="M92" s="29">
        <f t="shared" si="4"/>
        <v>1</v>
      </c>
      <c r="N92" s="53">
        <f t="shared" si="5"/>
        <v>137</v>
      </c>
      <c r="O92" s="29">
        <f t="shared" si="6"/>
        <v>69</v>
      </c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 x14ac:dyDescent="0.3">
      <c r="A93" s="14">
        <v>84</v>
      </c>
      <c r="B93" s="91" t="s">
        <v>493</v>
      </c>
      <c r="C93" s="92" t="s">
        <v>494</v>
      </c>
      <c r="D93" s="53">
        <f>' MID Term 1'!D90+'MID Term 2'!D90</f>
        <v>28</v>
      </c>
      <c r="E93" s="53">
        <f>' MID Term 1'!H90+'MID Term 2'!E90</f>
        <v>28</v>
      </c>
      <c r="F93" s="53">
        <f>' MID Term 1'!L90+'MID Term 2'!F90</f>
        <v>27</v>
      </c>
      <c r="G93" s="53">
        <f>' MID Term 1'!P90+'MID Term 2'!J90</f>
        <v>28</v>
      </c>
      <c r="H93" s="53">
        <f>' MID Term 1'!Q90+'MID Term 2'!N90</f>
        <v>28</v>
      </c>
      <c r="I93" s="29">
        <f t="shared" si="0"/>
        <v>1</v>
      </c>
      <c r="J93" s="29">
        <f t="shared" si="1"/>
        <v>1</v>
      </c>
      <c r="K93" s="29">
        <f t="shared" si="2"/>
        <v>1</v>
      </c>
      <c r="L93" s="29">
        <f t="shared" si="3"/>
        <v>1</v>
      </c>
      <c r="M93" s="29">
        <f t="shared" si="4"/>
        <v>1</v>
      </c>
      <c r="N93" s="53">
        <f t="shared" si="5"/>
        <v>139</v>
      </c>
      <c r="O93" s="29">
        <f t="shared" si="6"/>
        <v>70</v>
      </c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 x14ac:dyDescent="0.3">
      <c r="A94" s="14">
        <v>85</v>
      </c>
      <c r="B94" s="91" t="s">
        <v>495</v>
      </c>
      <c r="C94" s="92" t="s">
        <v>496</v>
      </c>
      <c r="D94" s="53">
        <f>' MID Term 1'!D91+'MID Term 2'!D91</f>
        <v>26</v>
      </c>
      <c r="E94" s="53">
        <f>' MID Term 1'!H91+'MID Term 2'!E91</f>
        <v>28</v>
      </c>
      <c r="F94" s="53">
        <f>' MID Term 1'!L91+'MID Term 2'!F91</f>
        <v>23</v>
      </c>
      <c r="G94" s="53">
        <f>' MID Term 1'!P91+'MID Term 2'!J91</f>
        <v>21</v>
      </c>
      <c r="H94" s="53">
        <f>' MID Term 1'!Q91+'MID Term 2'!N91</f>
        <v>23</v>
      </c>
      <c r="I94" s="29">
        <f t="shared" si="0"/>
        <v>1</v>
      </c>
      <c r="J94" s="29">
        <f t="shared" si="1"/>
        <v>1</v>
      </c>
      <c r="K94" s="29">
        <f t="shared" si="2"/>
        <v>1</v>
      </c>
      <c r="L94" s="29">
        <f t="shared" si="3"/>
        <v>1</v>
      </c>
      <c r="M94" s="29">
        <f t="shared" si="4"/>
        <v>1</v>
      </c>
      <c r="N94" s="53">
        <f t="shared" si="5"/>
        <v>121</v>
      </c>
      <c r="O94" s="29">
        <f t="shared" si="6"/>
        <v>61</v>
      </c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 x14ac:dyDescent="0.3">
      <c r="A95" s="14">
        <v>86</v>
      </c>
      <c r="B95" s="91" t="s">
        <v>497</v>
      </c>
      <c r="C95" s="92" t="s">
        <v>498</v>
      </c>
      <c r="D95" s="53">
        <f>' MID Term 1'!D92+'MID Term 2'!D92</f>
        <v>23</v>
      </c>
      <c r="E95" s="53">
        <f>' MID Term 1'!H92+'MID Term 2'!E92</f>
        <v>27</v>
      </c>
      <c r="F95" s="53">
        <f>' MID Term 1'!L92+'MID Term 2'!F92</f>
        <v>20</v>
      </c>
      <c r="G95" s="53">
        <f>' MID Term 1'!P92+'MID Term 2'!J92</f>
        <v>26</v>
      </c>
      <c r="H95" s="53">
        <f>' MID Term 1'!Q92+'MID Term 2'!N92</f>
        <v>26</v>
      </c>
      <c r="I95" s="29">
        <f t="shared" si="0"/>
        <v>1</v>
      </c>
      <c r="J95" s="29">
        <f t="shared" si="1"/>
        <v>1</v>
      </c>
      <c r="K95" s="29">
        <f t="shared" si="2"/>
        <v>0</v>
      </c>
      <c r="L95" s="29">
        <f t="shared" si="3"/>
        <v>1</v>
      </c>
      <c r="M95" s="29">
        <f t="shared" si="4"/>
        <v>1</v>
      </c>
      <c r="N95" s="53">
        <f t="shared" si="5"/>
        <v>122</v>
      </c>
      <c r="O95" s="29">
        <f t="shared" si="6"/>
        <v>61</v>
      </c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 x14ac:dyDescent="0.3">
      <c r="A96" s="14">
        <v>87</v>
      </c>
      <c r="B96" s="91" t="s">
        <v>499</v>
      </c>
      <c r="C96" s="92" t="s">
        <v>500</v>
      </c>
      <c r="D96" s="53">
        <f>' MID Term 1'!D93+'MID Term 2'!D93</f>
        <v>22</v>
      </c>
      <c r="E96" s="53">
        <f>' MID Term 1'!H93+'MID Term 2'!E93</f>
        <v>26</v>
      </c>
      <c r="F96" s="53">
        <f>' MID Term 1'!L93+'MID Term 2'!F93</f>
        <v>23</v>
      </c>
      <c r="G96" s="53">
        <f>' MID Term 1'!P93+'MID Term 2'!J93</f>
        <v>24</v>
      </c>
      <c r="H96" s="53">
        <f>' MID Term 1'!Q93+'MID Term 2'!N93</f>
        <v>6</v>
      </c>
      <c r="I96" s="29">
        <f t="shared" si="0"/>
        <v>1</v>
      </c>
      <c r="J96" s="29">
        <f t="shared" si="1"/>
        <v>1</v>
      </c>
      <c r="K96" s="29">
        <f t="shared" si="2"/>
        <v>1</v>
      </c>
      <c r="L96" s="29">
        <f t="shared" si="3"/>
        <v>1</v>
      </c>
      <c r="M96" s="29">
        <f t="shared" si="4"/>
        <v>0</v>
      </c>
      <c r="N96" s="53">
        <f t="shared" si="5"/>
        <v>101</v>
      </c>
      <c r="O96" s="29">
        <f t="shared" si="6"/>
        <v>51</v>
      </c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 x14ac:dyDescent="0.3">
      <c r="A97" s="14">
        <v>88</v>
      </c>
      <c r="B97" s="91" t="s">
        <v>501</v>
      </c>
      <c r="C97" s="92" t="s">
        <v>502</v>
      </c>
      <c r="D97" s="53">
        <f>' MID Term 1'!D94+'MID Term 2'!D94</f>
        <v>24</v>
      </c>
      <c r="E97" s="53">
        <f>' MID Term 1'!H94+'MID Term 2'!E94</f>
        <v>27</v>
      </c>
      <c r="F97" s="53">
        <f>' MID Term 1'!L94+'MID Term 2'!F94</f>
        <v>19</v>
      </c>
      <c r="G97" s="53">
        <f>' MID Term 1'!P94+'MID Term 2'!J94</f>
        <v>23</v>
      </c>
      <c r="H97" s="53">
        <f>' MID Term 1'!Q94+'MID Term 2'!N94</f>
        <v>28</v>
      </c>
      <c r="I97" s="29">
        <f t="shared" si="0"/>
        <v>1</v>
      </c>
      <c r="J97" s="29">
        <f t="shared" si="1"/>
        <v>1</v>
      </c>
      <c r="K97" s="29">
        <f t="shared" si="2"/>
        <v>0</v>
      </c>
      <c r="L97" s="29">
        <f t="shared" si="3"/>
        <v>1</v>
      </c>
      <c r="M97" s="29">
        <f t="shared" si="4"/>
        <v>1</v>
      </c>
      <c r="N97" s="53">
        <f t="shared" si="5"/>
        <v>121</v>
      </c>
      <c r="O97" s="29">
        <f t="shared" si="6"/>
        <v>61</v>
      </c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 x14ac:dyDescent="0.3">
      <c r="A98" s="14">
        <v>89</v>
      </c>
      <c r="B98" s="91" t="s">
        <v>503</v>
      </c>
      <c r="C98" s="92" t="s">
        <v>504</v>
      </c>
      <c r="D98" s="53">
        <f>' MID Term 1'!D95+'MID Term 2'!D95</f>
        <v>28</v>
      </c>
      <c r="E98" s="53">
        <f>' MID Term 1'!H95+'MID Term 2'!E95</f>
        <v>28</v>
      </c>
      <c r="F98" s="53">
        <f>' MID Term 1'!L95+'MID Term 2'!F95</f>
        <v>28</v>
      </c>
      <c r="G98" s="53">
        <f>' MID Term 1'!P95+'MID Term 2'!J95</f>
        <v>27</v>
      </c>
      <c r="H98" s="53">
        <f>' MID Term 1'!Q95+'MID Term 2'!N95</f>
        <v>25</v>
      </c>
      <c r="I98" s="29">
        <f t="shared" si="0"/>
        <v>1</v>
      </c>
      <c r="J98" s="29">
        <f t="shared" si="1"/>
        <v>1</v>
      </c>
      <c r="K98" s="29">
        <f t="shared" si="2"/>
        <v>1</v>
      </c>
      <c r="L98" s="29">
        <f t="shared" si="3"/>
        <v>1</v>
      </c>
      <c r="M98" s="29">
        <f t="shared" si="4"/>
        <v>1</v>
      </c>
      <c r="N98" s="53">
        <f t="shared" si="5"/>
        <v>136</v>
      </c>
      <c r="O98" s="29">
        <f t="shared" si="6"/>
        <v>68</v>
      </c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 x14ac:dyDescent="0.3">
      <c r="A99" s="14">
        <v>90</v>
      </c>
      <c r="B99" s="91" t="s">
        <v>505</v>
      </c>
      <c r="C99" s="92" t="s">
        <v>506</v>
      </c>
      <c r="D99" s="53">
        <f>' MID Term 1'!D96+'MID Term 2'!D96</f>
        <v>28</v>
      </c>
      <c r="E99" s="53">
        <f>' MID Term 1'!H96+'MID Term 2'!E96</f>
        <v>28</v>
      </c>
      <c r="F99" s="53">
        <f>' MID Term 1'!L96+'MID Term 2'!F96</f>
        <v>27</v>
      </c>
      <c r="G99" s="53">
        <f>' MID Term 1'!P96+'MID Term 2'!J96</f>
        <v>27</v>
      </c>
      <c r="H99" s="53">
        <f>' MID Term 1'!Q96+'MID Term 2'!N96</f>
        <v>28</v>
      </c>
      <c r="I99" s="29">
        <f t="shared" si="0"/>
        <v>1</v>
      </c>
      <c r="J99" s="29">
        <f t="shared" si="1"/>
        <v>1</v>
      </c>
      <c r="K99" s="29">
        <f t="shared" si="2"/>
        <v>1</v>
      </c>
      <c r="L99" s="29">
        <f t="shared" si="3"/>
        <v>1</v>
      </c>
      <c r="M99" s="29">
        <f t="shared" si="4"/>
        <v>1</v>
      </c>
      <c r="N99" s="53">
        <f t="shared" si="5"/>
        <v>138</v>
      </c>
      <c r="O99" s="29">
        <f t="shared" si="6"/>
        <v>69</v>
      </c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 x14ac:dyDescent="0.3">
      <c r="A100" s="14">
        <v>91</v>
      </c>
      <c r="B100" s="91" t="s">
        <v>507</v>
      </c>
      <c r="C100" s="92" t="s">
        <v>508</v>
      </c>
      <c r="D100" s="53">
        <f>' MID Term 1'!D97+'MID Term 2'!D97</f>
        <v>26</v>
      </c>
      <c r="E100" s="53">
        <f>' MID Term 1'!H97+'MID Term 2'!E97</f>
        <v>23</v>
      </c>
      <c r="F100" s="53">
        <f>' MID Term 1'!L97+'MID Term 2'!F97</f>
        <v>23</v>
      </c>
      <c r="G100" s="53">
        <f>' MID Term 1'!P97+'MID Term 2'!J97</f>
        <v>26</v>
      </c>
      <c r="H100" s="53">
        <f>' MID Term 1'!Q97+'MID Term 2'!N97</f>
        <v>24</v>
      </c>
      <c r="I100" s="29">
        <f t="shared" si="0"/>
        <v>1</v>
      </c>
      <c r="J100" s="29">
        <f t="shared" si="1"/>
        <v>1</v>
      </c>
      <c r="K100" s="29">
        <f t="shared" si="2"/>
        <v>1</v>
      </c>
      <c r="L100" s="29">
        <f t="shared" si="3"/>
        <v>1</v>
      </c>
      <c r="M100" s="29">
        <f t="shared" si="4"/>
        <v>1</v>
      </c>
      <c r="N100" s="53">
        <f t="shared" si="5"/>
        <v>122</v>
      </c>
      <c r="O100" s="29">
        <f t="shared" si="6"/>
        <v>61</v>
      </c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 x14ac:dyDescent="0.3">
      <c r="A101" s="14">
        <v>92</v>
      </c>
      <c r="B101" s="91" t="s">
        <v>509</v>
      </c>
      <c r="C101" s="92" t="s">
        <v>510</v>
      </c>
      <c r="D101" s="53">
        <f>' MID Term 1'!D98+'MID Term 2'!D98</f>
        <v>28</v>
      </c>
      <c r="E101" s="53">
        <f>' MID Term 1'!H98+'MID Term 2'!E98</f>
        <v>28</v>
      </c>
      <c r="F101" s="53">
        <f>' MID Term 1'!L98+'MID Term 2'!F98</f>
        <v>28</v>
      </c>
      <c r="G101" s="53">
        <f>' MID Term 1'!P98+'MID Term 2'!J98</f>
        <v>28</v>
      </c>
      <c r="H101" s="53">
        <f>' MID Term 1'!Q98+'MID Term 2'!N98</f>
        <v>28</v>
      </c>
      <c r="I101" s="29">
        <f t="shared" si="0"/>
        <v>1</v>
      </c>
      <c r="J101" s="29">
        <f t="shared" si="1"/>
        <v>1</v>
      </c>
      <c r="K101" s="29">
        <f t="shared" si="2"/>
        <v>1</v>
      </c>
      <c r="L101" s="29">
        <f t="shared" si="3"/>
        <v>1</v>
      </c>
      <c r="M101" s="29">
        <f t="shared" si="4"/>
        <v>1</v>
      </c>
      <c r="N101" s="53">
        <f t="shared" si="5"/>
        <v>140</v>
      </c>
      <c r="O101" s="29">
        <f t="shared" si="6"/>
        <v>70</v>
      </c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 x14ac:dyDescent="0.3">
      <c r="A102" s="14">
        <v>93</v>
      </c>
      <c r="B102" s="91" t="s">
        <v>511</v>
      </c>
      <c r="C102" s="92" t="s">
        <v>512</v>
      </c>
      <c r="D102" s="53">
        <f>' MID Term 1'!D99+'MID Term 2'!D99</f>
        <v>27</v>
      </c>
      <c r="E102" s="53">
        <f>' MID Term 1'!H99+'MID Term 2'!E99</f>
        <v>28</v>
      </c>
      <c r="F102" s="53">
        <f>' MID Term 1'!L99+'MID Term 2'!F99</f>
        <v>28</v>
      </c>
      <c r="G102" s="53">
        <f>' MID Term 1'!P99+'MID Term 2'!J99</f>
        <v>28</v>
      </c>
      <c r="H102" s="53">
        <f>' MID Term 1'!Q99+'MID Term 2'!N99</f>
        <v>28</v>
      </c>
      <c r="I102" s="29">
        <f t="shared" si="0"/>
        <v>1</v>
      </c>
      <c r="J102" s="29">
        <f t="shared" si="1"/>
        <v>1</v>
      </c>
      <c r="K102" s="29">
        <f t="shared" si="2"/>
        <v>1</v>
      </c>
      <c r="L102" s="29">
        <f t="shared" si="3"/>
        <v>1</v>
      </c>
      <c r="M102" s="29">
        <f t="shared" si="4"/>
        <v>1</v>
      </c>
      <c r="N102" s="53">
        <f t="shared" si="5"/>
        <v>139</v>
      </c>
      <c r="O102" s="29">
        <f t="shared" si="6"/>
        <v>70</v>
      </c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 x14ac:dyDescent="0.3">
      <c r="A103" s="14">
        <v>94</v>
      </c>
      <c r="B103" s="91" t="s">
        <v>513</v>
      </c>
      <c r="C103" s="92" t="s">
        <v>514</v>
      </c>
      <c r="D103" s="53">
        <f>' MID Term 1'!D100+'MID Term 2'!D100</f>
        <v>24</v>
      </c>
      <c r="E103" s="53">
        <f>' MID Term 1'!H100+'MID Term 2'!E100</f>
        <v>26</v>
      </c>
      <c r="F103" s="53">
        <f>' MID Term 1'!L100+'MID Term 2'!F100</f>
        <v>26</v>
      </c>
      <c r="G103" s="53">
        <f>' MID Term 1'!P100+'MID Term 2'!J100</f>
        <v>23</v>
      </c>
      <c r="H103" s="53">
        <f>' MID Term 1'!Q100+'MID Term 2'!N100</f>
        <v>23</v>
      </c>
      <c r="I103" s="29">
        <f t="shared" si="0"/>
        <v>1</v>
      </c>
      <c r="J103" s="29">
        <f t="shared" si="1"/>
        <v>1</v>
      </c>
      <c r="K103" s="29">
        <f t="shared" si="2"/>
        <v>1</v>
      </c>
      <c r="L103" s="29">
        <f t="shared" si="3"/>
        <v>1</v>
      </c>
      <c r="M103" s="29">
        <f t="shared" si="4"/>
        <v>1</v>
      </c>
      <c r="N103" s="53">
        <f t="shared" si="5"/>
        <v>122</v>
      </c>
      <c r="O103" s="29">
        <f t="shared" si="6"/>
        <v>61</v>
      </c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 x14ac:dyDescent="0.3">
      <c r="A104" s="14">
        <v>95</v>
      </c>
      <c r="B104" s="91" t="s">
        <v>515</v>
      </c>
      <c r="C104" s="92" t="s">
        <v>516</v>
      </c>
      <c r="D104" s="53">
        <f>' MID Term 1'!D101+'MID Term 2'!D101</f>
        <v>28</v>
      </c>
      <c r="E104" s="53">
        <f>' MID Term 1'!H101+'MID Term 2'!E101</f>
        <v>28</v>
      </c>
      <c r="F104" s="53">
        <f>' MID Term 1'!L101+'MID Term 2'!F101</f>
        <v>28</v>
      </c>
      <c r="G104" s="53">
        <f>' MID Term 1'!P101+'MID Term 2'!J101</f>
        <v>28</v>
      </c>
      <c r="H104" s="53">
        <f>' MID Term 1'!Q101+'MID Term 2'!N101</f>
        <v>28</v>
      </c>
      <c r="I104" s="29">
        <f t="shared" si="0"/>
        <v>1</v>
      </c>
      <c r="J104" s="29">
        <f t="shared" si="1"/>
        <v>1</v>
      </c>
      <c r="K104" s="29">
        <f t="shared" si="2"/>
        <v>1</v>
      </c>
      <c r="L104" s="29">
        <f t="shared" si="3"/>
        <v>1</v>
      </c>
      <c r="M104" s="29">
        <f t="shared" si="4"/>
        <v>1</v>
      </c>
      <c r="N104" s="53">
        <f t="shared" si="5"/>
        <v>140</v>
      </c>
      <c r="O104" s="29">
        <f t="shared" si="6"/>
        <v>70</v>
      </c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 x14ac:dyDescent="0.3">
      <c r="A105" s="14">
        <v>96</v>
      </c>
      <c r="B105" s="91" t="s">
        <v>517</v>
      </c>
      <c r="C105" s="92" t="s">
        <v>518</v>
      </c>
      <c r="D105" s="53">
        <f>' MID Term 1'!D102+'MID Term 2'!D102</f>
        <v>20</v>
      </c>
      <c r="E105" s="53">
        <f>' MID Term 1'!H102+'MID Term 2'!E102</f>
        <v>27</v>
      </c>
      <c r="F105" s="53">
        <f>' MID Term 1'!L102+'MID Term 2'!F102</f>
        <v>25</v>
      </c>
      <c r="G105" s="53">
        <f>' MID Term 1'!P102+'MID Term 2'!J102</f>
        <v>27</v>
      </c>
      <c r="H105" s="53">
        <f>' MID Term 1'!Q102+'MID Term 2'!N102</f>
        <v>27</v>
      </c>
      <c r="I105" s="29">
        <f t="shared" si="0"/>
        <v>0</v>
      </c>
      <c r="J105" s="29">
        <f t="shared" si="1"/>
        <v>1</v>
      </c>
      <c r="K105" s="29">
        <f t="shared" si="2"/>
        <v>1</v>
      </c>
      <c r="L105" s="29">
        <f t="shared" si="3"/>
        <v>1</v>
      </c>
      <c r="M105" s="29">
        <f t="shared" si="4"/>
        <v>1</v>
      </c>
      <c r="N105" s="53">
        <f t="shared" si="5"/>
        <v>126</v>
      </c>
      <c r="O105" s="29">
        <f t="shared" si="6"/>
        <v>63</v>
      </c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 x14ac:dyDescent="0.3">
      <c r="A106" s="14">
        <v>97</v>
      </c>
      <c r="B106" s="91" t="s">
        <v>519</v>
      </c>
      <c r="C106" s="92" t="s">
        <v>520</v>
      </c>
      <c r="D106" s="53">
        <f>' MID Term 1'!D103+'MID Term 2'!D103</f>
        <v>28</v>
      </c>
      <c r="E106" s="53">
        <f>' MID Term 1'!H103+'MID Term 2'!E103</f>
        <v>28</v>
      </c>
      <c r="F106" s="53">
        <f>' MID Term 1'!L103+'MID Term 2'!F103</f>
        <v>28</v>
      </c>
      <c r="G106" s="53">
        <f>' MID Term 1'!P103+'MID Term 2'!J103</f>
        <v>28</v>
      </c>
      <c r="H106" s="53">
        <f>' MID Term 1'!Q103+'MID Term 2'!N103</f>
        <v>28</v>
      </c>
      <c r="I106" s="29">
        <f t="shared" si="0"/>
        <v>1</v>
      </c>
      <c r="J106" s="29">
        <f t="shared" si="1"/>
        <v>1</v>
      </c>
      <c r="K106" s="29">
        <f t="shared" si="2"/>
        <v>1</v>
      </c>
      <c r="L106" s="29">
        <f t="shared" si="3"/>
        <v>1</v>
      </c>
      <c r="M106" s="29">
        <f t="shared" si="4"/>
        <v>1</v>
      </c>
      <c r="N106" s="53">
        <f t="shared" si="5"/>
        <v>140</v>
      </c>
      <c r="O106" s="29">
        <f t="shared" si="6"/>
        <v>70</v>
      </c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 x14ac:dyDescent="0.3">
      <c r="A107" s="14">
        <v>98</v>
      </c>
      <c r="B107" s="91" t="s">
        <v>521</v>
      </c>
      <c r="C107" s="92" t="s">
        <v>522</v>
      </c>
      <c r="D107" s="53">
        <f>' MID Term 1'!D104+'MID Term 2'!D104</f>
        <v>21</v>
      </c>
      <c r="E107" s="53">
        <f>' MID Term 1'!H104+'MID Term 2'!E104</f>
        <v>28</v>
      </c>
      <c r="F107" s="53">
        <f>' MID Term 1'!L104+'MID Term 2'!F104</f>
        <v>26</v>
      </c>
      <c r="G107" s="53">
        <f>' MID Term 1'!P104+'MID Term 2'!J104</f>
        <v>24</v>
      </c>
      <c r="H107" s="53">
        <f>' MID Term 1'!Q104+'MID Term 2'!N104</f>
        <v>23</v>
      </c>
      <c r="I107" s="29">
        <f t="shared" si="0"/>
        <v>1</v>
      </c>
      <c r="J107" s="29">
        <f t="shared" si="1"/>
        <v>1</v>
      </c>
      <c r="K107" s="29">
        <f t="shared" si="2"/>
        <v>1</v>
      </c>
      <c r="L107" s="29">
        <f t="shared" si="3"/>
        <v>1</v>
      </c>
      <c r="M107" s="29">
        <f t="shared" si="4"/>
        <v>1</v>
      </c>
      <c r="N107" s="53">
        <f t="shared" si="5"/>
        <v>122</v>
      </c>
      <c r="O107" s="29">
        <f t="shared" si="6"/>
        <v>61</v>
      </c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 x14ac:dyDescent="0.3">
      <c r="A108" s="14">
        <v>99</v>
      </c>
      <c r="B108" s="91" t="s">
        <v>523</v>
      </c>
      <c r="C108" s="92" t="s">
        <v>524</v>
      </c>
      <c r="D108" s="53">
        <f>' MID Term 1'!D105+'MID Term 2'!D105</f>
        <v>25</v>
      </c>
      <c r="E108" s="53">
        <f>' MID Term 1'!H105+'MID Term 2'!E105</f>
        <v>24</v>
      </c>
      <c r="F108" s="53">
        <f>' MID Term 1'!L105+'MID Term 2'!F105</f>
        <v>24</v>
      </c>
      <c r="G108" s="53">
        <f>' MID Term 1'!P105+'MID Term 2'!J105</f>
        <v>26</v>
      </c>
      <c r="H108" s="53">
        <f>' MID Term 1'!Q105+'MID Term 2'!N105</f>
        <v>24</v>
      </c>
      <c r="I108" s="29">
        <f t="shared" si="0"/>
        <v>1</v>
      </c>
      <c r="J108" s="29">
        <f t="shared" si="1"/>
        <v>1</v>
      </c>
      <c r="K108" s="29">
        <f t="shared" si="2"/>
        <v>1</v>
      </c>
      <c r="L108" s="29">
        <f t="shared" si="3"/>
        <v>1</v>
      </c>
      <c r="M108" s="29">
        <f t="shared" si="4"/>
        <v>1</v>
      </c>
      <c r="N108" s="53">
        <f t="shared" si="5"/>
        <v>123</v>
      </c>
      <c r="O108" s="29">
        <f t="shared" si="6"/>
        <v>62</v>
      </c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 x14ac:dyDescent="0.3">
      <c r="A109" s="14">
        <v>100</v>
      </c>
      <c r="B109" s="91" t="s">
        <v>525</v>
      </c>
      <c r="C109" s="92" t="s">
        <v>526</v>
      </c>
      <c r="D109" s="53">
        <f>' MID Term 1'!D106+'MID Term 2'!D106</f>
        <v>23</v>
      </c>
      <c r="E109" s="53">
        <f>' MID Term 1'!H106+'MID Term 2'!E106</f>
        <v>26</v>
      </c>
      <c r="F109" s="53">
        <f>' MID Term 1'!L106+'MID Term 2'!F106</f>
        <v>24</v>
      </c>
      <c r="G109" s="53">
        <f>' MID Term 1'!P106+'MID Term 2'!J106</f>
        <v>22</v>
      </c>
      <c r="H109" s="53">
        <f>' MID Term 1'!Q106+'MID Term 2'!N106</f>
        <v>23</v>
      </c>
      <c r="I109" s="29">
        <f t="shared" si="0"/>
        <v>1</v>
      </c>
      <c r="J109" s="29">
        <f t="shared" si="1"/>
        <v>1</v>
      </c>
      <c r="K109" s="29">
        <f t="shared" si="2"/>
        <v>1</v>
      </c>
      <c r="L109" s="29">
        <f t="shared" si="3"/>
        <v>1</v>
      </c>
      <c r="M109" s="29">
        <f t="shared" si="4"/>
        <v>1</v>
      </c>
      <c r="N109" s="53">
        <f t="shared" si="5"/>
        <v>118</v>
      </c>
      <c r="O109" s="29">
        <f t="shared" si="6"/>
        <v>59</v>
      </c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 x14ac:dyDescent="0.3">
      <c r="A110" s="14">
        <v>101</v>
      </c>
      <c r="B110" s="91" t="s">
        <v>527</v>
      </c>
      <c r="C110" s="92" t="s">
        <v>528</v>
      </c>
      <c r="D110" s="53">
        <f>' MID Term 1'!D107+'MID Term 2'!D107</f>
        <v>28</v>
      </c>
      <c r="E110" s="53">
        <f>' MID Term 1'!H107+'MID Term 2'!E107</f>
        <v>28</v>
      </c>
      <c r="F110" s="53">
        <f>' MID Term 1'!L107+'MID Term 2'!F107</f>
        <v>28</v>
      </c>
      <c r="G110" s="53">
        <f>' MID Term 1'!P107+'MID Term 2'!J107</f>
        <v>27</v>
      </c>
      <c r="H110" s="53">
        <f>' MID Term 1'!Q107+'MID Term 2'!N107</f>
        <v>25</v>
      </c>
      <c r="I110" s="29">
        <f t="shared" si="0"/>
        <v>1</v>
      </c>
      <c r="J110" s="29">
        <f t="shared" si="1"/>
        <v>1</v>
      </c>
      <c r="K110" s="29">
        <f t="shared" si="2"/>
        <v>1</v>
      </c>
      <c r="L110" s="29">
        <f t="shared" si="3"/>
        <v>1</v>
      </c>
      <c r="M110" s="29">
        <f t="shared" si="4"/>
        <v>1</v>
      </c>
      <c r="N110" s="53">
        <f t="shared" si="5"/>
        <v>136</v>
      </c>
      <c r="O110" s="29">
        <f t="shared" si="6"/>
        <v>68</v>
      </c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 x14ac:dyDescent="0.3">
      <c r="A111" s="14">
        <v>102</v>
      </c>
      <c r="B111" s="91" t="s">
        <v>529</v>
      </c>
      <c r="C111" s="92" t="s">
        <v>530</v>
      </c>
      <c r="D111" s="53">
        <f>' MID Term 1'!D108+'MID Term 2'!D108</f>
        <v>23</v>
      </c>
      <c r="E111" s="53">
        <f>' MID Term 1'!H108+'MID Term 2'!E108</f>
        <v>22</v>
      </c>
      <c r="F111" s="53">
        <f>' MID Term 1'!L108+'MID Term 2'!F108</f>
        <v>23</v>
      </c>
      <c r="G111" s="53">
        <f>' MID Term 1'!P108+'MID Term 2'!J108</f>
        <v>27</v>
      </c>
      <c r="H111" s="53">
        <f>' MID Term 1'!Q108+'MID Term 2'!N108</f>
        <v>27</v>
      </c>
      <c r="I111" s="29">
        <f t="shared" si="0"/>
        <v>1</v>
      </c>
      <c r="J111" s="29">
        <f t="shared" si="1"/>
        <v>1</v>
      </c>
      <c r="K111" s="29">
        <f t="shared" si="2"/>
        <v>1</v>
      </c>
      <c r="L111" s="29">
        <f t="shared" si="3"/>
        <v>1</v>
      </c>
      <c r="M111" s="29">
        <f t="shared" si="4"/>
        <v>1</v>
      </c>
      <c r="N111" s="53">
        <f t="shared" si="5"/>
        <v>122</v>
      </c>
      <c r="O111" s="29">
        <f t="shared" si="6"/>
        <v>61</v>
      </c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 x14ac:dyDescent="0.3">
      <c r="A112" s="14">
        <v>103</v>
      </c>
      <c r="B112" s="91" t="s">
        <v>531</v>
      </c>
      <c r="C112" s="92" t="s">
        <v>532</v>
      </c>
      <c r="D112" s="53">
        <f>' MID Term 1'!D109+'MID Term 2'!D109</f>
        <v>22</v>
      </c>
      <c r="E112" s="53">
        <f>' MID Term 1'!H109+'MID Term 2'!E109</f>
        <v>22</v>
      </c>
      <c r="F112" s="53">
        <f>' MID Term 1'!L109+'MID Term 2'!F109</f>
        <v>22</v>
      </c>
      <c r="G112" s="53">
        <f>' MID Term 1'!P109+'MID Term 2'!J109</f>
        <v>25</v>
      </c>
      <c r="H112" s="53">
        <f>' MID Term 1'!Q109+'MID Term 2'!N109</f>
        <v>26</v>
      </c>
      <c r="I112" s="29">
        <f t="shared" si="0"/>
        <v>1</v>
      </c>
      <c r="J112" s="29">
        <f t="shared" si="1"/>
        <v>1</v>
      </c>
      <c r="K112" s="29">
        <f t="shared" si="2"/>
        <v>1</v>
      </c>
      <c r="L112" s="29">
        <f t="shared" si="3"/>
        <v>1</v>
      </c>
      <c r="M112" s="29">
        <f t="shared" si="4"/>
        <v>1</v>
      </c>
      <c r="N112" s="53">
        <f t="shared" si="5"/>
        <v>117</v>
      </c>
      <c r="O112" s="29">
        <f t="shared" si="6"/>
        <v>59</v>
      </c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 x14ac:dyDescent="0.3">
      <c r="A113" s="14">
        <v>104</v>
      </c>
      <c r="B113" s="91" t="s">
        <v>533</v>
      </c>
      <c r="C113" s="92" t="s">
        <v>534</v>
      </c>
      <c r="D113" s="53">
        <f>' MID Term 1'!D110+'MID Term 2'!D110</f>
        <v>20</v>
      </c>
      <c r="E113" s="53">
        <f>' MID Term 1'!H110+'MID Term 2'!E110</f>
        <v>25</v>
      </c>
      <c r="F113" s="53">
        <f>' MID Term 1'!L110+'MID Term 2'!F110</f>
        <v>23</v>
      </c>
      <c r="G113" s="53">
        <f>' MID Term 1'!P110+'MID Term 2'!J110</f>
        <v>26</v>
      </c>
      <c r="H113" s="53">
        <f>' MID Term 1'!Q110+'MID Term 2'!N110</f>
        <v>24</v>
      </c>
      <c r="I113" s="29">
        <f t="shared" si="0"/>
        <v>0</v>
      </c>
      <c r="J113" s="29">
        <f t="shared" si="1"/>
        <v>1</v>
      </c>
      <c r="K113" s="29">
        <f t="shared" si="2"/>
        <v>1</v>
      </c>
      <c r="L113" s="29">
        <f t="shared" si="3"/>
        <v>1</v>
      </c>
      <c r="M113" s="29">
        <f t="shared" si="4"/>
        <v>1</v>
      </c>
      <c r="N113" s="53">
        <f t="shared" si="5"/>
        <v>118</v>
      </c>
      <c r="O113" s="29">
        <f t="shared" si="6"/>
        <v>59</v>
      </c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 x14ac:dyDescent="0.3">
      <c r="A114" s="14">
        <v>105</v>
      </c>
      <c r="B114" s="91" t="s">
        <v>535</v>
      </c>
      <c r="C114" s="92" t="s">
        <v>536</v>
      </c>
      <c r="D114" s="53">
        <f>' MID Term 1'!D111+'MID Term 2'!D111</f>
        <v>21</v>
      </c>
      <c r="E114" s="53">
        <f>' MID Term 1'!H111+'MID Term 2'!E111</f>
        <v>28</v>
      </c>
      <c r="F114" s="53">
        <f>' MID Term 1'!L111+'MID Term 2'!F111</f>
        <v>28</v>
      </c>
      <c r="G114" s="53">
        <f>' MID Term 1'!P111+'MID Term 2'!J111</f>
        <v>28</v>
      </c>
      <c r="H114" s="53">
        <f>' MID Term 1'!Q111+'MID Term 2'!N111</f>
        <v>9</v>
      </c>
      <c r="I114" s="29">
        <f t="shared" si="0"/>
        <v>1</v>
      </c>
      <c r="J114" s="29">
        <f t="shared" si="1"/>
        <v>1</v>
      </c>
      <c r="K114" s="29">
        <f t="shared" si="2"/>
        <v>1</v>
      </c>
      <c r="L114" s="29">
        <f t="shared" si="3"/>
        <v>1</v>
      </c>
      <c r="M114" s="29">
        <f t="shared" si="4"/>
        <v>0</v>
      </c>
      <c r="N114" s="53">
        <f t="shared" si="5"/>
        <v>114</v>
      </c>
      <c r="O114" s="29">
        <f t="shared" si="6"/>
        <v>57</v>
      </c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 x14ac:dyDescent="0.3">
      <c r="A115" s="14">
        <v>106</v>
      </c>
      <c r="B115" s="91" t="s">
        <v>537</v>
      </c>
      <c r="C115" s="92" t="s">
        <v>538</v>
      </c>
      <c r="D115" s="53">
        <f>' MID Term 1'!D112+'MID Term 2'!D112</f>
        <v>28</v>
      </c>
      <c r="E115" s="53">
        <f>' MID Term 1'!H112+'MID Term 2'!E112</f>
        <v>28</v>
      </c>
      <c r="F115" s="53">
        <f>' MID Term 1'!L112+'MID Term 2'!F112</f>
        <v>28</v>
      </c>
      <c r="G115" s="53">
        <f>' MID Term 1'!P112+'MID Term 2'!J112</f>
        <v>28</v>
      </c>
      <c r="H115" s="53">
        <f>' MID Term 1'!Q112+'MID Term 2'!N112</f>
        <v>28</v>
      </c>
      <c r="I115" s="29">
        <f t="shared" si="0"/>
        <v>1</v>
      </c>
      <c r="J115" s="29">
        <f t="shared" si="1"/>
        <v>1</v>
      </c>
      <c r="K115" s="29">
        <f t="shared" si="2"/>
        <v>1</v>
      </c>
      <c r="L115" s="29">
        <f t="shared" si="3"/>
        <v>1</v>
      </c>
      <c r="M115" s="29">
        <f t="shared" si="4"/>
        <v>1</v>
      </c>
      <c r="N115" s="53">
        <f t="shared" si="5"/>
        <v>140</v>
      </c>
      <c r="O115" s="29">
        <f t="shared" si="6"/>
        <v>70</v>
      </c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 x14ac:dyDescent="0.3">
      <c r="A116" s="14">
        <v>107</v>
      </c>
      <c r="B116" s="91" t="s">
        <v>539</v>
      </c>
      <c r="C116" s="92" t="s">
        <v>540</v>
      </c>
      <c r="D116" s="53">
        <f>' MID Term 1'!D113+'MID Term 2'!D113</f>
        <v>28</v>
      </c>
      <c r="E116" s="53">
        <f>' MID Term 1'!H113+'MID Term 2'!E113</f>
        <v>26</v>
      </c>
      <c r="F116" s="53">
        <f>' MID Term 1'!L113+'MID Term 2'!F113</f>
        <v>20</v>
      </c>
      <c r="G116" s="53">
        <f>' MID Term 1'!P113+'MID Term 2'!J113</f>
        <v>24</v>
      </c>
      <c r="H116" s="53">
        <f>' MID Term 1'!Q113+'MID Term 2'!N113</f>
        <v>17</v>
      </c>
      <c r="I116" s="29">
        <f t="shared" si="0"/>
        <v>1</v>
      </c>
      <c r="J116" s="29">
        <f t="shared" si="1"/>
        <v>1</v>
      </c>
      <c r="K116" s="29">
        <f t="shared" si="2"/>
        <v>0</v>
      </c>
      <c r="L116" s="29">
        <f t="shared" si="3"/>
        <v>1</v>
      </c>
      <c r="M116" s="29">
        <f t="shared" si="4"/>
        <v>0</v>
      </c>
      <c r="N116" s="53">
        <f t="shared" si="5"/>
        <v>115</v>
      </c>
      <c r="O116" s="29">
        <f t="shared" si="6"/>
        <v>58</v>
      </c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 x14ac:dyDescent="0.3">
      <c r="A117" s="14">
        <v>108</v>
      </c>
      <c r="B117" s="91" t="s">
        <v>541</v>
      </c>
      <c r="C117" s="92" t="s">
        <v>542</v>
      </c>
      <c r="D117" s="53">
        <f>' MID Term 1'!D114+'MID Term 2'!D114</f>
        <v>28</v>
      </c>
      <c r="E117" s="53">
        <f>' MID Term 1'!H114+'MID Term 2'!E114</f>
        <v>28</v>
      </c>
      <c r="F117" s="53">
        <f>' MID Term 1'!L114+'MID Term 2'!F114</f>
        <v>28</v>
      </c>
      <c r="G117" s="53">
        <f>' MID Term 1'!P114+'MID Term 2'!J114</f>
        <v>28</v>
      </c>
      <c r="H117" s="53">
        <f>' MID Term 1'!Q114+'MID Term 2'!N114</f>
        <v>28</v>
      </c>
      <c r="I117" s="29">
        <f t="shared" si="0"/>
        <v>1</v>
      </c>
      <c r="J117" s="29">
        <f t="shared" si="1"/>
        <v>1</v>
      </c>
      <c r="K117" s="29">
        <f t="shared" si="2"/>
        <v>1</v>
      </c>
      <c r="L117" s="29">
        <f t="shared" si="3"/>
        <v>1</v>
      </c>
      <c r="M117" s="29">
        <f t="shared" si="4"/>
        <v>1</v>
      </c>
      <c r="N117" s="53">
        <f t="shared" si="5"/>
        <v>140</v>
      </c>
      <c r="O117" s="29">
        <f t="shared" si="6"/>
        <v>70</v>
      </c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 x14ac:dyDescent="0.3">
      <c r="A118" s="14">
        <v>109</v>
      </c>
      <c r="B118" s="91" t="s">
        <v>543</v>
      </c>
      <c r="C118" s="92" t="s">
        <v>544</v>
      </c>
      <c r="D118" s="53">
        <f>' MID Term 1'!D115+'MID Term 2'!D115</f>
        <v>20</v>
      </c>
      <c r="E118" s="53">
        <f>' MID Term 1'!H115+'MID Term 2'!E115</f>
        <v>22</v>
      </c>
      <c r="F118" s="53">
        <f>' MID Term 1'!L115+'MID Term 2'!F115</f>
        <v>21</v>
      </c>
      <c r="G118" s="53">
        <f>' MID Term 1'!P115+'MID Term 2'!J115</f>
        <v>26</v>
      </c>
      <c r="H118" s="53">
        <f>' MID Term 1'!Q115+'MID Term 2'!N115</f>
        <v>16</v>
      </c>
      <c r="I118" s="29">
        <f t="shared" si="0"/>
        <v>0</v>
      </c>
      <c r="J118" s="29">
        <f t="shared" si="1"/>
        <v>1</v>
      </c>
      <c r="K118" s="29">
        <f t="shared" si="2"/>
        <v>1</v>
      </c>
      <c r="L118" s="29">
        <f t="shared" si="3"/>
        <v>1</v>
      </c>
      <c r="M118" s="29">
        <f t="shared" si="4"/>
        <v>0</v>
      </c>
      <c r="N118" s="53">
        <f t="shared" si="5"/>
        <v>105</v>
      </c>
      <c r="O118" s="29">
        <f t="shared" si="6"/>
        <v>53</v>
      </c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 x14ac:dyDescent="0.3">
      <c r="A119" s="14">
        <v>110</v>
      </c>
      <c r="B119" s="91" t="s">
        <v>545</v>
      </c>
      <c r="C119" s="92" t="s">
        <v>546</v>
      </c>
      <c r="D119" s="53">
        <f>' MID Term 1'!D116+'MID Term 2'!D116</f>
        <v>20</v>
      </c>
      <c r="E119" s="53">
        <f>' MID Term 1'!H116+'MID Term 2'!E116</f>
        <v>20</v>
      </c>
      <c r="F119" s="53">
        <f>' MID Term 1'!L116+'MID Term 2'!F116</f>
        <v>22</v>
      </c>
      <c r="G119" s="53">
        <f>' MID Term 1'!P116+'MID Term 2'!J116</f>
        <v>20</v>
      </c>
      <c r="H119" s="53">
        <f>' MID Term 1'!Q116+'MID Term 2'!N116</f>
        <v>12</v>
      </c>
      <c r="I119" s="29">
        <f t="shared" si="0"/>
        <v>0</v>
      </c>
      <c r="J119" s="29">
        <f t="shared" si="1"/>
        <v>0</v>
      </c>
      <c r="K119" s="29">
        <f t="shared" si="2"/>
        <v>1</v>
      </c>
      <c r="L119" s="29">
        <f t="shared" si="3"/>
        <v>0</v>
      </c>
      <c r="M119" s="29">
        <f t="shared" si="4"/>
        <v>0</v>
      </c>
      <c r="N119" s="53">
        <f t="shared" si="5"/>
        <v>94</v>
      </c>
      <c r="O119" s="29">
        <f t="shared" si="6"/>
        <v>47</v>
      </c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 x14ac:dyDescent="0.3">
      <c r="A120" s="14">
        <v>111</v>
      </c>
      <c r="B120" s="91" t="s">
        <v>547</v>
      </c>
      <c r="C120" s="92" t="s">
        <v>548</v>
      </c>
      <c r="D120" s="53">
        <f>' MID Term 1'!D117+'MID Term 2'!D140</f>
        <v>23</v>
      </c>
      <c r="E120" s="53">
        <f>' MID Term 1'!H117+'MID Term 2'!E140</f>
        <v>24</v>
      </c>
      <c r="F120" s="53">
        <f>' MID Term 1'!L117+'MID Term 2'!F140</f>
        <v>24</v>
      </c>
      <c r="G120" s="53">
        <f>' MID Term 1'!P117+'MID Term 2'!J140</f>
        <v>27</v>
      </c>
      <c r="H120" s="53">
        <f>' MID Term 1'!Q117+'MID Term 2'!N140</f>
        <v>23</v>
      </c>
      <c r="I120" s="29">
        <f t="shared" ref="I120:I183" si="7">IF((D120/$D$8)&gt;=$I$8,1,0)</f>
        <v>1</v>
      </c>
      <c r="J120" s="29">
        <f t="shared" ref="J120:J183" si="8">IF((E120/$E$8)&gt;=$J$8,1,0)</f>
        <v>1</v>
      </c>
      <c r="K120" s="29">
        <f t="shared" ref="K120:K183" si="9">IF((F120/$F$8)&gt;=$K$8,1,0)</f>
        <v>1</v>
      </c>
      <c r="L120" s="29">
        <f t="shared" ref="L120:L183" si="10">IF((G120/$G$8)&gt;=$L$8,1,0)</f>
        <v>1</v>
      </c>
      <c r="M120" s="29"/>
      <c r="N120" s="53">
        <f t="shared" si="5"/>
        <v>121</v>
      </c>
      <c r="O120" s="29">
        <f t="shared" si="6"/>
        <v>61</v>
      </c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 x14ac:dyDescent="0.3">
      <c r="A121" s="14">
        <v>112</v>
      </c>
      <c r="B121" s="91" t="s">
        <v>549</v>
      </c>
      <c r="C121" s="92" t="s">
        <v>550</v>
      </c>
      <c r="D121" s="53">
        <f>' MID Term 1'!D118+'MID Term 2'!D141</f>
        <v>20</v>
      </c>
      <c r="E121" s="53">
        <f>' MID Term 1'!H118+'MID Term 2'!E141</f>
        <v>28</v>
      </c>
      <c r="F121" s="53">
        <f>' MID Term 1'!L118+'MID Term 2'!F141</f>
        <v>28</v>
      </c>
      <c r="G121" s="53">
        <v>22</v>
      </c>
      <c r="H121" s="53">
        <v>25</v>
      </c>
      <c r="I121" s="29">
        <f t="shared" si="7"/>
        <v>0</v>
      </c>
      <c r="J121" s="29">
        <f t="shared" si="8"/>
        <v>1</v>
      </c>
      <c r="K121" s="29">
        <f t="shared" si="9"/>
        <v>1</v>
      </c>
      <c r="L121" s="29">
        <f t="shared" si="10"/>
        <v>1</v>
      </c>
      <c r="M121" s="29"/>
      <c r="N121" s="53">
        <f t="shared" si="5"/>
        <v>123</v>
      </c>
      <c r="O121" s="29">
        <f t="shared" si="6"/>
        <v>62</v>
      </c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 x14ac:dyDescent="0.3">
      <c r="A122" s="14">
        <v>113</v>
      </c>
      <c r="B122" s="91" t="s">
        <v>551</v>
      </c>
      <c r="C122" s="92" t="s">
        <v>552</v>
      </c>
      <c r="D122" s="53">
        <f>' MID Term 1'!D119+'MID Term 2'!D142</f>
        <v>22</v>
      </c>
      <c r="E122" s="53">
        <f>' MID Term 1'!H119+'MID Term 2'!E142</f>
        <v>20</v>
      </c>
      <c r="F122" s="53">
        <f>' MID Term 1'!L119+'MID Term 2'!F142</f>
        <v>28</v>
      </c>
      <c r="G122" s="53">
        <v>21</v>
      </c>
      <c r="H122" s="53">
        <v>27</v>
      </c>
      <c r="I122" s="29">
        <f t="shared" si="7"/>
        <v>1</v>
      </c>
      <c r="J122" s="29">
        <f t="shared" si="8"/>
        <v>0</v>
      </c>
      <c r="K122" s="29">
        <f t="shared" si="9"/>
        <v>1</v>
      </c>
      <c r="L122" s="29">
        <f t="shared" si="10"/>
        <v>1</v>
      </c>
      <c r="M122" s="29"/>
      <c r="N122" s="53">
        <f t="shared" si="5"/>
        <v>118</v>
      </c>
      <c r="O122" s="29">
        <f t="shared" si="6"/>
        <v>59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 x14ac:dyDescent="0.3">
      <c r="A123" s="14">
        <v>114</v>
      </c>
      <c r="B123" s="91" t="s">
        <v>553</v>
      </c>
      <c r="C123" s="92" t="s">
        <v>554</v>
      </c>
      <c r="D123" s="53">
        <f>' MID Term 1'!D120+'MID Term 2'!D143</f>
        <v>24</v>
      </c>
      <c r="E123" s="53">
        <f>' MID Term 1'!H120+'MID Term 2'!E143</f>
        <v>28</v>
      </c>
      <c r="F123" s="53">
        <f>' MID Term 1'!L120+'MID Term 2'!F143</f>
        <v>25</v>
      </c>
      <c r="G123" s="53">
        <v>22</v>
      </c>
      <c r="H123" s="53">
        <v>25</v>
      </c>
      <c r="I123" s="29">
        <f t="shared" si="7"/>
        <v>1</v>
      </c>
      <c r="J123" s="29">
        <f t="shared" si="8"/>
        <v>1</v>
      </c>
      <c r="K123" s="29">
        <f t="shared" si="9"/>
        <v>1</v>
      </c>
      <c r="L123" s="29">
        <f t="shared" si="10"/>
        <v>1</v>
      </c>
      <c r="M123" s="29"/>
      <c r="N123" s="53">
        <f t="shared" si="5"/>
        <v>124</v>
      </c>
      <c r="O123" s="29">
        <f t="shared" si="6"/>
        <v>62</v>
      </c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 x14ac:dyDescent="0.3">
      <c r="A124" s="14">
        <v>115</v>
      </c>
      <c r="B124" s="91" t="s">
        <v>555</v>
      </c>
      <c r="C124" s="92" t="s">
        <v>556</v>
      </c>
      <c r="D124" s="53">
        <f>' MID Term 1'!D121+'MID Term 2'!D144</f>
        <v>23</v>
      </c>
      <c r="E124" s="53">
        <f>' MID Term 1'!H121+'MID Term 2'!E144</f>
        <v>21</v>
      </c>
      <c r="F124" s="53">
        <f>' MID Term 1'!L121+'MID Term 2'!F144</f>
        <v>22</v>
      </c>
      <c r="G124" s="53">
        <v>19</v>
      </c>
      <c r="H124" s="53">
        <v>26</v>
      </c>
      <c r="I124" s="29">
        <f t="shared" si="7"/>
        <v>1</v>
      </c>
      <c r="J124" s="29">
        <f t="shared" si="8"/>
        <v>1</v>
      </c>
      <c r="K124" s="29">
        <f t="shared" si="9"/>
        <v>1</v>
      </c>
      <c r="L124" s="29">
        <f t="shared" si="10"/>
        <v>0</v>
      </c>
      <c r="M124" s="29"/>
      <c r="N124" s="53">
        <f t="shared" si="5"/>
        <v>111</v>
      </c>
      <c r="O124" s="29">
        <f t="shared" si="6"/>
        <v>56</v>
      </c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 x14ac:dyDescent="0.3">
      <c r="A125" s="14">
        <v>116</v>
      </c>
      <c r="B125" s="91" t="s">
        <v>557</v>
      </c>
      <c r="C125" s="92" t="s">
        <v>558</v>
      </c>
      <c r="D125" s="53">
        <f>' MID Term 1'!D122+'MID Term 2'!D145</f>
        <v>21</v>
      </c>
      <c r="E125" s="53">
        <f>' MID Term 1'!H122+'MID Term 2'!E145</f>
        <v>25</v>
      </c>
      <c r="F125" s="53">
        <f>' MID Term 1'!L122+'MID Term 2'!F145</f>
        <v>27</v>
      </c>
      <c r="G125" s="53">
        <v>23</v>
      </c>
      <c r="H125" s="53">
        <v>28</v>
      </c>
      <c r="I125" s="29">
        <f t="shared" si="7"/>
        <v>1</v>
      </c>
      <c r="J125" s="29">
        <f t="shared" si="8"/>
        <v>1</v>
      </c>
      <c r="K125" s="29">
        <f t="shared" si="9"/>
        <v>1</v>
      </c>
      <c r="L125" s="29">
        <f t="shared" si="10"/>
        <v>1</v>
      </c>
      <c r="M125" s="29"/>
      <c r="N125" s="53">
        <f t="shared" si="5"/>
        <v>124</v>
      </c>
      <c r="O125" s="29">
        <f t="shared" si="6"/>
        <v>62</v>
      </c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9.5" customHeight="1" x14ac:dyDescent="0.3">
      <c r="A126" s="14">
        <v>117</v>
      </c>
      <c r="B126" s="91" t="s">
        <v>559</v>
      </c>
      <c r="C126" s="92" t="s">
        <v>560</v>
      </c>
      <c r="D126" s="53">
        <f>' MID Term 1'!D123+'MID Term 2'!D146</f>
        <v>22</v>
      </c>
      <c r="E126" s="53">
        <f>' MID Term 1'!H123+'MID Term 2'!E146</f>
        <v>23</v>
      </c>
      <c r="F126" s="53">
        <f>' MID Term 1'!L123+'MID Term 2'!F146</f>
        <v>24</v>
      </c>
      <c r="G126" s="53">
        <v>22</v>
      </c>
      <c r="H126" s="53">
        <v>22</v>
      </c>
      <c r="I126" s="29">
        <f t="shared" si="7"/>
        <v>1</v>
      </c>
      <c r="J126" s="29">
        <f t="shared" si="8"/>
        <v>1</v>
      </c>
      <c r="K126" s="29">
        <f t="shared" si="9"/>
        <v>1</v>
      </c>
      <c r="L126" s="29">
        <f t="shared" si="10"/>
        <v>1</v>
      </c>
      <c r="M126" s="29"/>
      <c r="N126" s="53">
        <f t="shared" si="5"/>
        <v>113</v>
      </c>
      <c r="O126" s="29">
        <f t="shared" si="6"/>
        <v>57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 x14ac:dyDescent="0.3">
      <c r="A127" s="14">
        <v>118</v>
      </c>
      <c r="B127" s="91" t="s">
        <v>561</v>
      </c>
      <c r="C127" s="92" t="s">
        <v>562</v>
      </c>
      <c r="D127" s="53">
        <f>' MID Term 1'!D124+'MID Term 2'!D147</f>
        <v>25</v>
      </c>
      <c r="E127" s="53">
        <f>' MID Term 1'!H124+'MID Term 2'!E147</f>
        <v>28</v>
      </c>
      <c r="F127" s="53">
        <f>' MID Term 1'!L124+'MID Term 2'!F147</f>
        <v>24</v>
      </c>
      <c r="G127" s="53">
        <v>19</v>
      </c>
      <c r="H127" s="53">
        <v>20</v>
      </c>
      <c r="I127" s="29">
        <f t="shared" si="7"/>
        <v>1</v>
      </c>
      <c r="J127" s="29">
        <f t="shared" si="8"/>
        <v>1</v>
      </c>
      <c r="K127" s="29">
        <f t="shared" si="9"/>
        <v>1</v>
      </c>
      <c r="L127" s="29">
        <f t="shared" si="10"/>
        <v>0</v>
      </c>
      <c r="M127" s="29"/>
      <c r="N127" s="53">
        <f t="shared" si="5"/>
        <v>116</v>
      </c>
      <c r="O127" s="29">
        <f t="shared" si="6"/>
        <v>58</v>
      </c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 x14ac:dyDescent="0.3">
      <c r="A128" s="14">
        <v>119</v>
      </c>
      <c r="B128" s="91" t="s">
        <v>563</v>
      </c>
      <c r="C128" s="92" t="s">
        <v>564</v>
      </c>
      <c r="D128" s="53">
        <f>' MID Term 1'!D125+'MID Term 2'!D148</f>
        <v>26</v>
      </c>
      <c r="E128" s="53">
        <f>' MID Term 1'!H125+'MID Term 2'!E148</f>
        <v>23</v>
      </c>
      <c r="F128" s="53">
        <f>' MID Term 1'!L125+'MID Term 2'!F148</f>
        <v>24</v>
      </c>
      <c r="G128" s="53">
        <v>25</v>
      </c>
      <c r="H128" s="53">
        <v>26</v>
      </c>
      <c r="I128" s="29">
        <f t="shared" si="7"/>
        <v>1</v>
      </c>
      <c r="J128" s="29">
        <f t="shared" si="8"/>
        <v>1</v>
      </c>
      <c r="K128" s="29">
        <f t="shared" si="9"/>
        <v>1</v>
      </c>
      <c r="L128" s="29">
        <f t="shared" si="10"/>
        <v>1</v>
      </c>
      <c r="M128" s="29"/>
      <c r="N128" s="53">
        <f t="shared" si="5"/>
        <v>124</v>
      </c>
      <c r="O128" s="29">
        <f t="shared" si="6"/>
        <v>62</v>
      </c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 x14ac:dyDescent="0.3">
      <c r="A129" s="14">
        <v>120</v>
      </c>
      <c r="B129" s="91" t="s">
        <v>565</v>
      </c>
      <c r="C129" s="92" t="s">
        <v>566</v>
      </c>
      <c r="D129" s="53">
        <f>' MID Term 1'!D126+'MID Term 2'!D149</f>
        <v>27</v>
      </c>
      <c r="E129" s="53">
        <f>' MID Term 1'!H126+'MID Term 2'!E149</f>
        <v>22</v>
      </c>
      <c r="F129" s="53">
        <f>' MID Term 1'!L126+'MID Term 2'!F149</f>
        <v>26</v>
      </c>
      <c r="G129" s="53">
        <v>24</v>
      </c>
      <c r="H129" s="53">
        <v>23</v>
      </c>
      <c r="I129" s="29">
        <f t="shared" si="7"/>
        <v>1</v>
      </c>
      <c r="J129" s="29">
        <f t="shared" si="8"/>
        <v>1</v>
      </c>
      <c r="K129" s="29">
        <f t="shared" si="9"/>
        <v>1</v>
      </c>
      <c r="L129" s="29">
        <f t="shared" si="10"/>
        <v>1</v>
      </c>
      <c r="M129" s="29"/>
      <c r="N129" s="53">
        <f t="shared" si="5"/>
        <v>122</v>
      </c>
      <c r="O129" s="29">
        <f t="shared" si="6"/>
        <v>61</v>
      </c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 x14ac:dyDescent="0.3">
      <c r="A130" s="14">
        <v>121</v>
      </c>
      <c r="B130" s="91" t="s">
        <v>567</v>
      </c>
      <c r="C130" s="92" t="s">
        <v>568</v>
      </c>
      <c r="D130" s="53">
        <f>' MID Term 1'!D127+'MID Term 2'!D150</f>
        <v>28</v>
      </c>
      <c r="E130" s="53">
        <f>' MID Term 1'!H127+'MID Term 2'!E150</f>
        <v>20</v>
      </c>
      <c r="F130" s="53">
        <f>' MID Term 1'!L127+'MID Term 2'!F150</f>
        <v>26</v>
      </c>
      <c r="G130" s="53">
        <v>28</v>
      </c>
      <c r="H130" s="53">
        <v>25</v>
      </c>
      <c r="I130" s="29">
        <f t="shared" si="7"/>
        <v>1</v>
      </c>
      <c r="J130" s="29">
        <f t="shared" si="8"/>
        <v>0</v>
      </c>
      <c r="K130" s="29">
        <f t="shared" si="9"/>
        <v>1</v>
      </c>
      <c r="L130" s="29">
        <f t="shared" si="10"/>
        <v>1</v>
      </c>
      <c r="M130" s="29"/>
      <c r="N130" s="53">
        <f t="shared" si="5"/>
        <v>127</v>
      </c>
      <c r="O130" s="29">
        <f t="shared" si="6"/>
        <v>64</v>
      </c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 x14ac:dyDescent="0.3">
      <c r="A131" s="14">
        <v>122</v>
      </c>
      <c r="B131" s="91" t="s">
        <v>569</v>
      </c>
      <c r="C131" s="92" t="s">
        <v>570</v>
      </c>
      <c r="D131" s="53">
        <f>' MID Term 1'!D128+'MID Term 2'!D151</f>
        <v>27</v>
      </c>
      <c r="E131" s="53">
        <f>' MID Term 1'!H128+'MID Term 2'!E151</f>
        <v>21</v>
      </c>
      <c r="F131" s="53">
        <f>' MID Term 1'!L128+'MID Term 2'!F151</f>
        <v>21</v>
      </c>
      <c r="G131" s="53">
        <v>25</v>
      </c>
      <c r="H131" s="53">
        <v>26</v>
      </c>
      <c r="I131" s="29">
        <f t="shared" si="7"/>
        <v>1</v>
      </c>
      <c r="J131" s="29">
        <f t="shared" si="8"/>
        <v>1</v>
      </c>
      <c r="K131" s="29">
        <f t="shared" si="9"/>
        <v>1</v>
      </c>
      <c r="L131" s="29">
        <f t="shared" si="10"/>
        <v>1</v>
      </c>
      <c r="M131" s="29"/>
      <c r="N131" s="53">
        <f t="shared" si="5"/>
        <v>120</v>
      </c>
      <c r="O131" s="29">
        <f t="shared" si="6"/>
        <v>60</v>
      </c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 x14ac:dyDescent="0.3">
      <c r="A132" s="14">
        <v>123</v>
      </c>
      <c r="B132" s="91" t="s">
        <v>571</v>
      </c>
      <c r="C132" s="92" t="s">
        <v>572</v>
      </c>
      <c r="D132" s="53">
        <f>' MID Term 1'!D129+'MID Term 2'!D152</f>
        <v>20</v>
      </c>
      <c r="E132" s="53">
        <f>' MID Term 1'!H129+'MID Term 2'!E152</f>
        <v>28</v>
      </c>
      <c r="F132" s="53">
        <f>' MID Term 1'!L129+'MID Term 2'!F152</f>
        <v>28</v>
      </c>
      <c r="G132" s="53">
        <v>23</v>
      </c>
      <c r="H132" s="53">
        <v>24</v>
      </c>
      <c r="I132" s="29">
        <f t="shared" si="7"/>
        <v>0</v>
      </c>
      <c r="J132" s="29">
        <f t="shared" si="8"/>
        <v>1</v>
      </c>
      <c r="K132" s="29">
        <f t="shared" si="9"/>
        <v>1</v>
      </c>
      <c r="L132" s="29">
        <f t="shared" si="10"/>
        <v>1</v>
      </c>
      <c r="M132" s="29"/>
      <c r="N132" s="53">
        <f t="shared" si="5"/>
        <v>123</v>
      </c>
      <c r="O132" s="29">
        <f t="shared" si="6"/>
        <v>62</v>
      </c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 x14ac:dyDescent="0.3">
      <c r="A133" s="14">
        <v>124</v>
      </c>
      <c r="B133" s="91" t="s">
        <v>573</v>
      </c>
      <c r="C133" s="92" t="s">
        <v>574</v>
      </c>
      <c r="D133" s="53">
        <f>' MID Term 1'!D130+'MID Term 2'!D153</f>
        <v>23</v>
      </c>
      <c r="E133" s="53">
        <f>' MID Term 1'!H130+'MID Term 2'!E153</f>
        <v>28</v>
      </c>
      <c r="F133" s="53">
        <f>' MID Term 1'!L130+'MID Term 2'!F153</f>
        <v>24</v>
      </c>
      <c r="G133" s="53">
        <v>27</v>
      </c>
      <c r="H133" s="53">
        <v>26</v>
      </c>
      <c r="I133" s="29">
        <f t="shared" si="7"/>
        <v>1</v>
      </c>
      <c r="J133" s="29">
        <f t="shared" si="8"/>
        <v>1</v>
      </c>
      <c r="K133" s="29">
        <f t="shared" si="9"/>
        <v>1</v>
      </c>
      <c r="L133" s="29">
        <f t="shared" si="10"/>
        <v>1</v>
      </c>
      <c r="M133" s="29"/>
      <c r="N133" s="53">
        <f t="shared" si="5"/>
        <v>128</v>
      </c>
      <c r="O133" s="29">
        <f t="shared" si="6"/>
        <v>64</v>
      </c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 x14ac:dyDescent="0.3">
      <c r="A134" s="14">
        <v>125</v>
      </c>
      <c r="B134" s="91" t="s">
        <v>575</v>
      </c>
      <c r="C134" s="92" t="s">
        <v>576</v>
      </c>
      <c r="D134" s="53">
        <f>' MID Term 1'!D131+'MID Term 2'!D154</f>
        <v>22</v>
      </c>
      <c r="E134" s="53">
        <f>' MID Term 1'!H131+'MID Term 2'!E154</f>
        <v>28</v>
      </c>
      <c r="F134" s="53">
        <f>' MID Term 1'!L131+'MID Term 2'!F154</f>
        <v>26</v>
      </c>
      <c r="G134" s="53">
        <v>25</v>
      </c>
      <c r="H134" s="53">
        <v>27</v>
      </c>
      <c r="I134" s="29">
        <f t="shared" si="7"/>
        <v>1</v>
      </c>
      <c r="J134" s="29">
        <f t="shared" si="8"/>
        <v>1</v>
      </c>
      <c r="K134" s="29">
        <f t="shared" si="9"/>
        <v>1</v>
      </c>
      <c r="L134" s="29">
        <f t="shared" si="10"/>
        <v>1</v>
      </c>
      <c r="M134" s="29"/>
      <c r="N134" s="53">
        <f t="shared" si="5"/>
        <v>128</v>
      </c>
      <c r="O134" s="29">
        <f t="shared" si="6"/>
        <v>64</v>
      </c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 x14ac:dyDescent="0.3">
      <c r="A135" s="14">
        <v>126</v>
      </c>
      <c r="B135" s="91" t="s">
        <v>577</v>
      </c>
      <c r="C135" s="92" t="s">
        <v>578</v>
      </c>
      <c r="D135" s="53">
        <f>' MID Term 1'!D132+'MID Term 2'!D155</f>
        <v>24</v>
      </c>
      <c r="E135" s="53">
        <f>' MID Term 1'!H132+'MID Term 2'!E155</f>
        <v>20</v>
      </c>
      <c r="F135" s="53">
        <f>' MID Term 1'!L132+'MID Term 2'!F155</f>
        <v>24</v>
      </c>
      <c r="G135" s="53">
        <v>24</v>
      </c>
      <c r="H135" s="53">
        <v>28</v>
      </c>
      <c r="I135" s="29">
        <f t="shared" si="7"/>
        <v>1</v>
      </c>
      <c r="J135" s="29">
        <f t="shared" si="8"/>
        <v>0</v>
      </c>
      <c r="K135" s="29">
        <f t="shared" si="9"/>
        <v>1</v>
      </c>
      <c r="L135" s="29">
        <f t="shared" si="10"/>
        <v>1</v>
      </c>
      <c r="M135" s="29"/>
      <c r="N135" s="53">
        <f t="shared" si="5"/>
        <v>120</v>
      </c>
      <c r="O135" s="29">
        <f t="shared" si="6"/>
        <v>60</v>
      </c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9.5" customHeight="1" x14ac:dyDescent="0.3">
      <c r="A136" s="14">
        <v>127</v>
      </c>
      <c r="B136" s="91" t="s">
        <v>579</v>
      </c>
      <c r="C136" s="92" t="s">
        <v>580</v>
      </c>
      <c r="D136" s="53">
        <f>' MID Term 1'!D133+'MID Term 2'!D156</f>
        <v>25</v>
      </c>
      <c r="E136" s="53">
        <f>' MID Term 1'!H133+'MID Term 2'!E156</f>
        <v>20</v>
      </c>
      <c r="F136" s="53">
        <f>' MID Term 1'!L133+'MID Term 2'!F156</f>
        <v>24</v>
      </c>
      <c r="G136" s="53">
        <v>23</v>
      </c>
      <c r="H136" s="53">
        <v>24</v>
      </c>
      <c r="I136" s="29">
        <f t="shared" si="7"/>
        <v>1</v>
      </c>
      <c r="J136" s="29">
        <f t="shared" si="8"/>
        <v>0</v>
      </c>
      <c r="K136" s="29">
        <f t="shared" si="9"/>
        <v>1</v>
      </c>
      <c r="L136" s="29">
        <f t="shared" si="10"/>
        <v>1</v>
      </c>
      <c r="M136" s="29"/>
      <c r="N136" s="53">
        <f t="shared" si="5"/>
        <v>116</v>
      </c>
      <c r="O136" s="29">
        <f t="shared" si="6"/>
        <v>58</v>
      </c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9.5" customHeight="1" x14ac:dyDescent="0.3">
      <c r="A137" s="14">
        <v>128</v>
      </c>
      <c r="B137" s="91" t="s">
        <v>581</v>
      </c>
      <c r="C137" s="92" t="s">
        <v>582</v>
      </c>
      <c r="D137" s="53">
        <f>' MID Term 1'!D134+'MID Term 2'!D157</f>
        <v>26</v>
      </c>
      <c r="E137" s="53">
        <f>' MID Term 1'!H134+'MID Term 2'!E157</f>
        <v>23</v>
      </c>
      <c r="F137" s="53">
        <f>' MID Term 1'!L134+'MID Term 2'!F157</f>
        <v>24</v>
      </c>
      <c r="G137" s="53">
        <v>22</v>
      </c>
      <c r="H137" s="53">
        <v>23</v>
      </c>
      <c r="I137" s="29">
        <f t="shared" si="7"/>
        <v>1</v>
      </c>
      <c r="J137" s="29">
        <f t="shared" si="8"/>
        <v>1</v>
      </c>
      <c r="K137" s="29">
        <f t="shared" si="9"/>
        <v>1</v>
      </c>
      <c r="L137" s="29">
        <f t="shared" si="10"/>
        <v>1</v>
      </c>
      <c r="M137" s="29"/>
      <c r="N137" s="53">
        <f t="shared" si="5"/>
        <v>118</v>
      </c>
      <c r="O137" s="29">
        <f t="shared" si="6"/>
        <v>59</v>
      </c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9.5" customHeight="1" x14ac:dyDescent="0.3">
      <c r="A138" s="14">
        <v>129</v>
      </c>
      <c r="B138" s="91" t="s">
        <v>583</v>
      </c>
      <c r="C138" s="92" t="s">
        <v>584</v>
      </c>
      <c r="D138" s="53">
        <f>' MID Term 1'!D135+'MID Term 2'!D158</f>
        <v>27</v>
      </c>
      <c r="E138" s="53">
        <f>' MID Term 1'!H135+'MID Term 2'!E158</f>
        <v>20</v>
      </c>
      <c r="F138" s="53">
        <f>' MID Term 1'!L135+'MID Term 2'!F158</f>
        <v>24</v>
      </c>
      <c r="G138" s="53">
        <v>21</v>
      </c>
      <c r="H138" s="53">
        <v>22</v>
      </c>
      <c r="I138" s="29">
        <f t="shared" si="7"/>
        <v>1</v>
      </c>
      <c r="J138" s="29">
        <f t="shared" si="8"/>
        <v>0</v>
      </c>
      <c r="K138" s="29">
        <f t="shared" si="9"/>
        <v>1</v>
      </c>
      <c r="L138" s="29">
        <f t="shared" si="10"/>
        <v>1</v>
      </c>
      <c r="M138" s="29"/>
      <c r="N138" s="53">
        <f t="shared" si="5"/>
        <v>114</v>
      </c>
      <c r="O138" s="29">
        <f t="shared" si="6"/>
        <v>57</v>
      </c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9.5" customHeight="1" x14ac:dyDescent="0.3">
      <c r="A139" s="14">
        <v>130</v>
      </c>
      <c r="B139" s="91" t="s">
        <v>585</v>
      </c>
      <c r="C139" s="92" t="s">
        <v>586</v>
      </c>
      <c r="D139" s="53">
        <f>' MID Term 1'!D136+'MID Term 2'!D159</f>
        <v>28</v>
      </c>
      <c r="E139" s="53">
        <f>' MID Term 1'!H136+'MID Term 2'!E159</f>
        <v>22</v>
      </c>
      <c r="F139" s="53">
        <f>' MID Term 1'!L136+'MID Term 2'!F159</f>
        <v>28</v>
      </c>
      <c r="G139" s="53">
        <v>20</v>
      </c>
      <c r="H139" s="53">
        <v>21</v>
      </c>
      <c r="I139" s="29">
        <f t="shared" si="7"/>
        <v>1</v>
      </c>
      <c r="J139" s="29">
        <f t="shared" si="8"/>
        <v>1</v>
      </c>
      <c r="K139" s="29">
        <f t="shared" si="9"/>
        <v>1</v>
      </c>
      <c r="L139" s="29">
        <f t="shared" si="10"/>
        <v>0</v>
      </c>
      <c r="M139" s="29"/>
      <c r="N139" s="53">
        <f t="shared" si="5"/>
        <v>119</v>
      </c>
      <c r="O139" s="29">
        <f t="shared" si="6"/>
        <v>60</v>
      </c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9.5" customHeight="1" x14ac:dyDescent="0.3">
      <c r="A140" s="14">
        <v>131</v>
      </c>
      <c r="B140" s="91" t="s">
        <v>587</v>
      </c>
      <c r="C140" s="92" t="s">
        <v>588</v>
      </c>
      <c r="D140" s="53">
        <f>' MID Term 1'!D137+'MID Term 2'!D160</f>
        <v>24</v>
      </c>
      <c r="E140" s="53">
        <f>' MID Term 1'!H137+'MID Term 2'!E160</f>
        <v>24</v>
      </c>
      <c r="F140" s="53">
        <f>' MID Term 1'!L137+'MID Term 2'!F160</f>
        <v>22</v>
      </c>
      <c r="G140" s="53">
        <v>24</v>
      </c>
      <c r="H140" s="53">
        <v>20</v>
      </c>
      <c r="I140" s="29">
        <f t="shared" si="7"/>
        <v>1</v>
      </c>
      <c r="J140" s="29">
        <f t="shared" si="8"/>
        <v>1</v>
      </c>
      <c r="K140" s="29">
        <f t="shared" si="9"/>
        <v>1</v>
      </c>
      <c r="L140" s="29">
        <f t="shared" si="10"/>
        <v>1</v>
      </c>
      <c r="M140" s="29"/>
      <c r="N140" s="53">
        <f t="shared" si="5"/>
        <v>114</v>
      </c>
      <c r="O140" s="29">
        <f t="shared" si="6"/>
        <v>57</v>
      </c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9.5" customHeight="1" x14ac:dyDescent="0.3">
      <c r="A141" s="14">
        <v>132</v>
      </c>
      <c r="B141" s="91" t="s">
        <v>589</v>
      </c>
      <c r="C141" s="92" t="s">
        <v>590</v>
      </c>
      <c r="D141" s="53">
        <f>' MID Term 1'!D138+'MID Term 2'!D161</f>
        <v>26</v>
      </c>
      <c r="E141" s="53">
        <f>' MID Term 1'!H138+'MID Term 2'!E161</f>
        <v>23</v>
      </c>
      <c r="F141" s="53">
        <f>' MID Term 1'!L138+'MID Term 2'!F161</f>
        <v>24</v>
      </c>
      <c r="G141" s="53">
        <v>26</v>
      </c>
      <c r="H141" s="53">
        <v>28</v>
      </c>
      <c r="I141" s="29">
        <f t="shared" si="7"/>
        <v>1</v>
      </c>
      <c r="J141" s="29">
        <f t="shared" si="8"/>
        <v>1</v>
      </c>
      <c r="K141" s="29">
        <f t="shared" si="9"/>
        <v>1</v>
      </c>
      <c r="L141" s="29">
        <f t="shared" si="10"/>
        <v>1</v>
      </c>
      <c r="M141" s="29"/>
      <c r="N141" s="53">
        <f t="shared" si="5"/>
        <v>127</v>
      </c>
      <c r="O141" s="29">
        <f t="shared" si="6"/>
        <v>64</v>
      </c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9.5" customHeight="1" x14ac:dyDescent="0.3">
      <c r="A142" s="14">
        <v>133</v>
      </c>
      <c r="B142" s="91" t="s">
        <v>591</v>
      </c>
      <c r="C142" s="92" t="s">
        <v>592</v>
      </c>
      <c r="D142" s="53">
        <f>' MID Term 1'!D139+'MID Term 2'!D162</f>
        <v>23</v>
      </c>
      <c r="E142" s="53">
        <f>' MID Term 1'!H139+'MID Term 2'!E162</f>
        <v>21</v>
      </c>
      <c r="F142" s="53">
        <f>' MID Term 1'!L139+'MID Term 2'!F162</f>
        <v>25</v>
      </c>
      <c r="G142" s="53">
        <v>25</v>
      </c>
      <c r="H142" s="53">
        <v>26</v>
      </c>
      <c r="I142" s="29">
        <f t="shared" si="7"/>
        <v>1</v>
      </c>
      <c r="J142" s="29">
        <f t="shared" si="8"/>
        <v>1</v>
      </c>
      <c r="K142" s="29">
        <f t="shared" si="9"/>
        <v>1</v>
      </c>
      <c r="L142" s="29">
        <f t="shared" si="10"/>
        <v>1</v>
      </c>
      <c r="M142" s="29"/>
      <c r="N142" s="53">
        <f t="shared" si="5"/>
        <v>120</v>
      </c>
      <c r="O142" s="29">
        <f t="shared" si="6"/>
        <v>60</v>
      </c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9.5" customHeight="1" x14ac:dyDescent="0.3">
      <c r="A143" s="14">
        <v>134</v>
      </c>
      <c r="B143" s="91" t="s">
        <v>593</v>
      </c>
      <c r="C143" s="92" t="s">
        <v>594</v>
      </c>
      <c r="D143" s="53">
        <f>' MID Term 1'!D140+'MID Term 2'!D163</f>
        <v>22</v>
      </c>
      <c r="E143" s="53">
        <f>' MID Term 1'!H140+'MID Term 2'!E163</f>
        <v>22</v>
      </c>
      <c r="F143" s="53">
        <f>' MID Term 1'!L140+'MID Term 2'!F163</f>
        <v>28</v>
      </c>
      <c r="G143" s="53">
        <v>27</v>
      </c>
      <c r="H143" s="53">
        <v>25</v>
      </c>
      <c r="I143" s="29">
        <f t="shared" si="7"/>
        <v>1</v>
      </c>
      <c r="J143" s="29">
        <f t="shared" si="8"/>
        <v>1</v>
      </c>
      <c r="K143" s="29">
        <f t="shared" si="9"/>
        <v>1</v>
      </c>
      <c r="L143" s="29">
        <f t="shared" si="10"/>
        <v>1</v>
      </c>
      <c r="M143" s="29"/>
      <c r="N143" s="53">
        <f t="shared" si="5"/>
        <v>124</v>
      </c>
      <c r="O143" s="29">
        <f t="shared" si="6"/>
        <v>62</v>
      </c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9.5" customHeight="1" x14ac:dyDescent="0.3">
      <c r="A144" s="14">
        <v>135</v>
      </c>
      <c r="B144" s="91" t="s">
        <v>595</v>
      </c>
      <c r="C144" s="92" t="s">
        <v>596</v>
      </c>
      <c r="D144" s="53">
        <f>' MID Term 1'!D141+'MID Term 2'!D164</f>
        <v>24</v>
      </c>
      <c r="E144" s="53">
        <f>' MID Term 1'!H141+'MID Term 2'!E164</f>
        <v>25</v>
      </c>
      <c r="F144" s="53">
        <f>' MID Term 1'!L141+'MID Term 2'!F164</f>
        <v>26</v>
      </c>
      <c r="G144" s="53">
        <v>25</v>
      </c>
      <c r="H144" s="53">
        <v>27</v>
      </c>
      <c r="I144" s="29">
        <f t="shared" si="7"/>
        <v>1</v>
      </c>
      <c r="J144" s="29">
        <f t="shared" si="8"/>
        <v>1</v>
      </c>
      <c r="K144" s="29">
        <f t="shared" si="9"/>
        <v>1</v>
      </c>
      <c r="L144" s="29">
        <f t="shared" si="10"/>
        <v>1</v>
      </c>
      <c r="M144" s="29"/>
      <c r="N144" s="53">
        <f t="shared" si="5"/>
        <v>127</v>
      </c>
      <c r="O144" s="29">
        <f t="shared" si="6"/>
        <v>64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9.5" customHeight="1" x14ac:dyDescent="0.3">
      <c r="A145" s="14">
        <v>136</v>
      </c>
      <c r="B145" s="91" t="s">
        <v>597</v>
      </c>
      <c r="C145" s="92" t="s">
        <v>598</v>
      </c>
      <c r="D145" s="53">
        <f>' MID Term 1'!D142+'MID Term 2'!D165</f>
        <v>28</v>
      </c>
      <c r="E145" s="53">
        <f>' MID Term 1'!H142+'MID Term 2'!E165</f>
        <v>26</v>
      </c>
      <c r="F145" s="53">
        <f>' MID Term 1'!L142+'MID Term 2'!F165</f>
        <v>20</v>
      </c>
      <c r="G145" s="53">
        <v>26</v>
      </c>
      <c r="H145" s="53">
        <v>26</v>
      </c>
      <c r="I145" s="29">
        <f t="shared" si="7"/>
        <v>1</v>
      </c>
      <c r="J145" s="29">
        <f t="shared" si="8"/>
        <v>1</v>
      </c>
      <c r="K145" s="29">
        <f t="shared" si="9"/>
        <v>0</v>
      </c>
      <c r="L145" s="29">
        <f t="shared" si="10"/>
        <v>1</v>
      </c>
      <c r="M145" s="29"/>
      <c r="N145" s="53">
        <f t="shared" si="5"/>
        <v>126</v>
      </c>
      <c r="O145" s="29">
        <f t="shared" si="6"/>
        <v>63</v>
      </c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9.5" customHeight="1" x14ac:dyDescent="0.3">
      <c r="A146" s="14">
        <v>137</v>
      </c>
      <c r="B146" s="91" t="s">
        <v>599</v>
      </c>
      <c r="C146" s="92" t="s">
        <v>600</v>
      </c>
      <c r="D146" s="53">
        <f>' MID Term 1'!D143+'MID Term 2'!D166</f>
        <v>22</v>
      </c>
      <c r="E146" s="53">
        <f>' MID Term 1'!H143+'MID Term 2'!E166</f>
        <v>27</v>
      </c>
      <c r="F146" s="53">
        <f>' MID Term 1'!L143+'MID Term 2'!F166</f>
        <v>28</v>
      </c>
      <c r="G146" s="53">
        <v>24</v>
      </c>
      <c r="H146" s="53">
        <v>28</v>
      </c>
      <c r="I146" s="29">
        <f t="shared" si="7"/>
        <v>1</v>
      </c>
      <c r="J146" s="29">
        <f t="shared" si="8"/>
        <v>1</v>
      </c>
      <c r="K146" s="29">
        <f t="shared" si="9"/>
        <v>1</v>
      </c>
      <c r="L146" s="29">
        <f t="shared" si="10"/>
        <v>1</v>
      </c>
      <c r="M146" s="29"/>
      <c r="N146" s="53">
        <f t="shared" si="5"/>
        <v>129</v>
      </c>
      <c r="O146" s="29">
        <f t="shared" si="6"/>
        <v>65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9.5" customHeight="1" x14ac:dyDescent="0.3">
      <c r="A147" s="14">
        <v>138</v>
      </c>
      <c r="B147" s="91" t="s">
        <v>601</v>
      </c>
      <c r="C147" s="92" t="s">
        <v>602</v>
      </c>
      <c r="D147" s="53">
        <f>' MID Term 1'!D144+'MID Term 2'!D167</f>
        <v>24</v>
      </c>
      <c r="E147" s="53">
        <f>' MID Term 1'!H144+'MID Term 2'!E167</f>
        <v>28</v>
      </c>
      <c r="F147" s="53">
        <f>' MID Term 1'!L144+'MID Term 2'!F167</f>
        <v>25</v>
      </c>
      <c r="G147" s="53">
        <v>23</v>
      </c>
      <c r="H147" s="53">
        <v>26</v>
      </c>
      <c r="I147" s="29">
        <f t="shared" si="7"/>
        <v>1</v>
      </c>
      <c r="J147" s="29">
        <f t="shared" si="8"/>
        <v>1</v>
      </c>
      <c r="K147" s="29">
        <f t="shared" si="9"/>
        <v>1</v>
      </c>
      <c r="L147" s="29">
        <f t="shared" si="10"/>
        <v>1</v>
      </c>
      <c r="M147" s="29"/>
      <c r="N147" s="53">
        <f t="shared" si="5"/>
        <v>126</v>
      </c>
      <c r="O147" s="29">
        <f t="shared" si="6"/>
        <v>63</v>
      </c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9.5" customHeight="1" x14ac:dyDescent="0.3">
      <c r="A148" s="14">
        <v>139</v>
      </c>
      <c r="B148" s="91" t="s">
        <v>603</v>
      </c>
      <c r="C148" s="92" t="s">
        <v>604</v>
      </c>
      <c r="D148" s="53">
        <f>' MID Term 1'!D145+'MID Term 2'!D168</f>
        <v>25</v>
      </c>
      <c r="E148" s="53">
        <f>' MID Term 1'!H145+'MID Term 2'!E168</f>
        <v>27</v>
      </c>
      <c r="F148" s="53">
        <f>' MID Term 1'!L145+'MID Term 2'!F168</f>
        <v>25</v>
      </c>
      <c r="G148" s="53">
        <v>25</v>
      </c>
      <c r="H148" s="53">
        <v>27</v>
      </c>
      <c r="I148" s="29">
        <f t="shared" si="7"/>
        <v>1</v>
      </c>
      <c r="J148" s="29">
        <f t="shared" si="8"/>
        <v>1</v>
      </c>
      <c r="K148" s="29">
        <f t="shared" si="9"/>
        <v>1</v>
      </c>
      <c r="L148" s="29">
        <f t="shared" si="10"/>
        <v>1</v>
      </c>
      <c r="M148" s="29"/>
      <c r="N148" s="53">
        <f t="shared" si="5"/>
        <v>129</v>
      </c>
      <c r="O148" s="29">
        <f t="shared" si="6"/>
        <v>65</v>
      </c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9.5" customHeight="1" x14ac:dyDescent="0.3">
      <c r="A149" s="14">
        <v>140</v>
      </c>
      <c r="B149" s="91" t="s">
        <v>605</v>
      </c>
      <c r="C149" s="92" t="s">
        <v>606</v>
      </c>
      <c r="D149" s="53">
        <f>' MID Term 1'!D146+'MID Term 2'!D169</f>
        <v>26</v>
      </c>
      <c r="E149" s="53">
        <f>' MID Term 1'!H146+'MID Term 2'!E169</f>
        <v>20</v>
      </c>
      <c r="F149" s="53">
        <f>' MID Term 1'!L146+'MID Term 2'!F169</f>
        <v>26</v>
      </c>
      <c r="G149" s="53">
        <v>22</v>
      </c>
      <c r="H149" s="53">
        <v>24</v>
      </c>
      <c r="I149" s="29">
        <f t="shared" si="7"/>
        <v>1</v>
      </c>
      <c r="J149" s="29">
        <f t="shared" si="8"/>
        <v>0</v>
      </c>
      <c r="K149" s="29">
        <f t="shared" si="9"/>
        <v>1</v>
      </c>
      <c r="L149" s="29">
        <f t="shared" si="10"/>
        <v>1</v>
      </c>
      <c r="M149" s="29"/>
      <c r="N149" s="53">
        <f t="shared" si="5"/>
        <v>118</v>
      </c>
      <c r="O149" s="29">
        <f t="shared" si="6"/>
        <v>59</v>
      </c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9.5" customHeight="1" x14ac:dyDescent="0.3">
      <c r="A150" s="14">
        <v>141</v>
      </c>
      <c r="B150" s="91" t="s">
        <v>607</v>
      </c>
      <c r="C150" s="92" t="s">
        <v>608</v>
      </c>
      <c r="D150" s="53">
        <f>' MID Term 1'!D147+'MID Term 2'!D170</f>
        <v>27</v>
      </c>
      <c r="E150" s="53">
        <f>' MID Term 1'!H147+'MID Term 2'!E170</f>
        <v>23</v>
      </c>
      <c r="F150" s="53">
        <f>' MID Term 1'!L147+'MID Term 2'!F170</f>
        <v>26</v>
      </c>
      <c r="G150" s="53">
        <v>24</v>
      </c>
      <c r="H150" s="53">
        <v>25</v>
      </c>
      <c r="I150" s="29">
        <f t="shared" si="7"/>
        <v>1</v>
      </c>
      <c r="J150" s="29">
        <f t="shared" si="8"/>
        <v>1</v>
      </c>
      <c r="K150" s="29">
        <f t="shared" si="9"/>
        <v>1</v>
      </c>
      <c r="L150" s="29">
        <f t="shared" si="10"/>
        <v>1</v>
      </c>
      <c r="M150" s="29"/>
      <c r="N150" s="53">
        <f t="shared" si="5"/>
        <v>125</v>
      </c>
      <c r="O150" s="29">
        <f t="shared" si="6"/>
        <v>63</v>
      </c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9.5" customHeight="1" x14ac:dyDescent="0.3">
      <c r="A151" s="14">
        <v>142</v>
      </c>
      <c r="B151" s="91" t="s">
        <v>609</v>
      </c>
      <c r="C151" s="92" t="s">
        <v>610</v>
      </c>
      <c r="D151" s="53">
        <f>' MID Term 1'!D148+'MID Term 2'!D171</f>
        <v>28</v>
      </c>
      <c r="E151" s="53">
        <f>' MID Term 1'!H148+'MID Term 2'!E171</f>
        <v>22</v>
      </c>
      <c r="F151" s="53">
        <f>' MID Term 1'!L148+'MID Term 2'!F171</f>
        <v>25</v>
      </c>
      <c r="G151" s="53">
        <v>20</v>
      </c>
      <c r="H151" s="53">
        <v>23</v>
      </c>
      <c r="I151" s="29">
        <f t="shared" si="7"/>
        <v>1</v>
      </c>
      <c r="J151" s="29">
        <f t="shared" si="8"/>
        <v>1</v>
      </c>
      <c r="K151" s="29">
        <f t="shared" si="9"/>
        <v>1</v>
      </c>
      <c r="L151" s="29">
        <f t="shared" si="10"/>
        <v>0</v>
      </c>
      <c r="M151" s="29"/>
      <c r="N151" s="53">
        <f t="shared" si="5"/>
        <v>118</v>
      </c>
      <c r="O151" s="29">
        <f t="shared" si="6"/>
        <v>59</v>
      </c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9.5" customHeight="1" x14ac:dyDescent="0.3">
      <c r="A152" s="14">
        <v>143</v>
      </c>
      <c r="B152" s="91" t="s">
        <v>611</v>
      </c>
      <c r="C152" s="92" t="s">
        <v>612</v>
      </c>
      <c r="D152" s="53">
        <f>' MID Term 1'!D149+'MID Term 2'!D172</f>
        <v>24</v>
      </c>
      <c r="E152" s="53">
        <f>' MID Term 1'!H149+'MID Term 2'!E172</f>
        <v>24</v>
      </c>
      <c r="F152" s="53">
        <f>' MID Term 1'!L149+'MID Term 2'!F172</f>
        <v>24</v>
      </c>
      <c r="G152" s="53">
        <v>22</v>
      </c>
      <c r="H152" s="53">
        <v>22</v>
      </c>
      <c r="I152" s="29">
        <f t="shared" si="7"/>
        <v>1</v>
      </c>
      <c r="J152" s="29">
        <f t="shared" si="8"/>
        <v>1</v>
      </c>
      <c r="K152" s="29">
        <f t="shared" si="9"/>
        <v>1</v>
      </c>
      <c r="L152" s="29">
        <f t="shared" si="10"/>
        <v>1</v>
      </c>
      <c r="M152" s="29"/>
      <c r="N152" s="53">
        <f t="shared" si="5"/>
        <v>116</v>
      </c>
      <c r="O152" s="29">
        <f t="shared" si="6"/>
        <v>58</v>
      </c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9.5" customHeight="1" x14ac:dyDescent="0.3">
      <c r="A153" s="14">
        <v>144</v>
      </c>
      <c r="B153" s="91" t="s">
        <v>613</v>
      </c>
      <c r="C153" s="92" t="s">
        <v>614</v>
      </c>
      <c r="D153" s="53">
        <f>' MID Term 1'!D150+'MID Term 2'!D173</f>
        <v>26</v>
      </c>
      <c r="E153" s="53">
        <f>' MID Term 1'!H150+'MID Term 2'!E173</f>
        <v>25</v>
      </c>
      <c r="F153" s="53">
        <f>' MID Term 1'!L150+'MID Term 2'!F173</f>
        <v>27</v>
      </c>
      <c r="G153" s="53">
        <v>23</v>
      </c>
      <c r="H153" s="53">
        <v>21</v>
      </c>
      <c r="I153" s="29">
        <f t="shared" si="7"/>
        <v>1</v>
      </c>
      <c r="J153" s="29">
        <f t="shared" si="8"/>
        <v>1</v>
      </c>
      <c r="K153" s="29">
        <f t="shared" si="9"/>
        <v>1</v>
      </c>
      <c r="L153" s="29">
        <f t="shared" si="10"/>
        <v>1</v>
      </c>
      <c r="M153" s="29"/>
      <c r="N153" s="53">
        <f t="shared" si="5"/>
        <v>122</v>
      </c>
      <c r="O153" s="29">
        <f t="shared" si="6"/>
        <v>61</v>
      </c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9.5" customHeight="1" x14ac:dyDescent="0.3">
      <c r="A154" s="14">
        <v>145</v>
      </c>
      <c r="B154" s="91" t="s">
        <v>615</v>
      </c>
      <c r="C154" s="92" t="s">
        <v>616</v>
      </c>
      <c r="D154" s="53">
        <f>' MID Term 1'!D151+'MID Term 2'!D174</f>
        <v>23</v>
      </c>
      <c r="E154" s="53">
        <f>' MID Term 1'!H151+'MID Term 2'!E174</f>
        <v>26</v>
      </c>
      <c r="F154" s="53">
        <f>' MID Term 1'!L151+'MID Term 2'!F174</f>
        <v>24</v>
      </c>
      <c r="G154" s="53">
        <v>24</v>
      </c>
      <c r="H154" s="53">
        <v>20</v>
      </c>
      <c r="I154" s="29">
        <f t="shared" si="7"/>
        <v>1</v>
      </c>
      <c r="J154" s="29">
        <f t="shared" si="8"/>
        <v>1</v>
      </c>
      <c r="K154" s="29">
        <f t="shared" si="9"/>
        <v>1</v>
      </c>
      <c r="L154" s="29">
        <f t="shared" si="10"/>
        <v>1</v>
      </c>
      <c r="M154" s="29"/>
      <c r="N154" s="53">
        <f t="shared" si="5"/>
        <v>117</v>
      </c>
      <c r="O154" s="29">
        <f t="shared" si="6"/>
        <v>59</v>
      </c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9.5" customHeight="1" x14ac:dyDescent="0.3">
      <c r="A155" s="14">
        <v>146</v>
      </c>
      <c r="B155" s="91" t="s">
        <v>617</v>
      </c>
      <c r="C155" s="92" t="s">
        <v>618</v>
      </c>
      <c r="D155" s="53">
        <f>' MID Term 1'!D152+'MID Term 2'!D175</f>
        <v>22</v>
      </c>
      <c r="E155" s="53">
        <f>' MID Term 1'!H152+'MID Term 2'!E175</f>
        <v>27</v>
      </c>
      <c r="F155" s="53">
        <f>' MID Term 1'!L152+'MID Term 2'!F175</f>
        <v>20</v>
      </c>
      <c r="G155" s="53">
        <v>28</v>
      </c>
      <c r="H155" s="53">
        <v>26</v>
      </c>
      <c r="I155" s="29">
        <f t="shared" si="7"/>
        <v>1</v>
      </c>
      <c r="J155" s="29">
        <f t="shared" si="8"/>
        <v>1</v>
      </c>
      <c r="K155" s="29">
        <f t="shared" si="9"/>
        <v>0</v>
      </c>
      <c r="L155" s="29">
        <f t="shared" si="10"/>
        <v>1</v>
      </c>
      <c r="M155" s="29"/>
      <c r="N155" s="53">
        <f t="shared" ref="N155:N188" si="11">SUM(D155:H155)</f>
        <v>123</v>
      </c>
      <c r="O155" s="29">
        <f t="shared" ref="O155:O188" si="12">ROUND(N155/2,0)</f>
        <v>62</v>
      </c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9.5" customHeight="1" x14ac:dyDescent="0.3">
      <c r="A156" s="14">
        <v>147</v>
      </c>
      <c r="B156" s="91" t="s">
        <v>619</v>
      </c>
      <c r="C156" s="92" t="s">
        <v>620</v>
      </c>
      <c r="D156" s="53">
        <f>' MID Term 1'!D153+'MID Term 2'!D176</f>
        <v>24</v>
      </c>
      <c r="E156" s="53">
        <f>' MID Term 1'!H153+'MID Term 2'!E176</f>
        <v>28</v>
      </c>
      <c r="F156" s="53">
        <f>' MID Term 1'!L153+'MID Term 2'!F176</f>
        <v>21</v>
      </c>
      <c r="G156" s="53">
        <v>27</v>
      </c>
      <c r="H156" s="53">
        <v>22</v>
      </c>
      <c r="I156" s="29">
        <f t="shared" si="7"/>
        <v>1</v>
      </c>
      <c r="J156" s="29">
        <f t="shared" si="8"/>
        <v>1</v>
      </c>
      <c r="K156" s="29">
        <f t="shared" si="9"/>
        <v>1</v>
      </c>
      <c r="L156" s="29">
        <f t="shared" si="10"/>
        <v>1</v>
      </c>
      <c r="M156" s="29"/>
      <c r="N156" s="53">
        <f t="shared" si="11"/>
        <v>122</v>
      </c>
      <c r="O156" s="29">
        <f t="shared" si="12"/>
        <v>61</v>
      </c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9.5" customHeight="1" x14ac:dyDescent="0.3">
      <c r="A157" s="14">
        <v>148</v>
      </c>
      <c r="B157" s="91" t="s">
        <v>621</v>
      </c>
      <c r="C157" s="92" t="s">
        <v>622</v>
      </c>
      <c r="D157" s="53">
        <f>' MID Term 1'!D154+'MID Term 2'!D177</f>
        <v>28</v>
      </c>
      <c r="E157" s="53">
        <f>' MID Term 1'!H154+'MID Term 2'!E177</f>
        <v>24</v>
      </c>
      <c r="F157" s="53">
        <f>' MID Term 1'!L154+'MID Term 2'!F177</f>
        <v>27</v>
      </c>
      <c r="G157" s="53">
        <v>26</v>
      </c>
      <c r="H157" s="53">
        <v>24</v>
      </c>
      <c r="I157" s="29">
        <f t="shared" si="7"/>
        <v>1</v>
      </c>
      <c r="J157" s="29">
        <f t="shared" si="8"/>
        <v>1</v>
      </c>
      <c r="K157" s="29">
        <f t="shared" si="9"/>
        <v>1</v>
      </c>
      <c r="L157" s="29">
        <f t="shared" si="10"/>
        <v>1</v>
      </c>
      <c r="M157" s="29"/>
      <c r="N157" s="53">
        <f t="shared" si="11"/>
        <v>129</v>
      </c>
      <c r="O157" s="29">
        <f t="shared" si="12"/>
        <v>65</v>
      </c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9.5" customHeight="1" x14ac:dyDescent="0.3">
      <c r="A158" s="14">
        <v>149</v>
      </c>
      <c r="B158" s="91" t="s">
        <v>623</v>
      </c>
      <c r="C158" s="92" t="s">
        <v>624</v>
      </c>
      <c r="D158" s="53">
        <f>' MID Term 1'!D155+'MID Term 2'!D178</f>
        <v>26</v>
      </c>
      <c r="E158" s="53">
        <f>' MID Term 1'!H155+'MID Term 2'!E178</f>
        <v>26</v>
      </c>
      <c r="F158" s="53">
        <f>' MID Term 1'!L155+'MID Term 2'!F178</f>
        <v>28</v>
      </c>
      <c r="G158" s="53">
        <v>22</v>
      </c>
      <c r="H158" s="53">
        <v>23</v>
      </c>
      <c r="I158" s="29">
        <f t="shared" si="7"/>
        <v>1</v>
      </c>
      <c r="J158" s="29">
        <f t="shared" si="8"/>
        <v>1</v>
      </c>
      <c r="K158" s="29">
        <f t="shared" si="9"/>
        <v>1</v>
      </c>
      <c r="L158" s="29">
        <f t="shared" si="10"/>
        <v>1</v>
      </c>
      <c r="M158" s="29"/>
      <c r="N158" s="53">
        <f t="shared" si="11"/>
        <v>125</v>
      </c>
      <c r="O158" s="29">
        <f t="shared" si="12"/>
        <v>63</v>
      </c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9.5" customHeight="1" x14ac:dyDescent="0.3">
      <c r="A159" s="14">
        <v>150</v>
      </c>
      <c r="B159" s="91" t="s">
        <v>625</v>
      </c>
      <c r="C159" s="92" t="s">
        <v>626</v>
      </c>
      <c r="D159" s="53">
        <f>' MID Term 1'!D156+'MID Term 2'!D179</f>
        <v>27</v>
      </c>
      <c r="E159" s="53">
        <f>' MID Term 1'!H156+'MID Term 2'!E179</f>
        <v>23</v>
      </c>
      <c r="F159" s="53">
        <f>' MID Term 1'!L156+'MID Term 2'!F179</f>
        <v>21</v>
      </c>
      <c r="G159" s="53">
        <v>24</v>
      </c>
      <c r="H159" s="53">
        <v>27</v>
      </c>
      <c r="I159" s="29">
        <f t="shared" si="7"/>
        <v>1</v>
      </c>
      <c r="J159" s="29">
        <f t="shared" si="8"/>
        <v>1</v>
      </c>
      <c r="K159" s="29">
        <f t="shared" si="9"/>
        <v>1</v>
      </c>
      <c r="L159" s="29">
        <f t="shared" si="10"/>
        <v>1</v>
      </c>
      <c r="M159" s="29"/>
      <c r="N159" s="53">
        <f t="shared" si="11"/>
        <v>122</v>
      </c>
      <c r="O159" s="29">
        <f t="shared" si="12"/>
        <v>61</v>
      </c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9.5" customHeight="1" x14ac:dyDescent="0.3">
      <c r="A160" s="14">
        <v>151</v>
      </c>
      <c r="B160" s="91" t="s">
        <v>627</v>
      </c>
      <c r="C160" s="92" t="s">
        <v>628</v>
      </c>
      <c r="D160" s="53">
        <f>' MID Term 1'!D157+'MID Term 2'!D180</f>
        <v>28</v>
      </c>
      <c r="E160" s="53">
        <f>' MID Term 1'!H157+'MID Term 2'!E180</f>
        <v>22</v>
      </c>
      <c r="F160" s="53">
        <f>' MID Term 1'!L157+'MID Term 2'!F180</f>
        <v>26</v>
      </c>
      <c r="G160" s="53">
        <v>25</v>
      </c>
      <c r="H160" s="53">
        <v>28</v>
      </c>
      <c r="I160" s="29">
        <f t="shared" si="7"/>
        <v>1</v>
      </c>
      <c r="J160" s="29">
        <f t="shared" si="8"/>
        <v>1</v>
      </c>
      <c r="K160" s="29">
        <f t="shared" si="9"/>
        <v>1</v>
      </c>
      <c r="L160" s="29">
        <f t="shared" si="10"/>
        <v>1</v>
      </c>
      <c r="M160" s="29"/>
      <c r="N160" s="53">
        <f t="shared" si="11"/>
        <v>129</v>
      </c>
      <c r="O160" s="29">
        <f t="shared" si="12"/>
        <v>65</v>
      </c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9.5" customHeight="1" x14ac:dyDescent="0.3">
      <c r="A161" s="14">
        <v>152</v>
      </c>
      <c r="B161" s="91" t="s">
        <v>629</v>
      </c>
      <c r="C161" s="92" t="s">
        <v>630</v>
      </c>
      <c r="D161" s="53">
        <f>' MID Term 1'!D158+'MID Term 2'!D181</f>
        <v>24</v>
      </c>
      <c r="E161" s="53">
        <f>' MID Term 1'!H158+'MID Term 2'!E181</f>
        <v>24</v>
      </c>
      <c r="F161" s="53">
        <f>' MID Term 1'!L158+'MID Term 2'!F181</f>
        <v>25</v>
      </c>
      <c r="G161" s="53">
        <v>23</v>
      </c>
      <c r="H161" s="53">
        <v>21</v>
      </c>
      <c r="I161" s="29">
        <f t="shared" si="7"/>
        <v>1</v>
      </c>
      <c r="J161" s="29">
        <f t="shared" si="8"/>
        <v>1</v>
      </c>
      <c r="K161" s="29">
        <f t="shared" si="9"/>
        <v>1</v>
      </c>
      <c r="L161" s="29">
        <f t="shared" si="10"/>
        <v>1</v>
      </c>
      <c r="M161" s="29"/>
      <c r="N161" s="53">
        <f t="shared" si="11"/>
        <v>117</v>
      </c>
      <c r="O161" s="29">
        <f t="shared" si="12"/>
        <v>59</v>
      </c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9.5" customHeight="1" x14ac:dyDescent="0.3">
      <c r="A162" s="14">
        <v>153</v>
      </c>
      <c r="B162" s="91" t="s">
        <v>631</v>
      </c>
      <c r="C162" s="92" t="s">
        <v>632</v>
      </c>
      <c r="D162" s="53">
        <f>' MID Term 1'!D159+'MID Term 2'!D182</f>
        <v>26</v>
      </c>
      <c r="E162" s="53">
        <f>' MID Term 1'!H159+'MID Term 2'!E182</f>
        <v>28</v>
      </c>
      <c r="F162" s="53">
        <f>' MID Term 1'!L159+'MID Term 2'!F182</f>
        <v>26</v>
      </c>
      <c r="G162" s="53">
        <v>26</v>
      </c>
      <c r="H162" s="53">
        <v>24</v>
      </c>
      <c r="I162" s="29">
        <f t="shared" si="7"/>
        <v>1</v>
      </c>
      <c r="J162" s="29">
        <f t="shared" si="8"/>
        <v>1</v>
      </c>
      <c r="K162" s="29">
        <f t="shared" si="9"/>
        <v>1</v>
      </c>
      <c r="L162" s="29">
        <f t="shared" si="10"/>
        <v>1</v>
      </c>
      <c r="M162" s="29"/>
      <c r="N162" s="53">
        <f t="shared" si="11"/>
        <v>130</v>
      </c>
      <c r="O162" s="29">
        <f t="shared" si="12"/>
        <v>65</v>
      </c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9.5" customHeight="1" x14ac:dyDescent="0.3">
      <c r="A163" s="14">
        <v>154</v>
      </c>
      <c r="B163" s="91" t="s">
        <v>633</v>
      </c>
      <c r="C163" s="92" t="s">
        <v>634</v>
      </c>
      <c r="D163" s="53">
        <f>' MID Term 1'!D160+'MID Term 2'!D183</f>
        <v>23</v>
      </c>
      <c r="E163" s="53">
        <f>' MID Term 1'!H160+'MID Term 2'!E183</f>
        <v>22</v>
      </c>
      <c r="F163" s="53">
        <f>' MID Term 1'!L160+'MID Term 2'!F183</f>
        <v>28</v>
      </c>
      <c r="G163" s="53">
        <v>22</v>
      </c>
      <c r="H163" s="53">
        <v>25</v>
      </c>
      <c r="I163" s="29">
        <f t="shared" si="7"/>
        <v>1</v>
      </c>
      <c r="J163" s="29">
        <f t="shared" si="8"/>
        <v>1</v>
      </c>
      <c r="K163" s="29">
        <f t="shared" si="9"/>
        <v>1</v>
      </c>
      <c r="L163" s="29">
        <f t="shared" si="10"/>
        <v>1</v>
      </c>
      <c r="M163" s="29"/>
      <c r="N163" s="53">
        <f t="shared" si="11"/>
        <v>120</v>
      </c>
      <c r="O163" s="29">
        <f t="shared" si="12"/>
        <v>60</v>
      </c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9.5" customHeight="1" x14ac:dyDescent="0.3">
      <c r="A164" s="14">
        <v>155</v>
      </c>
      <c r="B164" s="91" t="s">
        <v>635</v>
      </c>
      <c r="C164" s="92" t="s">
        <v>636</v>
      </c>
      <c r="D164" s="53">
        <f>' MID Term 1'!D161+'MID Term 2'!D184</f>
        <v>22</v>
      </c>
      <c r="E164" s="53">
        <f>' MID Term 1'!H161+'MID Term 2'!E184</f>
        <v>24</v>
      </c>
      <c r="F164" s="53">
        <f>' MID Term 1'!L161+'MID Term 2'!F184</f>
        <v>26</v>
      </c>
      <c r="G164" s="53">
        <v>24</v>
      </c>
      <c r="H164" s="53">
        <v>23</v>
      </c>
      <c r="I164" s="29">
        <f t="shared" si="7"/>
        <v>1</v>
      </c>
      <c r="J164" s="29">
        <f t="shared" si="8"/>
        <v>1</v>
      </c>
      <c r="K164" s="29">
        <f t="shared" si="9"/>
        <v>1</v>
      </c>
      <c r="L164" s="29">
        <f t="shared" si="10"/>
        <v>1</v>
      </c>
      <c r="M164" s="29"/>
      <c r="N164" s="53">
        <f t="shared" si="11"/>
        <v>119</v>
      </c>
      <c r="O164" s="29">
        <f t="shared" si="12"/>
        <v>60</v>
      </c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9.5" customHeight="1" x14ac:dyDescent="0.3">
      <c r="A165" s="14">
        <v>156</v>
      </c>
      <c r="B165" s="91" t="s">
        <v>637</v>
      </c>
      <c r="C165" s="92" t="s">
        <v>638</v>
      </c>
      <c r="D165" s="53">
        <f>' MID Term 1'!D162+'MID Term 2'!D185</f>
        <v>24</v>
      </c>
      <c r="E165" s="53">
        <f>' MID Term 1'!H162+'MID Term 2'!E185</f>
        <v>25</v>
      </c>
      <c r="F165" s="53">
        <f>' MID Term 1'!L162+'MID Term 2'!F185</f>
        <v>24</v>
      </c>
      <c r="G165" s="53">
        <v>23</v>
      </c>
      <c r="H165" s="53">
        <v>26</v>
      </c>
      <c r="I165" s="29">
        <f t="shared" si="7"/>
        <v>1</v>
      </c>
      <c r="J165" s="29">
        <f t="shared" si="8"/>
        <v>1</v>
      </c>
      <c r="K165" s="29">
        <f t="shared" si="9"/>
        <v>1</v>
      </c>
      <c r="L165" s="29">
        <f t="shared" si="10"/>
        <v>1</v>
      </c>
      <c r="M165" s="29"/>
      <c r="N165" s="53">
        <f t="shared" si="11"/>
        <v>122</v>
      </c>
      <c r="O165" s="29">
        <f t="shared" si="12"/>
        <v>61</v>
      </c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9.5" customHeight="1" x14ac:dyDescent="0.3">
      <c r="A166" s="14">
        <v>157</v>
      </c>
      <c r="B166" s="91" t="s">
        <v>639</v>
      </c>
      <c r="C166" s="92" t="s">
        <v>640</v>
      </c>
      <c r="D166" s="53">
        <f>' MID Term 1'!D163+'MID Term 2'!D186</f>
        <v>28</v>
      </c>
      <c r="E166" s="53">
        <f>' MID Term 1'!H163+'MID Term 2'!E186</f>
        <v>26</v>
      </c>
      <c r="F166" s="53">
        <f>' MID Term 1'!L163+'MID Term 2'!F186</f>
        <v>10</v>
      </c>
      <c r="G166" s="53">
        <v>21</v>
      </c>
      <c r="H166" s="53">
        <v>28</v>
      </c>
      <c r="I166" s="29">
        <f t="shared" si="7"/>
        <v>1</v>
      </c>
      <c r="J166" s="29">
        <f t="shared" si="8"/>
        <v>1</v>
      </c>
      <c r="K166" s="29">
        <f t="shared" si="9"/>
        <v>0</v>
      </c>
      <c r="L166" s="29">
        <f t="shared" si="10"/>
        <v>1</v>
      </c>
      <c r="M166" s="29"/>
      <c r="N166" s="53">
        <f t="shared" si="11"/>
        <v>113</v>
      </c>
      <c r="O166" s="29">
        <f t="shared" si="12"/>
        <v>57</v>
      </c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9.5" customHeight="1" x14ac:dyDescent="0.3">
      <c r="A167" s="14">
        <v>158</v>
      </c>
      <c r="B167" s="91" t="s">
        <v>641</v>
      </c>
      <c r="C167" s="92" t="s">
        <v>642</v>
      </c>
      <c r="D167" s="53">
        <f>' MID Term 1'!D164+'MID Term 2'!D187</f>
        <v>26</v>
      </c>
      <c r="E167" s="53">
        <f>' MID Term 1'!H164+'MID Term 2'!E187</f>
        <v>27</v>
      </c>
      <c r="F167" s="53">
        <f>' MID Term 1'!L164+'MID Term 2'!F187</f>
        <v>14</v>
      </c>
      <c r="G167" s="53">
        <v>22</v>
      </c>
      <c r="H167" s="53">
        <v>27</v>
      </c>
      <c r="I167" s="29">
        <f t="shared" si="7"/>
        <v>1</v>
      </c>
      <c r="J167" s="29">
        <f t="shared" si="8"/>
        <v>1</v>
      </c>
      <c r="K167" s="29">
        <f t="shared" si="9"/>
        <v>0</v>
      </c>
      <c r="L167" s="29">
        <f t="shared" si="10"/>
        <v>1</v>
      </c>
      <c r="M167" s="29"/>
      <c r="N167" s="53">
        <f t="shared" si="11"/>
        <v>116</v>
      </c>
      <c r="O167" s="29">
        <f t="shared" si="12"/>
        <v>58</v>
      </c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9.5" customHeight="1" x14ac:dyDescent="0.3">
      <c r="A168" s="14">
        <v>159</v>
      </c>
      <c r="B168" s="91" t="s">
        <v>643</v>
      </c>
      <c r="C168" s="92" t="s">
        <v>644</v>
      </c>
      <c r="D168" s="53">
        <f>' MID Term 1'!D165+'MID Term 2'!D188</f>
        <v>27</v>
      </c>
      <c r="E168" s="53">
        <f>' MID Term 1'!H165+'MID Term 2'!E188</f>
        <v>28</v>
      </c>
      <c r="F168" s="53">
        <f>' MID Term 1'!L165+'MID Term 2'!F188</f>
        <v>10</v>
      </c>
      <c r="G168" s="53">
        <v>28</v>
      </c>
      <c r="H168" s="53">
        <v>22</v>
      </c>
      <c r="I168" s="29">
        <f t="shared" si="7"/>
        <v>1</v>
      </c>
      <c r="J168" s="29">
        <f t="shared" si="8"/>
        <v>1</v>
      </c>
      <c r="K168" s="29">
        <f t="shared" si="9"/>
        <v>0</v>
      </c>
      <c r="L168" s="29">
        <f t="shared" si="10"/>
        <v>1</v>
      </c>
      <c r="M168" s="29"/>
      <c r="N168" s="53">
        <f t="shared" si="11"/>
        <v>115</v>
      </c>
      <c r="O168" s="29">
        <f t="shared" si="12"/>
        <v>58</v>
      </c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9.5" customHeight="1" x14ac:dyDescent="0.3">
      <c r="A169" s="14">
        <v>160</v>
      </c>
      <c r="B169" s="91" t="s">
        <v>645</v>
      </c>
      <c r="C169" s="92" t="s">
        <v>646</v>
      </c>
      <c r="D169" s="53">
        <f>' MID Term 1'!D166+'MID Term 2'!D189</f>
        <v>28</v>
      </c>
      <c r="E169" s="53">
        <f>' MID Term 1'!H166+'MID Term 2'!E189</f>
        <v>24</v>
      </c>
      <c r="F169" s="53">
        <f>' MID Term 1'!L166+'MID Term 2'!F189</f>
        <v>10</v>
      </c>
      <c r="G169" s="53">
        <v>27</v>
      </c>
      <c r="H169" s="53">
        <v>26</v>
      </c>
      <c r="I169" s="29">
        <f t="shared" si="7"/>
        <v>1</v>
      </c>
      <c r="J169" s="29">
        <f t="shared" si="8"/>
        <v>1</v>
      </c>
      <c r="K169" s="29">
        <f t="shared" si="9"/>
        <v>0</v>
      </c>
      <c r="L169" s="29">
        <f t="shared" si="10"/>
        <v>1</v>
      </c>
      <c r="M169" s="29"/>
      <c r="N169" s="53">
        <f t="shared" si="11"/>
        <v>115</v>
      </c>
      <c r="O169" s="29">
        <f t="shared" si="12"/>
        <v>58</v>
      </c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9.5" customHeight="1" x14ac:dyDescent="0.3">
      <c r="A170" s="14">
        <v>161</v>
      </c>
      <c r="B170" s="91" t="s">
        <v>647</v>
      </c>
      <c r="C170" s="92" t="s">
        <v>648</v>
      </c>
      <c r="D170" s="53">
        <f>' MID Term 1'!D167+'MID Term 2'!D190</f>
        <v>24</v>
      </c>
      <c r="E170" s="53">
        <f>' MID Term 1'!H167+'MID Term 2'!E190</f>
        <v>26</v>
      </c>
      <c r="F170" s="53">
        <f>' MID Term 1'!L167+'MID Term 2'!F190</f>
        <v>11</v>
      </c>
      <c r="G170" s="53">
        <v>26</v>
      </c>
      <c r="H170" s="53">
        <v>25</v>
      </c>
      <c r="I170" s="29">
        <f t="shared" si="7"/>
        <v>1</v>
      </c>
      <c r="J170" s="29">
        <f t="shared" si="8"/>
        <v>1</v>
      </c>
      <c r="K170" s="29">
        <f t="shared" si="9"/>
        <v>0</v>
      </c>
      <c r="L170" s="29">
        <f t="shared" si="10"/>
        <v>1</v>
      </c>
      <c r="M170" s="29"/>
      <c r="N170" s="53">
        <f t="shared" si="11"/>
        <v>112</v>
      </c>
      <c r="O170" s="29">
        <f t="shared" si="12"/>
        <v>56</v>
      </c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9.5" customHeight="1" x14ac:dyDescent="0.3">
      <c r="A171" s="14">
        <v>162</v>
      </c>
      <c r="B171" s="91" t="s">
        <v>649</v>
      </c>
      <c r="C171" s="92" t="s">
        <v>650</v>
      </c>
      <c r="D171" s="53">
        <f>' MID Term 1'!D168+'MID Term 2'!D191</f>
        <v>26</v>
      </c>
      <c r="E171" s="53">
        <f>' MID Term 1'!H168+'MID Term 2'!E191</f>
        <v>23</v>
      </c>
      <c r="F171" s="53">
        <f>' MID Term 1'!L168+'MID Term 2'!F191</f>
        <v>14</v>
      </c>
      <c r="G171" s="53">
        <v>25</v>
      </c>
      <c r="H171" s="53">
        <v>24</v>
      </c>
      <c r="I171" s="29">
        <f t="shared" si="7"/>
        <v>1</v>
      </c>
      <c r="J171" s="29">
        <f t="shared" si="8"/>
        <v>1</v>
      </c>
      <c r="K171" s="29">
        <f t="shared" si="9"/>
        <v>0</v>
      </c>
      <c r="L171" s="29">
        <f t="shared" si="10"/>
        <v>1</v>
      </c>
      <c r="M171" s="29"/>
      <c r="N171" s="53">
        <f t="shared" si="11"/>
        <v>112</v>
      </c>
      <c r="O171" s="29">
        <f t="shared" si="12"/>
        <v>56</v>
      </c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9.5" customHeight="1" x14ac:dyDescent="0.3">
      <c r="A172" s="14">
        <v>163</v>
      </c>
      <c r="B172" s="91" t="s">
        <v>651</v>
      </c>
      <c r="C172" s="92" t="s">
        <v>652</v>
      </c>
      <c r="D172" s="53">
        <f>' MID Term 1'!D169+'MID Term 2'!D192</f>
        <v>23</v>
      </c>
      <c r="E172" s="53">
        <f>' MID Term 1'!H169+'MID Term 2'!E192</f>
        <v>22</v>
      </c>
      <c r="F172" s="53">
        <f>' MID Term 1'!L169+'MID Term 2'!F192</f>
        <v>14</v>
      </c>
      <c r="G172" s="53">
        <v>24</v>
      </c>
      <c r="H172" s="53">
        <v>23</v>
      </c>
      <c r="I172" s="29">
        <f t="shared" si="7"/>
        <v>1</v>
      </c>
      <c r="J172" s="29">
        <f t="shared" si="8"/>
        <v>1</v>
      </c>
      <c r="K172" s="29">
        <f t="shared" si="9"/>
        <v>0</v>
      </c>
      <c r="L172" s="29">
        <f t="shared" si="10"/>
        <v>1</v>
      </c>
      <c r="M172" s="29"/>
      <c r="N172" s="53">
        <f t="shared" si="11"/>
        <v>106</v>
      </c>
      <c r="O172" s="29">
        <f t="shared" si="12"/>
        <v>53</v>
      </c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9.5" customHeight="1" x14ac:dyDescent="0.3">
      <c r="A173" s="14">
        <v>164</v>
      </c>
      <c r="B173" s="91" t="s">
        <v>653</v>
      </c>
      <c r="C173" s="92" t="s">
        <v>654</v>
      </c>
      <c r="D173" s="53">
        <f>' MID Term 1'!D170+'MID Term 2'!D193</f>
        <v>22</v>
      </c>
      <c r="E173" s="53">
        <f>' MID Term 1'!H170+'MID Term 2'!E193</f>
        <v>24</v>
      </c>
      <c r="F173" s="53">
        <f>' MID Term 1'!L170+'MID Term 2'!F193</f>
        <v>7</v>
      </c>
      <c r="G173" s="53">
        <v>25</v>
      </c>
      <c r="H173" s="53">
        <v>20</v>
      </c>
      <c r="I173" s="29">
        <f t="shared" si="7"/>
        <v>1</v>
      </c>
      <c r="J173" s="29">
        <f t="shared" si="8"/>
        <v>1</v>
      </c>
      <c r="K173" s="29">
        <f t="shared" si="9"/>
        <v>0</v>
      </c>
      <c r="L173" s="29">
        <f t="shared" si="10"/>
        <v>1</v>
      </c>
      <c r="M173" s="29"/>
      <c r="N173" s="53">
        <f t="shared" si="11"/>
        <v>98</v>
      </c>
      <c r="O173" s="29">
        <f t="shared" si="12"/>
        <v>49</v>
      </c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9.5" customHeight="1" x14ac:dyDescent="0.3">
      <c r="A174" s="14">
        <v>165</v>
      </c>
      <c r="B174" s="91" t="s">
        <v>655</v>
      </c>
      <c r="C174" s="92" t="s">
        <v>656</v>
      </c>
      <c r="D174" s="53">
        <f>' MID Term 1'!D171+'MID Term 2'!D194</f>
        <v>24</v>
      </c>
      <c r="E174" s="53">
        <f>' MID Term 1'!H171+'MID Term 2'!E194</f>
        <v>28</v>
      </c>
      <c r="F174" s="53">
        <f>' MID Term 1'!L171+'MID Term 2'!F194</f>
        <v>14</v>
      </c>
      <c r="G174" s="53">
        <v>26</v>
      </c>
      <c r="H174" s="53">
        <v>21</v>
      </c>
      <c r="I174" s="29">
        <f t="shared" si="7"/>
        <v>1</v>
      </c>
      <c r="J174" s="29">
        <f t="shared" si="8"/>
        <v>1</v>
      </c>
      <c r="K174" s="29">
        <f t="shared" si="9"/>
        <v>0</v>
      </c>
      <c r="L174" s="29">
        <f t="shared" si="10"/>
        <v>1</v>
      </c>
      <c r="M174" s="29"/>
      <c r="N174" s="53">
        <f t="shared" si="11"/>
        <v>113</v>
      </c>
      <c r="O174" s="29">
        <f t="shared" si="12"/>
        <v>57</v>
      </c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9.5" customHeight="1" x14ac:dyDescent="0.3">
      <c r="A175" s="14">
        <v>166</v>
      </c>
      <c r="B175" s="91" t="s">
        <v>657</v>
      </c>
      <c r="C175" s="92" t="s">
        <v>658</v>
      </c>
      <c r="D175" s="53">
        <f>' MID Term 1'!D172+'MID Term 2'!D195</f>
        <v>28</v>
      </c>
      <c r="E175" s="53">
        <f>' MID Term 1'!H172+'MID Term 2'!E195</f>
        <v>26</v>
      </c>
      <c r="F175" s="53">
        <f>' MID Term 1'!L172+'MID Term 2'!F195</f>
        <v>11</v>
      </c>
      <c r="G175" s="53">
        <v>24</v>
      </c>
      <c r="H175" s="53">
        <v>22</v>
      </c>
      <c r="I175" s="29">
        <f t="shared" si="7"/>
        <v>1</v>
      </c>
      <c r="J175" s="29">
        <f t="shared" si="8"/>
        <v>1</v>
      </c>
      <c r="K175" s="29">
        <f t="shared" si="9"/>
        <v>0</v>
      </c>
      <c r="L175" s="29">
        <f t="shared" si="10"/>
        <v>1</v>
      </c>
      <c r="M175" s="29"/>
      <c r="N175" s="53">
        <f t="shared" si="11"/>
        <v>111</v>
      </c>
      <c r="O175" s="29">
        <f t="shared" si="12"/>
        <v>56</v>
      </c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9.5" customHeight="1" x14ac:dyDescent="0.3">
      <c r="A176" s="14">
        <v>167</v>
      </c>
      <c r="B176" s="91" t="s">
        <v>659</v>
      </c>
      <c r="C176" s="92" t="s">
        <v>660</v>
      </c>
      <c r="D176" s="53">
        <f>' MID Term 1'!D173+'MID Term 2'!D196</f>
        <v>26</v>
      </c>
      <c r="E176" s="53">
        <f>' MID Term 1'!H173+'MID Term 2'!E196</f>
        <v>27</v>
      </c>
      <c r="F176" s="53">
        <f>' MID Term 1'!L173+'MID Term 2'!F196</f>
        <v>12</v>
      </c>
      <c r="G176" s="53">
        <v>23</v>
      </c>
      <c r="H176" s="53">
        <v>25</v>
      </c>
      <c r="I176" s="29">
        <f t="shared" si="7"/>
        <v>1</v>
      </c>
      <c r="J176" s="29">
        <f t="shared" si="8"/>
        <v>1</v>
      </c>
      <c r="K176" s="29">
        <f t="shared" si="9"/>
        <v>0</v>
      </c>
      <c r="L176" s="29">
        <f t="shared" si="10"/>
        <v>1</v>
      </c>
      <c r="M176" s="29"/>
      <c r="N176" s="53">
        <f t="shared" si="11"/>
        <v>113</v>
      </c>
      <c r="O176" s="29">
        <f t="shared" si="12"/>
        <v>57</v>
      </c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9.5" customHeight="1" x14ac:dyDescent="0.3">
      <c r="A177" s="14">
        <v>168</v>
      </c>
      <c r="B177" s="91" t="s">
        <v>661</v>
      </c>
      <c r="C177" s="92" t="s">
        <v>662</v>
      </c>
      <c r="D177" s="53">
        <f>' MID Term 1'!D174+'MID Term 2'!D197</f>
        <v>27</v>
      </c>
      <c r="E177" s="53">
        <f>' MID Term 1'!H174+'MID Term 2'!E197</f>
        <v>28</v>
      </c>
      <c r="F177" s="53">
        <f>' MID Term 1'!L174+'MID Term 2'!F197</f>
        <v>14</v>
      </c>
      <c r="G177" s="53">
        <v>27</v>
      </c>
      <c r="H177" s="53">
        <v>27</v>
      </c>
      <c r="I177" s="29">
        <f t="shared" si="7"/>
        <v>1</v>
      </c>
      <c r="J177" s="29">
        <f t="shared" si="8"/>
        <v>1</v>
      </c>
      <c r="K177" s="29">
        <f t="shared" si="9"/>
        <v>0</v>
      </c>
      <c r="L177" s="29">
        <f t="shared" si="10"/>
        <v>1</v>
      </c>
      <c r="M177" s="29"/>
      <c r="N177" s="53">
        <f t="shared" si="11"/>
        <v>123</v>
      </c>
      <c r="O177" s="29">
        <f t="shared" si="12"/>
        <v>62</v>
      </c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9.5" customHeight="1" x14ac:dyDescent="0.3">
      <c r="A178" s="14">
        <v>169</v>
      </c>
      <c r="B178" s="91" t="s">
        <v>663</v>
      </c>
      <c r="C178" s="92" t="s">
        <v>664</v>
      </c>
      <c r="D178" s="53">
        <f>' MID Term 1'!D175+'MID Term 2'!D198</f>
        <v>28</v>
      </c>
      <c r="E178" s="53">
        <f>' MID Term 1'!H175+'MID Term 2'!E198</f>
        <v>24</v>
      </c>
      <c r="F178" s="53">
        <f>' MID Term 1'!L175+'MID Term 2'!F198</f>
        <v>14</v>
      </c>
      <c r="G178" s="53">
        <v>28</v>
      </c>
      <c r="H178" s="53">
        <v>26</v>
      </c>
      <c r="I178" s="29">
        <f t="shared" si="7"/>
        <v>1</v>
      </c>
      <c r="J178" s="29">
        <f t="shared" si="8"/>
        <v>1</v>
      </c>
      <c r="K178" s="29">
        <f t="shared" si="9"/>
        <v>0</v>
      </c>
      <c r="L178" s="29">
        <f t="shared" si="10"/>
        <v>1</v>
      </c>
      <c r="M178" s="29"/>
      <c r="N178" s="53">
        <f t="shared" si="11"/>
        <v>120</v>
      </c>
      <c r="O178" s="29">
        <f t="shared" si="12"/>
        <v>60</v>
      </c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9.5" customHeight="1" x14ac:dyDescent="0.3">
      <c r="A179" s="14">
        <v>170</v>
      </c>
      <c r="B179" s="91" t="s">
        <v>665</v>
      </c>
      <c r="C179" s="92" t="s">
        <v>666</v>
      </c>
      <c r="D179" s="53">
        <f>' MID Term 1'!D176+'MID Term 2'!D199</f>
        <v>24</v>
      </c>
      <c r="E179" s="53">
        <f>' MID Term 1'!H176+'MID Term 2'!E199</f>
        <v>26</v>
      </c>
      <c r="F179" s="53">
        <f>' MID Term 1'!L176+'MID Term 2'!F199</f>
        <v>11</v>
      </c>
      <c r="G179" s="53">
        <v>25</v>
      </c>
      <c r="H179" s="53">
        <v>28</v>
      </c>
      <c r="I179" s="29">
        <f t="shared" si="7"/>
        <v>1</v>
      </c>
      <c r="J179" s="29">
        <f t="shared" si="8"/>
        <v>1</v>
      </c>
      <c r="K179" s="29">
        <f t="shared" si="9"/>
        <v>0</v>
      </c>
      <c r="L179" s="29">
        <f t="shared" si="10"/>
        <v>1</v>
      </c>
      <c r="M179" s="29"/>
      <c r="N179" s="53">
        <f t="shared" si="11"/>
        <v>114</v>
      </c>
      <c r="O179" s="29">
        <f t="shared" si="12"/>
        <v>57</v>
      </c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9.5" customHeight="1" x14ac:dyDescent="0.3">
      <c r="A180" s="14">
        <v>171</v>
      </c>
      <c r="B180" s="91" t="s">
        <v>667</v>
      </c>
      <c r="C180" s="92" t="s">
        <v>668</v>
      </c>
      <c r="D180" s="53">
        <f>' MID Term 1'!D177+'MID Term 2'!D200</f>
        <v>26</v>
      </c>
      <c r="E180" s="53">
        <f>' MID Term 1'!H177+'MID Term 2'!E200</f>
        <v>26</v>
      </c>
      <c r="F180" s="53">
        <f>' MID Term 1'!L177+'MID Term 2'!F200</f>
        <v>10</v>
      </c>
      <c r="G180" s="53">
        <v>26</v>
      </c>
      <c r="H180" s="53">
        <v>25</v>
      </c>
      <c r="I180" s="29">
        <f t="shared" si="7"/>
        <v>1</v>
      </c>
      <c r="J180" s="29">
        <f t="shared" si="8"/>
        <v>1</v>
      </c>
      <c r="K180" s="29">
        <f t="shared" si="9"/>
        <v>0</v>
      </c>
      <c r="L180" s="29">
        <f t="shared" si="10"/>
        <v>1</v>
      </c>
      <c r="M180" s="29"/>
      <c r="N180" s="53">
        <f t="shared" si="11"/>
        <v>113</v>
      </c>
      <c r="O180" s="29">
        <f t="shared" si="12"/>
        <v>57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9.5" customHeight="1" x14ac:dyDescent="0.3">
      <c r="A181" s="14">
        <v>172</v>
      </c>
      <c r="B181" s="91" t="s">
        <v>669</v>
      </c>
      <c r="C181" s="92" t="s">
        <v>670</v>
      </c>
      <c r="D181" s="53">
        <f>' MID Term 1'!D178+'MID Term 2'!D201</f>
        <v>23</v>
      </c>
      <c r="E181" s="53">
        <f>' MID Term 1'!H178+'MID Term 2'!E201</f>
        <v>27</v>
      </c>
      <c r="F181" s="53">
        <f>' MID Term 1'!L178+'MID Term 2'!F201</f>
        <v>14</v>
      </c>
      <c r="G181" s="53">
        <v>24</v>
      </c>
      <c r="H181" s="53">
        <v>24</v>
      </c>
      <c r="I181" s="29">
        <f t="shared" si="7"/>
        <v>1</v>
      </c>
      <c r="J181" s="29">
        <f t="shared" si="8"/>
        <v>1</v>
      </c>
      <c r="K181" s="29">
        <f t="shared" si="9"/>
        <v>0</v>
      </c>
      <c r="L181" s="29">
        <f t="shared" si="10"/>
        <v>1</v>
      </c>
      <c r="M181" s="29"/>
      <c r="N181" s="53">
        <f t="shared" si="11"/>
        <v>112</v>
      </c>
      <c r="O181" s="29">
        <f t="shared" si="12"/>
        <v>56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9.5" customHeight="1" x14ac:dyDescent="0.3">
      <c r="A182" s="14">
        <v>173</v>
      </c>
      <c r="B182" s="91" t="s">
        <v>671</v>
      </c>
      <c r="C182" s="92" t="s">
        <v>672</v>
      </c>
      <c r="D182" s="53">
        <f>' MID Term 1'!D179+'MID Term 2'!D202</f>
        <v>22</v>
      </c>
      <c r="E182" s="53">
        <f>' MID Term 1'!H179+'MID Term 2'!E202</f>
        <v>28</v>
      </c>
      <c r="F182" s="53">
        <f>' MID Term 1'!L179+'MID Term 2'!F202</f>
        <v>10</v>
      </c>
      <c r="G182" s="53">
        <v>23</v>
      </c>
      <c r="H182" s="53">
        <v>26</v>
      </c>
      <c r="I182" s="29">
        <f t="shared" si="7"/>
        <v>1</v>
      </c>
      <c r="J182" s="29">
        <f t="shared" si="8"/>
        <v>1</v>
      </c>
      <c r="K182" s="29">
        <f t="shared" si="9"/>
        <v>0</v>
      </c>
      <c r="L182" s="29">
        <f t="shared" si="10"/>
        <v>1</v>
      </c>
      <c r="M182" s="29"/>
      <c r="N182" s="53">
        <f t="shared" si="11"/>
        <v>109</v>
      </c>
      <c r="O182" s="29">
        <f t="shared" si="12"/>
        <v>55</v>
      </c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9.5" customHeight="1" x14ac:dyDescent="0.3">
      <c r="A183" s="14">
        <v>174</v>
      </c>
      <c r="B183" s="91" t="s">
        <v>673</v>
      </c>
      <c r="C183" s="92" t="s">
        <v>674</v>
      </c>
      <c r="D183" s="53">
        <f>' MID Term 1'!D180+'MID Term 2'!D203</f>
        <v>24</v>
      </c>
      <c r="E183" s="53">
        <f>' MID Term 1'!H180+'MID Term 2'!E203</f>
        <v>24</v>
      </c>
      <c r="F183" s="53">
        <f>' MID Term 1'!L180+'MID Term 2'!F203</f>
        <v>10</v>
      </c>
      <c r="G183" s="53">
        <v>21</v>
      </c>
      <c r="H183" s="53">
        <v>25</v>
      </c>
      <c r="I183" s="29">
        <f t="shared" si="7"/>
        <v>1</v>
      </c>
      <c r="J183" s="29">
        <f t="shared" si="8"/>
        <v>1</v>
      </c>
      <c r="K183" s="29">
        <f t="shared" si="9"/>
        <v>0</v>
      </c>
      <c r="L183" s="29">
        <f t="shared" si="10"/>
        <v>1</v>
      </c>
      <c r="M183" s="29"/>
      <c r="N183" s="53">
        <f t="shared" si="11"/>
        <v>104</v>
      </c>
      <c r="O183" s="29">
        <f t="shared" si="12"/>
        <v>52</v>
      </c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9.5" customHeight="1" x14ac:dyDescent="0.3">
      <c r="A184" s="14">
        <v>175</v>
      </c>
      <c r="B184" s="91" t="s">
        <v>675</v>
      </c>
      <c r="C184" s="93" t="s">
        <v>676</v>
      </c>
      <c r="D184" s="53">
        <f>' MID Term 1'!D181+'MID Term 2'!D204</f>
        <v>28</v>
      </c>
      <c r="E184" s="53">
        <f>' MID Term 1'!H181+'MID Term 2'!E204</f>
        <v>26</v>
      </c>
      <c r="F184" s="53">
        <f>' MID Term 1'!L181+'MID Term 2'!F204</f>
        <v>11</v>
      </c>
      <c r="G184" s="53">
        <v>25</v>
      </c>
      <c r="H184" s="53">
        <v>22</v>
      </c>
      <c r="I184" s="29">
        <f t="shared" ref="I184:I188" si="13">IF((D184/$D$8)&gt;=$I$8,1,0)</f>
        <v>1</v>
      </c>
      <c r="J184" s="29">
        <f t="shared" ref="J184:J188" si="14">IF((E184/$E$8)&gt;=$J$8,1,0)</f>
        <v>1</v>
      </c>
      <c r="K184" s="29">
        <f t="shared" ref="K184:K188" si="15">IF((F184/$F$8)&gt;=$K$8,1,0)</f>
        <v>0</v>
      </c>
      <c r="L184" s="29">
        <f t="shared" ref="L184:L188" si="16">IF((G184/$G$8)&gt;=$L$8,1,0)</f>
        <v>1</v>
      </c>
      <c r="M184" s="29"/>
      <c r="N184" s="53">
        <f t="shared" si="11"/>
        <v>112</v>
      </c>
      <c r="O184" s="29">
        <f t="shared" si="12"/>
        <v>56</v>
      </c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9.5" customHeight="1" x14ac:dyDescent="0.3">
      <c r="A185" s="14">
        <v>176</v>
      </c>
      <c r="B185" s="91" t="s">
        <v>677</v>
      </c>
      <c r="C185" s="93" t="s">
        <v>678</v>
      </c>
      <c r="D185" s="53">
        <f>' MID Term 1'!D182+'MID Term 2'!D205</f>
        <v>22</v>
      </c>
      <c r="E185" s="53">
        <f>' MID Term 1'!H182+'MID Term 2'!E205</f>
        <v>27</v>
      </c>
      <c r="F185" s="53">
        <f>' MID Term 1'!L182+'MID Term 2'!F205</f>
        <v>14</v>
      </c>
      <c r="G185" s="53">
        <v>21</v>
      </c>
      <c r="H185" s="53">
        <v>24</v>
      </c>
      <c r="I185" s="29">
        <f t="shared" si="13"/>
        <v>1</v>
      </c>
      <c r="J185" s="29">
        <f t="shared" si="14"/>
        <v>1</v>
      </c>
      <c r="K185" s="29">
        <f t="shared" si="15"/>
        <v>0</v>
      </c>
      <c r="L185" s="29">
        <f t="shared" si="16"/>
        <v>1</v>
      </c>
      <c r="M185" s="29"/>
      <c r="N185" s="53">
        <f t="shared" si="11"/>
        <v>108</v>
      </c>
      <c r="O185" s="29">
        <f t="shared" si="12"/>
        <v>54</v>
      </c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9.5" customHeight="1" x14ac:dyDescent="0.3">
      <c r="A186" s="14">
        <v>177</v>
      </c>
      <c r="B186" s="91" t="s">
        <v>679</v>
      </c>
      <c r="C186" s="93" t="s">
        <v>680</v>
      </c>
      <c r="D186" s="53">
        <f>' MID Term 1'!D183+'MID Term 2'!D206</f>
        <v>24</v>
      </c>
      <c r="E186" s="53">
        <f>' MID Term 1'!H183+'MID Term 2'!E206</f>
        <v>28</v>
      </c>
      <c r="F186" s="53">
        <f>' MID Term 1'!L183+'MID Term 2'!F206</f>
        <v>14</v>
      </c>
      <c r="G186" s="53">
        <v>20</v>
      </c>
      <c r="H186" s="53">
        <v>23</v>
      </c>
      <c r="I186" s="29">
        <f t="shared" si="13"/>
        <v>1</v>
      </c>
      <c r="J186" s="29">
        <f t="shared" si="14"/>
        <v>1</v>
      </c>
      <c r="K186" s="29">
        <f t="shared" si="15"/>
        <v>0</v>
      </c>
      <c r="L186" s="29">
        <f t="shared" si="16"/>
        <v>0</v>
      </c>
      <c r="M186" s="29"/>
      <c r="N186" s="53">
        <f t="shared" si="11"/>
        <v>109</v>
      </c>
      <c r="O186" s="29">
        <f t="shared" si="12"/>
        <v>55</v>
      </c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9.5" customHeight="1" x14ac:dyDescent="0.3">
      <c r="A187" s="14">
        <v>178</v>
      </c>
      <c r="B187" s="94" t="s">
        <v>681</v>
      </c>
      <c r="C187" s="95" t="s">
        <v>682</v>
      </c>
      <c r="D187" s="53">
        <f>' MID Term 1'!D184+'MID Term 2'!D207</f>
        <v>28</v>
      </c>
      <c r="E187" s="53">
        <f>' MID Term 1'!H184+'MID Term 2'!E207</f>
        <v>24</v>
      </c>
      <c r="F187" s="53">
        <f>' MID Term 1'!L184+'MID Term 2'!F207</f>
        <v>7</v>
      </c>
      <c r="G187" s="53">
        <v>22</v>
      </c>
      <c r="H187" s="53">
        <v>25</v>
      </c>
      <c r="I187" s="29">
        <f t="shared" si="13"/>
        <v>1</v>
      </c>
      <c r="J187" s="29">
        <f t="shared" si="14"/>
        <v>1</v>
      </c>
      <c r="K187" s="29">
        <f t="shared" si="15"/>
        <v>0</v>
      </c>
      <c r="L187" s="29">
        <f t="shared" si="16"/>
        <v>1</v>
      </c>
      <c r="M187" s="29"/>
      <c r="N187" s="53">
        <f t="shared" si="11"/>
        <v>106</v>
      </c>
      <c r="O187" s="29">
        <f t="shared" si="12"/>
        <v>53</v>
      </c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9.5" customHeight="1" x14ac:dyDescent="0.3">
      <c r="A188" s="14">
        <v>179</v>
      </c>
      <c r="B188" s="82" t="s">
        <v>683</v>
      </c>
      <c r="C188" s="96" t="s">
        <v>684</v>
      </c>
      <c r="D188" s="53">
        <v>28</v>
      </c>
      <c r="E188" s="53">
        <f>' MID Term 1'!H185+'MID Term 2'!E208</f>
        <v>26</v>
      </c>
      <c r="F188" s="53">
        <f>' MID Term 1'!L185+'MID Term 2'!F208</f>
        <v>14</v>
      </c>
      <c r="G188" s="53">
        <v>23</v>
      </c>
      <c r="H188" s="53">
        <v>22</v>
      </c>
      <c r="I188" s="29">
        <f t="shared" si="13"/>
        <v>1</v>
      </c>
      <c r="J188" s="29">
        <f t="shared" si="14"/>
        <v>1</v>
      </c>
      <c r="K188" s="29">
        <f t="shared" si="15"/>
        <v>0</v>
      </c>
      <c r="L188" s="29">
        <f t="shared" si="16"/>
        <v>1</v>
      </c>
      <c r="M188" s="29"/>
      <c r="N188" s="53">
        <f t="shared" si="11"/>
        <v>113</v>
      </c>
      <c r="O188" s="29">
        <f t="shared" si="12"/>
        <v>57</v>
      </c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9.5" customHeight="1" x14ac:dyDescent="0.3">
      <c r="A189" s="14"/>
      <c r="B189" s="15"/>
      <c r="C189" s="15"/>
      <c r="D189" s="53"/>
      <c r="E189" s="53"/>
      <c r="F189" s="53"/>
      <c r="G189" s="53"/>
      <c r="H189" s="53"/>
      <c r="I189" s="29"/>
      <c r="J189" s="29"/>
      <c r="K189" s="29"/>
      <c r="L189" s="29"/>
      <c r="M189" s="29"/>
      <c r="N189" s="53"/>
      <c r="O189" s="29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9.5" customHeight="1" x14ac:dyDescent="0.3">
      <c r="A190" s="14"/>
      <c r="B190" s="15"/>
      <c r="C190" s="15"/>
      <c r="D190" s="53">
        <f>' MID Term 1'!D180+'MID Term 2'!D140</f>
        <v>24</v>
      </c>
      <c r="E190" s="53">
        <f>' MID Term 1'!H180+'MID Term 2'!E140</f>
        <v>24</v>
      </c>
      <c r="F190" s="53">
        <f>' MID Term 1'!L180+'MID Term 2'!F140</f>
        <v>22</v>
      </c>
      <c r="G190" s="53">
        <f>' MID Term 1'!P180+'MID Term 2'!J140</f>
        <v>27</v>
      </c>
      <c r="H190" s="53">
        <f>' MID Term 1'!Q180+'MID Term 2'!N140</f>
        <v>23</v>
      </c>
      <c r="I190" s="29">
        <f t="shared" si="0"/>
        <v>1</v>
      </c>
      <c r="J190" s="29">
        <f t="shared" si="1"/>
        <v>1</v>
      </c>
      <c r="K190" s="29">
        <f t="shared" si="2"/>
        <v>1</v>
      </c>
      <c r="L190" s="29">
        <f t="shared" si="3"/>
        <v>1</v>
      </c>
      <c r="M190" s="29">
        <f t="shared" si="4"/>
        <v>1</v>
      </c>
      <c r="N190" s="53">
        <f t="shared" si="5"/>
        <v>120</v>
      </c>
      <c r="O190" s="29">
        <f t="shared" si="6"/>
        <v>60</v>
      </c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9.5" customHeight="1" x14ac:dyDescent="0.3">
      <c r="A191" s="27"/>
      <c r="B191" s="27"/>
      <c r="C191" s="27" t="s">
        <v>312</v>
      </c>
      <c r="D191" s="46">
        <v>179</v>
      </c>
      <c r="E191" s="46">
        <v>179</v>
      </c>
      <c r="F191" s="46">
        <v>179</v>
      </c>
      <c r="G191" s="46">
        <v>179</v>
      </c>
      <c r="H191" s="46">
        <v>179</v>
      </c>
      <c r="I191" s="46">
        <v>179</v>
      </c>
      <c r="J191" s="46">
        <v>179</v>
      </c>
      <c r="K191" s="46">
        <v>179</v>
      </c>
      <c r="L191" s="46">
        <v>179</v>
      </c>
      <c r="M191" s="46">
        <v>179</v>
      </c>
      <c r="N191" s="46">
        <v>179</v>
      </c>
      <c r="O191" s="46">
        <v>179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9.5" customHeight="1" x14ac:dyDescent="0.3">
      <c r="A192" s="129" t="s">
        <v>313</v>
      </c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8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9.5" customHeight="1" x14ac:dyDescent="0.3">
      <c r="A193" s="117"/>
      <c r="B193" s="118"/>
      <c r="C193" s="118"/>
      <c r="D193" s="118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9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9.5" customHeight="1" x14ac:dyDescent="0.3">
      <c r="A194" s="117"/>
      <c r="B194" s="118"/>
      <c r="C194" s="118"/>
      <c r="D194" s="118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9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9.5" customHeight="1" x14ac:dyDescent="0.3">
      <c r="A195" s="109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21" t="s">
        <v>261</v>
      </c>
      <c r="B196" s="98"/>
      <c r="C196" s="99"/>
      <c r="D196" s="47" t="s">
        <v>262</v>
      </c>
      <c r="E196" s="47" t="s">
        <v>263</v>
      </c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9.5" customHeight="1" x14ac:dyDescent="0.3">
      <c r="A197" s="121" t="s">
        <v>314</v>
      </c>
      <c r="B197" s="98"/>
      <c r="C197" s="99"/>
      <c r="D197" s="48">
        <f>ROUND((I191/D191*100),0)</f>
        <v>100</v>
      </c>
      <c r="E197" s="47">
        <f t="shared" ref="E197:E201" si="17">IF(D197&gt;100,"ERROR",IF(D197&gt;=61,3,IF(D197&gt;=46,2,IF(D197&gt;=16,1,IF(D197&gt;15,0,0)))))</f>
        <v>3</v>
      </c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9.5" customHeight="1" x14ac:dyDescent="0.3">
      <c r="A198" s="121" t="s">
        <v>315</v>
      </c>
      <c r="B198" s="98"/>
      <c r="C198" s="99"/>
      <c r="D198" s="48">
        <f>ROUND((J191/E191*100),0)</f>
        <v>100</v>
      </c>
      <c r="E198" s="47">
        <f t="shared" si="17"/>
        <v>3</v>
      </c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9.5" customHeight="1" x14ac:dyDescent="0.3">
      <c r="A199" s="121" t="s">
        <v>316</v>
      </c>
      <c r="B199" s="98"/>
      <c r="C199" s="99"/>
      <c r="D199" s="48">
        <f>ROUND((K191/F191*100),0)</f>
        <v>100</v>
      </c>
      <c r="E199" s="47">
        <f t="shared" si="17"/>
        <v>3</v>
      </c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9.5" customHeight="1" x14ac:dyDescent="0.3">
      <c r="A200" s="121" t="s">
        <v>317</v>
      </c>
      <c r="B200" s="98"/>
      <c r="C200" s="99"/>
      <c r="D200" s="48">
        <f>ROUND((L191/G191*100),0)</f>
        <v>100</v>
      </c>
      <c r="E200" s="47">
        <f t="shared" si="17"/>
        <v>3</v>
      </c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9.5" customHeight="1" x14ac:dyDescent="0.3">
      <c r="A201" s="121" t="s">
        <v>318</v>
      </c>
      <c r="B201" s="98"/>
      <c r="C201" s="99"/>
      <c r="D201" s="48">
        <f>ROUND((M191/H191*100),0)</f>
        <v>100</v>
      </c>
      <c r="E201" s="47">
        <f t="shared" si="17"/>
        <v>3</v>
      </c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9.5" customHeight="1" x14ac:dyDescent="0.3">
      <c r="A202" s="129" t="s">
        <v>319</v>
      </c>
      <c r="B202" s="107"/>
      <c r="C202" s="107"/>
      <c r="D202" s="107"/>
      <c r="E202" s="107"/>
      <c r="F202" s="107"/>
      <c r="G202" s="107"/>
      <c r="H202" s="108"/>
      <c r="I202" s="129" t="s">
        <v>320</v>
      </c>
      <c r="J202" s="107"/>
      <c r="K202" s="107"/>
      <c r="L202" s="107"/>
      <c r="M202" s="107"/>
      <c r="N202" s="107"/>
      <c r="O202" s="108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9.5" customHeight="1" x14ac:dyDescent="0.3">
      <c r="A203" s="117"/>
      <c r="B203" s="118"/>
      <c r="C203" s="118"/>
      <c r="D203" s="118"/>
      <c r="E203" s="118"/>
      <c r="F203" s="118"/>
      <c r="G203" s="118"/>
      <c r="H203" s="119"/>
      <c r="I203" s="117"/>
      <c r="J203" s="118"/>
      <c r="K203" s="118"/>
      <c r="L203" s="118"/>
      <c r="M203" s="118"/>
      <c r="N203" s="118"/>
      <c r="O203" s="119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9.5" customHeight="1" x14ac:dyDescent="0.3">
      <c r="A204" s="117"/>
      <c r="B204" s="118"/>
      <c r="C204" s="118"/>
      <c r="D204" s="118"/>
      <c r="E204" s="118"/>
      <c r="F204" s="118"/>
      <c r="G204" s="118"/>
      <c r="H204" s="119"/>
      <c r="I204" s="117"/>
      <c r="J204" s="118"/>
      <c r="K204" s="118"/>
      <c r="L204" s="118"/>
      <c r="M204" s="118"/>
      <c r="N204" s="118"/>
      <c r="O204" s="119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9.5" customHeight="1" x14ac:dyDescent="0.3">
      <c r="A205" s="109"/>
      <c r="B205" s="110"/>
      <c r="C205" s="110"/>
      <c r="D205" s="110"/>
      <c r="E205" s="110"/>
      <c r="F205" s="110"/>
      <c r="G205" s="110"/>
      <c r="H205" s="111"/>
      <c r="I205" s="109"/>
      <c r="J205" s="110"/>
      <c r="K205" s="110"/>
      <c r="L205" s="110"/>
      <c r="M205" s="110"/>
      <c r="N205" s="110"/>
      <c r="O205" s="11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C206" s="49"/>
    </row>
    <row r="207" spans="1:25" ht="15.75" customHeight="1" x14ac:dyDescent="0.25"/>
    <row r="208" spans="1:2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</sheetData>
  <mergeCells count="36">
    <mergeCell ref="A202:H205"/>
    <mergeCell ref="I202:O205"/>
    <mergeCell ref="A192:O195"/>
    <mergeCell ref="A196:C196"/>
    <mergeCell ref="A197:C197"/>
    <mergeCell ref="A198:C198"/>
    <mergeCell ref="A199:C199"/>
    <mergeCell ref="A200:C200"/>
    <mergeCell ref="A201:C201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190">
    <cfRule type="cellIs" dxfId="1" priority="1" operator="equal">
      <formula>0</formula>
    </cfRule>
  </conditionalFormatting>
  <conditionalFormatting sqref="N10:O190 D10:H190 D191:O191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  <rowBreaks count="1" manualBreakCount="1">
    <brk id="5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 (2)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pc</cp:lastModifiedBy>
  <dcterms:created xsi:type="dcterms:W3CDTF">2018-02-21T04:44:08Z</dcterms:created>
  <dcterms:modified xsi:type="dcterms:W3CDTF">2024-11-27T06:18:57Z</dcterms:modified>
</cp:coreProperties>
</file>