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 firstSheet="1" activeTab="1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 (2)" sheetId="8" r:id="rId8"/>
    <sheet name="Attainment Sheet Sessional" sheetId="9" r:id="rId9"/>
    <sheet name="Attainment CO to PO Sessional" sheetId="10" r:id="rId10"/>
    <sheet name="Attainment Tool C to PO FINAL" sheetId="11" r:id="rId11"/>
  </sheets>
  <calcPr calcId="124519"/>
  <extLst>
    <ext uri="GoogleSheetsCustomDataVersion2">
      <go:sheetsCustomData xmlns:go="http://customooxmlschemas.google.com/" r:id="" roundtripDataChecksum="Mg4mF1EEAKR6Hb8A5P8FFe2WXhnxiMTZ2tcpyOfEz+s="/>
    </ext>
  </extLst>
</workbook>
</file>

<file path=xl/calcChain.xml><?xml version="1.0" encoding="utf-8"?>
<calcChain xmlns="http://schemas.openxmlformats.org/spreadsheetml/2006/main">
  <c r="G11" i="9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0"/>
  <c r="M9" i="5"/>
  <c r="M11"/>
  <c r="F16" i="9"/>
  <c r="O15" i="5"/>
  <c r="F20" i="9"/>
  <c r="M19" i="5"/>
  <c r="M21"/>
  <c r="O23"/>
  <c r="O25"/>
  <c r="M27"/>
  <c r="N29"/>
  <c r="O31"/>
  <c r="F36" i="9"/>
  <c r="M35" i="5"/>
  <c r="O37"/>
  <c r="O39"/>
  <c r="M41"/>
  <c r="M43"/>
  <c r="F48" i="9"/>
  <c r="O47" i="5"/>
  <c r="F52" i="9"/>
  <c r="M51" i="5"/>
  <c r="M53"/>
  <c r="O55"/>
  <c r="O57"/>
  <c r="M59"/>
  <c r="N61"/>
  <c r="O63"/>
  <c r="F68" i="9"/>
  <c r="M67" i="5"/>
  <c r="O69"/>
  <c r="O71"/>
  <c r="M73"/>
  <c r="M75"/>
  <c r="F80" i="9"/>
  <c r="O79" i="5"/>
  <c r="F84" i="9"/>
  <c r="M83" i="5"/>
  <c r="M85"/>
  <c r="O87"/>
  <c r="O89"/>
  <c r="M91"/>
  <c r="N93"/>
  <c r="O95"/>
  <c r="M97"/>
  <c r="M99"/>
  <c r="F104" i="9"/>
  <c r="O103" i="5"/>
  <c r="F108" i="9"/>
  <c r="M107" i="5"/>
  <c r="F112" i="9"/>
  <c r="F114"/>
  <c r="N113" i="5"/>
  <c r="M115"/>
  <c r="M117"/>
  <c r="M7"/>
  <c r="E8"/>
  <c r="F10"/>
  <c r="F11"/>
  <c r="F12"/>
  <c r="D17" i="9"/>
  <c r="F15" i="5"/>
  <c r="E16"/>
  <c r="G18"/>
  <c r="F19"/>
  <c r="F20"/>
  <c r="F22"/>
  <c r="F23"/>
  <c r="E24"/>
  <c r="F27"/>
  <c r="F28"/>
  <c r="D33" i="9"/>
  <c r="F31" i="5"/>
  <c r="E32"/>
  <c r="E34"/>
  <c r="F35"/>
  <c r="F36"/>
  <c r="F39"/>
  <c r="E40"/>
  <c r="F42"/>
  <c r="F43"/>
  <c r="F44"/>
  <c r="D49" i="9"/>
  <c r="F47" i="5"/>
  <c r="E48"/>
  <c r="G50"/>
  <c r="F51"/>
  <c r="F52"/>
  <c r="F54"/>
  <c r="F55"/>
  <c r="E56"/>
  <c r="F59"/>
  <c r="F60"/>
  <c r="D65" i="9"/>
  <c r="F63" i="5"/>
  <c r="E64"/>
  <c r="E66"/>
  <c r="F67"/>
  <c r="F68"/>
  <c r="F71"/>
  <c r="E72"/>
  <c r="F74"/>
  <c r="F75"/>
  <c r="F76"/>
  <c r="D81" i="9"/>
  <c r="F79" i="5"/>
  <c r="E80"/>
  <c r="G82"/>
  <c r="F83"/>
  <c r="F84"/>
  <c r="D88" i="9"/>
  <c r="F86" i="5"/>
  <c r="D90" i="9"/>
  <c r="D91"/>
  <c r="D92"/>
  <c r="D94"/>
  <c r="F92" i="5"/>
  <c r="D96" i="9"/>
  <c r="G94" i="5"/>
  <c r="D98" i="9"/>
  <c r="D99"/>
  <c r="D100"/>
  <c r="E98" i="5"/>
  <c r="D102" i="9"/>
  <c r="F100" i="5"/>
  <c r="D104" i="9"/>
  <c r="D106"/>
  <c r="D107"/>
  <c r="D108"/>
  <c r="F106" i="5"/>
  <c r="D110" i="9"/>
  <c r="F108" i="5"/>
  <c r="D112" i="9"/>
  <c r="D113"/>
  <c r="D114"/>
  <c r="E112" i="5"/>
  <c r="D116" i="9"/>
  <c r="D117"/>
  <c r="D118"/>
  <c r="F116" i="5"/>
  <c r="D120" i="9"/>
  <c r="E7" i="5"/>
  <c r="H120" i="9"/>
  <c r="H119"/>
  <c r="F119"/>
  <c r="H118"/>
  <c r="H117"/>
  <c r="F117"/>
  <c r="H116"/>
  <c r="H115"/>
  <c r="F115"/>
  <c r="H114"/>
  <c r="H113"/>
  <c r="F113"/>
  <c r="H112"/>
  <c r="H111"/>
  <c r="F111"/>
  <c r="H110"/>
  <c r="F110"/>
  <c r="H109"/>
  <c r="F109"/>
  <c r="H108"/>
  <c r="H107"/>
  <c r="F107"/>
  <c r="H106"/>
  <c r="H105"/>
  <c r="F105"/>
  <c r="H104"/>
  <c r="H103"/>
  <c r="F103"/>
  <c r="H102"/>
  <c r="H101"/>
  <c r="F101"/>
  <c r="H100"/>
  <c r="H99"/>
  <c r="F99"/>
  <c r="H98"/>
  <c r="H97"/>
  <c r="F97"/>
  <c r="H96"/>
  <c r="F96"/>
  <c r="H95"/>
  <c r="F95"/>
  <c r="H94"/>
  <c r="F94"/>
  <c r="H93"/>
  <c r="F93"/>
  <c r="H92"/>
  <c r="H91"/>
  <c r="F91"/>
  <c r="H90"/>
  <c r="H89"/>
  <c r="F89"/>
  <c r="H88"/>
  <c r="H87"/>
  <c r="F87"/>
  <c r="H86"/>
  <c r="F86"/>
  <c r="D86"/>
  <c r="H85"/>
  <c r="F85"/>
  <c r="H84"/>
  <c r="D84"/>
  <c r="H83"/>
  <c r="F83"/>
  <c r="H82"/>
  <c r="F82"/>
  <c r="D82"/>
  <c r="H81"/>
  <c r="F81"/>
  <c r="H80"/>
  <c r="D80"/>
  <c r="H79"/>
  <c r="F79"/>
  <c r="H78"/>
  <c r="F78"/>
  <c r="D78"/>
  <c r="H77"/>
  <c r="F77"/>
  <c r="H76"/>
  <c r="D76"/>
  <c r="H75"/>
  <c r="F75"/>
  <c r="H74"/>
  <c r="F74"/>
  <c r="D74"/>
  <c r="H73"/>
  <c r="F73"/>
  <c r="H72"/>
  <c r="D72"/>
  <c r="H71"/>
  <c r="F71"/>
  <c r="H70"/>
  <c r="F70"/>
  <c r="D70"/>
  <c r="H69"/>
  <c r="F69"/>
  <c r="H68"/>
  <c r="D68"/>
  <c r="H67"/>
  <c r="F67"/>
  <c r="H66"/>
  <c r="F66"/>
  <c r="D66"/>
  <c r="H65"/>
  <c r="F65"/>
  <c r="H64"/>
  <c r="D64"/>
  <c r="H63"/>
  <c r="F63"/>
  <c r="H62"/>
  <c r="F62"/>
  <c r="D62"/>
  <c r="H61"/>
  <c r="F61"/>
  <c r="H60"/>
  <c r="D60"/>
  <c r="H59"/>
  <c r="F59"/>
  <c r="H58"/>
  <c r="F58"/>
  <c r="D58"/>
  <c r="H57"/>
  <c r="F57"/>
  <c r="H56"/>
  <c r="F56"/>
  <c r="D56"/>
  <c r="H55"/>
  <c r="F55"/>
  <c r="H54"/>
  <c r="F54"/>
  <c r="D54"/>
  <c r="H53"/>
  <c r="F53"/>
  <c r="H52"/>
  <c r="D52"/>
  <c r="H51"/>
  <c r="F51"/>
  <c r="H50"/>
  <c r="F50"/>
  <c r="D50"/>
  <c r="H49"/>
  <c r="F49"/>
  <c r="H48"/>
  <c r="D48"/>
  <c r="H47"/>
  <c r="F47"/>
  <c r="H46"/>
  <c r="F46"/>
  <c r="D46"/>
  <c r="H45"/>
  <c r="F45"/>
  <c r="H44"/>
  <c r="D44"/>
  <c r="H43"/>
  <c r="F43"/>
  <c r="H42"/>
  <c r="F42"/>
  <c r="D42"/>
  <c r="H41"/>
  <c r="F41"/>
  <c r="H40"/>
  <c r="F40"/>
  <c r="D40"/>
  <c r="H39"/>
  <c r="F39"/>
  <c r="H38"/>
  <c r="F38"/>
  <c r="D38"/>
  <c r="H37"/>
  <c r="F37"/>
  <c r="D37"/>
  <c r="H36"/>
  <c r="D36"/>
  <c r="H35"/>
  <c r="F35"/>
  <c r="H34"/>
  <c r="F34"/>
  <c r="D34"/>
  <c r="H33"/>
  <c r="F33"/>
  <c r="H32"/>
  <c r="D32"/>
  <c r="H31"/>
  <c r="F31"/>
  <c r="H30"/>
  <c r="F30"/>
  <c r="D30"/>
  <c r="H29"/>
  <c r="F29"/>
  <c r="H28"/>
  <c r="D28"/>
  <c r="H27"/>
  <c r="F27"/>
  <c r="H26"/>
  <c r="F26"/>
  <c r="D26"/>
  <c r="H25"/>
  <c r="F25"/>
  <c r="H24"/>
  <c r="F24"/>
  <c r="D24"/>
  <c r="H23"/>
  <c r="F23"/>
  <c r="H22"/>
  <c r="F22"/>
  <c r="D22"/>
  <c r="H21"/>
  <c r="F21"/>
  <c r="D21"/>
  <c r="H20"/>
  <c r="D20"/>
  <c r="H19"/>
  <c r="F19"/>
  <c r="H18"/>
  <c r="F18"/>
  <c r="D18"/>
  <c r="H17"/>
  <c r="F17"/>
  <c r="H16"/>
  <c r="D16"/>
  <c r="H15"/>
  <c r="F15"/>
  <c r="H14"/>
  <c r="F14"/>
  <c r="D14"/>
  <c r="H13"/>
  <c r="F13"/>
  <c r="H12"/>
  <c r="D12"/>
  <c r="H11"/>
  <c r="F11"/>
  <c r="H10"/>
  <c r="H8"/>
  <c r="F8"/>
  <c r="E8"/>
  <c r="D8"/>
  <c r="E113" i="8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Q117" i="7"/>
  <c r="P117"/>
  <c r="O117"/>
  <c r="M117"/>
  <c r="L117"/>
  <c r="K117"/>
  <c r="I117"/>
  <c r="H117"/>
  <c r="G117"/>
  <c r="Q116"/>
  <c r="P116"/>
  <c r="O116"/>
  <c r="M116"/>
  <c r="L116"/>
  <c r="K116"/>
  <c r="I116"/>
  <c r="H116"/>
  <c r="G116"/>
  <c r="Q115"/>
  <c r="P115"/>
  <c r="O115"/>
  <c r="M115"/>
  <c r="L115"/>
  <c r="K115"/>
  <c r="I115"/>
  <c r="H115"/>
  <c r="G115"/>
  <c r="Q114"/>
  <c r="P114"/>
  <c r="O114"/>
  <c r="M114"/>
  <c r="L114"/>
  <c r="K114"/>
  <c r="I114"/>
  <c r="H114"/>
  <c r="G114"/>
  <c r="Q113"/>
  <c r="P113"/>
  <c r="O113"/>
  <c r="M113"/>
  <c r="L113"/>
  <c r="K113"/>
  <c r="I113"/>
  <c r="H113"/>
  <c r="G113"/>
  <c r="Q112"/>
  <c r="P112"/>
  <c r="O112"/>
  <c r="M112"/>
  <c r="L112"/>
  <c r="K112"/>
  <c r="I112"/>
  <c r="H112"/>
  <c r="G112"/>
  <c r="Q111"/>
  <c r="P111"/>
  <c r="O111"/>
  <c r="M111"/>
  <c r="L111"/>
  <c r="K111"/>
  <c r="I111"/>
  <c r="H111"/>
  <c r="G111"/>
  <c r="Q110"/>
  <c r="P110"/>
  <c r="O110"/>
  <c r="M110"/>
  <c r="L110"/>
  <c r="K110"/>
  <c r="I110"/>
  <c r="H110"/>
  <c r="G110"/>
  <c r="Q109"/>
  <c r="P109"/>
  <c r="O109"/>
  <c r="M109"/>
  <c r="L109"/>
  <c r="K109"/>
  <c r="I109"/>
  <c r="H109"/>
  <c r="G109"/>
  <c r="Q108"/>
  <c r="P108"/>
  <c r="O108"/>
  <c r="M108"/>
  <c r="L108"/>
  <c r="K108"/>
  <c r="I108"/>
  <c r="H108"/>
  <c r="G108"/>
  <c r="Q107"/>
  <c r="P107"/>
  <c r="O107"/>
  <c r="M107"/>
  <c r="L107"/>
  <c r="K107"/>
  <c r="I107"/>
  <c r="H107"/>
  <c r="G107"/>
  <c r="Q106"/>
  <c r="P106"/>
  <c r="O106"/>
  <c r="M106"/>
  <c r="L106"/>
  <c r="K106"/>
  <c r="I106"/>
  <c r="H106"/>
  <c r="G106"/>
  <c r="Q105"/>
  <c r="P105"/>
  <c r="O105"/>
  <c r="M105"/>
  <c r="L105"/>
  <c r="K105"/>
  <c r="I105"/>
  <c r="H105"/>
  <c r="G105"/>
  <c r="Q104"/>
  <c r="P104"/>
  <c r="O104"/>
  <c r="M104"/>
  <c r="L104"/>
  <c r="K104"/>
  <c r="I104"/>
  <c r="H104"/>
  <c r="G104"/>
  <c r="Q103"/>
  <c r="P103"/>
  <c r="O103"/>
  <c r="M103"/>
  <c r="L103"/>
  <c r="K103"/>
  <c r="I103"/>
  <c r="H103"/>
  <c r="G103"/>
  <c r="Q102"/>
  <c r="P102"/>
  <c r="O102"/>
  <c r="M102"/>
  <c r="L102"/>
  <c r="K102"/>
  <c r="I102"/>
  <c r="H102"/>
  <c r="G102"/>
  <c r="Q101"/>
  <c r="P101"/>
  <c r="O101"/>
  <c r="M101"/>
  <c r="L101"/>
  <c r="K101"/>
  <c r="I101"/>
  <c r="H101"/>
  <c r="G101"/>
  <c r="Q100"/>
  <c r="P100"/>
  <c r="O100"/>
  <c r="M100"/>
  <c r="L100"/>
  <c r="K100"/>
  <c r="I100"/>
  <c r="H100"/>
  <c r="G100"/>
  <c r="Q99"/>
  <c r="P99"/>
  <c r="O99"/>
  <c r="M99"/>
  <c r="L99"/>
  <c r="K99"/>
  <c r="I99"/>
  <c r="H99"/>
  <c r="G99"/>
  <c r="Q98"/>
  <c r="P98"/>
  <c r="O98"/>
  <c r="M98"/>
  <c r="L98"/>
  <c r="K98"/>
  <c r="I98"/>
  <c r="H98"/>
  <c r="G98"/>
  <c r="Q97"/>
  <c r="P97"/>
  <c r="O97"/>
  <c r="M97"/>
  <c r="L97"/>
  <c r="K97"/>
  <c r="I97"/>
  <c r="H97"/>
  <c r="G97"/>
  <c r="Q96"/>
  <c r="P96"/>
  <c r="O96"/>
  <c r="M96"/>
  <c r="L96"/>
  <c r="K96"/>
  <c r="I96"/>
  <c r="H96"/>
  <c r="G96"/>
  <c r="Q95"/>
  <c r="P95"/>
  <c r="O95"/>
  <c r="M95"/>
  <c r="L95"/>
  <c r="K95"/>
  <c r="I95"/>
  <c r="H95"/>
  <c r="G95"/>
  <c r="Q94"/>
  <c r="P94"/>
  <c r="O94"/>
  <c r="M94"/>
  <c r="L94"/>
  <c r="K94"/>
  <c r="I94"/>
  <c r="H94"/>
  <c r="G94"/>
  <c r="Q93"/>
  <c r="P93"/>
  <c r="O93"/>
  <c r="M93"/>
  <c r="L93"/>
  <c r="K93"/>
  <c r="I93"/>
  <c r="H93"/>
  <c r="G93"/>
  <c r="Q92"/>
  <c r="P92"/>
  <c r="O92"/>
  <c r="M92"/>
  <c r="L92"/>
  <c r="K92"/>
  <c r="I92"/>
  <c r="H92"/>
  <c r="G92"/>
  <c r="Q91"/>
  <c r="P91"/>
  <c r="O91"/>
  <c r="M91"/>
  <c r="L91"/>
  <c r="K91"/>
  <c r="I91"/>
  <c r="H91"/>
  <c r="G91"/>
  <c r="Q90"/>
  <c r="P90"/>
  <c r="O90"/>
  <c r="M90"/>
  <c r="L90"/>
  <c r="K90"/>
  <c r="I90"/>
  <c r="H90"/>
  <c r="G90"/>
  <c r="Q89"/>
  <c r="P89"/>
  <c r="O89"/>
  <c r="M89"/>
  <c r="L89"/>
  <c r="K89"/>
  <c r="I89"/>
  <c r="H89"/>
  <c r="G89"/>
  <c r="Q88"/>
  <c r="P88"/>
  <c r="O88"/>
  <c r="M88"/>
  <c r="L88"/>
  <c r="K88"/>
  <c r="I88"/>
  <c r="H88"/>
  <c r="G88"/>
  <c r="Q87"/>
  <c r="P87"/>
  <c r="O87"/>
  <c r="M87"/>
  <c r="L87"/>
  <c r="K87"/>
  <c r="I87"/>
  <c r="H87"/>
  <c r="G87"/>
  <c r="Q86"/>
  <c r="P86"/>
  <c r="O86"/>
  <c r="M86"/>
  <c r="L86"/>
  <c r="K86"/>
  <c r="I86"/>
  <c r="H86"/>
  <c r="G86"/>
  <c r="Q85"/>
  <c r="P85"/>
  <c r="O85"/>
  <c r="M85"/>
  <c r="L85"/>
  <c r="K85"/>
  <c r="I85"/>
  <c r="H85"/>
  <c r="G85"/>
  <c r="Q84"/>
  <c r="P84"/>
  <c r="O84"/>
  <c r="M84"/>
  <c r="L84"/>
  <c r="K84"/>
  <c r="I84"/>
  <c r="H84"/>
  <c r="G84"/>
  <c r="Q83"/>
  <c r="P83"/>
  <c r="O83"/>
  <c r="M83"/>
  <c r="L83"/>
  <c r="K83"/>
  <c r="I83"/>
  <c r="H83"/>
  <c r="G83"/>
  <c r="Q82"/>
  <c r="P82"/>
  <c r="O82"/>
  <c r="M82"/>
  <c r="L82"/>
  <c r="K82"/>
  <c r="I82"/>
  <c r="H82"/>
  <c r="G82"/>
  <c r="Q81"/>
  <c r="P81"/>
  <c r="O81"/>
  <c r="M81"/>
  <c r="L81"/>
  <c r="K81"/>
  <c r="I81"/>
  <c r="H81"/>
  <c r="G81"/>
  <c r="Q80"/>
  <c r="P80"/>
  <c r="O80"/>
  <c r="M80"/>
  <c r="L80"/>
  <c r="K80"/>
  <c r="I80"/>
  <c r="H80"/>
  <c r="G80"/>
  <c r="Q79"/>
  <c r="P79"/>
  <c r="O79"/>
  <c r="M79"/>
  <c r="L79"/>
  <c r="K79"/>
  <c r="I79"/>
  <c r="H79"/>
  <c r="G79"/>
  <c r="Q78"/>
  <c r="P78"/>
  <c r="O78"/>
  <c r="M78"/>
  <c r="L78"/>
  <c r="K78"/>
  <c r="I78"/>
  <c r="H78"/>
  <c r="G78"/>
  <c r="Q77"/>
  <c r="P77"/>
  <c r="O77"/>
  <c r="M77"/>
  <c r="L77"/>
  <c r="K77"/>
  <c r="I77"/>
  <c r="H77"/>
  <c r="G77"/>
  <c r="Q76"/>
  <c r="P76"/>
  <c r="O76"/>
  <c r="M76"/>
  <c r="L76"/>
  <c r="K76"/>
  <c r="I76"/>
  <c r="H76"/>
  <c r="G76"/>
  <c r="Q75"/>
  <c r="P75"/>
  <c r="O75"/>
  <c r="M75"/>
  <c r="L75"/>
  <c r="K75"/>
  <c r="I75"/>
  <c r="H75"/>
  <c r="G75"/>
  <c r="Q74"/>
  <c r="P74"/>
  <c r="O74"/>
  <c r="M74"/>
  <c r="L74"/>
  <c r="K74"/>
  <c r="I74"/>
  <c r="H74"/>
  <c r="G74"/>
  <c r="Q73"/>
  <c r="P73"/>
  <c r="O73"/>
  <c r="M73"/>
  <c r="L73"/>
  <c r="K73"/>
  <c r="I73"/>
  <c r="H73"/>
  <c r="G73"/>
  <c r="Q72"/>
  <c r="P72"/>
  <c r="O72"/>
  <c r="M72"/>
  <c r="L72"/>
  <c r="K72"/>
  <c r="I72"/>
  <c r="H72"/>
  <c r="G72"/>
  <c r="Q71"/>
  <c r="P71"/>
  <c r="O71"/>
  <c r="M71"/>
  <c r="L71"/>
  <c r="K71"/>
  <c r="I71"/>
  <c r="H71"/>
  <c r="G71"/>
  <c r="Q70"/>
  <c r="P70"/>
  <c r="O70"/>
  <c r="M70"/>
  <c r="L70"/>
  <c r="K70"/>
  <c r="I70"/>
  <c r="H70"/>
  <c r="G70"/>
  <c r="Q69"/>
  <c r="P69"/>
  <c r="O69"/>
  <c r="M69"/>
  <c r="L69"/>
  <c r="K69"/>
  <c r="I69"/>
  <c r="H69"/>
  <c r="G69"/>
  <c r="Q68"/>
  <c r="P68"/>
  <c r="O68"/>
  <c r="M68"/>
  <c r="L68"/>
  <c r="K68"/>
  <c r="I68"/>
  <c r="H68"/>
  <c r="G68"/>
  <c r="Q67"/>
  <c r="P67"/>
  <c r="O67"/>
  <c r="M67"/>
  <c r="L67"/>
  <c r="K67"/>
  <c r="I67"/>
  <c r="H67"/>
  <c r="G67"/>
  <c r="Q66"/>
  <c r="P66"/>
  <c r="O66"/>
  <c r="M66"/>
  <c r="L66"/>
  <c r="K66"/>
  <c r="I66"/>
  <c r="H66"/>
  <c r="G66"/>
  <c r="Q65"/>
  <c r="P65"/>
  <c r="O65"/>
  <c r="M65"/>
  <c r="L65"/>
  <c r="K65"/>
  <c r="I65"/>
  <c r="H65"/>
  <c r="G65"/>
  <c r="Q64"/>
  <c r="P64"/>
  <c r="O64"/>
  <c r="M64"/>
  <c r="L64"/>
  <c r="K64"/>
  <c r="I64"/>
  <c r="H64"/>
  <c r="G64"/>
  <c r="Q63"/>
  <c r="P63"/>
  <c r="O63"/>
  <c r="M63"/>
  <c r="L63"/>
  <c r="K63"/>
  <c r="I63"/>
  <c r="H63"/>
  <c r="G63"/>
  <c r="Q62"/>
  <c r="P62"/>
  <c r="O62"/>
  <c r="M62"/>
  <c r="L62"/>
  <c r="K62"/>
  <c r="I62"/>
  <c r="H62"/>
  <c r="G62"/>
  <c r="Q61"/>
  <c r="P61"/>
  <c r="O61"/>
  <c r="M61"/>
  <c r="L61"/>
  <c r="K61"/>
  <c r="I61"/>
  <c r="H61"/>
  <c r="G61"/>
  <c r="Q60"/>
  <c r="P60"/>
  <c r="O60"/>
  <c r="M60"/>
  <c r="L60"/>
  <c r="K60"/>
  <c r="I60"/>
  <c r="H60"/>
  <c r="G60"/>
  <c r="Q59"/>
  <c r="P59"/>
  <c r="O59"/>
  <c r="M59"/>
  <c r="L59"/>
  <c r="K59"/>
  <c r="I59"/>
  <c r="H59"/>
  <c r="G59"/>
  <c r="Q58"/>
  <c r="P58"/>
  <c r="O58"/>
  <c r="M58"/>
  <c r="L58"/>
  <c r="K58"/>
  <c r="I58"/>
  <c r="H58"/>
  <c r="G58"/>
  <c r="Q57"/>
  <c r="P57"/>
  <c r="O57"/>
  <c r="M57"/>
  <c r="L57"/>
  <c r="K57"/>
  <c r="I57"/>
  <c r="H57"/>
  <c r="G57"/>
  <c r="Q56"/>
  <c r="P56"/>
  <c r="O56"/>
  <c r="M56"/>
  <c r="L56"/>
  <c r="K56"/>
  <c r="I56"/>
  <c r="H56"/>
  <c r="G56"/>
  <c r="Q55"/>
  <c r="P55"/>
  <c r="O55"/>
  <c r="M55"/>
  <c r="L55"/>
  <c r="K55"/>
  <c r="I55"/>
  <c r="H55"/>
  <c r="G55"/>
  <c r="Q54"/>
  <c r="P54"/>
  <c r="O54"/>
  <c r="M54"/>
  <c r="L54"/>
  <c r="K54"/>
  <c r="I54"/>
  <c r="H54"/>
  <c r="G54"/>
  <c r="Q53"/>
  <c r="P53"/>
  <c r="O53"/>
  <c r="M53"/>
  <c r="L53"/>
  <c r="K53"/>
  <c r="I53"/>
  <c r="H53"/>
  <c r="G53"/>
  <c r="Q52"/>
  <c r="P52"/>
  <c r="O52"/>
  <c r="M52"/>
  <c r="L52"/>
  <c r="K52"/>
  <c r="I52"/>
  <c r="H52"/>
  <c r="G52"/>
  <c r="Q51"/>
  <c r="P51"/>
  <c r="O51"/>
  <c r="M51"/>
  <c r="L51"/>
  <c r="K51"/>
  <c r="I51"/>
  <c r="H51"/>
  <c r="G51"/>
  <c r="Q50"/>
  <c r="P50"/>
  <c r="O50"/>
  <c r="M50"/>
  <c r="L50"/>
  <c r="K50"/>
  <c r="I50"/>
  <c r="H50"/>
  <c r="G50"/>
  <c r="Q49"/>
  <c r="P49"/>
  <c r="O49"/>
  <c r="M49"/>
  <c r="L49"/>
  <c r="K49"/>
  <c r="I49"/>
  <c r="H49"/>
  <c r="G49"/>
  <c r="Q48"/>
  <c r="P48"/>
  <c r="O48"/>
  <c r="M48"/>
  <c r="L48"/>
  <c r="K48"/>
  <c r="I48"/>
  <c r="H48"/>
  <c r="G48"/>
  <c r="Q47"/>
  <c r="P47"/>
  <c r="O47"/>
  <c r="M47"/>
  <c r="L47"/>
  <c r="K47"/>
  <c r="I47"/>
  <c r="H47"/>
  <c r="G47"/>
  <c r="Q46"/>
  <c r="P46"/>
  <c r="O46"/>
  <c r="M46"/>
  <c r="L46"/>
  <c r="K46"/>
  <c r="I46"/>
  <c r="H46"/>
  <c r="G46"/>
  <c r="Q45"/>
  <c r="P45"/>
  <c r="O45"/>
  <c r="M45"/>
  <c r="L45"/>
  <c r="K45"/>
  <c r="I45"/>
  <c r="H45"/>
  <c r="G45"/>
  <c r="Q44"/>
  <c r="P44"/>
  <c r="O44"/>
  <c r="M44"/>
  <c r="L44"/>
  <c r="K44"/>
  <c r="I44"/>
  <c r="H44"/>
  <c r="G44"/>
  <c r="Q43"/>
  <c r="P43"/>
  <c r="O43"/>
  <c r="M43"/>
  <c r="L43"/>
  <c r="K43"/>
  <c r="I43"/>
  <c r="H43"/>
  <c r="G43"/>
  <c r="Q42"/>
  <c r="P42"/>
  <c r="O42"/>
  <c r="M42"/>
  <c r="L42"/>
  <c r="K42"/>
  <c r="I42"/>
  <c r="H42"/>
  <c r="G42"/>
  <c r="Q41"/>
  <c r="P41"/>
  <c r="O41"/>
  <c r="M41"/>
  <c r="L41"/>
  <c r="K41"/>
  <c r="I41"/>
  <c r="H41"/>
  <c r="G41"/>
  <c r="Q40"/>
  <c r="P40"/>
  <c r="O40"/>
  <c r="M40"/>
  <c r="L40"/>
  <c r="K40"/>
  <c r="I40"/>
  <c r="H40"/>
  <c r="G40"/>
  <c r="Q39"/>
  <c r="P39"/>
  <c r="O39"/>
  <c r="M39"/>
  <c r="L39"/>
  <c r="K39"/>
  <c r="I39"/>
  <c r="H39"/>
  <c r="G39"/>
  <c r="Q38"/>
  <c r="P38"/>
  <c r="O38"/>
  <c r="M38"/>
  <c r="L38"/>
  <c r="K38"/>
  <c r="I38"/>
  <c r="H38"/>
  <c r="G38"/>
  <c r="Q37"/>
  <c r="P37"/>
  <c r="O37"/>
  <c r="M37"/>
  <c r="L37"/>
  <c r="K37"/>
  <c r="I37"/>
  <c r="H37"/>
  <c r="G37"/>
  <c r="Q36"/>
  <c r="P36"/>
  <c r="O36"/>
  <c r="M36"/>
  <c r="L36"/>
  <c r="K36"/>
  <c r="I36"/>
  <c r="H36"/>
  <c r="G36"/>
  <c r="Q35"/>
  <c r="P35"/>
  <c r="O35"/>
  <c r="M35"/>
  <c r="L35"/>
  <c r="K35"/>
  <c r="I35"/>
  <c r="H35"/>
  <c r="G35"/>
  <c r="Q34"/>
  <c r="P34"/>
  <c r="O34"/>
  <c r="M34"/>
  <c r="L34"/>
  <c r="K34"/>
  <c r="I34"/>
  <c r="H34"/>
  <c r="G34"/>
  <c r="Q33"/>
  <c r="P33"/>
  <c r="O33"/>
  <c r="M33"/>
  <c r="L33"/>
  <c r="K33"/>
  <c r="I33"/>
  <c r="H33"/>
  <c r="G33"/>
  <c r="Q32"/>
  <c r="P32"/>
  <c r="O32"/>
  <c r="M32"/>
  <c r="L32"/>
  <c r="K32"/>
  <c r="I32"/>
  <c r="H32"/>
  <c r="G32"/>
  <c r="Q31"/>
  <c r="P31"/>
  <c r="O31"/>
  <c r="M31"/>
  <c r="L31"/>
  <c r="K31"/>
  <c r="I31"/>
  <c r="H31"/>
  <c r="G31"/>
  <c r="Q30"/>
  <c r="P30"/>
  <c r="O30"/>
  <c r="M30"/>
  <c r="L30"/>
  <c r="K30"/>
  <c r="I30"/>
  <c r="H30"/>
  <c r="G30"/>
  <c r="Q29"/>
  <c r="P29"/>
  <c r="O29"/>
  <c r="M29"/>
  <c r="L29"/>
  <c r="K29"/>
  <c r="I29"/>
  <c r="H29"/>
  <c r="G29"/>
  <c r="Q28"/>
  <c r="P28"/>
  <c r="O28"/>
  <c r="M28"/>
  <c r="L28"/>
  <c r="K28"/>
  <c r="I28"/>
  <c r="H28"/>
  <c r="G28"/>
  <c r="Q27"/>
  <c r="P27"/>
  <c r="O27"/>
  <c r="M27"/>
  <c r="L27"/>
  <c r="K27"/>
  <c r="I27"/>
  <c r="H27"/>
  <c r="G27"/>
  <c r="Q26"/>
  <c r="P26"/>
  <c r="O26"/>
  <c r="M26"/>
  <c r="L26"/>
  <c r="K26"/>
  <c r="I26"/>
  <c r="H26"/>
  <c r="G26"/>
  <c r="Q25"/>
  <c r="P25"/>
  <c r="O25"/>
  <c r="M25"/>
  <c r="L25"/>
  <c r="K25"/>
  <c r="I25"/>
  <c r="H25"/>
  <c r="G25"/>
  <c r="Q24"/>
  <c r="P24"/>
  <c r="O24"/>
  <c r="M24"/>
  <c r="L24"/>
  <c r="K24"/>
  <c r="I24"/>
  <c r="H24"/>
  <c r="G24"/>
  <c r="Q23"/>
  <c r="P23"/>
  <c r="O23"/>
  <c r="M23"/>
  <c r="L23"/>
  <c r="K23"/>
  <c r="I23"/>
  <c r="H23"/>
  <c r="G23"/>
  <c r="Q22"/>
  <c r="P22"/>
  <c r="O22"/>
  <c r="M22"/>
  <c r="L22"/>
  <c r="K22"/>
  <c r="I22"/>
  <c r="H22"/>
  <c r="G22"/>
  <c r="Q21"/>
  <c r="P21"/>
  <c r="O21"/>
  <c r="M21"/>
  <c r="L21"/>
  <c r="K21"/>
  <c r="I21"/>
  <c r="H21"/>
  <c r="G21"/>
  <c r="Q20"/>
  <c r="P20"/>
  <c r="O20"/>
  <c r="M20"/>
  <c r="L20"/>
  <c r="K20"/>
  <c r="I20"/>
  <c r="H20"/>
  <c r="G20"/>
  <c r="Q19"/>
  <c r="P19"/>
  <c r="O19"/>
  <c r="M19"/>
  <c r="L19"/>
  <c r="K19"/>
  <c r="I19"/>
  <c r="H19"/>
  <c r="G19"/>
  <c r="Q18"/>
  <c r="P18"/>
  <c r="O18"/>
  <c r="M18"/>
  <c r="L18"/>
  <c r="K18"/>
  <c r="I18"/>
  <c r="H18"/>
  <c r="G18"/>
  <c r="Q17"/>
  <c r="P17"/>
  <c r="O17"/>
  <c r="M17"/>
  <c r="L17"/>
  <c r="K17"/>
  <c r="I17"/>
  <c r="H17"/>
  <c r="G17"/>
  <c r="Q16"/>
  <c r="P16"/>
  <c r="O16"/>
  <c r="M16"/>
  <c r="L16"/>
  <c r="K16"/>
  <c r="I16"/>
  <c r="H16"/>
  <c r="G16"/>
  <c r="Q15"/>
  <c r="P15"/>
  <c r="O15"/>
  <c r="M15"/>
  <c r="L15"/>
  <c r="K15"/>
  <c r="I15"/>
  <c r="H15"/>
  <c r="G15"/>
  <c r="Q14"/>
  <c r="P14"/>
  <c r="O14"/>
  <c r="M14"/>
  <c r="L14"/>
  <c r="K14"/>
  <c r="I14"/>
  <c r="H14"/>
  <c r="G14"/>
  <c r="Q13"/>
  <c r="P13"/>
  <c r="O13"/>
  <c r="M13"/>
  <c r="L13"/>
  <c r="K13"/>
  <c r="I13"/>
  <c r="H13"/>
  <c r="G13"/>
  <c r="Q12"/>
  <c r="P12"/>
  <c r="O12"/>
  <c r="M12"/>
  <c r="L12"/>
  <c r="K12"/>
  <c r="I12"/>
  <c r="H12"/>
  <c r="G12"/>
  <c r="Q11"/>
  <c r="P11"/>
  <c r="O11"/>
  <c r="M11"/>
  <c r="L11"/>
  <c r="K11"/>
  <c r="I11"/>
  <c r="H11"/>
  <c r="G11"/>
  <c r="Q10"/>
  <c r="P10"/>
  <c r="O10"/>
  <c r="M10"/>
  <c r="L10"/>
  <c r="K10"/>
  <c r="I10"/>
  <c r="H10"/>
  <c r="G10"/>
  <c r="Q9"/>
  <c r="P9"/>
  <c r="O9"/>
  <c r="M9"/>
  <c r="L9"/>
  <c r="K9"/>
  <c r="I9"/>
  <c r="H9"/>
  <c r="G9"/>
  <c r="Q8"/>
  <c r="P8"/>
  <c r="O8"/>
  <c r="M8"/>
  <c r="L8"/>
  <c r="K8"/>
  <c r="I8"/>
  <c r="H8"/>
  <c r="G8"/>
  <c r="Q7"/>
  <c r="P7"/>
  <c r="O7"/>
  <c r="M7"/>
  <c r="L7"/>
  <c r="K7"/>
  <c r="I7"/>
  <c r="H7"/>
  <c r="G7"/>
  <c r="E113" i="6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G117" i="5"/>
  <c r="F117"/>
  <c r="E117"/>
  <c r="O116"/>
  <c r="N116"/>
  <c r="M116"/>
  <c r="E116"/>
  <c r="E115"/>
  <c r="O114"/>
  <c r="N114"/>
  <c r="M114"/>
  <c r="F114"/>
  <c r="M113"/>
  <c r="G113"/>
  <c r="F113"/>
  <c r="E113"/>
  <c r="O112"/>
  <c r="N112"/>
  <c r="M112"/>
  <c r="G112"/>
  <c r="N111"/>
  <c r="E111"/>
  <c r="O110"/>
  <c r="N110"/>
  <c r="M110"/>
  <c r="O109"/>
  <c r="G109"/>
  <c r="F109"/>
  <c r="E109"/>
  <c r="O108"/>
  <c r="N108"/>
  <c r="M108"/>
  <c r="E108"/>
  <c r="E107"/>
  <c r="O106"/>
  <c r="N106"/>
  <c r="M106"/>
  <c r="E106"/>
  <c r="G105"/>
  <c r="F105"/>
  <c r="E105"/>
  <c r="O104"/>
  <c r="N104"/>
  <c r="M104"/>
  <c r="G104"/>
  <c r="N103"/>
  <c r="E103"/>
  <c r="O102"/>
  <c r="N102"/>
  <c r="M102"/>
  <c r="G102"/>
  <c r="N101"/>
  <c r="G101"/>
  <c r="F101"/>
  <c r="E101"/>
  <c r="O100"/>
  <c r="N100"/>
  <c r="M100"/>
  <c r="E99"/>
  <c r="O98"/>
  <c r="N98"/>
  <c r="M98"/>
  <c r="O97"/>
  <c r="G97"/>
  <c r="F97"/>
  <c r="E97"/>
  <c r="O96"/>
  <c r="N96"/>
  <c r="M96"/>
  <c r="G96"/>
  <c r="N95"/>
  <c r="E95"/>
  <c r="O94"/>
  <c r="N94"/>
  <c r="M94"/>
  <c r="F94"/>
  <c r="M93"/>
  <c r="G93"/>
  <c r="F93"/>
  <c r="E93"/>
  <c r="O92"/>
  <c r="N92"/>
  <c r="M92"/>
  <c r="E91"/>
  <c r="O90"/>
  <c r="N90"/>
  <c r="M90"/>
  <c r="G90"/>
  <c r="N89"/>
  <c r="G89"/>
  <c r="F89"/>
  <c r="E89"/>
  <c r="O88"/>
  <c r="N88"/>
  <c r="M88"/>
  <c r="G88"/>
  <c r="N87"/>
  <c r="E87"/>
  <c r="O86"/>
  <c r="N86"/>
  <c r="M86"/>
  <c r="E86"/>
  <c r="G85"/>
  <c r="F85"/>
  <c r="E85"/>
  <c r="O84"/>
  <c r="N84"/>
  <c r="M84"/>
  <c r="E84"/>
  <c r="E83"/>
  <c r="O82"/>
  <c r="N82"/>
  <c r="M82"/>
  <c r="F82"/>
  <c r="M81"/>
  <c r="G81"/>
  <c r="F81"/>
  <c r="E81"/>
  <c r="O80"/>
  <c r="N80"/>
  <c r="M80"/>
  <c r="G80"/>
  <c r="N79"/>
  <c r="E79"/>
  <c r="O78"/>
  <c r="N78"/>
  <c r="M78"/>
  <c r="O77"/>
  <c r="G77"/>
  <c r="F77"/>
  <c r="E77"/>
  <c r="O76"/>
  <c r="N76"/>
  <c r="M76"/>
  <c r="E76"/>
  <c r="E75"/>
  <c r="O74"/>
  <c r="N74"/>
  <c r="M74"/>
  <c r="E74"/>
  <c r="G73"/>
  <c r="F73"/>
  <c r="E73"/>
  <c r="O72"/>
  <c r="N72"/>
  <c r="M72"/>
  <c r="G72"/>
  <c r="N71"/>
  <c r="E71"/>
  <c r="O70"/>
  <c r="N70"/>
  <c r="M70"/>
  <c r="G70"/>
  <c r="N69"/>
  <c r="G69"/>
  <c r="F69"/>
  <c r="E69"/>
  <c r="O68"/>
  <c r="N68"/>
  <c r="M68"/>
  <c r="E68"/>
  <c r="E67"/>
  <c r="O66"/>
  <c r="N66"/>
  <c r="M66"/>
  <c r="O65"/>
  <c r="G65"/>
  <c r="F65"/>
  <c r="E65"/>
  <c r="O64"/>
  <c r="N64"/>
  <c r="M64"/>
  <c r="G64"/>
  <c r="N63"/>
  <c r="E63"/>
  <c r="O62"/>
  <c r="N62"/>
  <c r="M62"/>
  <c r="F62"/>
  <c r="M61"/>
  <c r="G61"/>
  <c r="F61"/>
  <c r="E61"/>
  <c r="O60"/>
  <c r="N60"/>
  <c r="M60"/>
  <c r="E60"/>
  <c r="E59"/>
  <c r="O58"/>
  <c r="N58"/>
  <c r="M58"/>
  <c r="G58"/>
  <c r="N57"/>
  <c r="G57"/>
  <c r="F57"/>
  <c r="E57"/>
  <c r="O56"/>
  <c r="N56"/>
  <c r="M56"/>
  <c r="G56"/>
  <c r="N55"/>
  <c r="E55"/>
  <c r="O54"/>
  <c r="N54"/>
  <c r="M54"/>
  <c r="E54"/>
  <c r="G53"/>
  <c r="F53"/>
  <c r="E53"/>
  <c r="O52"/>
  <c r="N52"/>
  <c r="M52"/>
  <c r="E52"/>
  <c r="E51"/>
  <c r="O50"/>
  <c r="N50"/>
  <c r="M50"/>
  <c r="F50"/>
  <c r="M49"/>
  <c r="G49"/>
  <c r="F49"/>
  <c r="E49"/>
  <c r="O48"/>
  <c r="N48"/>
  <c r="M48"/>
  <c r="G48"/>
  <c r="N47"/>
  <c r="E47"/>
  <c r="O46"/>
  <c r="N46"/>
  <c r="M46"/>
  <c r="O45"/>
  <c r="G45"/>
  <c r="F45"/>
  <c r="E45"/>
  <c r="O44"/>
  <c r="N44"/>
  <c r="M44"/>
  <c r="E44"/>
  <c r="E43"/>
  <c r="O42"/>
  <c r="N42"/>
  <c r="M42"/>
  <c r="E42"/>
  <c r="G41"/>
  <c r="F41"/>
  <c r="E41"/>
  <c r="O40"/>
  <c r="N40"/>
  <c r="M40"/>
  <c r="G40"/>
  <c r="N39"/>
  <c r="E39"/>
  <c r="O38"/>
  <c r="N38"/>
  <c r="M38"/>
  <c r="G38"/>
  <c r="N37"/>
  <c r="G37"/>
  <c r="F37"/>
  <c r="E37"/>
  <c r="O36"/>
  <c r="N36"/>
  <c r="M36"/>
  <c r="E36"/>
  <c r="E35"/>
  <c r="O34"/>
  <c r="N34"/>
  <c r="M34"/>
  <c r="O33"/>
  <c r="G33"/>
  <c r="F33"/>
  <c r="E33"/>
  <c r="O32"/>
  <c r="N32"/>
  <c r="M32"/>
  <c r="G32"/>
  <c r="N31"/>
  <c r="E31"/>
  <c r="O30"/>
  <c r="N30"/>
  <c r="M30"/>
  <c r="F30"/>
  <c r="M29"/>
  <c r="G29"/>
  <c r="F29"/>
  <c r="E29"/>
  <c r="O28"/>
  <c r="N28"/>
  <c r="M28"/>
  <c r="E28"/>
  <c r="E27"/>
  <c r="O26"/>
  <c r="N26"/>
  <c r="M26"/>
  <c r="G26"/>
  <c r="N25"/>
  <c r="G25"/>
  <c r="F25"/>
  <c r="E25"/>
  <c r="O24"/>
  <c r="N24"/>
  <c r="M24"/>
  <c r="G24"/>
  <c r="N23"/>
  <c r="E23"/>
  <c r="O22"/>
  <c r="N22"/>
  <c r="M22"/>
  <c r="E22"/>
  <c r="G21"/>
  <c r="F21"/>
  <c r="E21"/>
  <c r="O20"/>
  <c r="N20"/>
  <c r="M20"/>
  <c r="E20"/>
  <c r="E19"/>
  <c r="O18"/>
  <c r="N18"/>
  <c r="M18"/>
  <c r="F18"/>
  <c r="M17"/>
  <c r="G17"/>
  <c r="F17"/>
  <c r="E17"/>
  <c r="O16"/>
  <c r="N16"/>
  <c r="M16"/>
  <c r="G16"/>
  <c r="N15"/>
  <c r="E15"/>
  <c r="O14"/>
  <c r="N14"/>
  <c r="M14"/>
  <c r="O13"/>
  <c r="G13"/>
  <c r="F13"/>
  <c r="E13"/>
  <c r="O12"/>
  <c r="N12"/>
  <c r="M12"/>
  <c r="E12"/>
  <c r="E11"/>
  <c r="O10"/>
  <c r="N10"/>
  <c r="M10"/>
  <c r="E10"/>
  <c r="G9"/>
  <c r="F9"/>
  <c r="E9"/>
  <c r="O8"/>
  <c r="N8"/>
  <c r="M8"/>
  <c r="G8"/>
  <c r="O7"/>
  <c r="H118" i="2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F6"/>
  <c r="P12" i="1"/>
  <c r="O12"/>
  <c r="N12"/>
  <c r="M12"/>
  <c r="L12"/>
  <c r="K12"/>
  <c r="J12"/>
  <c r="I12"/>
  <c r="H12"/>
  <c r="G12"/>
  <c r="F12"/>
  <c r="E12"/>
  <c r="D12"/>
  <c r="C12"/>
  <c r="B12"/>
  <c r="M11" i="9" l="1"/>
  <c r="K18"/>
  <c r="K14"/>
  <c r="K22"/>
  <c r="L29"/>
  <c r="F102"/>
  <c r="K102" s="1"/>
  <c r="F100"/>
  <c r="D53"/>
  <c r="D105"/>
  <c r="D85"/>
  <c r="D109"/>
  <c r="F72"/>
  <c r="K72" s="1"/>
  <c r="D115"/>
  <c r="I115" s="1"/>
  <c r="J61" i="5"/>
  <c r="J57"/>
  <c r="I25"/>
  <c r="I40"/>
  <c r="E92"/>
  <c r="E100"/>
  <c r="D69" i="9"/>
  <c r="I116" i="5"/>
  <c r="I81"/>
  <c r="E76" i="9"/>
  <c r="J76" s="1"/>
  <c r="K73" i="5"/>
  <c r="K57"/>
  <c r="K53"/>
  <c r="J49"/>
  <c r="E44" i="9"/>
  <c r="J41" i="5"/>
  <c r="E28" i="9"/>
  <c r="J28" s="1"/>
  <c r="J21" i="5"/>
  <c r="E16" i="9"/>
  <c r="K13" i="5"/>
  <c r="I9"/>
  <c r="K9"/>
  <c r="E12" i="9"/>
  <c r="J9" i="5"/>
  <c r="E105" i="9"/>
  <c r="J105" s="1"/>
  <c r="I102" i="5"/>
  <c r="J102"/>
  <c r="K102"/>
  <c r="I90"/>
  <c r="J90"/>
  <c r="E93" i="9"/>
  <c r="K90" i="5"/>
  <c r="I70"/>
  <c r="E73" i="9"/>
  <c r="J73" s="1"/>
  <c r="J70" i="5"/>
  <c r="K70"/>
  <c r="I58"/>
  <c r="J58"/>
  <c r="E61" i="9"/>
  <c r="J61" s="1"/>
  <c r="K58" i="5"/>
  <c r="I38"/>
  <c r="E41" i="9"/>
  <c r="J41" s="1"/>
  <c r="J38" i="5"/>
  <c r="K38"/>
  <c r="I26"/>
  <c r="J26"/>
  <c r="E29" i="9"/>
  <c r="K26" i="5"/>
  <c r="O9"/>
  <c r="J12"/>
  <c r="N13"/>
  <c r="G14"/>
  <c r="E18"/>
  <c r="O21"/>
  <c r="I24"/>
  <c r="M25"/>
  <c r="F26"/>
  <c r="E30"/>
  <c r="N33"/>
  <c r="G34"/>
  <c r="I36"/>
  <c r="M37"/>
  <c r="F38"/>
  <c r="O41"/>
  <c r="J44"/>
  <c r="N45"/>
  <c r="G46"/>
  <c r="E50"/>
  <c r="O53"/>
  <c r="M57"/>
  <c r="F58"/>
  <c r="E62"/>
  <c r="N65"/>
  <c r="G66"/>
  <c r="M69"/>
  <c r="F70"/>
  <c r="O73"/>
  <c r="J76"/>
  <c r="N77"/>
  <c r="G78"/>
  <c r="E82"/>
  <c r="O85"/>
  <c r="I88"/>
  <c r="M89"/>
  <c r="F90"/>
  <c r="E94"/>
  <c r="N97"/>
  <c r="G98"/>
  <c r="I100"/>
  <c r="M101"/>
  <c r="F102"/>
  <c r="O105"/>
  <c r="N109"/>
  <c r="G110"/>
  <c r="E114"/>
  <c r="O117"/>
  <c r="K51" i="9"/>
  <c r="F12"/>
  <c r="D25"/>
  <c r="F28"/>
  <c r="E35"/>
  <c r="J35" s="1"/>
  <c r="D41"/>
  <c r="I41" s="1"/>
  <c r="F44"/>
  <c r="E51"/>
  <c r="J51" s="1"/>
  <c r="D57"/>
  <c r="I57" s="1"/>
  <c r="F60"/>
  <c r="D73"/>
  <c r="F76"/>
  <c r="K76" s="1"/>
  <c r="F88"/>
  <c r="F92"/>
  <c r="D97"/>
  <c r="D101"/>
  <c r="I101" s="1"/>
  <c r="N9" i="5"/>
  <c r="G10"/>
  <c r="M13"/>
  <c r="F14"/>
  <c r="O17"/>
  <c r="N21"/>
  <c r="G22"/>
  <c r="E26"/>
  <c r="O29"/>
  <c r="M33"/>
  <c r="F34"/>
  <c r="E38"/>
  <c r="N41"/>
  <c r="G42"/>
  <c r="M45"/>
  <c r="F46"/>
  <c r="K48"/>
  <c r="O49"/>
  <c r="N53"/>
  <c r="G54"/>
  <c r="E58"/>
  <c r="O61"/>
  <c r="M65"/>
  <c r="F66"/>
  <c r="E70"/>
  <c r="N73"/>
  <c r="G74"/>
  <c r="M77"/>
  <c r="F78"/>
  <c r="K80"/>
  <c r="O81"/>
  <c r="N85"/>
  <c r="G86"/>
  <c r="E90"/>
  <c r="K92"/>
  <c r="O93"/>
  <c r="F98"/>
  <c r="E102"/>
  <c r="J104"/>
  <c r="N105"/>
  <c r="G106"/>
  <c r="I108"/>
  <c r="M109"/>
  <c r="F110"/>
  <c r="K112"/>
  <c r="O113"/>
  <c r="J116"/>
  <c r="N117"/>
  <c r="D13" i="9"/>
  <c r="I13" s="1"/>
  <c r="D29"/>
  <c r="F32"/>
  <c r="E39"/>
  <c r="J39" s="1"/>
  <c r="D45"/>
  <c r="I45" s="1"/>
  <c r="D61"/>
  <c r="I61" s="1"/>
  <c r="F64"/>
  <c r="E71"/>
  <c r="J71" s="1"/>
  <c r="D77"/>
  <c r="I77" s="1"/>
  <c r="D89"/>
  <c r="I89" s="1"/>
  <c r="E91"/>
  <c r="J91" s="1"/>
  <c r="D93"/>
  <c r="I93" s="1"/>
  <c r="F116"/>
  <c r="K116" s="1"/>
  <c r="F120"/>
  <c r="K120" s="1"/>
  <c r="J7" i="5"/>
  <c r="K16"/>
  <c r="E14"/>
  <c r="N17"/>
  <c r="K24"/>
  <c r="G30"/>
  <c r="E46"/>
  <c r="N49"/>
  <c r="K56"/>
  <c r="G62"/>
  <c r="E78"/>
  <c r="N81"/>
  <c r="O101"/>
  <c r="M105"/>
  <c r="E110"/>
  <c r="J112"/>
  <c r="G114"/>
  <c r="F8"/>
  <c r="O11"/>
  <c r="M15"/>
  <c r="F16"/>
  <c r="O19"/>
  <c r="M23"/>
  <c r="F24"/>
  <c r="O27"/>
  <c r="M31"/>
  <c r="F32"/>
  <c r="O35"/>
  <c r="M39"/>
  <c r="F40"/>
  <c r="O43"/>
  <c r="M47"/>
  <c r="F48"/>
  <c r="O51"/>
  <c r="M55"/>
  <c r="F56"/>
  <c r="O59"/>
  <c r="M63"/>
  <c r="F64"/>
  <c r="O67"/>
  <c r="M71"/>
  <c r="F72"/>
  <c r="O75"/>
  <c r="M79"/>
  <c r="F80"/>
  <c r="O83"/>
  <c r="M87"/>
  <c r="F88"/>
  <c r="O91"/>
  <c r="M95"/>
  <c r="F96"/>
  <c r="O99"/>
  <c r="M103"/>
  <c r="F104"/>
  <c r="O107"/>
  <c r="M111"/>
  <c r="F112"/>
  <c r="O115"/>
  <c r="D11" i="9"/>
  <c r="I11" s="1"/>
  <c r="D15"/>
  <c r="I15" s="1"/>
  <c r="D19"/>
  <c r="I19" s="1"/>
  <c r="D23"/>
  <c r="I23" s="1"/>
  <c r="D27"/>
  <c r="I27" s="1"/>
  <c r="D31"/>
  <c r="D35"/>
  <c r="D39"/>
  <c r="I39" s="1"/>
  <c r="D43"/>
  <c r="D47"/>
  <c r="D51"/>
  <c r="D55"/>
  <c r="I55" s="1"/>
  <c r="D59"/>
  <c r="I59" s="1"/>
  <c r="D63"/>
  <c r="D67"/>
  <c r="I67" s="1"/>
  <c r="D71"/>
  <c r="I71" s="1"/>
  <c r="D75"/>
  <c r="I75" s="1"/>
  <c r="D79"/>
  <c r="D83"/>
  <c r="I83" s="1"/>
  <c r="D87"/>
  <c r="I87" s="1"/>
  <c r="D95"/>
  <c r="I95" s="1"/>
  <c r="D103"/>
  <c r="D111"/>
  <c r="F118"/>
  <c r="K118" s="1"/>
  <c r="N11" i="5"/>
  <c r="N19"/>
  <c r="N27"/>
  <c r="G28"/>
  <c r="N35"/>
  <c r="G36"/>
  <c r="N43"/>
  <c r="G44"/>
  <c r="N51"/>
  <c r="G52"/>
  <c r="N59"/>
  <c r="G60"/>
  <c r="N67"/>
  <c r="G68"/>
  <c r="N75"/>
  <c r="G76"/>
  <c r="N83"/>
  <c r="G84"/>
  <c r="E88"/>
  <c r="N91"/>
  <c r="G92"/>
  <c r="E96"/>
  <c r="N99"/>
  <c r="G100"/>
  <c r="E104"/>
  <c r="N107"/>
  <c r="G108"/>
  <c r="N115"/>
  <c r="G116"/>
  <c r="F90" i="9"/>
  <c r="F98"/>
  <c r="K98" s="1"/>
  <c r="F106"/>
  <c r="K106" s="1"/>
  <c r="D119"/>
  <c r="I119" s="1"/>
  <c r="G12" i="5"/>
  <c r="G20"/>
  <c r="O111"/>
  <c r="N7"/>
  <c r="G11"/>
  <c r="G15"/>
  <c r="G19"/>
  <c r="G23"/>
  <c r="G27"/>
  <c r="G31"/>
  <c r="G35"/>
  <c r="G39"/>
  <c r="G43"/>
  <c r="G47"/>
  <c r="G51"/>
  <c r="G55"/>
  <c r="G59"/>
  <c r="G63"/>
  <c r="G67"/>
  <c r="G71"/>
  <c r="G75"/>
  <c r="G79"/>
  <c r="G83"/>
  <c r="G87"/>
  <c r="G91"/>
  <c r="G95"/>
  <c r="G99"/>
  <c r="G103"/>
  <c r="G107"/>
  <c r="G111"/>
  <c r="G115"/>
  <c r="F10" i="9"/>
  <c r="K10" s="1"/>
  <c r="F87" i="5"/>
  <c r="F91"/>
  <c r="F95"/>
  <c r="F99"/>
  <c r="F103"/>
  <c r="F107"/>
  <c r="F111"/>
  <c r="F115"/>
  <c r="G7"/>
  <c r="F7"/>
  <c r="D10" i="9"/>
  <c r="I10" s="1"/>
  <c r="H119" i="2"/>
  <c r="D122" s="1"/>
  <c r="E122" s="1"/>
  <c r="G6" i="3" s="1"/>
  <c r="H6" s="1"/>
  <c r="G119" i="2"/>
  <c r="D121" s="1"/>
  <c r="E121" s="1"/>
  <c r="D6" i="3" s="1"/>
  <c r="E6" s="1"/>
  <c r="L12" i="9"/>
  <c r="K13"/>
  <c r="M15"/>
  <c r="L16"/>
  <c r="K17"/>
  <c r="L20"/>
  <c r="K21"/>
  <c r="L24"/>
  <c r="K25"/>
  <c r="L17"/>
  <c r="L21"/>
  <c r="L25"/>
  <c r="M10"/>
  <c r="L11"/>
  <c r="L15"/>
  <c r="K16"/>
  <c r="L19"/>
  <c r="K20"/>
  <c r="L23"/>
  <c r="K24"/>
  <c r="L13"/>
  <c r="L10"/>
  <c r="K11"/>
  <c r="M13"/>
  <c r="L14"/>
  <c r="K15"/>
  <c r="L18"/>
  <c r="K19"/>
  <c r="L22"/>
  <c r="K23"/>
  <c r="I26"/>
  <c r="I28"/>
  <c r="I30"/>
  <c r="I12"/>
  <c r="M12"/>
  <c r="I14"/>
  <c r="M14"/>
  <c r="I16"/>
  <c r="M16"/>
  <c r="N16"/>
  <c r="O16" s="1"/>
  <c r="I18"/>
  <c r="M18"/>
  <c r="I20"/>
  <c r="M20"/>
  <c r="I22"/>
  <c r="M22"/>
  <c r="I24"/>
  <c r="M24"/>
  <c r="M26"/>
  <c r="M27"/>
  <c r="M28"/>
  <c r="M29"/>
  <c r="M30"/>
  <c r="K31"/>
  <c r="L33"/>
  <c r="I34"/>
  <c r="M34"/>
  <c r="K35"/>
  <c r="L37"/>
  <c r="I38"/>
  <c r="M38"/>
  <c r="K39"/>
  <c r="L41"/>
  <c r="I42"/>
  <c r="M42"/>
  <c r="K43"/>
  <c r="L45"/>
  <c r="I46"/>
  <c r="M46"/>
  <c r="K47"/>
  <c r="L49"/>
  <c r="I50"/>
  <c r="M50"/>
  <c r="L53"/>
  <c r="I54"/>
  <c r="M54"/>
  <c r="I56"/>
  <c r="M56"/>
  <c r="L57"/>
  <c r="I60"/>
  <c r="M60"/>
  <c r="L61"/>
  <c r="I64"/>
  <c r="M64"/>
  <c r="L65"/>
  <c r="I68"/>
  <c r="M68"/>
  <c r="L69"/>
  <c r="I72"/>
  <c r="M72"/>
  <c r="L73"/>
  <c r="I76"/>
  <c r="M76"/>
  <c r="L77"/>
  <c r="I80"/>
  <c r="M80"/>
  <c r="L81"/>
  <c r="I84"/>
  <c r="M84"/>
  <c r="L85"/>
  <c r="I88"/>
  <c r="M88"/>
  <c r="L89"/>
  <c r="I92"/>
  <c r="M92"/>
  <c r="L93"/>
  <c r="I96"/>
  <c r="M96"/>
  <c r="L97"/>
  <c r="I100"/>
  <c r="M100"/>
  <c r="L101"/>
  <c r="I104"/>
  <c r="M104"/>
  <c r="L105"/>
  <c r="I108"/>
  <c r="M108"/>
  <c r="L109"/>
  <c r="I112"/>
  <c r="M112"/>
  <c r="L113"/>
  <c r="I116"/>
  <c r="M116"/>
  <c r="L117"/>
  <c r="I120"/>
  <c r="M120"/>
  <c r="K119"/>
  <c r="K117"/>
  <c r="K115"/>
  <c r="K114"/>
  <c r="K113"/>
  <c r="K112"/>
  <c r="K111"/>
  <c r="K110"/>
  <c r="K109"/>
  <c r="K108"/>
  <c r="K107"/>
  <c r="K105"/>
  <c r="K104"/>
  <c r="K103"/>
  <c r="K101"/>
  <c r="K100"/>
  <c r="K99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5"/>
  <c r="K74"/>
  <c r="K73"/>
  <c r="K71"/>
  <c r="K70"/>
  <c r="K69"/>
  <c r="K68"/>
  <c r="K67"/>
  <c r="K66"/>
  <c r="K65"/>
  <c r="K64"/>
  <c r="K63"/>
  <c r="K62"/>
  <c r="K61"/>
  <c r="K60"/>
  <c r="K59"/>
  <c r="K58"/>
  <c r="K57"/>
  <c r="K56"/>
  <c r="K55"/>
  <c r="L30"/>
  <c r="I31"/>
  <c r="M31"/>
  <c r="K32"/>
  <c r="L34"/>
  <c r="M35"/>
  <c r="K36"/>
  <c r="L38"/>
  <c r="M39"/>
  <c r="K40"/>
  <c r="L42"/>
  <c r="I43"/>
  <c r="M43"/>
  <c r="K44"/>
  <c r="L46"/>
  <c r="I47"/>
  <c r="M47"/>
  <c r="K48"/>
  <c r="L50"/>
  <c r="M51"/>
  <c r="K52"/>
  <c r="L54"/>
  <c r="M55"/>
  <c r="L56"/>
  <c r="M59"/>
  <c r="L60"/>
  <c r="I63"/>
  <c r="M63"/>
  <c r="L64"/>
  <c r="M67"/>
  <c r="L68"/>
  <c r="M71"/>
  <c r="L72"/>
  <c r="M75"/>
  <c r="L76"/>
  <c r="I79"/>
  <c r="M79"/>
  <c r="L80"/>
  <c r="M83"/>
  <c r="L84"/>
  <c r="M87"/>
  <c r="L88"/>
  <c r="I91"/>
  <c r="M91"/>
  <c r="L92"/>
  <c r="M95"/>
  <c r="L96"/>
  <c r="I99"/>
  <c r="M99"/>
  <c r="L100"/>
  <c r="I103"/>
  <c r="M103"/>
  <c r="L104"/>
  <c r="I107"/>
  <c r="M107"/>
  <c r="L108"/>
  <c r="I111"/>
  <c r="M111"/>
  <c r="L112"/>
  <c r="M115"/>
  <c r="L116"/>
  <c r="M119"/>
  <c r="L120"/>
  <c r="J93"/>
  <c r="J29"/>
  <c r="N8"/>
  <c r="O8" s="1"/>
  <c r="I17"/>
  <c r="M17"/>
  <c r="M19"/>
  <c r="I21"/>
  <c r="M21"/>
  <c r="M23"/>
  <c r="I25"/>
  <c r="M25"/>
  <c r="L26"/>
  <c r="L27"/>
  <c r="L28"/>
  <c r="L31"/>
  <c r="I32"/>
  <c r="M32"/>
  <c r="K33"/>
  <c r="L35"/>
  <c r="I36"/>
  <c r="M36"/>
  <c r="K37"/>
  <c r="L39"/>
  <c r="I40"/>
  <c r="M40"/>
  <c r="K41"/>
  <c r="L43"/>
  <c r="I44"/>
  <c r="M44"/>
  <c r="K45"/>
  <c r="L47"/>
  <c r="I48"/>
  <c r="M48"/>
  <c r="K49"/>
  <c r="L51"/>
  <c r="I52"/>
  <c r="M52"/>
  <c r="K53"/>
  <c r="L55"/>
  <c r="I58"/>
  <c r="M58"/>
  <c r="L59"/>
  <c r="I62"/>
  <c r="M62"/>
  <c r="L63"/>
  <c r="I66"/>
  <c r="M66"/>
  <c r="L67"/>
  <c r="I70"/>
  <c r="M70"/>
  <c r="L71"/>
  <c r="I74"/>
  <c r="M74"/>
  <c r="L75"/>
  <c r="I78"/>
  <c r="M78"/>
  <c r="L79"/>
  <c r="I82"/>
  <c r="M82"/>
  <c r="L83"/>
  <c r="I86"/>
  <c r="M86"/>
  <c r="L87"/>
  <c r="I90"/>
  <c r="M90"/>
  <c r="L91"/>
  <c r="I94"/>
  <c r="M94"/>
  <c r="L95"/>
  <c r="I98"/>
  <c r="M98"/>
  <c r="L99"/>
  <c r="I102"/>
  <c r="M102"/>
  <c r="L103"/>
  <c r="I106"/>
  <c r="M106"/>
  <c r="L107"/>
  <c r="I110"/>
  <c r="M110"/>
  <c r="L111"/>
  <c r="I114"/>
  <c r="M114"/>
  <c r="L115"/>
  <c r="I118"/>
  <c r="M118"/>
  <c r="L119"/>
  <c r="J12"/>
  <c r="J16"/>
  <c r="K26"/>
  <c r="K27"/>
  <c r="K29"/>
  <c r="K30"/>
  <c r="L32"/>
  <c r="I33"/>
  <c r="M33"/>
  <c r="K34"/>
  <c r="L36"/>
  <c r="I37"/>
  <c r="M37"/>
  <c r="K38"/>
  <c r="L40"/>
  <c r="M41"/>
  <c r="K42"/>
  <c r="L44"/>
  <c r="M45"/>
  <c r="K46"/>
  <c r="L48"/>
  <c r="I49"/>
  <c r="M49"/>
  <c r="K50"/>
  <c r="L52"/>
  <c r="I53"/>
  <c r="M53"/>
  <c r="K54"/>
  <c r="M57"/>
  <c r="L58"/>
  <c r="M61"/>
  <c r="L62"/>
  <c r="I65"/>
  <c r="M65"/>
  <c r="L66"/>
  <c r="I69"/>
  <c r="M69"/>
  <c r="L70"/>
  <c r="I73"/>
  <c r="M73"/>
  <c r="L74"/>
  <c r="M77"/>
  <c r="L78"/>
  <c r="I81"/>
  <c r="M81"/>
  <c r="L82"/>
  <c r="I85"/>
  <c r="M85"/>
  <c r="L86"/>
  <c r="M89"/>
  <c r="L90"/>
  <c r="M93"/>
  <c r="L94"/>
  <c r="I97"/>
  <c r="M97"/>
  <c r="L98"/>
  <c r="M101"/>
  <c r="L102"/>
  <c r="M105"/>
  <c r="L106"/>
  <c r="I109"/>
  <c r="M109"/>
  <c r="L110"/>
  <c r="I113"/>
  <c r="M113"/>
  <c r="L114"/>
  <c r="I117"/>
  <c r="M117"/>
  <c r="L118"/>
  <c r="N61"/>
  <c r="O61" s="1"/>
  <c r="N105" l="1"/>
  <c r="O105" s="1"/>
  <c r="I105"/>
  <c r="N29"/>
  <c r="O29" s="1"/>
  <c r="N93"/>
  <c r="O93" s="1"/>
  <c r="N44"/>
  <c r="O44" s="1"/>
  <c r="N76"/>
  <c r="O76" s="1"/>
  <c r="J40" i="5"/>
  <c r="N28" i="9"/>
  <c r="O28" s="1"/>
  <c r="J44"/>
  <c r="N91"/>
  <c r="O91" s="1"/>
  <c r="N73"/>
  <c r="O73" s="1"/>
  <c r="J25" i="5"/>
  <c r="I41"/>
  <c r="E60" i="9"/>
  <c r="J60" s="1"/>
  <c r="J73" i="5"/>
  <c r="I20"/>
  <c r="I84"/>
  <c r="E11" i="9"/>
  <c r="E75"/>
  <c r="N75" s="1"/>
  <c r="O75" s="1"/>
  <c r="E24"/>
  <c r="J24" s="1"/>
  <c r="I37" i="5"/>
  <c r="J53"/>
  <c r="K69"/>
  <c r="I68"/>
  <c r="E19" i="9"/>
  <c r="J19" s="1"/>
  <c r="E83"/>
  <c r="J83" s="1"/>
  <c r="J108" i="5"/>
  <c r="I56"/>
  <c r="K17"/>
  <c r="J33"/>
  <c r="I49"/>
  <c r="J65"/>
  <c r="E84" i="9"/>
  <c r="J84" s="1"/>
  <c r="J13" i="5"/>
  <c r="I52"/>
  <c r="E119" i="9"/>
  <c r="J64" i="5"/>
  <c r="K28"/>
  <c r="E95" i="9"/>
  <c r="N95" s="1"/>
  <c r="O95" s="1"/>
  <c r="E43"/>
  <c r="K104" i="5"/>
  <c r="I29"/>
  <c r="I45"/>
  <c r="K61"/>
  <c r="E80" i="9"/>
  <c r="N80" s="1"/>
  <c r="O80" s="1"/>
  <c r="F6" i="3"/>
  <c r="N39" i="9"/>
  <c r="O39" s="1"/>
  <c r="N71"/>
  <c r="O71" s="1"/>
  <c r="I29"/>
  <c r="J81" i="5"/>
  <c r="N41" i="9"/>
  <c r="O41" s="1"/>
  <c r="I33" i="5"/>
  <c r="K28" i="9"/>
  <c r="E32"/>
  <c r="J45" i="5"/>
  <c r="N51" i="9"/>
  <c r="O51" s="1"/>
  <c r="E55"/>
  <c r="J52" i="5"/>
  <c r="K52"/>
  <c r="E64" i="9"/>
  <c r="J64" s="1"/>
  <c r="K116" i="5"/>
  <c r="I13"/>
  <c r="I17"/>
  <c r="J29"/>
  <c r="E52" i="9"/>
  <c r="J52" s="1"/>
  <c r="K65" i="5"/>
  <c r="K77"/>
  <c r="E67" i="9"/>
  <c r="J67" s="1"/>
  <c r="K40" i="5"/>
  <c r="J17"/>
  <c r="E36" i="9"/>
  <c r="K45" i="5"/>
  <c r="E68" i="9"/>
  <c r="I77" i="5"/>
  <c r="N12" i="9"/>
  <c r="O12" s="1"/>
  <c r="E20"/>
  <c r="K25" i="5"/>
  <c r="K33"/>
  <c r="K41"/>
  <c r="K49"/>
  <c r="I57"/>
  <c r="I65"/>
  <c r="I73"/>
  <c r="K81"/>
  <c r="K29"/>
  <c r="E40" i="9"/>
  <c r="J40" s="1"/>
  <c r="E48"/>
  <c r="I61" i="5"/>
  <c r="J77"/>
  <c r="E72" i="9"/>
  <c r="N24"/>
  <c r="O24" s="1"/>
  <c r="I32" i="5"/>
  <c r="K32"/>
  <c r="I96"/>
  <c r="K96"/>
  <c r="J60"/>
  <c r="I60"/>
  <c r="E63" i="9"/>
  <c r="K68" i="5"/>
  <c r="J68"/>
  <c r="J16"/>
  <c r="I16"/>
  <c r="J80"/>
  <c r="I80"/>
  <c r="I44"/>
  <c r="K44"/>
  <c r="E47" i="9"/>
  <c r="E111"/>
  <c r="J111" s="1"/>
  <c r="K108" i="5"/>
  <c r="E59" i="9"/>
  <c r="J56" i="5"/>
  <c r="I8"/>
  <c r="E23" i="9"/>
  <c r="J23" s="1"/>
  <c r="J96" i="5"/>
  <c r="K72"/>
  <c r="J32"/>
  <c r="K8"/>
  <c r="K21"/>
  <c r="J37"/>
  <c r="I53"/>
  <c r="J69"/>
  <c r="I64"/>
  <c r="K64"/>
  <c r="J28"/>
  <c r="I28"/>
  <c r="E31" i="9"/>
  <c r="J92" i="5"/>
  <c r="I92"/>
  <c r="I104"/>
  <c r="E107" i="9"/>
  <c r="K12"/>
  <c r="J84" i="5"/>
  <c r="K60"/>
  <c r="J20"/>
  <c r="E99" i="9"/>
  <c r="I21" i="5"/>
  <c r="K37"/>
  <c r="E56" i="9"/>
  <c r="I69" i="5"/>
  <c r="K36"/>
  <c r="J36"/>
  <c r="K100"/>
  <c r="E103" i="9"/>
  <c r="J100" i="5"/>
  <c r="J48"/>
  <c r="I48"/>
  <c r="E115" i="9"/>
  <c r="I112" i="5"/>
  <c r="I12"/>
  <c r="E15" i="9"/>
  <c r="K12" i="5"/>
  <c r="I76"/>
  <c r="E79" i="9"/>
  <c r="K76" i="5"/>
  <c r="E27" i="9"/>
  <c r="J24" i="5"/>
  <c r="K88"/>
  <c r="J88"/>
  <c r="N35" i="9"/>
  <c r="O35" s="1"/>
  <c r="I72" i="5"/>
  <c r="J8"/>
  <c r="E87" i="9"/>
  <c r="J72" i="5"/>
  <c r="K84"/>
  <c r="K20"/>
  <c r="I19"/>
  <c r="E22" i="9"/>
  <c r="J19" i="5"/>
  <c r="K19"/>
  <c r="K35"/>
  <c r="E38" i="9"/>
  <c r="J35" i="5"/>
  <c r="I35"/>
  <c r="I51"/>
  <c r="E54" i="9"/>
  <c r="J51" i="5"/>
  <c r="K51"/>
  <c r="K67"/>
  <c r="J67"/>
  <c r="E70" i="9"/>
  <c r="I67" i="5"/>
  <c r="I83"/>
  <c r="E86" i="9"/>
  <c r="J83" i="5"/>
  <c r="K83"/>
  <c r="K99"/>
  <c r="E102" i="9"/>
  <c r="J99" i="5"/>
  <c r="I99"/>
  <c r="I115"/>
  <c r="E118" i="9"/>
  <c r="J115" i="5"/>
  <c r="K115"/>
  <c r="E21" i="9"/>
  <c r="I18" i="5"/>
  <c r="J18"/>
  <c r="K18"/>
  <c r="K42"/>
  <c r="J42"/>
  <c r="E45" i="9"/>
  <c r="I42" i="5"/>
  <c r="E65" i="9"/>
  <c r="I62" i="5"/>
  <c r="J62"/>
  <c r="K62"/>
  <c r="E85" i="9"/>
  <c r="I82" i="5"/>
  <c r="J82"/>
  <c r="K82"/>
  <c r="E109" i="9"/>
  <c r="K106" i="5"/>
  <c r="I106"/>
  <c r="J106"/>
  <c r="K97"/>
  <c r="J97"/>
  <c r="E100" i="9"/>
  <c r="I97" i="5"/>
  <c r="E116" i="9"/>
  <c r="I113" i="5"/>
  <c r="J113"/>
  <c r="K113"/>
  <c r="K15"/>
  <c r="E18" i="9"/>
  <c r="I15" i="5"/>
  <c r="J15"/>
  <c r="I31"/>
  <c r="J31"/>
  <c r="E34" i="9"/>
  <c r="K31" i="5"/>
  <c r="K47"/>
  <c r="J47"/>
  <c r="E50" i="9"/>
  <c r="I47" i="5"/>
  <c r="I63"/>
  <c r="J63"/>
  <c r="E66" i="9"/>
  <c r="K63" i="5"/>
  <c r="K79"/>
  <c r="J79"/>
  <c r="E82" i="9"/>
  <c r="I79" i="5"/>
  <c r="I95"/>
  <c r="J95"/>
  <c r="K95"/>
  <c r="E98" i="9"/>
  <c r="J98" s="1"/>
  <c r="E114"/>
  <c r="K111" i="5"/>
  <c r="I111"/>
  <c r="J111"/>
  <c r="J14"/>
  <c r="E17" i="9"/>
  <c r="K14" i="5"/>
  <c r="I14"/>
  <c r="E37" i="9"/>
  <c r="J34" i="5"/>
  <c r="I34"/>
  <c r="K34"/>
  <c r="K54"/>
  <c r="E57" i="9"/>
  <c r="I54" i="5"/>
  <c r="J54"/>
  <c r="J78"/>
  <c r="E81" i="9"/>
  <c r="K78" i="5"/>
  <c r="I78"/>
  <c r="J98"/>
  <c r="I98"/>
  <c r="K98"/>
  <c r="E101" i="9"/>
  <c r="I7" i="5"/>
  <c r="E10" i="9"/>
  <c r="J10" s="1"/>
  <c r="K7" i="5"/>
  <c r="I93"/>
  <c r="J93"/>
  <c r="E96" i="9"/>
  <c r="K93" i="5"/>
  <c r="E112" i="9"/>
  <c r="K109" i="5"/>
  <c r="I109"/>
  <c r="J109"/>
  <c r="I11"/>
  <c r="K11"/>
  <c r="J11"/>
  <c r="E14" i="9"/>
  <c r="J27" i="5"/>
  <c r="I27"/>
  <c r="K27"/>
  <c r="E30" i="9"/>
  <c r="K43" i="5"/>
  <c r="I43"/>
  <c r="E46" i="9"/>
  <c r="J43" i="5"/>
  <c r="J59"/>
  <c r="I59"/>
  <c r="K59"/>
  <c r="E62" i="9"/>
  <c r="I75" i="5"/>
  <c r="E78" i="9"/>
  <c r="K75" i="5"/>
  <c r="J75"/>
  <c r="J91"/>
  <c r="K91"/>
  <c r="I91"/>
  <c r="E94" i="9"/>
  <c r="E110"/>
  <c r="I107" i="5"/>
  <c r="K107"/>
  <c r="J107"/>
  <c r="K10"/>
  <c r="E13" i="9"/>
  <c r="I10" i="5"/>
  <c r="J10"/>
  <c r="K30"/>
  <c r="E33" i="9"/>
  <c r="I30" i="5"/>
  <c r="J30"/>
  <c r="E53" i="9"/>
  <c r="I50" i="5"/>
  <c r="K50"/>
  <c r="J50"/>
  <c r="K74"/>
  <c r="J74"/>
  <c r="E77" i="9"/>
  <c r="I74" i="5"/>
  <c r="I94"/>
  <c r="K94"/>
  <c r="J94"/>
  <c r="E97" i="9"/>
  <c r="E117"/>
  <c r="I114" i="5"/>
  <c r="J114"/>
  <c r="K114"/>
  <c r="J89"/>
  <c r="I89"/>
  <c r="E92" i="9"/>
  <c r="K89" i="5"/>
  <c r="I105"/>
  <c r="J105"/>
  <c r="E108" i="9"/>
  <c r="K105" i="5"/>
  <c r="E26" i="9"/>
  <c r="K23" i="5"/>
  <c r="I23"/>
  <c r="J23"/>
  <c r="E42" i="9"/>
  <c r="J39" i="5"/>
  <c r="K39"/>
  <c r="I39"/>
  <c r="E58" i="9"/>
  <c r="I55" i="5"/>
  <c r="K55"/>
  <c r="J55"/>
  <c r="E74" i="9"/>
  <c r="J71" i="5"/>
  <c r="I71"/>
  <c r="K71"/>
  <c r="K87"/>
  <c r="I87"/>
  <c r="E90" i="9"/>
  <c r="J87" i="5"/>
  <c r="E106" i="9"/>
  <c r="J103" i="5"/>
  <c r="I103"/>
  <c r="K103"/>
  <c r="K22"/>
  <c r="J22"/>
  <c r="I22"/>
  <c r="E25" i="9"/>
  <c r="J46" i="5"/>
  <c r="E49" i="9"/>
  <c r="K46" i="5"/>
  <c r="I46"/>
  <c r="E69" i="9"/>
  <c r="J66" i="5"/>
  <c r="K66"/>
  <c r="I66"/>
  <c r="K86"/>
  <c r="J86"/>
  <c r="E89" i="9"/>
  <c r="I86" i="5"/>
  <c r="E113" i="9"/>
  <c r="J110" i="5"/>
  <c r="K110"/>
  <c r="I110"/>
  <c r="E88" i="9"/>
  <c r="I85" i="5"/>
  <c r="K85"/>
  <c r="J85"/>
  <c r="J101"/>
  <c r="E104" i="9"/>
  <c r="K101" i="5"/>
  <c r="I101"/>
  <c r="E120" i="9"/>
  <c r="I117" i="5"/>
  <c r="J117"/>
  <c r="K117"/>
  <c r="N19" i="9"/>
  <c r="O19" s="1"/>
  <c r="I51"/>
  <c r="I35"/>
  <c r="N67"/>
  <c r="O67" s="1"/>
  <c r="C6" i="3"/>
  <c r="M121" i="9"/>
  <c r="D131" s="1"/>
  <c r="E131" s="1"/>
  <c r="J10" i="10" s="1"/>
  <c r="L121" i="9"/>
  <c r="D130" s="1"/>
  <c r="E130" s="1"/>
  <c r="I9" i="10" s="1"/>
  <c r="M6" i="4"/>
  <c r="I6"/>
  <c r="E6"/>
  <c r="I6" i="3"/>
  <c r="N6" i="4"/>
  <c r="J6"/>
  <c r="F6"/>
  <c r="B6"/>
  <c r="O6"/>
  <c r="K6"/>
  <c r="G6"/>
  <c r="C6"/>
  <c r="P6"/>
  <c r="L6"/>
  <c r="H6"/>
  <c r="D6"/>
  <c r="J75" i="9" l="1"/>
  <c r="J95"/>
  <c r="N40"/>
  <c r="O40" s="1"/>
  <c r="N84"/>
  <c r="O84" s="1"/>
  <c r="N83"/>
  <c r="O83" s="1"/>
  <c r="N60"/>
  <c r="O60" s="1"/>
  <c r="J80"/>
  <c r="N52"/>
  <c r="O52" s="1"/>
  <c r="N10"/>
  <c r="O10" s="1"/>
  <c r="N111"/>
  <c r="O111" s="1"/>
  <c r="J43"/>
  <c r="N43"/>
  <c r="O43" s="1"/>
  <c r="J119"/>
  <c r="N119"/>
  <c r="O119" s="1"/>
  <c r="J11"/>
  <c r="N11"/>
  <c r="O11" s="1"/>
  <c r="N98"/>
  <c r="O98" s="1"/>
  <c r="P10" i="10"/>
  <c r="B10"/>
  <c r="O10"/>
  <c r="D10"/>
  <c r="G10"/>
  <c r="N10"/>
  <c r="E10"/>
  <c r="H10"/>
  <c r="M10"/>
  <c r="C10"/>
  <c r="F10"/>
  <c r="I10"/>
  <c r="L10"/>
  <c r="K10"/>
  <c r="K121" i="9"/>
  <c r="D129" s="1"/>
  <c r="E129" s="1"/>
  <c r="H8" i="10" s="1"/>
  <c r="J55" i="9"/>
  <c r="N55"/>
  <c r="O55" s="1"/>
  <c r="N64"/>
  <c r="O64" s="1"/>
  <c r="N32"/>
  <c r="O32" s="1"/>
  <c r="J32"/>
  <c r="J68"/>
  <c r="N68"/>
  <c r="O68" s="1"/>
  <c r="J36"/>
  <c r="N36"/>
  <c r="O36" s="1"/>
  <c r="N20"/>
  <c r="O20" s="1"/>
  <c r="J20"/>
  <c r="N72"/>
  <c r="O72" s="1"/>
  <c r="J72"/>
  <c r="J48"/>
  <c r="N48"/>
  <c r="O48" s="1"/>
  <c r="I121"/>
  <c r="D127" s="1"/>
  <c r="E127" s="1"/>
  <c r="F6" i="10" s="1"/>
  <c r="N27" i="9"/>
  <c r="O27" s="1"/>
  <c r="J27"/>
  <c r="J115"/>
  <c r="N115"/>
  <c r="O115" s="1"/>
  <c r="J99"/>
  <c r="N99"/>
  <c r="O99" s="1"/>
  <c r="J47"/>
  <c r="N47"/>
  <c r="O47" s="1"/>
  <c r="N59"/>
  <c r="O59" s="1"/>
  <c r="J59"/>
  <c r="J87"/>
  <c r="N87"/>
  <c r="O87" s="1"/>
  <c r="N79"/>
  <c r="O79" s="1"/>
  <c r="J79"/>
  <c r="J103"/>
  <c r="N103"/>
  <c r="O103" s="1"/>
  <c r="J63"/>
  <c r="N63"/>
  <c r="O63" s="1"/>
  <c r="J15"/>
  <c r="N15"/>
  <c r="O15" s="1"/>
  <c r="J56"/>
  <c r="N56"/>
  <c r="O56" s="1"/>
  <c r="N107"/>
  <c r="O107" s="1"/>
  <c r="J107"/>
  <c r="J31"/>
  <c r="N31"/>
  <c r="O31" s="1"/>
  <c r="N23"/>
  <c r="O23" s="1"/>
  <c r="J104"/>
  <c r="N104"/>
  <c r="O104" s="1"/>
  <c r="J49"/>
  <c r="N49"/>
  <c r="O49" s="1"/>
  <c r="J33"/>
  <c r="N33"/>
  <c r="O33" s="1"/>
  <c r="J13"/>
  <c r="N13"/>
  <c r="O13" s="1"/>
  <c r="N78"/>
  <c r="O78" s="1"/>
  <c r="J78"/>
  <c r="J37"/>
  <c r="N37"/>
  <c r="O37" s="1"/>
  <c r="J114"/>
  <c r="N114"/>
  <c r="O114" s="1"/>
  <c r="J116"/>
  <c r="N116"/>
  <c r="O116" s="1"/>
  <c r="J109"/>
  <c r="N109"/>
  <c r="O109" s="1"/>
  <c r="J85"/>
  <c r="N85"/>
  <c r="O85" s="1"/>
  <c r="N65"/>
  <c r="O65" s="1"/>
  <c r="J65"/>
  <c r="J21"/>
  <c r="N21"/>
  <c r="O21" s="1"/>
  <c r="J120"/>
  <c r="N120"/>
  <c r="O120" s="1"/>
  <c r="J88"/>
  <c r="N88"/>
  <c r="O88" s="1"/>
  <c r="J89"/>
  <c r="N89"/>
  <c r="O89" s="1"/>
  <c r="N90"/>
  <c r="O90" s="1"/>
  <c r="J90"/>
  <c r="J108"/>
  <c r="N108"/>
  <c r="O108" s="1"/>
  <c r="J92"/>
  <c r="N92"/>
  <c r="O92" s="1"/>
  <c r="J77"/>
  <c r="N77"/>
  <c r="O77" s="1"/>
  <c r="J46"/>
  <c r="N46"/>
  <c r="O46" s="1"/>
  <c r="J96"/>
  <c r="N96"/>
  <c r="O96" s="1"/>
  <c r="J81"/>
  <c r="N81"/>
  <c r="O81" s="1"/>
  <c r="N57"/>
  <c r="O57" s="1"/>
  <c r="J57"/>
  <c r="J17"/>
  <c r="N17"/>
  <c r="O17" s="1"/>
  <c r="N18"/>
  <c r="O18" s="1"/>
  <c r="J18"/>
  <c r="J118"/>
  <c r="N118"/>
  <c r="O118" s="1"/>
  <c r="J102"/>
  <c r="N102"/>
  <c r="O102" s="1"/>
  <c r="N86"/>
  <c r="O86" s="1"/>
  <c r="J86"/>
  <c r="J54"/>
  <c r="N54"/>
  <c r="O54" s="1"/>
  <c r="J38"/>
  <c r="N38"/>
  <c r="O38" s="1"/>
  <c r="N22"/>
  <c r="O22" s="1"/>
  <c r="J22"/>
  <c r="J25"/>
  <c r="N25"/>
  <c r="O25" s="1"/>
  <c r="J97"/>
  <c r="N97"/>
  <c r="O97" s="1"/>
  <c r="N94"/>
  <c r="O94" s="1"/>
  <c r="J94"/>
  <c r="J62"/>
  <c r="N62"/>
  <c r="O62" s="1"/>
  <c r="N30"/>
  <c r="O30" s="1"/>
  <c r="J30"/>
  <c r="N14"/>
  <c r="O14" s="1"/>
  <c r="J14"/>
  <c r="N82"/>
  <c r="O82" s="1"/>
  <c r="J82"/>
  <c r="J66"/>
  <c r="N66"/>
  <c r="O66" s="1"/>
  <c r="J50"/>
  <c r="N50"/>
  <c r="O50" s="1"/>
  <c r="N34"/>
  <c r="O34" s="1"/>
  <c r="J34"/>
  <c r="J100"/>
  <c r="N100"/>
  <c r="O100" s="1"/>
  <c r="J45"/>
  <c r="N45"/>
  <c r="O45" s="1"/>
  <c r="N70"/>
  <c r="O70" s="1"/>
  <c r="J70"/>
  <c r="N113"/>
  <c r="O113" s="1"/>
  <c r="J113"/>
  <c r="J69"/>
  <c r="N69"/>
  <c r="O69" s="1"/>
  <c r="J106"/>
  <c r="N106"/>
  <c r="O106" s="1"/>
  <c r="N74"/>
  <c r="O74" s="1"/>
  <c r="J74"/>
  <c r="J58"/>
  <c r="N58"/>
  <c r="O58" s="1"/>
  <c r="J42"/>
  <c r="N42"/>
  <c r="O42" s="1"/>
  <c r="N26"/>
  <c r="O26" s="1"/>
  <c r="J26"/>
  <c r="N117"/>
  <c r="O117" s="1"/>
  <c r="J117"/>
  <c r="N53"/>
  <c r="O53" s="1"/>
  <c r="J53"/>
  <c r="J110"/>
  <c r="N110"/>
  <c r="O110" s="1"/>
  <c r="J112"/>
  <c r="N112"/>
  <c r="O112" s="1"/>
  <c r="J101"/>
  <c r="N101"/>
  <c r="O101" s="1"/>
  <c r="L9" i="10"/>
  <c r="M9"/>
  <c r="D9"/>
  <c r="C9"/>
  <c r="B9"/>
  <c r="E9"/>
  <c r="P9"/>
  <c r="O9"/>
  <c r="N9"/>
  <c r="K9"/>
  <c r="J9"/>
  <c r="H9"/>
  <c r="G9"/>
  <c r="F9"/>
  <c r="I8" l="1"/>
  <c r="N8"/>
  <c r="J8"/>
  <c r="C8"/>
  <c r="L8"/>
  <c r="K8"/>
  <c r="O8"/>
  <c r="B8"/>
  <c r="G8"/>
  <c r="M8"/>
  <c r="P8"/>
  <c r="E8"/>
  <c r="F8"/>
  <c r="D8"/>
  <c r="E6"/>
  <c r="K6"/>
  <c r="P6"/>
  <c r="B6"/>
  <c r="L6"/>
  <c r="M6"/>
  <c r="H6"/>
  <c r="J6"/>
  <c r="O6"/>
  <c r="G6"/>
  <c r="I6"/>
  <c r="N6"/>
  <c r="C6"/>
  <c r="D6"/>
  <c r="J121" i="9"/>
  <c r="D128" s="1"/>
  <c r="E128" s="1"/>
  <c r="C7" i="10" l="1"/>
  <c r="C11" s="1"/>
  <c r="C6" i="11" s="1"/>
  <c r="C7" s="1"/>
  <c r="J7" i="10"/>
  <c r="J11" s="1"/>
  <c r="J6" i="11" s="1"/>
  <c r="J7" s="1"/>
  <c r="L7" i="10"/>
  <c r="L11" s="1"/>
  <c r="L6" i="11" s="1"/>
  <c r="L7" s="1"/>
  <c r="B7" i="10"/>
  <c r="B11" s="1"/>
  <c r="B6" i="11" s="1"/>
  <c r="B7" s="1"/>
  <c r="P7" i="10"/>
  <c r="P11" s="1"/>
  <c r="P6" i="11" s="1"/>
  <c r="P7" s="1"/>
  <c r="G7" i="10"/>
  <c r="G11" s="1"/>
  <c r="G6" i="11" s="1"/>
  <c r="G7" s="1"/>
  <c r="O7" i="10"/>
  <c r="O11" s="1"/>
  <c r="O6" i="11" s="1"/>
  <c r="O7" s="1"/>
  <c r="E7" i="10"/>
  <c r="E11" s="1"/>
  <c r="E6" i="11" s="1"/>
  <c r="E7" s="1"/>
  <c r="M7" i="10"/>
  <c r="M11" s="1"/>
  <c r="M6" i="11" s="1"/>
  <c r="M7" s="1"/>
  <c r="K7" i="10"/>
  <c r="K11" s="1"/>
  <c r="K6" i="11" s="1"/>
  <c r="K7" s="1"/>
  <c r="F7" i="10"/>
  <c r="F11" s="1"/>
  <c r="F6" i="11" s="1"/>
  <c r="F7" s="1"/>
  <c r="I7" i="10"/>
  <c r="I11" s="1"/>
  <c r="I6" i="11" s="1"/>
  <c r="I7" s="1"/>
  <c r="D7" i="10"/>
  <c r="D11" s="1"/>
  <c r="D6" i="11" s="1"/>
  <c r="D7" s="1"/>
  <c r="H7" i="10"/>
  <c r="H11" s="1"/>
  <c r="H6" i="11" s="1"/>
  <c r="H7" s="1"/>
  <c r="N7" i="10"/>
  <c r="N11" s="1"/>
  <c r="N6" i="11" s="1"/>
  <c r="N7" s="1"/>
</calcChain>
</file>

<file path=xl/sharedStrings.xml><?xml version="1.0" encoding="utf-8"?>
<sst xmlns="http://schemas.openxmlformats.org/spreadsheetml/2006/main" count="1568" uniqueCount="335">
  <si>
    <t>DEPARTMENT OF COMPUTER SCIENCE AND ENGG.</t>
  </si>
  <si>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</si>
  <si>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</si>
  <si>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</si>
  <si>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</si>
  <si>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</si>
  <si>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</si>
  <si>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</si>
  <si>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</si>
  <si>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</si>
  <si>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</si>
  <si>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</si>
  <si>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</si>
  <si>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</si>
  <si>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</si>
  <si>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</si>
  <si>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</si>
  <si>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</si>
  <si>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</si>
  <si>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</si>
  <si>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</si>
  <si>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</si>
  <si>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</si>
  <si>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</si>
  <si>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</si>
  <si>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</si>
  <si>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</si>
  <si>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</si>
  <si>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</si>
  <si>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</si>
  <si>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</si>
  <si>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21ETCCS001</t>
  </si>
  <si>
    <t>AARSH BHARTI</t>
  </si>
  <si>
    <t>21ETCCS002</t>
  </si>
  <si>
    <t>MS AASTHA DAKHERA</t>
  </si>
  <si>
    <t>21ETCCS003</t>
  </si>
  <si>
    <t>ABHISHEK PRAJAPAT</t>
  </si>
  <si>
    <t>21ETCCS005</t>
  </si>
  <si>
    <t>AKSHANSH SONI</t>
  </si>
  <si>
    <t>21ETCCS006</t>
  </si>
  <si>
    <t>AKSHAT SINGH CHOUHAN</t>
  </si>
  <si>
    <t>21ETCCS007</t>
  </si>
  <si>
    <t>ANIRUDH SINGH RAJPUROHIT</t>
  </si>
  <si>
    <t>21ETCCS008</t>
  </si>
  <si>
    <t>ANISH SINGHAL</t>
  </si>
  <si>
    <t>21ETCCS009</t>
  </si>
  <si>
    <t>ANJALI SONI</t>
  </si>
  <si>
    <t>21ETCCS010</t>
  </si>
  <si>
    <t>ANURAG MENARIA</t>
  </si>
  <si>
    <t>21ETCCS011</t>
  </si>
  <si>
    <t>ANUSHKA VIJAY</t>
  </si>
  <si>
    <t>21ETCCS012</t>
  </si>
  <si>
    <t>APURVA LODHA</t>
  </si>
  <si>
    <t>21ETCCS013</t>
  </si>
  <si>
    <t>ARUN LOHAR</t>
  </si>
  <si>
    <t>21ETCCS014</t>
  </si>
  <si>
    <t>ARVIND SINGH</t>
  </si>
  <si>
    <t>21ETCCS015</t>
  </si>
  <si>
    <t>ARVIND SUTHAR</t>
  </si>
  <si>
    <t>21ETCCS016</t>
  </si>
  <si>
    <t>AVANI JOSHI</t>
  </si>
  <si>
    <t>21ETCCS017</t>
  </si>
  <si>
    <t>AYAN KHAN</t>
  </si>
  <si>
    <t>21ETCCS018</t>
  </si>
  <si>
    <t>AYUSH JHOTA</t>
  </si>
  <si>
    <t>21ETCCS019</t>
  </si>
  <si>
    <t>AYUSH TALESARA</t>
  </si>
  <si>
    <t>21ETCCS020</t>
  </si>
  <si>
    <t>BHAVYA MEHTA</t>
  </si>
  <si>
    <t>21ETCCS021</t>
  </si>
  <si>
    <t>BHERU SINGH PANWAR</t>
  </si>
  <si>
    <t>21ETCCS022</t>
  </si>
  <si>
    <t>MS BHUMIKA VARDAR</t>
  </si>
  <si>
    <t>21ETCCS025</t>
  </si>
  <si>
    <t>CHINMAY MENARIA</t>
  </si>
  <si>
    <t>21ETCCS026</t>
  </si>
  <si>
    <t>DAKSH VYAS</t>
  </si>
  <si>
    <t>21ETCCS027</t>
  </si>
  <si>
    <t>DEEPAK DHAKAR</t>
  </si>
  <si>
    <t>21ETCCS029</t>
  </si>
  <si>
    <t>DHIREN SUHALKA</t>
  </si>
  <si>
    <t>21ETCCS030</t>
  </si>
  <si>
    <t>DHRUV BAGORA</t>
  </si>
  <si>
    <t>21ETCCS031</t>
  </si>
  <si>
    <t>DIKSHA AGARWAL</t>
  </si>
  <si>
    <t>21ETCCS032</t>
  </si>
  <si>
    <t>DINESH AUDICHYA</t>
  </si>
  <si>
    <t>21ETCCS034</t>
  </si>
  <si>
    <t>DIVYANSHU MENARIA</t>
  </si>
  <si>
    <t>21ETCCS035</t>
  </si>
  <si>
    <t>DIVYANSHU SAHU</t>
  </si>
  <si>
    <t>21ETCCS036</t>
  </si>
  <si>
    <t>DURGA SANKAR DANGI</t>
  </si>
  <si>
    <t>21ETCCS037</t>
  </si>
  <si>
    <t>GAGAN MANGAL</t>
  </si>
  <si>
    <t>21ETCCS038</t>
  </si>
  <si>
    <t>GARVITA BAYA</t>
  </si>
  <si>
    <t>21ETCCS039</t>
  </si>
  <si>
    <t>GARVITA JAIN</t>
  </si>
  <si>
    <t>21ETCCS040</t>
  </si>
  <si>
    <t>GAZI AMAN KHAN</t>
  </si>
  <si>
    <t>21ETCCS041</t>
  </si>
  <si>
    <t>HARSH</t>
  </si>
  <si>
    <t>21ETCCS042</t>
  </si>
  <si>
    <t>HARSH SONI</t>
  </si>
  <si>
    <t>21ETCCS043</t>
  </si>
  <si>
    <t>HARSHAL PALIWAL</t>
  </si>
  <si>
    <t>21ETCCS044</t>
  </si>
  <si>
    <t>HARSHIT PUROHIT</t>
  </si>
  <si>
    <t>21ETCCS045</t>
  </si>
  <si>
    <t>HARSHIT SHARMA</t>
  </si>
  <si>
    <t>21ETCCS046</t>
  </si>
  <si>
    <t>HARSHITA RATHORE</t>
  </si>
  <si>
    <t>21ETCCS047</t>
  </si>
  <si>
    <t>HEET DOSI</t>
  </si>
  <si>
    <t>21ETCCS048</t>
  </si>
  <si>
    <t>MS HETAL SHARMA</t>
  </si>
  <si>
    <t>21ETCCS049</t>
  </si>
  <si>
    <t>JAHNAVI JOSHI</t>
  </si>
  <si>
    <t>21ETCCS050</t>
  </si>
  <si>
    <t>JAINIL JAIN</t>
  </si>
  <si>
    <t>21ETCCS051</t>
  </si>
  <si>
    <t>JASWANT SINGH RAO</t>
  </si>
  <si>
    <t>21ETCCS052</t>
  </si>
  <si>
    <t>JATIN VASHISHTHA</t>
  </si>
  <si>
    <t>21ETCCS053</t>
  </si>
  <si>
    <t>JAY JOSHI</t>
  </si>
  <si>
    <t>21ETCCS054</t>
  </si>
  <si>
    <t>JAYDEEP DANGI</t>
  </si>
  <si>
    <t>21ETCCS055</t>
  </si>
  <si>
    <t>JIGYASA CHATURVEDI</t>
  </si>
  <si>
    <t>21ETCCS056</t>
  </si>
  <si>
    <t>KAILASH JOSHI</t>
  </si>
  <si>
    <t>21ETCCS057</t>
  </si>
  <si>
    <t>KAMLESH KUMAR GHANCHI</t>
  </si>
  <si>
    <t>21ETCCS058</t>
  </si>
  <si>
    <t>KANISHKA PARMAR</t>
  </si>
  <si>
    <t>21ETCCS059</t>
  </si>
  <si>
    <t>KASHVI PANDEY</t>
  </si>
  <si>
    <t>21ETCCS060</t>
  </si>
  <si>
    <t>KHUSHAL PALIWAL</t>
  </si>
  <si>
    <t>21ETCCS061</t>
  </si>
  <si>
    <t>KHUSHI GAHLOT</t>
  </si>
  <si>
    <t>21ETCCS062</t>
  </si>
  <si>
    <t>KHUSHI VANAWAT</t>
  </si>
  <si>
    <t>21ETCCS064</t>
  </si>
  <si>
    <t>KUNAL CHOUBISA</t>
  </si>
  <si>
    <t>21ETCCS065</t>
  </si>
  <si>
    <t>KUNAL MENARIA</t>
  </si>
  <si>
    <t>21ETCCS066</t>
  </si>
  <si>
    <t>KUNAL PALIWAL</t>
  </si>
  <si>
    <t>21ETCCS067</t>
  </si>
  <si>
    <t>KUNAL SHARMA</t>
  </si>
  <si>
    <t>21ETCCS068</t>
  </si>
  <si>
    <t>KUNIKA KADECHA(RL)</t>
  </si>
  <si>
    <t>21ETCCS069</t>
  </si>
  <si>
    <t>LALITA DANGI</t>
  </si>
  <si>
    <t>21ETCCS070</t>
  </si>
  <si>
    <t>LAVISHA JAIN</t>
  </si>
  <si>
    <t>21ETCCS071</t>
  </si>
  <si>
    <t>LOKANTIK JAIN</t>
  </si>
  <si>
    <t>21ETCCS073</t>
  </si>
  <si>
    <t>MAHAK BANSAL</t>
  </si>
  <si>
    <t>21ETCCS074</t>
  </si>
  <si>
    <t>MANSI GEHLOT</t>
  </si>
  <si>
    <t>21ETCCS075</t>
  </si>
  <si>
    <t>MAYANK KANERIYA</t>
  </si>
  <si>
    <t>21ETCCS076</t>
  </si>
  <si>
    <t>MAYANK MALIWAL</t>
  </si>
  <si>
    <t>21ETCCS078</t>
  </si>
  <si>
    <t>MITANSH JAIN</t>
  </si>
  <si>
    <t>21ETCCS079</t>
  </si>
  <si>
    <t>MOHAMMED OWAIS KHAN</t>
  </si>
  <si>
    <t>21ETCCS081</t>
  </si>
  <si>
    <t>NAVNEET ANAND</t>
  </si>
  <si>
    <t>21ETCCS082</t>
  </si>
  <si>
    <t>NEHAL DHING</t>
  </si>
  <si>
    <t>21ETCCS084</t>
  </si>
  <si>
    <t>NIPUN MALI</t>
  </si>
  <si>
    <t>21ETCCS085</t>
  </si>
  <si>
    <t>NISHA LOHAR</t>
  </si>
  <si>
    <t>21ETCCS086</t>
  </si>
  <si>
    <t>PRADHUMAN SINGH CHAUDHARY</t>
  </si>
  <si>
    <t>21ETCCS087</t>
  </si>
  <si>
    <t>PRANJAL SINGHVI</t>
  </si>
  <si>
    <t>21ETCCS088</t>
  </si>
  <si>
    <t>RAJAT PATIDAR</t>
  </si>
  <si>
    <t>21ETCCS089</t>
  </si>
  <si>
    <t>RIYA JAIN</t>
  </si>
  <si>
    <t>21ETCCS090</t>
  </si>
  <si>
    <t>ROHIN GANG</t>
  </si>
  <si>
    <t>21ETCCS091</t>
  </si>
  <si>
    <t>RUPAL SONI</t>
  </si>
  <si>
    <t>21ETCCS092</t>
  </si>
  <si>
    <t>SAHIL SOLANKI</t>
  </si>
  <si>
    <t>21ETCCS093</t>
  </si>
  <si>
    <t>SARGAM JAIN</t>
  </si>
  <si>
    <t>21ETCCS094</t>
  </si>
  <si>
    <t>SATYEN KHARADI</t>
  </si>
  <si>
    <t>21ETCCS095</t>
  </si>
  <si>
    <t>SHASHANK MENARIA</t>
  </si>
  <si>
    <t>21ETCCS096</t>
  </si>
  <si>
    <t>SHUBHAM DAS</t>
  </si>
  <si>
    <t>21ETCCS097</t>
  </si>
  <si>
    <t>SUDEEP ROY</t>
  </si>
  <si>
    <t>21ETCCS098</t>
  </si>
  <si>
    <t>SUMIT VASITA</t>
  </si>
  <si>
    <t>21ETCCS099</t>
  </si>
  <si>
    <t>SUYASH SONI</t>
  </si>
  <si>
    <t>21ETCCS100</t>
  </si>
  <si>
    <t>MS TANISHA KUMAWAT</t>
  </si>
  <si>
    <t>21ETCCS101</t>
  </si>
  <si>
    <t>TUSHAR YADAV</t>
  </si>
  <si>
    <t>21ETCCS102</t>
  </si>
  <si>
    <t>VAIBHAV GARG</t>
  </si>
  <si>
    <t>21ETCCS103</t>
  </si>
  <si>
    <t>VAIBHAV SONI</t>
  </si>
  <si>
    <t>21ETCCS104</t>
  </si>
  <si>
    <t>VARUN SHARMA</t>
  </si>
  <si>
    <t>21ETCCS105</t>
  </si>
  <si>
    <t>VEDANSHI PAREEK</t>
  </si>
  <si>
    <t>21ETCCS106</t>
  </si>
  <si>
    <t>VEDAS DIXIT</t>
  </si>
  <si>
    <t>21ETCCS107</t>
  </si>
  <si>
    <t>VIKRAM SINGH SISODIYA</t>
  </si>
  <si>
    <t>21ETCCS108</t>
  </si>
  <si>
    <t>VIMANYU P SHARMA</t>
  </si>
  <si>
    <t>21ETCCS109</t>
  </si>
  <si>
    <t>VISHAL KUMAWAT</t>
  </si>
  <si>
    <t>21ETCCS110</t>
  </si>
  <si>
    <t>VISHAL PUSHKARNA</t>
  </si>
  <si>
    <t>21ETCCS111</t>
  </si>
  <si>
    <t>VYOM BHATT</t>
  </si>
  <si>
    <t>21ETCCS112</t>
  </si>
  <si>
    <t>YASH JAIN</t>
  </si>
  <si>
    <t>21ETCCS113</t>
  </si>
  <si>
    <t>YASH JOSHI</t>
  </si>
  <si>
    <t>21ETCCS114</t>
  </si>
  <si>
    <t>YASH PURI GOSWAMI</t>
  </si>
  <si>
    <t>21ETCCS115</t>
  </si>
  <si>
    <t>YOGESH JAIPAL</t>
  </si>
  <si>
    <t>21ETCCS116</t>
  </si>
  <si>
    <t>MS YUVIKA CHOUDHARY</t>
  </si>
  <si>
    <t>21ETCCS117</t>
  </si>
  <si>
    <t>YUVRAJ SINGH KANAWAT</t>
  </si>
  <si>
    <t>21ETCCS300</t>
  </si>
  <si>
    <t>NEELAM KATARIYA</t>
  </si>
  <si>
    <t>21ETCCS400</t>
  </si>
  <si>
    <t>Shabbir Husain</t>
  </si>
  <si>
    <t>21ETCCS401</t>
  </si>
  <si>
    <t>Ali Hussain</t>
  </si>
  <si>
    <t>22ETCCS200</t>
  </si>
  <si>
    <t>Saurabh Soni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</si>
  <si>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</si>
  <si>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</si>
  <si>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</si>
  <si>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</si>
  <si>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</si>
  <si>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</si>
  <si>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</si>
  <si>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</si>
  <si>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</si>
  <si>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</si>
  <si>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</si>
  <si>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</si>
  <si>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</si>
  <si>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</si>
  <si>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</si>
  <si>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</si>
  <si>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</si>
  <si>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</si>
  <si>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</si>
  <si>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</si>
  <si>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</si>
  <si>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</si>
  <si>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</si>
  <si>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</si>
  <si>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</si>
  <si>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</si>
  <si>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</si>
  <si>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CO4</t>
  </si>
  <si>
    <t>CO5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</si>
  <si>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</si>
  <si>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</si>
  <si>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</si>
  <si>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</si>
  <si>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</si>
  <si>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</si>
  <si>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</si>
  <si>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Marks and Gap Analysis of Mid-Term 2</t>
  </si>
  <si>
    <t>Course Outcome Attainment Sheet (Sessional)</t>
  </si>
  <si>
    <t>CO24CS405.1</t>
  </si>
  <si>
    <t>CO24CS405.2</t>
  </si>
  <si>
    <t>CO24CS405.3</t>
  </si>
  <si>
    <t>CO24CS405.4</t>
  </si>
  <si>
    <t>CO24CS405.5</t>
  </si>
  <si>
    <t>Course Attainment with Target in %</t>
  </si>
  <si>
    <t>CO23CS405.1</t>
  </si>
  <si>
    <t>CO23CS405.2</t>
  </si>
  <si>
    <t>CO23CS405.3</t>
  </si>
  <si>
    <t>CO23CS405.4</t>
  </si>
  <si>
    <t>CO23CS405.5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</si>
  <si>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</si>
  <si>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</si>
  <si>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</si>
  <si>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</si>
  <si>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</si>
  <si>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</si>
  <si>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</si>
  <si>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</si>
  <si>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</si>
  <si>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</si>
  <si>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</si>
  <si>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SUBJECT: Artificial Intellgence                                                                                                   Faculty: Kirti Dashora</t>
  </si>
  <si>
    <t>SUBJECT: Artificial Intelligence                                                                     Subject Teacher: Kirti Dashora</t>
  </si>
  <si>
    <t>SUBJECT: Artificial Intelligence                                                                       Subject Teacher: Kirti Dashora</t>
  </si>
  <si>
    <t>III YEAR VI SEM SEC A and B</t>
  </si>
  <si>
    <t>CO36CS405.1</t>
  </si>
  <si>
    <t>CO36CS405.2</t>
  </si>
  <si>
    <t>CO36CS405.3</t>
  </si>
  <si>
    <t>CO36CS405.4</t>
  </si>
  <si>
    <t>CO36CS405.5</t>
  </si>
  <si>
    <t>C36CS405 (AVG)</t>
  </si>
  <si>
    <t>CO36CS405</t>
  </si>
  <si>
    <t>CO36CS405
(Round Off)</t>
  </si>
  <si>
    <t>SUBJECT: Artificial Intelligence                                                                        Subject Teacher: Kirti Dashora</t>
  </si>
  <si>
    <t>3CS6-405</t>
  </si>
  <si>
    <t>CO36405.1</t>
  </si>
  <si>
    <t>CO36405.2</t>
  </si>
  <si>
    <t>CO36405.3</t>
  </si>
  <si>
    <t>CO36405.4</t>
  </si>
  <si>
    <t>CO36405.5</t>
  </si>
  <si>
    <t>C36405 (AVG)</t>
  </si>
  <si>
    <t>Final Mapping of C36CS405</t>
  </si>
  <si>
    <t>CO6CS405</t>
  </si>
</sst>
</file>

<file path=xl/styles.xml><?xml version="1.0" encoding="utf-8"?>
<styleSheet xmlns="http://schemas.openxmlformats.org/spreadsheetml/2006/main">
  <fonts count="11">
    <font>
      <sz val="11"/>
      <color theme="1"/>
      <name val="Arial"/>
      <scheme val="minor"/>
    </font>
    <font>
      <b/>
      <sz val="11"/>
      <color theme="1"/>
      <name val="Calibri"/>
    </font>
    <font>
      <sz val="11"/>
      <name val="Arial"/>
    </font>
    <font>
      <sz val="12"/>
      <color theme="1"/>
      <name val="Calibri"/>
    </font>
    <font>
      <b/>
      <sz val="12"/>
      <color theme="1"/>
      <name val="Calibri"/>
    </font>
    <font>
      <sz val="11"/>
      <color theme="1"/>
      <name val="Calibri"/>
    </font>
    <font>
      <sz val="11"/>
      <color theme="1"/>
      <name val="Arial"/>
    </font>
    <font>
      <sz val="11"/>
      <color rgb="FF000000"/>
      <name val="Calibri"/>
    </font>
    <font>
      <b/>
      <sz val="14"/>
      <color theme="1"/>
      <name val="Calibri"/>
    </font>
    <font>
      <sz val="14"/>
      <color theme="1"/>
      <name val="Calibri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3" fillId="0" borderId="0" xfId="0" applyFont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2" borderId="8" xfId="0" applyFont="1" applyFill="1" applyBorder="1" applyAlignment="1">
      <alignment horizontal="center" vertical="center"/>
    </xf>
    <xf numFmtId="0" fontId="4" fillId="0" borderId="0" xfId="0" applyFont="1"/>
    <xf numFmtId="9" fontId="1" fillId="2" borderId="8" xfId="0" applyNumberFormat="1" applyFont="1" applyFill="1" applyBorder="1" applyAlignment="1">
      <alignment horizontal="center" vertical="center"/>
    </xf>
    <xf numFmtId="9" fontId="1" fillId="2" borderId="14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" fontId="6" fillId="0" borderId="0" xfId="0" applyNumberFormat="1" applyFont="1"/>
    <xf numFmtId="0" fontId="5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0" borderId="0" xfId="0" applyFont="1"/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1" fontId="3" fillId="4" borderId="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9" fontId="4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 vertical="top"/>
    </xf>
    <xf numFmtId="1" fontId="6" fillId="0" borderId="8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0" fillId="0" borderId="0" xfId="0" applyNumberFormat="1" applyFont="1" applyAlignment="1"/>
    <xf numFmtId="0" fontId="0" fillId="0" borderId="0" xfId="0" applyFont="1" applyAlignment="1"/>
    <xf numFmtId="0" fontId="0" fillId="0" borderId="0" xfId="0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/>
    <xf numFmtId="0" fontId="4" fillId="2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22" xfId="0" applyFont="1" applyBorder="1"/>
    <xf numFmtId="0" fontId="0" fillId="0" borderId="0" xfId="0" applyFont="1" applyAlignment="1"/>
    <xf numFmtId="0" fontId="2" fillId="0" borderId="23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2" fillId="0" borderId="24" xfId="0" applyFont="1" applyBorder="1"/>
    <xf numFmtId="0" fontId="8" fillId="0" borderId="20" xfId="0" applyFont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2" fillId="0" borderId="27" xfId="0" applyFont="1" applyBorder="1"/>
    <xf numFmtId="0" fontId="4" fillId="4" borderId="16" xfId="0" applyFont="1" applyFill="1" applyBorder="1" applyAlignment="1">
      <alignment horizontal="left" vertical="center" wrapText="1"/>
    </xf>
    <xf numFmtId="9" fontId="4" fillId="2" borderId="9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</cellXfs>
  <cellStyles count="1">
    <cellStyle name="Normal" xfId="0" builtinId="0"/>
  </cellStyles>
  <dxfs count="11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3" sqref="A3:P3"/>
    </sheetView>
  </sheetViews>
  <sheetFormatPr defaultColWidth="12.625" defaultRowHeight="15" customHeight="1"/>
  <cols>
    <col min="1" max="1" width="15.625" customWidth="1"/>
    <col min="2" max="26" width="8" customWidth="1"/>
  </cols>
  <sheetData>
    <row r="1" spans="1:26" ht="19.5" customHeight="1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62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62" t="s">
        <v>316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62" t="s">
        <v>313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5" t="s">
        <v>327</v>
      </c>
      <c r="B6" s="6">
        <v>2</v>
      </c>
      <c r="C6" s="6">
        <v>3</v>
      </c>
      <c r="D6" s="6">
        <v>2</v>
      </c>
      <c r="E6" s="6">
        <v>3</v>
      </c>
      <c r="F6" s="6">
        <v>1</v>
      </c>
      <c r="G6" s="6">
        <v>1</v>
      </c>
      <c r="H6" s="6">
        <v>1</v>
      </c>
      <c r="I6" s="6">
        <v>1</v>
      </c>
      <c r="J6" s="6">
        <v>0</v>
      </c>
      <c r="K6" s="6">
        <v>0</v>
      </c>
      <c r="L6" s="6">
        <v>0</v>
      </c>
      <c r="M6" s="6">
        <v>2</v>
      </c>
      <c r="N6" s="6">
        <v>1</v>
      </c>
      <c r="O6" s="6">
        <v>2</v>
      </c>
      <c r="P6" s="6"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5" t="s">
        <v>328</v>
      </c>
      <c r="B7" s="6">
        <v>3</v>
      </c>
      <c r="C7" s="6">
        <v>3</v>
      </c>
      <c r="D7" s="6">
        <v>3</v>
      </c>
      <c r="E7" s="6">
        <v>1</v>
      </c>
      <c r="F7" s="6">
        <v>3</v>
      </c>
      <c r="G7" s="6">
        <v>0</v>
      </c>
      <c r="H7" s="6">
        <v>0</v>
      </c>
      <c r="I7" s="6">
        <v>0</v>
      </c>
      <c r="J7" s="6">
        <v>2</v>
      </c>
      <c r="K7" s="6">
        <v>0</v>
      </c>
      <c r="L7" s="6">
        <v>1</v>
      </c>
      <c r="M7" s="6">
        <v>1</v>
      </c>
      <c r="N7" s="6">
        <v>1</v>
      </c>
      <c r="O7" s="6">
        <v>2</v>
      </c>
      <c r="P7" s="6"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5" t="s">
        <v>329</v>
      </c>
      <c r="B8" s="6">
        <v>2</v>
      </c>
      <c r="C8" s="6">
        <v>2</v>
      </c>
      <c r="D8" s="6">
        <v>3</v>
      </c>
      <c r="E8" s="6">
        <v>1</v>
      </c>
      <c r="F8" s="6">
        <v>1</v>
      </c>
      <c r="G8" s="6">
        <v>0</v>
      </c>
      <c r="H8" s="6">
        <v>0</v>
      </c>
      <c r="I8" s="6">
        <v>2</v>
      </c>
      <c r="J8" s="6">
        <v>0</v>
      </c>
      <c r="K8" s="6">
        <v>0</v>
      </c>
      <c r="L8" s="6">
        <v>0</v>
      </c>
      <c r="M8" s="6">
        <v>2</v>
      </c>
      <c r="N8" s="6">
        <v>1</v>
      </c>
      <c r="O8" s="6">
        <v>2</v>
      </c>
      <c r="P8" s="6"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5" t="s">
        <v>330</v>
      </c>
      <c r="B9" s="6">
        <v>2</v>
      </c>
      <c r="C9" s="6">
        <v>2</v>
      </c>
      <c r="D9" s="6">
        <v>2</v>
      </c>
      <c r="E9" s="6">
        <v>3</v>
      </c>
      <c r="F9" s="6">
        <v>1</v>
      </c>
      <c r="G9" s="6">
        <v>0</v>
      </c>
      <c r="H9" s="6">
        <v>0</v>
      </c>
      <c r="I9" s="6">
        <v>0</v>
      </c>
      <c r="J9" s="6">
        <v>1</v>
      </c>
      <c r="K9" s="6">
        <v>0</v>
      </c>
      <c r="L9" s="6">
        <v>0</v>
      </c>
      <c r="M9" s="6">
        <v>1</v>
      </c>
      <c r="N9" s="6">
        <v>1</v>
      </c>
      <c r="O9" s="6">
        <v>2</v>
      </c>
      <c r="P9" s="6"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5" t="s">
        <v>331</v>
      </c>
      <c r="B10" s="6">
        <v>1</v>
      </c>
      <c r="C10" s="6">
        <v>2</v>
      </c>
      <c r="D10" s="6">
        <v>1</v>
      </c>
      <c r="E10" s="6">
        <v>2</v>
      </c>
      <c r="F10" s="6">
        <v>2</v>
      </c>
      <c r="G10" s="6">
        <v>3</v>
      </c>
      <c r="H10" s="6">
        <v>1</v>
      </c>
      <c r="I10" s="6">
        <v>1</v>
      </c>
      <c r="J10" s="6">
        <v>1</v>
      </c>
      <c r="K10" s="6">
        <v>0</v>
      </c>
      <c r="L10" s="6">
        <v>1</v>
      </c>
      <c r="M10" s="6">
        <v>2</v>
      </c>
      <c r="N10" s="6">
        <v>1</v>
      </c>
      <c r="O10" s="6">
        <v>2</v>
      </c>
      <c r="P10" s="6"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5" t="s">
        <v>332</v>
      </c>
      <c r="B11" s="7">
        <v>2</v>
      </c>
      <c r="C11" s="7">
        <v>2.4</v>
      </c>
      <c r="D11" s="7">
        <v>2.2000000000000002</v>
      </c>
      <c r="E11" s="7">
        <v>2</v>
      </c>
      <c r="F11" s="7">
        <v>1.6</v>
      </c>
      <c r="G11" s="7">
        <v>0.8</v>
      </c>
      <c r="H11" s="7">
        <v>0.4</v>
      </c>
      <c r="I11" s="7">
        <v>0.8</v>
      </c>
      <c r="J11" s="7">
        <v>0.8</v>
      </c>
      <c r="K11" s="7">
        <v>0</v>
      </c>
      <c r="L11" s="7">
        <v>0.4</v>
      </c>
      <c r="M11" s="7">
        <v>1.6</v>
      </c>
      <c r="N11" s="7">
        <v>1</v>
      </c>
      <c r="O11" s="7">
        <v>2</v>
      </c>
      <c r="P11" s="7"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>
      <c r="A12" s="8" t="s">
        <v>333</v>
      </c>
      <c r="B12" s="9">
        <f t="shared" ref="B12:P12" si="0">ROUND(B11,0)</f>
        <v>2</v>
      </c>
      <c r="C12" s="9">
        <f t="shared" si="0"/>
        <v>2</v>
      </c>
      <c r="D12" s="9">
        <f t="shared" si="0"/>
        <v>2</v>
      </c>
      <c r="E12" s="9">
        <f t="shared" si="0"/>
        <v>2</v>
      </c>
      <c r="F12" s="9">
        <f t="shared" si="0"/>
        <v>2</v>
      </c>
      <c r="G12" s="9">
        <f t="shared" si="0"/>
        <v>1</v>
      </c>
      <c r="H12" s="9">
        <f t="shared" si="0"/>
        <v>0</v>
      </c>
      <c r="I12" s="9">
        <f t="shared" si="0"/>
        <v>1</v>
      </c>
      <c r="J12" s="9">
        <f t="shared" si="0"/>
        <v>1</v>
      </c>
      <c r="K12" s="9">
        <f t="shared" si="0"/>
        <v>0</v>
      </c>
      <c r="L12" s="9">
        <f t="shared" si="0"/>
        <v>0</v>
      </c>
      <c r="M12" s="9">
        <f t="shared" si="0"/>
        <v>2</v>
      </c>
      <c r="N12" s="9">
        <f t="shared" si="0"/>
        <v>1</v>
      </c>
      <c r="O12" s="9">
        <f t="shared" si="0"/>
        <v>2</v>
      </c>
      <c r="P12" s="9">
        <f t="shared" si="0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>
      <c r="A13" s="65" t="s">
        <v>18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4"/>
      <c r="N13" s="65"/>
      <c r="O13" s="63"/>
      <c r="P13" s="64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3" sqref="A3:P3"/>
    </sheetView>
  </sheetViews>
  <sheetFormatPr defaultColWidth="12.625" defaultRowHeight="15" customHeight="1"/>
  <cols>
    <col min="1" max="1" width="12.375" customWidth="1"/>
    <col min="2" max="26" width="7.625" customWidth="1"/>
  </cols>
  <sheetData>
    <row r="1" spans="1:26" ht="19.5" customHeight="1">
      <c r="A1" s="80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</row>
    <row r="2" spans="1:26" ht="19.5" customHeight="1">
      <c r="A2" s="80" t="s">
        <v>311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</row>
    <row r="3" spans="1:26" ht="19.5" customHeight="1">
      <c r="A3" s="80" t="s">
        <v>316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</row>
    <row r="4" spans="1:26" ht="19.5" customHeight="1">
      <c r="A4" s="80" t="s">
        <v>315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4"/>
    </row>
    <row r="5" spans="1:26" ht="31.5">
      <c r="A5" s="27" t="s">
        <v>2</v>
      </c>
      <c r="B5" s="29" t="s">
        <v>3</v>
      </c>
      <c r="C5" s="29" t="s">
        <v>4</v>
      </c>
      <c r="D5" s="29" t="s">
        <v>5</v>
      </c>
      <c r="E5" s="29" t="s">
        <v>6</v>
      </c>
      <c r="F5" s="29" t="s">
        <v>7</v>
      </c>
      <c r="G5" s="29" t="s">
        <v>8</v>
      </c>
      <c r="H5" s="29" t="s">
        <v>9</v>
      </c>
      <c r="I5" s="29" t="s">
        <v>10</v>
      </c>
      <c r="J5" s="29" t="s">
        <v>11</v>
      </c>
      <c r="K5" s="29" t="s">
        <v>12</v>
      </c>
      <c r="L5" s="29" t="s">
        <v>13</v>
      </c>
      <c r="M5" s="29" t="s">
        <v>14</v>
      </c>
      <c r="N5" s="29" t="s">
        <v>15</v>
      </c>
      <c r="O5" s="29" t="s">
        <v>16</v>
      </c>
      <c r="P5" s="29" t="s">
        <v>17</v>
      </c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ht="19.5" customHeight="1">
      <c r="A6" s="27" t="s">
        <v>317</v>
      </c>
      <c r="B6" s="32">
        <f>((('Attainment Sheet Sessional'!$E127/3)*0.6)*'CO-PO Mapping'!B6)/3</f>
        <v>0.39999999999999997</v>
      </c>
      <c r="C6" s="32">
        <f>((('Attainment Sheet Sessional'!$E127/3)*0.6)*'CO-PO Mapping'!C6)/3</f>
        <v>0.6</v>
      </c>
      <c r="D6" s="32">
        <f>((('Attainment Sheet Sessional'!$E127/3)*0.6)*'CO-PO Mapping'!D6)/3</f>
        <v>0.39999999999999997</v>
      </c>
      <c r="E6" s="32">
        <f>((('Attainment Sheet Sessional'!$E127/3)*0.6)*'CO-PO Mapping'!E6)/3</f>
        <v>0.6</v>
      </c>
      <c r="F6" s="32">
        <f>((('Attainment Sheet Sessional'!$E127/3)*0.6)*'CO-PO Mapping'!F6)/3</f>
        <v>0.19999999999999998</v>
      </c>
      <c r="G6" s="32">
        <f>((('Attainment Sheet Sessional'!$E127/3)*0.6)*'CO-PO Mapping'!G6)/3</f>
        <v>0.19999999999999998</v>
      </c>
      <c r="H6" s="32">
        <f>((('Attainment Sheet Sessional'!$E127/3)*0.6)*'CO-PO Mapping'!H6)/3</f>
        <v>0.19999999999999998</v>
      </c>
      <c r="I6" s="32">
        <f>((('Attainment Sheet Sessional'!$E127/3)*0.6)*'CO-PO Mapping'!I6)/3</f>
        <v>0.19999999999999998</v>
      </c>
      <c r="J6" s="32">
        <f>((('Attainment Sheet Sessional'!$E127/3)*0.6)*'CO-PO Mapping'!J6)/3</f>
        <v>0</v>
      </c>
      <c r="K6" s="32">
        <f>((('Attainment Sheet Sessional'!$E127/3)*0.6)*'CO-PO Mapping'!K6)/3</f>
        <v>0</v>
      </c>
      <c r="L6" s="32">
        <f>((('Attainment Sheet Sessional'!$E127/3)*0.6)*'CO-PO Mapping'!L6)/3</f>
        <v>0</v>
      </c>
      <c r="M6" s="32">
        <f>((('Attainment Sheet Sessional'!$E127/3)*0.6)*'CO-PO Mapping'!M6)/3</f>
        <v>0.39999999999999997</v>
      </c>
      <c r="N6" s="32">
        <f>((('Attainment Sheet Sessional'!$E127/3)*0.6)*'CO-PO Mapping'!N6)/3</f>
        <v>0.19999999999999998</v>
      </c>
      <c r="O6" s="32">
        <f>((('Attainment Sheet Sessional'!$E127/3)*0.6)*'CO-PO Mapping'!O6)/3</f>
        <v>0.39999999999999997</v>
      </c>
      <c r="P6" s="32">
        <f>((('Attainment Sheet Sessional'!$E127/3)*0.6)*'CO-PO Mapping'!P6)/3</f>
        <v>0</v>
      </c>
    </row>
    <row r="7" spans="1:26" ht="19.5" customHeight="1">
      <c r="A7" s="27" t="s">
        <v>318</v>
      </c>
      <c r="B7" s="32">
        <f>((('Attainment Sheet Sessional'!$E128/3)*0.6)*'CO-PO Mapping'!B7)/3</f>
        <v>0.6</v>
      </c>
      <c r="C7" s="32">
        <f>((('Attainment Sheet Sessional'!$E128/3)*0.6)*'CO-PO Mapping'!C7)/3</f>
        <v>0.6</v>
      </c>
      <c r="D7" s="32">
        <f>((('Attainment Sheet Sessional'!$E128/3)*0.6)*'CO-PO Mapping'!D7)/3</f>
        <v>0.6</v>
      </c>
      <c r="E7" s="32">
        <f>((('Attainment Sheet Sessional'!$E128/3)*0.6)*'CO-PO Mapping'!E7)/3</f>
        <v>0.19999999999999998</v>
      </c>
      <c r="F7" s="32">
        <f>((('Attainment Sheet Sessional'!$E128/3)*0.6)*'CO-PO Mapping'!F7)/3</f>
        <v>0.6</v>
      </c>
      <c r="G7" s="32">
        <f>((('Attainment Sheet Sessional'!$E128/3)*0.6)*'CO-PO Mapping'!G7)/3</f>
        <v>0</v>
      </c>
      <c r="H7" s="32">
        <f>((('Attainment Sheet Sessional'!$E128/3)*0.6)*'CO-PO Mapping'!H7)/3</f>
        <v>0</v>
      </c>
      <c r="I7" s="32">
        <f>((('Attainment Sheet Sessional'!$E128/3)*0.6)*'CO-PO Mapping'!I7)/3</f>
        <v>0</v>
      </c>
      <c r="J7" s="32">
        <f>((('Attainment Sheet Sessional'!$E128/3)*0.6)*'CO-PO Mapping'!J7)/3</f>
        <v>0.39999999999999997</v>
      </c>
      <c r="K7" s="32">
        <f>((('Attainment Sheet Sessional'!$E128/3)*0.6)*'CO-PO Mapping'!K7)/3</f>
        <v>0</v>
      </c>
      <c r="L7" s="32">
        <f>((('Attainment Sheet Sessional'!$E128/3)*0.6)*'CO-PO Mapping'!L7)/3</f>
        <v>0.19999999999999998</v>
      </c>
      <c r="M7" s="32">
        <f>((('Attainment Sheet Sessional'!$E128/3)*0.6)*'CO-PO Mapping'!M7)/3</f>
        <v>0.19999999999999998</v>
      </c>
      <c r="N7" s="32">
        <f>((('Attainment Sheet Sessional'!$E128/3)*0.6)*'CO-PO Mapping'!N7)/3</f>
        <v>0.19999999999999998</v>
      </c>
      <c r="O7" s="32">
        <f>((('Attainment Sheet Sessional'!$E128/3)*0.6)*'CO-PO Mapping'!O7)/3</f>
        <v>0.39999999999999997</v>
      </c>
      <c r="P7" s="32">
        <f>((('Attainment Sheet Sessional'!$E128/3)*0.6)*'CO-PO Mapping'!P7)/3</f>
        <v>0</v>
      </c>
    </row>
    <row r="8" spans="1:26" ht="19.5" customHeight="1">
      <c r="A8" s="27" t="s">
        <v>319</v>
      </c>
      <c r="B8" s="32">
        <f>((('Attainment Sheet Sessional'!$E129/3)*0.6)*'CO-PO Mapping'!B8)/3</f>
        <v>0.39999999999999997</v>
      </c>
      <c r="C8" s="32">
        <f>((('Attainment Sheet Sessional'!$E129/3)*0.6)*'CO-PO Mapping'!C8)/3</f>
        <v>0.39999999999999997</v>
      </c>
      <c r="D8" s="32">
        <f>((('Attainment Sheet Sessional'!$E129/3)*0.6)*'CO-PO Mapping'!D8)/3</f>
        <v>0.6</v>
      </c>
      <c r="E8" s="32">
        <f>((('Attainment Sheet Sessional'!$E129/3)*0.6)*'CO-PO Mapping'!E8)/3</f>
        <v>0.19999999999999998</v>
      </c>
      <c r="F8" s="32">
        <f>((('Attainment Sheet Sessional'!$E129/3)*0.6)*'CO-PO Mapping'!F8)/3</f>
        <v>0.19999999999999998</v>
      </c>
      <c r="G8" s="32">
        <f>((('Attainment Sheet Sessional'!$E129/3)*0.6)*'CO-PO Mapping'!G8)/3</f>
        <v>0</v>
      </c>
      <c r="H8" s="32">
        <f>((('Attainment Sheet Sessional'!$E129/3)*0.6)*'CO-PO Mapping'!H8)/3</f>
        <v>0</v>
      </c>
      <c r="I8" s="32">
        <f>((('Attainment Sheet Sessional'!$E129/3)*0.6)*'CO-PO Mapping'!I8)/3</f>
        <v>0.39999999999999997</v>
      </c>
      <c r="J8" s="32">
        <f>((('Attainment Sheet Sessional'!$E129/3)*0.6)*'CO-PO Mapping'!J8)/3</f>
        <v>0</v>
      </c>
      <c r="K8" s="32">
        <f>((('Attainment Sheet Sessional'!$E129/3)*0.6)*'CO-PO Mapping'!K8)/3</f>
        <v>0</v>
      </c>
      <c r="L8" s="32">
        <f>((('Attainment Sheet Sessional'!$E129/3)*0.6)*'CO-PO Mapping'!L8)/3</f>
        <v>0</v>
      </c>
      <c r="M8" s="32">
        <f>((('Attainment Sheet Sessional'!$E129/3)*0.6)*'CO-PO Mapping'!M8)/3</f>
        <v>0.39999999999999997</v>
      </c>
      <c r="N8" s="32">
        <f>((('Attainment Sheet Sessional'!$E129/3)*0.6)*'CO-PO Mapping'!N8)/3</f>
        <v>0.19999999999999998</v>
      </c>
      <c r="O8" s="32">
        <f>((('Attainment Sheet Sessional'!$E129/3)*0.6)*'CO-PO Mapping'!O8)/3</f>
        <v>0.39999999999999997</v>
      </c>
      <c r="P8" s="32">
        <f>((('Attainment Sheet Sessional'!$E129/3)*0.6)*'CO-PO Mapping'!P8)/3</f>
        <v>0</v>
      </c>
    </row>
    <row r="9" spans="1:26" ht="19.5" customHeight="1">
      <c r="A9" s="27" t="s">
        <v>320</v>
      </c>
      <c r="B9" s="32">
        <f>((('Attainment Sheet Sessional'!$E130/3)*0.6)*'CO-PO Mapping'!B9)/3</f>
        <v>0.39999999999999997</v>
      </c>
      <c r="C9" s="32">
        <f>((('Attainment Sheet Sessional'!$E130/3)*0.6)*'CO-PO Mapping'!C9)/3</f>
        <v>0.39999999999999997</v>
      </c>
      <c r="D9" s="32">
        <f>((('Attainment Sheet Sessional'!$E130/3)*0.6)*'CO-PO Mapping'!D9)/3</f>
        <v>0.39999999999999997</v>
      </c>
      <c r="E9" s="32">
        <f>((('Attainment Sheet Sessional'!$E130/3)*0.6)*'CO-PO Mapping'!E9)/3</f>
        <v>0.6</v>
      </c>
      <c r="F9" s="32">
        <f>((('Attainment Sheet Sessional'!$E130/3)*0.6)*'CO-PO Mapping'!F9)/3</f>
        <v>0.19999999999999998</v>
      </c>
      <c r="G9" s="32">
        <f>((('Attainment Sheet Sessional'!$E130/3)*0.6)*'CO-PO Mapping'!G9)/3</f>
        <v>0</v>
      </c>
      <c r="H9" s="32">
        <f>((('Attainment Sheet Sessional'!$E130/3)*0.6)*'CO-PO Mapping'!H9)/3</f>
        <v>0</v>
      </c>
      <c r="I9" s="32">
        <f>((('Attainment Sheet Sessional'!$E130/3)*0.6)*'CO-PO Mapping'!I9)/3</f>
        <v>0</v>
      </c>
      <c r="J9" s="32">
        <f>((('Attainment Sheet Sessional'!$E130/3)*0.6)*'CO-PO Mapping'!J9)/3</f>
        <v>0.19999999999999998</v>
      </c>
      <c r="K9" s="32">
        <f>((('Attainment Sheet Sessional'!$E130/3)*0.6)*'CO-PO Mapping'!K9)/3</f>
        <v>0</v>
      </c>
      <c r="L9" s="32">
        <f>((('Attainment Sheet Sessional'!$E130/3)*0.6)*'CO-PO Mapping'!L9)/3</f>
        <v>0</v>
      </c>
      <c r="M9" s="32">
        <f>((('Attainment Sheet Sessional'!$E130/3)*0.6)*'CO-PO Mapping'!M9)/3</f>
        <v>0.19999999999999998</v>
      </c>
      <c r="N9" s="32">
        <f>((('Attainment Sheet Sessional'!$E130/3)*0.6)*'CO-PO Mapping'!N9)/3</f>
        <v>0.19999999999999998</v>
      </c>
      <c r="O9" s="32">
        <f>((('Attainment Sheet Sessional'!$E130/3)*0.6)*'CO-PO Mapping'!O9)/3</f>
        <v>0.39999999999999997</v>
      </c>
      <c r="P9" s="32">
        <f>((('Attainment Sheet Sessional'!$E130/3)*0.6)*'CO-PO Mapping'!P9)/3</f>
        <v>0</v>
      </c>
    </row>
    <row r="10" spans="1:26" ht="19.5" customHeight="1">
      <c r="A10" s="27" t="s">
        <v>321</v>
      </c>
      <c r="B10" s="32">
        <f>((('Attainment Sheet Sessional'!$E131/3)*0.6)*'CO-PO Mapping'!B10)/3</f>
        <v>0.19999999999999998</v>
      </c>
      <c r="C10" s="32">
        <f>((('Attainment Sheet Sessional'!$E131/3)*0.6)*'CO-PO Mapping'!C10)/3</f>
        <v>0.39999999999999997</v>
      </c>
      <c r="D10" s="32">
        <f>((('Attainment Sheet Sessional'!$E131/3)*0.6)*'CO-PO Mapping'!D10)/3</f>
        <v>0.19999999999999998</v>
      </c>
      <c r="E10" s="32">
        <f>((('Attainment Sheet Sessional'!$E131/3)*0.6)*'CO-PO Mapping'!E10)/3</f>
        <v>0.39999999999999997</v>
      </c>
      <c r="F10" s="32">
        <f>((('Attainment Sheet Sessional'!$E131/3)*0.6)*'CO-PO Mapping'!F10)/3</f>
        <v>0.39999999999999997</v>
      </c>
      <c r="G10" s="32">
        <f>((('Attainment Sheet Sessional'!$E131/3)*0.6)*'CO-PO Mapping'!G10)/3</f>
        <v>0.6</v>
      </c>
      <c r="H10" s="32">
        <f>((('Attainment Sheet Sessional'!$E131/3)*0.6)*'CO-PO Mapping'!H10)/3</f>
        <v>0.19999999999999998</v>
      </c>
      <c r="I10" s="32">
        <f>((('Attainment Sheet Sessional'!$E131/3)*0.6)*'CO-PO Mapping'!I10)/3</f>
        <v>0.19999999999999998</v>
      </c>
      <c r="J10" s="32">
        <f>((('Attainment Sheet Sessional'!$E131/3)*0.6)*'CO-PO Mapping'!J10)/3</f>
        <v>0.19999999999999998</v>
      </c>
      <c r="K10" s="32">
        <f>((('Attainment Sheet Sessional'!$E131/3)*0.6)*'CO-PO Mapping'!K10)/3</f>
        <v>0</v>
      </c>
      <c r="L10" s="32">
        <f>((('Attainment Sheet Sessional'!$E131/3)*0.6)*'CO-PO Mapping'!L10)/3</f>
        <v>0.19999999999999998</v>
      </c>
      <c r="M10" s="32">
        <f>((('Attainment Sheet Sessional'!$E131/3)*0.6)*'CO-PO Mapping'!M10)/3</f>
        <v>0.39999999999999997</v>
      </c>
      <c r="N10" s="32">
        <f>((('Attainment Sheet Sessional'!$E131/3)*0.6)*'CO-PO Mapping'!N10)/3</f>
        <v>0.19999999999999998</v>
      </c>
      <c r="O10" s="32">
        <f>((('Attainment Sheet Sessional'!$E131/3)*0.6)*'CO-PO Mapping'!O10)/3</f>
        <v>0.39999999999999997</v>
      </c>
      <c r="P10" s="32">
        <f>((('Attainment Sheet Sessional'!$E131/3)*0.6)*'CO-PO Mapping'!P10)/3</f>
        <v>0</v>
      </c>
    </row>
    <row r="11" spans="1:26" ht="31.5">
      <c r="A11" s="27" t="s">
        <v>322</v>
      </c>
      <c r="B11" s="32">
        <f t="shared" ref="B11:P11" si="0">AVERAGE(B6:B10)</f>
        <v>0.39999999999999997</v>
      </c>
      <c r="C11" s="32">
        <f t="shared" si="0"/>
        <v>0.48</v>
      </c>
      <c r="D11" s="32">
        <f t="shared" si="0"/>
        <v>0.44000000000000006</v>
      </c>
      <c r="E11" s="32">
        <f t="shared" si="0"/>
        <v>0.39999999999999997</v>
      </c>
      <c r="F11" s="32">
        <f t="shared" si="0"/>
        <v>0.31999999999999995</v>
      </c>
      <c r="G11" s="32">
        <f t="shared" si="0"/>
        <v>0.15999999999999998</v>
      </c>
      <c r="H11" s="32">
        <f t="shared" si="0"/>
        <v>7.9999999999999988E-2</v>
      </c>
      <c r="I11" s="32">
        <f t="shared" si="0"/>
        <v>0.15999999999999998</v>
      </c>
      <c r="J11" s="32">
        <f t="shared" si="0"/>
        <v>0.15999999999999998</v>
      </c>
      <c r="K11" s="32">
        <f t="shared" si="0"/>
        <v>0</v>
      </c>
      <c r="L11" s="32">
        <f t="shared" si="0"/>
        <v>7.9999999999999988E-2</v>
      </c>
      <c r="M11" s="32">
        <f t="shared" si="0"/>
        <v>0.31999999999999995</v>
      </c>
      <c r="N11" s="32">
        <f t="shared" si="0"/>
        <v>0.19999999999999998</v>
      </c>
      <c r="O11" s="32">
        <f t="shared" si="0"/>
        <v>0.39999999999999997</v>
      </c>
      <c r="P11" s="32">
        <f t="shared" si="0"/>
        <v>0</v>
      </c>
    </row>
    <row r="12" spans="1:26" ht="39.75" customHeight="1">
      <c r="A12" s="86" t="s">
        <v>256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4"/>
      <c r="N12" s="86"/>
      <c r="O12" s="63"/>
      <c r="P12" s="64"/>
    </row>
    <row r="16" spans="1:26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3" sqref="A3:P3"/>
    </sheetView>
  </sheetViews>
  <sheetFormatPr defaultColWidth="12.625" defaultRowHeight="15" customHeight="1"/>
  <cols>
    <col min="1" max="1" width="10.875" customWidth="1"/>
    <col min="2" max="26" width="8" customWidth="1"/>
  </cols>
  <sheetData>
    <row r="1" spans="1:26" ht="19.5" customHeight="1">
      <c r="A1" s="80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80" t="s">
        <v>312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80" t="s">
        <v>316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80" t="s">
        <v>315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29" t="s">
        <v>270</v>
      </c>
      <c r="B5" s="29" t="s">
        <v>3</v>
      </c>
      <c r="C5" s="29" t="s">
        <v>4</v>
      </c>
      <c r="D5" s="29" t="s">
        <v>5</v>
      </c>
      <c r="E5" s="29" t="s">
        <v>6</v>
      </c>
      <c r="F5" s="29" t="s">
        <v>7</v>
      </c>
      <c r="G5" s="29" t="s">
        <v>8</v>
      </c>
      <c r="H5" s="29" t="s">
        <v>9</v>
      </c>
      <c r="I5" s="29" t="s">
        <v>10</v>
      </c>
      <c r="J5" s="29" t="s">
        <v>11</v>
      </c>
      <c r="K5" s="29" t="s">
        <v>12</v>
      </c>
      <c r="L5" s="29" t="s">
        <v>13</v>
      </c>
      <c r="M5" s="29" t="s">
        <v>14</v>
      </c>
      <c r="N5" s="29" t="s">
        <v>15</v>
      </c>
      <c r="O5" s="29" t="s">
        <v>16</v>
      </c>
      <c r="P5" s="29" t="s">
        <v>17</v>
      </c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9.5" customHeight="1">
      <c r="A6" s="29" t="s">
        <v>323</v>
      </c>
      <c r="B6" s="32">
        <f>'Attainment Tool 1 C to PO'!B6+'Attainment CO to PO Sessional'!B11</f>
        <v>1.3333333333333333</v>
      </c>
      <c r="C6" s="32">
        <f>'Attainment Tool 1 C to PO'!C6+'Attainment CO to PO Sessional'!C11</f>
        <v>1.5999999999999999</v>
      </c>
      <c r="D6" s="32">
        <f>'Attainment Tool 1 C to PO'!D6+'Attainment CO to PO Sessional'!D11</f>
        <v>1.4666666666666668</v>
      </c>
      <c r="E6" s="32">
        <f>'Attainment Tool 1 C to PO'!E6+'Attainment CO to PO Sessional'!E11</f>
        <v>1.3333333333333333</v>
      </c>
      <c r="F6" s="32">
        <f>'Attainment Tool 1 C to PO'!F6+'Attainment CO to PO Sessional'!F11</f>
        <v>1.0666666666666664</v>
      </c>
      <c r="G6" s="32">
        <f>'Attainment Tool 1 C to PO'!G6+'Attainment CO to PO Sessional'!G11</f>
        <v>0.53333333333333321</v>
      </c>
      <c r="H6" s="32">
        <f>'Attainment Tool 1 C to PO'!H6+'Attainment CO to PO Sessional'!H11</f>
        <v>0.26666666666666661</v>
      </c>
      <c r="I6" s="32">
        <f>'Attainment Tool 1 C to PO'!I6+'Attainment CO to PO Sessional'!I11</f>
        <v>0.53333333333333321</v>
      </c>
      <c r="J6" s="32">
        <f>'Attainment Tool 1 C to PO'!J6+'Attainment CO to PO Sessional'!J11</f>
        <v>0.53333333333333321</v>
      </c>
      <c r="K6" s="32">
        <f>'Attainment Tool 1 C to PO'!K6+'Attainment CO to PO Sessional'!K11</f>
        <v>0</v>
      </c>
      <c r="L6" s="32">
        <f>'Attainment Tool 1 C to PO'!L6+'Attainment CO to PO Sessional'!L11</f>
        <v>0.26666666666666661</v>
      </c>
      <c r="M6" s="32">
        <f>'Attainment Tool 1 C to PO'!M6+'Attainment CO to PO Sessional'!M11</f>
        <v>1.0666666666666664</v>
      </c>
      <c r="N6" s="32">
        <f>'Attainment Tool 1 C to PO'!N6+'Attainment CO to PO Sessional'!N11</f>
        <v>0.66666666666666663</v>
      </c>
      <c r="O6" s="32">
        <f>'Attainment Tool 1 C to PO'!O6+'Attainment CO to PO Sessional'!O11</f>
        <v>1.3333333333333333</v>
      </c>
      <c r="P6" s="32">
        <f>'Attainment Tool 1 C to PO'!P6+'Attainment CO to PO Sessional'!P11</f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27" t="s">
        <v>324</v>
      </c>
      <c r="B7" s="32">
        <f t="shared" ref="B7:P7" si="0">ROUND(B6,0)</f>
        <v>1</v>
      </c>
      <c r="C7" s="32">
        <f t="shared" si="0"/>
        <v>2</v>
      </c>
      <c r="D7" s="32">
        <f t="shared" si="0"/>
        <v>1</v>
      </c>
      <c r="E7" s="32">
        <f t="shared" si="0"/>
        <v>1</v>
      </c>
      <c r="F7" s="32">
        <f t="shared" si="0"/>
        <v>1</v>
      </c>
      <c r="G7" s="32">
        <f t="shared" si="0"/>
        <v>1</v>
      </c>
      <c r="H7" s="32">
        <f t="shared" si="0"/>
        <v>0</v>
      </c>
      <c r="I7" s="32">
        <f t="shared" si="0"/>
        <v>1</v>
      </c>
      <c r="J7" s="32">
        <f t="shared" si="0"/>
        <v>1</v>
      </c>
      <c r="K7" s="32">
        <f t="shared" si="0"/>
        <v>0</v>
      </c>
      <c r="L7" s="32">
        <f t="shared" si="0"/>
        <v>0</v>
      </c>
      <c r="M7" s="32">
        <f t="shared" si="0"/>
        <v>1</v>
      </c>
      <c r="N7" s="32">
        <f t="shared" si="0"/>
        <v>1</v>
      </c>
      <c r="O7" s="32">
        <f t="shared" si="0"/>
        <v>1</v>
      </c>
      <c r="P7" s="32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9.75" customHeight="1">
      <c r="A8" s="86" t="s">
        <v>256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4"/>
      <c r="N8" s="86"/>
      <c r="O8" s="63"/>
      <c r="P8" s="64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selection activeCell="D8" sqref="D8:D118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62" t="s">
        <v>0</v>
      </c>
      <c r="B1" s="63"/>
      <c r="C1" s="63"/>
      <c r="D1" s="63"/>
      <c r="E1" s="63"/>
      <c r="F1" s="63"/>
      <c r="G1" s="63"/>
      <c r="H1" s="64"/>
    </row>
    <row r="2" spans="1:26" ht="19.5" customHeight="1">
      <c r="A2" s="62" t="s">
        <v>19</v>
      </c>
      <c r="B2" s="63"/>
      <c r="C2" s="63"/>
      <c r="D2" s="63"/>
      <c r="E2" s="63"/>
      <c r="F2" s="63"/>
      <c r="G2" s="63"/>
      <c r="H2" s="64"/>
    </row>
    <row r="3" spans="1:26" ht="19.5" customHeight="1">
      <c r="A3" s="62" t="s">
        <v>316</v>
      </c>
      <c r="B3" s="63"/>
      <c r="C3" s="63"/>
      <c r="D3" s="63"/>
      <c r="E3" s="63"/>
      <c r="F3" s="63"/>
      <c r="G3" s="63"/>
      <c r="H3" s="64"/>
    </row>
    <row r="4" spans="1:26" ht="19.5" customHeight="1">
      <c r="A4" s="62" t="s">
        <v>314</v>
      </c>
      <c r="B4" s="63"/>
      <c r="C4" s="63"/>
      <c r="D4" s="63"/>
      <c r="E4" s="63"/>
      <c r="F4" s="63"/>
      <c r="G4" s="63"/>
      <c r="H4" s="64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30">
      <c r="A5" s="66" t="s">
        <v>20</v>
      </c>
      <c r="B5" s="66" t="s">
        <v>21</v>
      </c>
      <c r="C5" s="11" t="s">
        <v>22</v>
      </c>
      <c r="D5" s="8" t="s">
        <v>23</v>
      </c>
      <c r="E5" s="8" t="s">
        <v>24</v>
      </c>
      <c r="F5" s="11" t="s">
        <v>25</v>
      </c>
      <c r="G5" s="68" t="s">
        <v>26</v>
      </c>
      <c r="H5" s="64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0">
      <c r="A6" s="67"/>
      <c r="B6" s="67"/>
      <c r="C6" s="11" t="s">
        <v>27</v>
      </c>
      <c r="D6" s="11">
        <v>70</v>
      </c>
      <c r="E6" s="11">
        <v>30</v>
      </c>
      <c r="F6" s="11">
        <f>D6+E6</f>
        <v>100</v>
      </c>
      <c r="G6" s="8" t="s">
        <v>28</v>
      </c>
      <c r="H6" s="8" t="s">
        <v>29</v>
      </c>
    </row>
    <row r="7" spans="1:26" ht="19.5" customHeight="1" thickBot="1">
      <c r="A7" s="69" t="s">
        <v>30</v>
      </c>
      <c r="B7" s="70"/>
      <c r="C7" s="71"/>
      <c r="D7" s="13">
        <v>0.6</v>
      </c>
      <c r="E7" s="14">
        <v>0.75</v>
      </c>
      <c r="F7" s="11"/>
      <c r="G7" s="13">
        <v>0.6</v>
      </c>
      <c r="H7" s="13">
        <v>0.75</v>
      </c>
    </row>
    <row r="8" spans="1:26" ht="16.5" customHeight="1" thickBot="1">
      <c r="A8" s="15">
        <v>1</v>
      </c>
      <c r="B8" s="16" t="s">
        <v>31</v>
      </c>
      <c r="C8" s="16" t="s">
        <v>32</v>
      </c>
      <c r="D8" s="95">
        <v>47</v>
      </c>
      <c r="E8" s="17">
        <v>27</v>
      </c>
      <c r="F8" s="18">
        <f t="shared" ref="F8:F118" si="0">D8+E8</f>
        <v>74</v>
      </c>
      <c r="G8" s="19">
        <f t="shared" ref="G8:G118" si="1">IF((D8/$D$6)&gt;=$D$7,1,0)</f>
        <v>1</v>
      </c>
      <c r="H8" s="19">
        <f t="shared" ref="H8:H118" si="2">IF((E8/$E$6)&gt;=$E$7,1,0)</f>
        <v>1</v>
      </c>
      <c r="I8" s="20"/>
      <c r="K8" s="20"/>
      <c r="L8" s="20"/>
    </row>
    <row r="9" spans="1:26" ht="16.5" customHeight="1" thickBot="1">
      <c r="A9" s="15">
        <v>2</v>
      </c>
      <c r="B9" s="16" t="s">
        <v>33</v>
      </c>
      <c r="C9" s="16" t="s">
        <v>34</v>
      </c>
      <c r="D9" s="96">
        <v>48</v>
      </c>
      <c r="E9" s="17">
        <v>30</v>
      </c>
      <c r="F9" s="18">
        <f t="shared" si="0"/>
        <v>78</v>
      </c>
      <c r="G9" s="19">
        <f t="shared" si="1"/>
        <v>1</v>
      </c>
      <c r="H9" s="19">
        <f t="shared" si="2"/>
        <v>1</v>
      </c>
      <c r="I9" s="20"/>
      <c r="K9" s="20"/>
      <c r="L9" s="20"/>
    </row>
    <row r="10" spans="1:26" ht="16.5" customHeight="1" thickBot="1">
      <c r="A10" s="15">
        <v>3</v>
      </c>
      <c r="B10" s="16" t="s">
        <v>35</v>
      </c>
      <c r="C10" s="16" t="s">
        <v>36</v>
      </c>
      <c r="D10" s="96">
        <v>44</v>
      </c>
      <c r="E10" s="17">
        <v>25</v>
      </c>
      <c r="F10" s="18">
        <f t="shared" si="0"/>
        <v>69</v>
      </c>
      <c r="G10" s="19">
        <f t="shared" si="1"/>
        <v>1</v>
      </c>
      <c r="H10" s="19">
        <f t="shared" si="2"/>
        <v>1</v>
      </c>
      <c r="I10" s="20"/>
      <c r="K10" s="20"/>
      <c r="L10" s="20"/>
    </row>
    <row r="11" spans="1:26" ht="16.5" customHeight="1" thickBot="1">
      <c r="A11" s="15">
        <v>4</v>
      </c>
      <c r="B11" s="16" t="s">
        <v>37</v>
      </c>
      <c r="C11" s="16" t="s">
        <v>38</v>
      </c>
      <c r="D11" s="96">
        <v>31</v>
      </c>
      <c r="E11" s="17">
        <v>26</v>
      </c>
      <c r="F11" s="18">
        <f t="shared" si="0"/>
        <v>57</v>
      </c>
      <c r="G11" s="19">
        <f t="shared" si="1"/>
        <v>0</v>
      </c>
      <c r="H11" s="19">
        <f t="shared" si="2"/>
        <v>1</v>
      </c>
      <c r="I11" s="20"/>
      <c r="K11" s="20"/>
      <c r="L11" s="20"/>
    </row>
    <row r="12" spans="1:26" ht="16.5" customHeight="1" thickBot="1">
      <c r="A12" s="15">
        <v>5</v>
      </c>
      <c r="B12" s="16" t="s">
        <v>39</v>
      </c>
      <c r="C12" s="16" t="s">
        <v>40</v>
      </c>
      <c r="D12" s="96">
        <v>27</v>
      </c>
      <c r="E12" s="17">
        <v>26</v>
      </c>
      <c r="F12" s="18">
        <f t="shared" si="0"/>
        <v>53</v>
      </c>
      <c r="G12" s="19">
        <f t="shared" si="1"/>
        <v>0</v>
      </c>
      <c r="H12" s="19">
        <f t="shared" si="2"/>
        <v>1</v>
      </c>
      <c r="I12" s="20"/>
      <c r="K12" s="20"/>
      <c r="L12" s="20"/>
    </row>
    <row r="13" spans="1:26" ht="16.5" customHeight="1" thickBot="1">
      <c r="A13" s="15">
        <v>6</v>
      </c>
      <c r="B13" s="16" t="s">
        <v>41</v>
      </c>
      <c r="C13" s="16" t="s">
        <v>42</v>
      </c>
      <c r="D13" s="96">
        <v>39</v>
      </c>
      <c r="E13" s="17">
        <v>26</v>
      </c>
      <c r="F13" s="18">
        <f t="shared" si="0"/>
        <v>65</v>
      </c>
      <c r="G13" s="19">
        <f t="shared" si="1"/>
        <v>0</v>
      </c>
      <c r="H13" s="19">
        <f t="shared" si="2"/>
        <v>1</v>
      </c>
      <c r="I13" s="20"/>
      <c r="K13" s="20"/>
      <c r="L13" s="20"/>
    </row>
    <row r="14" spans="1:26" ht="16.5" customHeight="1" thickBot="1">
      <c r="A14" s="15">
        <v>7</v>
      </c>
      <c r="B14" s="16" t="s">
        <v>43</v>
      </c>
      <c r="C14" s="16" t="s">
        <v>44</v>
      </c>
      <c r="D14" s="96">
        <v>34</v>
      </c>
      <c r="E14" s="17">
        <v>28</v>
      </c>
      <c r="F14" s="18">
        <f t="shared" si="0"/>
        <v>62</v>
      </c>
      <c r="G14" s="19">
        <f t="shared" si="1"/>
        <v>0</v>
      </c>
      <c r="H14" s="19">
        <f t="shared" si="2"/>
        <v>1</v>
      </c>
      <c r="I14" s="20"/>
      <c r="K14" s="20"/>
      <c r="L14" s="20"/>
    </row>
    <row r="15" spans="1:26" ht="16.5" customHeight="1" thickBot="1">
      <c r="A15" s="15">
        <v>8</v>
      </c>
      <c r="B15" s="16" t="s">
        <v>45</v>
      </c>
      <c r="C15" s="16" t="s">
        <v>46</v>
      </c>
      <c r="D15" s="96">
        <v>51</v>
      </c>
      <c r="E15" s="17">
        <v>29</v>
      </c>
      <c r="F15" s="18">
        <f t="shared" si="0"/>
        <v>80</v>
      </c>
      <c r="G15" s="19">
        <f t="shared" si="1"/>
        <v>1</v>
      </c>
      <c r="H15" s="19">
        <f t="shared" si="2"/>
        <v>1</v>
      </c>
      <c r="I15" s="20"/>
      <c r="K15" s="20"/>
      <c r="L15" s="20"/>
    </row>
    <row r="16" spans="1:26" ht="16.5" customHeight="1" thickBot="1">
      <c r="A16" s="15">
        <v>9</v>
      </c>
      <c r="B16" s="16" t="s">
        <v>47</v>
      </c>
      <c r="C16" s="16" t="s">
        <v>48</v>
      </c>
      <c r="D16" s="96">
        <v>37</v>
      </c>
      <c r="E16" s="17">
        <v>27</v>
      </c>
      <c r="F16" s="18">
        <f t="shared" si="0"/>
        <v>64</v>
      </c>
      <c r="G16" s="19">
        <f t="shared" si="1"/>
        <v>0</v>
      </c>
      <c r="H16" s="19">
        <f t="shared" si="2"/>
        <v>1</v>
      </c>
      <c r="I16" s="20"/>
      <c r="K16" s="20"/>
      <c r="L16" s="20"/>
    </row>
    <row r="17" spans="1:12" ht="16.5" customHeight="1" thickBot="1">
      <c r="A17" s="15">
        <v>10</v>
      </c>
      <c r="B17" s="16" t="s">
        <v>49</v>
      </c>
      <c r="C17" s="16" t="s">
        <v>50</v>
      </c>
      <c r="D17" s="96">
        <v>30</v>
      </c>
      <c r="E17" s="17">
        <v>26</v>
      </c>
      <c r="F17" s="18">
        <f t="shared" si="0"/>
        <v>56</v>
      </c>
      <c r="G17" s="19">
        <f t="shared" si="1"/>
        <v>0</v>
      </c>
      <c r="H17" s="19">
        <f t="shared" si="2"/>
        <v>1</v>
      </c>
      <c r="I17" s="20"/>
      <c r="K17" s="20"/>
      <c r="L17" s="20"/>
    </row>
    <row r="18" spans="1:12" ht="16.5" customHeight="1" thickBot="1">
      <c r="A18" s="15">
        <v>11</v>
      </c>
      <c r="B18" s="16" t="s">
        <v>51</v>
      </c>
      <c r="C18" s="16" t="s">
        <v>52</v>
      </c>
      <c r="D18" s="96">
        <v>54</v>
      </c>
      <c r="E18" s="17">
        <v>27</v>
      </c>
      <c r="F18" s="18">
        <f t="shared" si="0"/>
        <v>81</v>
      </c>
      <c r="G18" s="19">
        <f t="shared" si="1"/>
        <v>1</v>
      </c>
      <c r="H18" s="19">
        <f t="shared" si="2"/>
        <v>1</v>
      </c>
      <c r="I18" s="20"/>
      <c r="K18" s="20"/>
      <c r="L18" s="20"/>
    </row>
    <row r="19" spans="1:12" ht="16.5" customHeight="1" thickBot="1">
      <c r="A19" s="15">
        <v>12</v>
      </c>
      <c r="B19" s="16" t="s">
        <v>53</v>
      </c>
      <c r="C19" s="16" t="s">
        <v>54</v>
      </c>
      <c r="D19" s="96">
        <v>44</v>
      </c>
      <c r="E19" s="17">
        <v>27</v>
      </c>
      <c r="F19" s="18">
        <f t="shared" si="0"/>
        <v>71</v>
      </c>
      <c r="G19" s="19">
        <f t="shared" si="1"/>
        <v>1</v>
      </c>
      <c r="H19" s="19">
        <f t="shared" si="2"/>
        <v>1</v>
      </c>
      <c r="I19" s="20"/>
      <c r="K19" s="20"/>
      <c r="L19" s="20"/>
    </row>
    <row r="20" spans="1:12" ht="16.5" customHeight="1" thickBot="1">
      <c r="A20" s="15">
        <v>13</v>
      </c>
      <c r="B20" s="16" t="s">
        <v>55</v>
      </c>
      <c r="C20" s="16" t="s">
        <v>56</v>
      </c>
      <c r="D20" s="96">
        <v>28</v>
      </c>
      <c r="E20" s="17">
        <v>28</v>
      </c>
      <c r="F20" s="18">
        <f t="shared" si="0"/>
        <v>56</v>
      </c>
      <c r="G20" s="19">
        <f t="shared" si="1"/>
        <v>0</v>
      </c>
      <c r="H20" s="19">
        <f t="shared" si="2"/>
        <v>1</v>
      </c>
      <c r="I20" s="20"/>
      <c r="K20" s="20"/>
      <c r="L20" s="20"/>
    </row>
    <row r="21" spans="1:12" ht="16.5" customHeight="1" thickBot="1">
      <c r="A21" s="15">
        <v>14</v>
      </c>
      <c r="B21" s="16" t="s">
        <v>57</v>
      </c>
      <c r="C21" s="16" t="s">
        <v>58</v>
      </c>
      <c r="D21" s="96">
        <v>42</v>
      </c>
      <c r="E21" s="17">
        <v>26</v>
      </c>
      <c r="F21" s="18">
        <f t="shared" si="0"/>
        <v>68</v>
      </c>
      <c r="G21" s="19">
        <f t="shared" si="1"/>
        <v>1</v>
      </c>
      <c r="H21" s="19">
        <f t="shared" si="2"/>
        <v>1</v>
      </c>
      <c r="I21" s="20"/>
      <c r="K21" s="20"/>
      <c r="L21" s="20"/>
    </row>
    <row r="22" spans="1:12" ht="16.5" customHeight="1" thickBot="1">
      <c r="A22" s="15">
        <v>15</v>
      </c>
      <c r="B22" s="16" t="s">
        <v>59</v>
      </c>
      <c r="C22" s="16" t="s">
        <v>60</v>
      </c>
      <c r="D22" s="96">
        <v>48</v>
      </c>
      <c r="E22" s="17">
        <v>26</v>
      </c>
      <c r="F22" s="18">
        <f t="shared" si="0"/>
        <v>74</v>
      </c>
      <c r="G22" s="19">
        <f t="shared" si="1"/>
        <v>1</v>
      </c>
      <c r="H22" s="19">
        <f t="shared" si="2"/>
        <v>1</v>
      </c>
      <c r="I22" s="20"/>
      <c r="K22" s="20"/>
      <c r="L22" s="20"/>
    </row>
    <row r="23" spans="1:12" ht="16.5" customHeight="1" thickBot="1">
      <c r="A23" s="15">
        <v>16</v>
      </c>
      <c r="B23" s="16" t="s">
        <v>61</v>
      </c>
      <c r="C23" s="16" t="s">
        <v>62</v>
      </c>
      <c r="D23" s="96">
        <v>45</v>
      </c>
      <c r="E23" s="17">
        <v>27</v>
      </c>
      <c r="F23" s="18">
        <f t="shared" si="0"/>
        <v>72</v>
      </c>
      <c r="G23" s="19">
        <f t="shared" si="1"/>
        <v>1</v>
      </c>
      <c r="H23" s="19">
        <f t="shared" si="2"/>
        <v>1</v>
      </c>
      <c r="I23" s="20"/>
      <c r="K23" s="20"/>
      <c r="L23" s="20"/>
    </row>
    <row r="24" spans="1:12" ht="16.5" customHeight="1" thickBot="1">
      <c r="A24" s="15">
        <v>17</v>
      </c>
      <c r="B24" s="16" t="s">
        <v>63</v>
      </c>
      <c r="C24" s="16" t="s">
        <v>64</v>
      </c>
      <c r="D24" s="96">
        <v>42</v>
      </c>
      <c r="E24" s="17">
        <v>29</v>
      </c>
      <c r="F24" s="18">
        <f t="shared" si="0"/>
        <v>71</v>
      </c>
      <c r="G24" s="19">
        <f t="shared" si="1"/>
        <v>1</v>
      </c>
      <c r="H24" s="19">
        <f t="shared" si="2"/>
        <v>1</v>
      </c>
      <c r="I24" s="20"/>
      <c r="K24" s="20"/>
      <c r="L24" s="20"/>
    </row>
    <row r="25" spans="1:12" ht="16.5" customHeight="1" thickBot="1">
      <c r="A25" s="15">
        <v>18</v>
      </c>
      <c r="B25" s="16" t="s">
        <v>65</v>
      </c>
      <c r="C25" s="16" t="s">
        <v>66</v>
      </c>
      <c r="D25" s="96">
        <v>23</v>
      </c>
      <c r="E25" s="17">
        <v>27</v>
      </c>
      <c r="F25" s="18">
        <f t="shared" si="0"/>
        <v>50</v>
      </c>
      <c r="G25" s="19">
        <f t="shared" si="1"/>
        <v>0</v>
      </c>
      <c r="H25" s="19">
        <f t="shared" si="2"/>
        <v>1</v>
      </c>
      <c r="I25" s="20"/>
      <c r="K25" s="20"/>
      <c r="L25" s="20"/>
    </row>
    <row r="26" spans="1:12" ht="16.5" customHeight="1" thickBot="1">
      <c r="A26" s="15">
        <v>19</v>
      </c>
      <c r="B26" s="16" t="s">
        <v>67</v>
      </c>
      <c r="C26" s="16" t="s">
        <v>68</v>
      </c>
      <c r="D26" s="96">
        <v>41</v>
      </c>
      <c r="E26" s="17">
        <v>27</v>
      </c>
      <c r="F26" s="18">
        <f t="shared" si="0"/>
        <v>68</v>
      </c>
      <c r="G26" s="19">
        <f t="shared" si="1"/>
        <v>0</v>
      </c>
      <c r="H26" s="19">
        <f t="shared" si="2"/>
        <v>1</v>
      </c>
      <c r="I26" s="20"/>
      <c r="K26" s="20"/>
      <c r="L26" s="20"/>
    </row>
    <row r="27" spans="1:12" ht="16.5" customHeight="1" thickBot="1">
      <c r="A27" s="15">
        <v>20</v>
      </c>
      <c r="B27" s="16" t="s">
        <v>69</v>
      </c>
      <c r="C27" s="16" t="s">
        <v>70</v>
      </c>
      <c r="D27" s="96">
        <v>33</v>
      </c>
      <c r="E27" s="17">
        <v>28</v>
      </c>
      <c r="F27" s="18">
        <f t="shared" si="0"/>
        <v>61</v>
      </c>
      <c r="G27" s="19">
        <f t="shared" si="1"/>
        <v>0</v>
      </c>
      <c r="H27" s="19">
        <f t="shared" si="2"/>
        <v>1</v>
      </c>
      <c r="I27" s="20"/>
      <c r="K27" s="20"/>
      <c r="L27" s="20"/>
    </row>
    <row r="28" spans="1:12" ht="16.5" customHeight="1" thickBot="1">
      <c r="A28" s="15">
        <v>21</v>
      </c>
      <c r="B28" s="16" t="s">
        <v>71</v>
      </c>
      <c r="C28" s="16" t="s">
        <v>72</v>
      </c>
      <c r="D28" s="96">
        <v>25</v>
      </c>
      <c r="E28" s="17">
        <v>29</v>
      </c>
      <c r="F28" s="18">
        <f t="shared" si="0"/>
        <v>54</v>
      </c>
      <c r="G28" s="19">
        <f t="shared" si="1"/>
        <v>0</v>
      </c>
      <c r="H28" s="19">
        <f t="shared" si="2"/>
        <v>1</v>
      </c>
      <c r="I28" s="20"/>
      <c r="K28" s="20"/>
      <c r="L28" s="20"/>
    </row>
    <row r="29" spans="1:12" ht="16.5" customHeight="1" thickBot="1">
      <c r="A29" s="15">
        <v>22</v>
      </c>
      <c r="B29" s="16" t="s">
        <v>73</v>
      </c>
      <c r="C29" s="16" t="s">
        <v>74</v>
      </c>
      <c r="D29" s="96">
        <v>33</v>
      </c>
      <c r="E29" s="17">
        <v>27</v>
      </c>
      <c r="F29" s="18">
        <f t="shared" si="0"/>
        <v>60</v>
      </c>
      <c r="G29" s="19">
        <f t="shared" si="1"/>
        <v>0</v>
      </c>
      <c r="H29" s="19">
        <f t="shared" si="2"/>
        <v>1</v>
      </c>
      <c r="I29" s="20"/>
      <c r="K29" s="20"/>
      <c r="L29" s="20"/>
    </row>
    <row r="30" spans="1:12" ht="16.5" customHeight="1" thickBot="1">
      <c r="A30" s="15">
        <v>23</v>
      </c>
      <c r="B30" s="16" t="s">
        <v>75</v>
      </c>
      <c r="C30" s="16" t="s">
        <v>76</v>
      </c>
      <c r="D30" s="96">
        <v>32</v>
      </c>
      <c r="E30" s="17">
        <v>26</v>
      </c>
      <c r="F30" s="18">
        <f t="shared" si="0"/>
        <v>58</v>
      </c>
      <c r="G30" s="19">
        <f t="shared" si="1"/>
        <v>0</v>
      </c>
      <c r="H30" s="19">
        <f t="shared" si="2"/>
        <v>1</v>
      </c>
      <c r="I30" s="20"/>
      <c r="K30" s="20"/>
      <c r="L30" s="20"/>
    </row>
    <row r="31" spans="1:12" ht="16.5" customHeight="1" thickBot="1">
      <c r="A31" s="15">
        <v>24</v>
      </c>
      <c r="B31" s="16" t="s">
        <v>77</v>
      </c>
      <c r="C31" s="16" t="s">
        <v>78</v>
      </c>
      <c r="D31" s="96">
        <v>24</v>
      </c>
      <c r="E31" s="17">
        <v>28</v>
      </c>
      <c r="F31" s="18">
        <f t="shared" si="0"/>
        <v>52</v>
      </c>
      <c r="G31" s="19">
        <f t="shared" si="1"/>
        <v>0</v>
      </c>
      <c r="H31" s="19">
        <f t="shared" si="2"/>
        <v>1</v>
      </c>
      <c r="I31" s="20"/>
      <c r="K31" s="20"/>
      <c r="L31" s="20"/>
    </row>
    <row r="32" spans="1:12" ht="16.5" customHeight="1" thickBot="1">
      <c r="A32" s="15">
        <v>25</v>
      </c>
      <c r="B32" s="16" t="s">
        <v>79</v>
      </c>
      <c r="C32" s="16" t="s">
        <v>80</v>
      </c>
      <c r="D32" s="96">
        <v>27</v>
      </c>
      <c r="E32" s="17">
        <v>27</v>
      </c>
      <c r="F32" s="18">
        <f t="shared" si="0"/>
        <v>54</v>
      </c>
      <c r="G32" s="19">
        <f t="shared" si="1"/>
        <v>0</v>
      </c>
      <c r="H32" s="19">
        <f t="shared" si="2"/>
        <v>1</v>
      </c>
      <c r="I32" s="20"/>
      <c r="K32" s="20"/>
      <c r="L32" s="20"/>
    </row>
    <row r="33" spans="1:12" ht="16.5" customHeight="1" thickBot="1">
      <c r="A33" s="15">
        <v>26</v>
      </c>
      <c r="B33" s="16" t="s">
        <v>81</v>
      </c>
      <c r="C33" s="16" t="s">
        <v>82</v>
      </c>
      <c r="D33" s="96">
        <v>32</v>
      </c>
      <c r="E33" s="17">
        <v>28</v>
      </c>
      <c r="F33" s="18">
        <f t="shared" si="0"/>
        <v>60</v>
      </c>
      <c r="G33" s="19">
        <f t="shared" si="1"/>
        <v>0</v>
      </c>
      <c r="H33" s="19">
        <f t="shared" si="2"/>
        <v>1</v>
      </c>
      <c r="I33" s="20"/>
      <c r="K33" s="20"/>
      <c r="L33" s="20"/>
    </row>
    <row r="34" spans="1:12" ht="16.5" customHeight="1" thickBot="1">
      <c r="A34" s="15">
        <v>27</v>
      </c>
      <c r="B34" s="16" t="s">
        <v>83</v>
      </c>
      <c r="C34" s="16" t="s">
        <v>84</v>
      </c>
      <c r="D34" s="96">
        <v>46</v>
      </c>
      <c r="E34" s="17">
        <v>30</v>
      </c>
      <c r="F34" s="18">
        <f t="shared" si="0"/>
        <v>76</v>
      </c>
      <c r="G34" s="19">
        <f t="shared" si="1"/>
        <v>1</v>
      </c>
      <c r="H34" s="19">
        <f t="shared" si="2"/>
        <v>1</v>
      </c>
      <c r="I34" s="20"/>
      <c r="K34" s="20"/>
      <c r="L34" s="20"/>
    </row>
    <row r="35" spans="1:12" ht="16.5" customHeight="1" thickBot="1">
      <c r="A35" s="15">
        <v>28</v>
      </c>
      <c r="B35" s="16" t="s">
        <v>85</v>
      </c>
      <c r="C35" s="16" t="s">
        <v>86</v>
      </c>
      <c r="D35" s="96">
        <v>39</v>
      </c>
      <c r="E35" s="17">
        <v>26</v>
      </c>
      <c r="F35" s="18">
        <f t="shared" si="0"/>
        <v>65</v>
      </c>
      <c r="G35" s="19">
        <f t="shared" si="1"/>
        <v>0</v>
      </c>
      <c r="H35" s="19">
        <f t="shared" si="2"/>
        <v>1</v>
      </c>
      <c r="I35" s="20"/>
      <c r="K35" s="20"/>
      <c r="L35" s="20"/>
    </row>
    <row r="36" spans="1:12" ht="16.5" customHeight="1" thickBot="1">
      <c r="A36" s="15">
        <v>29</v>
      </c>
      <c r="B36" s="16" t="s">
        <v>87</v>
      </c>
      <c r="C36" s="16" t="s">
        <v>88</v>
      </c>
      <c r="D36" s="96">
        <v>18</v>
      </c>
      <c r="E36" s="17">
        <v>28</v>
      </c>
      <c r="F36" s="18">
        <f t="shared" si="0"/>
        <v>46</v>
      </c>
      <c r="G36" s="19">
        <f t="shared" si="1"/>
        <v>0</v>
      </c>
      <c r="H36" s="19">
        <f t="shared" si="2"/>
        <v>1</v>
      </c>
      <c r="I36" s="20"/>
      <c r="K36" s="20"/>
      <c r="L36" s="20"/>
    </row>
    <row r="37" spans="1:12" ht="16.5" customHeight="1" thickBot="1">
      <c r="A37" s="15">
        <v>30</v>
      </c>
      <c r="B37" s="16" t="s">
        <v>89</v>
      </c>
      <c r="C37" s="16" t="s">
        <v>90</v>
      </c>
      <c r="D37" s="96">
        <v>34</v>
      </c>
      <c r="E37" s="17">
        <v>26</v>
      </c>
      <c r="F37" s="18">
        <f t="shared" si="0"/>
        <v>60</v>
      </c>
      <c r="G37" s="19">
        <f t="shared" si="1"/>
        <v>0</v>
      </c>
      <c r="H37" s="19">
        <f t="shared" si="2"/>
        <v>1</v>
      </c>
      <c r="I37" s="20"/>
      <c r="K37" s="20"/>
      <c r="L37" s="20"/>
    </row>
    <row r="38" spans="1:12" ht="16.5" customHeight="1" thickBot="1">
      <c r="A38" s="15">
        <v>31</v>
      </c>
      <c r="B38" s="16" t="s">
        <v>91</v>
      </c>
      <c r="C38" s="16" t="s">
        <v>92</v>
      </c>
      <c r="D38" s="96">
        <v>36</v>
      </c>
      <c r="E38" s="17">
        <v>26</v>
      </c>
      <c r="F38" s="18">
        <f t="shared" si="0"/>
        <v>62</v>
      </c>
      <c r="G38" s="19">
        <f t="shared" si="1"/>
        <v>0</v>
      </c>
      <c r="H38" s="19">
        <f t="shared" si="2"/>
        <v>1</v>
      </c>
      <c r="I38" s="20"/>
      <c r="K38" s="20"/>
      <c r="L38" s="20"/>
    </row>
    <row r="39" spans="1:12" ht="16.5" customHeight="1" thickBot="1">
      <c r="A39" s="15">
        <v>32</v>
      </c>
      <c r="B39" s="16" t="s">
        <v>93</v>
      </c>
      <c r="C39" s="16" t="s">
        <v>94</v>
      </c>
      <c r="D39" s="96">
        <v>38</v>
      </c>
      <c r="E39" s="17">
        <v>26</v>
      </c>
      <c r="F39" s="18">
        <f t="shared" si="0"/>
        <v>64</v>
      </c>
      <c r="G39" s="19">
        <f t="shared" si="1"/>
        <v>0</v>
      </c>
      <c r="H39" s="19">
        <f t="shared" si="2"/>
        <v>1</v>
      </c>
      <c r="I39" s="20"/>
      <c r="K39" s="20"/>
      <c r="L39" s="20"/>
    </row>
    <row r="40" spans="1:12" ht="16.5" customHeight="1" thickBot="1">
      <c r="A40" s="15">
        <v>33</v>
      </c>
      <c r="B40" s="16" t="s">
        <v>95</v>
      </c>
      <c r="C40" s="16" t="s">
        <v>96</v>
      </c>
      <c r="D40" s="96">
        <v>57</v>
      </c>
      <c r="E40" s="17">
        <v>29</v>
      </c>
      <c r="F40" s="18">
        <f t="shared" si="0"/>
        <v>86</v>
      </c>
      <c r="G40" s="19">
        <f t="shared" si="1"/>
        <v>1</v>
      </c>
      <c r="H40" s="19">
        <f t="shared" si="2"/>
        <v>1</v>
      </c>
      <c r="I40" s="20"/>
      <c r="K40" s="20"/>
      <c r="L40" s="20"/>
    </row>
    <row r="41" spans="1:12" ht="16.5" customHeight="1" thickBot="1">
      <c r="A41" s="15">
        <v>34</v>
      </c>
      <c r="B41" s="16" t="s">
        <v>97</v>
      </c>
      <c r="C41" s="16" t="s">
        <v>98</v>
      </c>
      <c r="D41" s="96">
        <v>52</v>
      </c>
      <c r="E41" s="17">
        <v>30</v>
      </c>
      <c r="F41" s="18">
        <f t="shared" si="0"/>
        <v>82</v>
      </c>
      <c r="G41" s="19">
        <f t="shared" si="1"/>
        <v>1</v>
      </c>
      <c r="H41" s="19">
        <f t="shared" si="2"/>
        <v>1</v>
      </c>
      <c r="I41" s="20"/>
      <c r="K41" s="20"/>
      <c r="L41" s="20"/>
    </row>
    <row r="42" spans="1:12" ht="16.5" customHeight="1" thickBot="1">
      <c r="A42" s="15">
        <v>35</v>
      </c>
      <c r="B42" s="16" t="s">
        <v>99</v>
      </c>
      <c r="C42" s="16" t="s">
        <v>100</v>
      </c>
      <c r="D42" s="96">
        <v>25</v>
      </c>
      <c r="E42" s="17">
        <v>27</v>
      </c>
      <c r="F42" s="18">
        <f t="shared" si="0"/>
        <v>52</v>
      </c>
      <c r="G42" s="19">
        <f t="shared" si="1"/>
        <v>0</v>
      </c>
      <c r="H42" s="19">
        <f t="shared" si="2"/>
        <v>1</v>
      </c>
      <c r="I42" s="20"/>
      <c r="K42" s="20"/>
      <c r="L42" s="20"/>
    </row>
    <row r="43" spans="1:12" ht="16.5" customHeight="1" thickBot="1">
      <c r="A43" s="15">
        <v>36</v>
      </c>
      <c r="B43" s="16" t="s">
        <v>101</v>
      </c>
      <c r="C43" s="16" t="s">
        <v>102</v>
      </c>
      <c r="D43" s="96">
        <v>8</v>
      </c>
      <c r="E43" s="17">
        <v>28</v>
      </c>
      <c r="F43" s="18">
        <f t="shared" si="0"/>
        <v>36</v>
      </c>
      <c r="G43" s="19">
        <f t="shared" si="1"/>
        <v>0</v>
      </c>
      <c r="H43" s="19">
        <f t="shared" si="2"/>
        <v>1</v>
      </c>
      <c r="I43" s="20"/>
      <c r="K43" s="20"/>
      <c r="L43" s="20"/>
    </row>
    <row r="44" spans="1:12" ht="16.5" customHeight="1" thickBot="1">
      <c r="A44" s="15">
        <v>37</v>
      </c>
      <c r="B44" s="16" t="s">
        <v>103</v>
      </c>
      <c r="C44" s="16" t="s">
        <v>104</v>
      </c>
      <c r="D44" s="96">
        <v>35</v>
      </c>
      <c r="E44" s="17">
        <v>28</v>
      </c>
      <c r="F44" s="18">
        <f t="shared" si="0"/>
        <v>63</v>
      </c>
      <c r="G44" s="19">
        <f t="shared" si="1"/>
        <v>0</v>
      </c>
      <c r="H44" s="19">
        <f t="shared" si="2"/>
        <v>1</v>
      </c>
      <c r="I44" s="20"/>
      <c r="K44" s="20"/>
      <c r="L44" s="20"/>
    </row>
    <row r="45" spans="1:12" ht="16.5" customHeight="1" thickBot="1">
      <c r="A45" s="15">
        <v>38</v>
      </c>
      <c r="B45" s="16" t="s">
        <v>105</v>
      </c>
      <c r="C45" s="16" t="s">
        <v>106</v>
      </c>
      <c r="D45" s="96">
        <v>43</v>
      </c>
      <c r="E45" s="17">
        <v>27</v>
      </c>
      <c r="F45" s="18">
        <f t="shared" si="0"/>
        <v>70</v>
      </c>
      <c r="G45" s="19">
        <f t="shared" si="1"/>
        <v>1</v>
      </c>
      <c r="H45" s="19">
        <f t="shared" si="2"/>
        <v>1</v>
      </c>
      <c r="I45" s="20"/>
      <c r="K45" s="20"/>
      <c r="L45" s="20"/>
    </row>
    <row r="46" spans="1:12" ht="16.5" customHeight="1" thickBot="1">
      <c r="A46" s="15">
        <v>39</v>
      </c>
      <c r="B46" s="16" t="s">
        <v>107</v>
      </c>
      <c r="C46" s="16" t="s">
        <v>108</v>
      </c>
      <c r="D46" s="96">
        <v>56</v>
      </c>
      <c r="E46" s="17">
        <v>26</v>
      </c>
      <c r="F46" s="18">
        <f t="shared" si="0"/>
        <v>82</v>
      </c>
      <c r="G46" s="19">
        <f t="shared" si="1"/>
        <v>1</v>
      </c>
      <c r="H46" s="19">
        <f t="shared" si="2"/>
        <v>1</v>
      </c>
      <c r="I46" s="20"/>
      <c r="K46" s="20"/>
      <c r="L46" s="20"/>
    </row>
    <row r="47" spans="1:12" ht="16.5" customHeight="1" thickBot="1">
      <c r="A47" s="15">
        <v>40</v>
      </c>
      <c r="B47" s="16" t="s">
        <v>109</v>
      </c>
      <c r="C47" s="16" t="s">
        <v>110</v>
      </c>
      <c r="D47" s="96">
        <v>27</v>
      </c>
      <c r="E47" s="17">
        <v>28</v>
      </c>
      <c r="F47" s="18">
        <f t="shared" si="0"/>
        <v>55</v>
      </c>
      <c r="G47" s="19">
        <f t="shared" si="1"/>
        <v>0</v>
      </c>
      <c r="H47" s="19">
        <f t="shared" si="2"/>
        <v>1</v>
      </c>
      <c r="I47" s="20"/>
      <c r="K47" s="20"/>
      <c r="L47" s="20"/>
    </row>
    <row r="48" spans="1:12" ht="16.5" customHeight="1" thickBot="1">
      <c r="A48" s="15">
        <v>41</v>
      </c>
      <c r="B48" s="16" t="s">
        <v>111</v>
      </c>
      <c r="C48" s="16" t="s">
        <v>112</v>
      </c>
      <c r="D48" s="96">
        <v>41</v>
      </c>
      <c r="E48" s="17">
        <v>25</v>
      </c>
      <c r="F48" s="18">
        <f t="shared" si="0"/>
        <v>66</v>
      </c>
      <c r="G48" s="19">
        <f t="shared" si="1"/>
        <v>0</v>
      </c>
      <c r="H48" s="19">
        <f t="shared" si="2"/>
        <v>1</v>
      </c>
      <c r="I48" s="20"/>
      <c r="K48" s="20"/>
      <c r="L48" s="20"/>
    </row>
    <row r="49" spans="1:12" ht="16.5" customHeight="1" thickBot="1">
      <c r="A49" s="15">
        <v>42</v>
      </c>
      <c r="B49" s="16" t="s">
        <v>113</v>
      </c>
      <c r="C49" s="16" t="s">
        <v>114</v>
      </c>
      <c r="D49" s="96">
        <v>12</v>
      </c>
      <c r="E49" s="17">
        <v>28</v>
      </c>
      <c r="F49" s="18">
        <f t="shared" si="0"/>
        <v>40</v>
      </c>
      <c r="G49" s="19">
        <f t="shared" si="1"/>
        <v>0</v>
      </c>
      <c r="H49" s="19">
        <f t="shared" si="2"/>
        <v>1</v>
      </c>
      <c r="I49" s="20"/>
      <c r="K49" s="20"/>
      <c r="L49" s="20"/>
    </row>
    <row r="50" spans="1:12" ht="16.5" customHeight="1" thickBot="1">
      <c r="A50" s="15">
        <v>43</v>
      </c>
      <c r="B50" s="16" t="s">
        <v>115</v>
      </c>
      <c r="C50" s="16" t="s">
        <v>116</v>
      </c>
      <c r="D50" s="96">
        <v>47</v>
      </c>
      <c r="E50" s="17">
        <v>28</v>
      </c>
      <c r="F50" s="18">
        <f t="shared" si="0"/>
        <v>75</v>
      </c>
      <c r="G50" s="19">
        <f t="shared" si="1"/>
        <v>1</v>
      </c>
      <c r="H50" s="19">
        <f t="shared" si="2"/>
        <v>1</v>
      </c>
      <c r="I50" s="20"/>
      <c r="K50" s="20"/>
      <c r="L50" s="20"/>
    </row>
    <row r="51" spans="1:12" ht="16.5" customHeight="1" thickBot="1">
      <c r="A51" s="15">
        <v>44</v>
      </c>
      <c r="B51" s="16" t="s">
        <v>117</v>
      </c>
      <c r="C51" s="16" t="s">
        <v>118</v>
      </c>
      <c r="D51" s="96">
        <v>58</v>
      </c>
      <c r="E51" s="17">
        <v>30</v>
      </c>
      <c r="F51" s="18">
        <f t="shared" si="0"/>
        <v>88</v>
      </c>
      <c r="G51" s="19">
        <f t="shared" si="1"/>
        <v>1</v>
      </c>
      <c r="H51" s="19">
        <f t="shared" si="2"/>
        <v>1</v>
      </c>
      <c r="I51" s="20"/>
      <c r="K51" s="20"/>
      <c r="L51" s="20"/>
    </row>
    <row r="52" spans="1:12" ht="16.5" customHeight="1" thickBot="1">
      <c r="A52" s="15">
        <v>45</v>
      </c>
      <c r="B52" s="16" t="s">
        <v>119</v>
      </c>
      <c r="C52" s="16" t="s">
        <v>120</v>
      </c>
      <c r="D52" s="96">
        <v>38</v>
      </c>
      <c r="E52" s="17">
        <v>27</v>
      </c>
      <c r="F52" s="18">
        <f t="shared" si="0"/>
        <v>65</v>
      </c>
      <c r="G52" s="19">
        <f t="shared" si="1"/>
        <v>0</v>
      </c>
      <c r="H52" s="19">
        <f t="shared" si="2"/>
        <v>1</v>
      </c>
      <c r="I52" s="20"/>
      <c r="K52" s="20"/>
      <c r="L52" s="20"/>
    </row>
    <row r="53" spans="1:12" ht="16.5" customHeight="1" thickBot="1">
      <c r="A53" s="15">
        <v>46</v>
      </c>
      <c r="B53" s="16" t="s">
        <v>121</v>
      </c>
      <c r="C53" s="16" t="s">
        <v>122</v>
      </c>
      <c r="D53" s="96">
        <v>31</v>
      </c>
      <c r="E53" s="17">
        <v>26</v>
      </c>
      <c r="F53" s="18">
        <f t="shared" si="0"/>
        <v>57</v>
      </c>
      <c r="G53" s="19">
        <f t="shared" si="1"/>
        <v>0</v>
      </c>
      <c r="H53" s="19">
        <f t="shared" si="2"/>
        <v>1</v>
      </c>
      <c r="I53" s="20"/>
      <c r="K53" s="20"/>
      <c r="L53" s="20"/>
    </row>
    <row r="54" spans="1:12" ht="16.5" customHeight="1" thickBot="1">
      <c r="A54" s="15">
        <v>47</v>
      </c>
      <c r="B54" s="16" t="s">
        <v>123</v>
      </c>
      <c r="C54" s="16" t="s">
        <v>124</v>
      </c>
      <c r="D54" s="96">
        <v>48</v>
      </c>
      <c r="E54" s="17">
        <v>29</v>
      </c>
      <c r="F54" s="18">
        <f t="shared" si="0"/>
        <v>77</v>
      </c>
      <c r="G54" s="19">
        <f t="shared" si="1"/>
        <v>1</v>
      </c>
      <c r="H54" s="19">
        <f t="shared" si="2"/>
        <v>1</v>
      </c>
      <c r="I54" s="20"/>
      <c r="K54" s="20"/>
      <c r="L54" s="20"/>
    </row>
    <row r="55" spans="1:12" ht="16.5" customHeight="1" thickBot="1">
      <c r="A55" s="15">
        <v>48</v>
      </c>
      <c r="B55" s="16" t="s">
        <v>125</v>
      </c>
      <c r="C55" s="16" t="s">
        <v>126</v>
      </c>
      <c r="D55" s="96">
        <v>56</v>
      </c>
      <c r="E55" s="17">
        <v>26</v>
      </c>
      <c r="F55" s="18">
        <f t="shared" si="0"/>
        <v>82</v>
      </c>
      <c r="G55" s="19">
        <f t="shared" si="1"/>
        <v>1</v>
      </c>
      <c r="H55" s="19">
        <f t="shared" si="2"/>
        <v>1</v>
      </c>
      <c r="I55" s="20"/>
      <c r="K55" s="20"/>
      <c r="L55" s="20"/>
    </row>
    <row r="56" spans="1:12" ht="16.5" customHeight="1" thickBot="1">
      <c r="A56" s="15">
        <v>49</v>
      </c>
      <c r="B56" s="16" t="s">
        <v>127</v>
      </c>
      <c r="C56" s="16" t="s">
        <v>128</v>
      </c>
      <c r="D56" s="96">
        <v>57</v>
      </c>
      <c r="E56" s="17">
        <v>28</v>
      </c>
      <c r="F56" s="18">
        <f t="shared" si="0"/>
        <v>85</v>
      </c>
      <c r="G56" s="19">
        <f t="shared" si="1"/>
        <v>1</v>
      </c>
      <c r="H56" s="19">
        <f t="shared" si="2"/>
        <v>1</v>
      </c>
      <c r="I56" s="20"/>
      <c r="K56" s="20"/>
      <c r="L56" s="20"/>
    </row>
    <row r="57" spans="1:12" ht="16.5" customHeight="1" thickBot="1">
      <c r="A57" s="15">
        <v>50</v>
      </c>
      <c r="B57" s="16" t="s">
        <v>129</v>
      </c>
      <c r="C57" s="16" t="s">
        <v>130</v>
      </c>
      <c r="D57" s="96">
        <v>53</v>
      </c>
      <c r="E57" s="17">
        <v>26</v>
      </c>
      <c r="F57" s="18">
        <f t="shared" si="0"/>
        <v>79</v>
      </c>
      <c r="G57" s="19">
        <f t="shared" si="1"/>
        <v>1</v>
      </c>
      <c r="H57" s="19">
        <f t="shared" si="2"/>
        <v>1</v>
      </c>
      <c r="I57" s="20"/>
      <c r="K57" s="20"/>
      <c r="L57" s="20"/>
    </row>
    <row r="58" spans="1:12" ht="16.5" customHeight="1" thickBot="1">
      <c r="A58" s="15">
        <v>51</v>
      </c>
      <c r="B58" s="16" t="s">
        <v>131</v>
      </c>
      <c r="C58" s="16" t="s">
        <v>132</v>
      </c>
      <c r="D58" s="96">
        <v>42</v>
      </c>
      <c r="E58" s="17">
        <v>26</v>
      </c>
      <c r="F58" s="18">
        <f t="shared" si="0"/>
        <v>68</v>
      </c>
      <c r="G58" s="19">
        <f t="shared" si="1"/>
        <v>1</v>
      </c>
      <c r="H58" s="19">
        <f t="shared" si="2"/>
        <v>1</v>
      </c>
      <c r="I58" s="20"/>
      <c r="K58" s="20"/>
      <c r="L58" s="20"/>
    </row>
    <row r="59" spans="1:12" ht="16.5" customHeight="1" thickBot="1">
      <c r="A59" s="15">
        <v>52</v>
      </c>
      <c r="B59" s="16" t="s">
        <v>133</v>
      </c>
      <c r="C59" s="16" t="s">
        <v>134</v>
      </c>
      <c r="D59" s="96">
        <v>44</v>
      </c>
      <c r="E59" s="17">
        <v>27</v>
      </c>
      <c r="F59" s="18">
        <f t="shared" si="0"/>
        <v>71</v>
      </c>
      <c r="G59" s="19">
        <f t="shared" si="1"/>
        <v>1</v>
      </c>
      <c r="H59" s="19">
        <f t="shared" si="2"/>
        <v>1</v>
      </c>
      <c r="I59" s="20"/>
      <c r="K59" s="20"/>
      <c r="L59" s="20"/>
    </row>
    <row r="60" spans="1:12" ht="16.5" customHeight="1" thickBot="1">
      <c r="A60" s="15">
        <v>53</v>
      </c>
      <c r="B60" s="16" t="s">
        <v>135</v>
      </c>
      <c r="C60" s="16" t="s">
        <v>136</v>
      </c>
      <c r="D60" s="96">
        <v>61</v>
      </c>
      <c r="E60" s="17">
        <v>30</v>
      </c>
      <c r="F60" s="18">
        <f t="shared" si="0"/>
        <v>91</v>
      </c>
      <c r="G60" s="19">
        <f t="shared" si="1"/>
        <v>1</v>
      </c>
      <c r="H60" s="19">
        <f t="shared" si="2"/>
        <v>1</v>
      </c>
      <c r="I60" s="20"/>
      <c r="K60" s="20"/>
      <c r="L60" s="20"/>
    </row>
    <row r="61" spans="1:12" ht="16.5" customHeight="1" thickBot="1">
      <c r="A61" s="15">
        <v>54</v>
      </c>
      <c r="B61" s="16" t="s">
        <v>137</v>
      </c>
      <c r="C61" s="16" t="s">
        <v>138</v>
      </c>
      <c r="D61" s="96">
        <v>55</v>
      </c>
      <c r="E61" s="17">
        <v>27</v>
      </c>
      <c r="F61" s="18">
        <f t="shared" si="0"/>
        <v>82</v>
      </c>
      <c r="G61" s="19">
        <f t="shared" si="1"/>
        <v>1</v>
      </c>
      <c r="H61" s="19">
        <f t="shared" si="2"/>
        <v>1</v>
      </c>
      <c r="I61" s="20"/>
      <c r="K61" s="20"/>
      <c r="L61" s="20"/>
    </row>
    <row r="62" spans="1:12" ht="16.5" customHeight="1" thickBot="1">
      <c r="A62" s="15">
        <v>55</v>
      </c>
      <c r="B62" s="16" t="s">
        <v>139</v>
      </c>
      <c r="C62" s="16" t="s">
        <v>140</v>
      </c>
      <c r="D62" s="96">
        <v>48</v>
      </c>
      <c r="E62" s="17">
        <v>27</v>
      </c>
      <c r="F62" s="18">
        <f t="shared" si="0"/>
        <v>75</v>
      </c>
      <c r="G62" s="19">
        <f t="shared" si="1"/>
        <v>1</v>
      </c>
      <c r="H62" s="19">
        <f t="shared" si="2"/>
        <v>1</v>
      </c>
      <c r="I62" s="20"/>
      <c r="K62" s="20"/>
      <c r="L62" s="20"/>
    </row>
    <row r="63" spans="1:12" ht="16.5" customHeight="1" thickBot="1">
      <c r="A63" s="15">
        <v>56</v>
      </c>
      <c r="B63" s="16" t="s">
        <v>141</v>
      </c>
      <c r="C63" s="16" t="s">
        <v>142</v>
      </c>
      <c r="D63" s="96">
        <v>56</v>
      </c>
      <c r="E63" s="17">
        <v>26</v>
      </c>
      <c r="F63" s="18">
        <f t="shared" si="0"/>
        <v>82</v>
      </c>
      <c r="G63" s="19">
        <f t="shared" si="1"/>
        <v>1</v>
      </c>
      <c r="H63" s="19">
        <f t="shared" si="2"/>
        <v>1</v>
      </c>
      <c r="I63" s="20"/>
      <c r="K63" s="20"/>
      <c r="L63" s="20"/>
    </row>
    <row r="64" spans="1:12" ht="16.5" customHeight="1" thickBot="1">
      <c r="A64" s="15">
        <v>57</v>
      </c>
      <c r="B64" s="16" t="s">
        <v>143</v>
      </c>
      <c r="C64" s="16" t="s">
        <v>144</v>
      </c>
      <c r="D64" s="96">
        <v>51</v>
      </c>
      <c r="E64" s="17">
        <v>26</v>
      </c>
      <c r="F64" s="18">
        <f t="shared" si="0"/>
        <v>77</v>
      </c>
      <c r="G64" s="19">
        <f t="shared" si="1"/>
        <v>1</v>
      </c>
      <c r="H64" s="19">
        <f t="shared" si="2"/>
        <v>1</v>
      </c>
      <c r="I64" s="20"/>
      <c r="K64" s="20"/>
      <c r="L64" s="20"/>
    </row>
    <row r="65" spans="1:12" ht="16.5" customHeight="1" thickBot="1">
      <c r="A65" s="15">
        <v>58</v>
      </c>
      <c r="B65" s="16" t="s">
        <v>145</v>
      </c>
      <c r="C65" s="16" t="s">
        <v>146</v>
      </c>
      <c r="D65" s="96">
        <v>28</v>
      </c>
      <c r="E65" s="17">
        <v>27</v>
      </c>
      <c r="F65" s="18">
        <f t="shared" si="0"/>
        <v>55</v>
      </c>
      <c r="G65" s="19">
        <f t="shared" si="1"/>
        <v>0</v>
      </c>
      <c r="H65" s="19">
        <f t="shared" si="2"/>
        <v>1</v>
      </c>
      <c r="I65" s="20"/>
      <c r="K65" s="20"/>
      <c r="L65" s="20"/>
    </row>
    <row r="66" spans="1:12" ht="16.5" customHeight="1" thickBot="1">
      <c r="A66" s="15">
        <v>59</v>
      </c>
      <c r="B66" s="16" t="s">
        <v>147</v>
      </c>
      <c r="C66" s="16" t="s">
        <v>148</v>
      </c>
      <c r="D66" s="96">
        <v>31</v>
      </c>
      <c r="E66" s="17">
        <v>26</v>
      </c>
      <c r="F66" s="18">
        <f t="shared" si="0"/>
        <v>57</v>
      </c>
      <c r="G66" s="19">
        <f t="shared" si="1"/>
        <v>0</v>
      </c>
      <c r="H66" s="19">
        <f t="shared" si="2"/>
        <v>1</v>
      </c>
      <c r="I66" s="20"/>
      <c r="K66" s="20"/>
      <c r="L66" s="20"/>
    </row>
    <row r="67" spans="1:12" ht="16.5" customHeight="1" thickBot="1">
      <c r="A67" s="15">
        <v>60</v>
      </c>
      <c r="B67" s="16" t="s">
        <v>149</v>
      </c>
      <c r="C67" s="16" t="s">
        <v>150</v>
      </c>
      <c r="D67" s="96">
        <v>39</v>
      </c>
      <c r="E67" s="17">
        <v>27</v>
      </c>
      <c r="F67" s="18">
        <f t="shared" si="0"/>
        <v>66</v>
      </c>
      <c r="G67" s="19">
        <f t="shared" si="1"/>
        <v>0</v>
      </c>
      <c r="H67" s="19">
        <f t="shared" si="2"/>
        <v>1</v>
      </c>
      <c r="I67" s="20"/>
      <c r="K67" s="20"/>
      <c r="L67" s="20"/>
    </row>
    <row r="68" spans="1:12" ht="16.5" customHeight="1" thickBot="1">
      <c r="A68" s="15">
        <v>61</v>
      </c>
      <c r="B68" s="16" t="s">
        <v>151</v>
      </c>
      <c r="C68" s="16" t="s">
        <v>152</v>
      </c>
      <c r="D68" s="96">
        <v>48</v>
      </c>
      <c r="E68" s="17">
        <v>28</v>
      </c>
      <c r="F68" s="18">
        <f t="shared" si="0"/>
        <v>76</v>
      </c>
      <c r="G68" s="19">
        <f t="shared" si="1"/>
        <v>1</v>
      </c>
      <c r="H68" s="19">
        <f t="shared" si="2"/>
        <v>1</v>
      </c>
      <c r="I68" s="20"/>
      <c r="K68" s="20"/>
      <c r="L68" s="20"/>
    </row>
    <row r="69" spans="1:12" ht="16.5" customHeight="1" thickBot="1">
      <c r="A69" s="15">
        <v>62</v>
      </c>
      <c r="B69" s="16" t="s">
        <v>153</v>
      </c>
      <c r="C69" s="16" t="s">
        <v>154</v>
      </c>
      <c r="D69" s="96">
        <v>51</v>
      </c>
      <c r="E69" s="17">
        <v>26</v>
      </c>
      <c r="F69" s="18">
        <f t="shared" si="0"/>
        <v>77</v>
      </c>
      <c r="G69" s="19">
        <f t="shared" si="1"/>
        <v>1</v>
      </c>
      <c r="H69" s="19">
        <f t="shared" si="2"/>
        <v>1</v>
      </c>
      <c r="I69" s="20"/>
      <c r="K69" s="20"/>
      <c r="L69" s="20"/>
    </row>
    <row r="70" spans="1:12" ht="16.5" customHeight="1" thickBot="1">
      <c r="A70" s="15">
        <v>63</v>
      </c>
      <c r="B70" s="16" t="s">
        <v>155</v>
      </c>
      <c r="C70" s="16" t="s">
        <v>156</v>
      </c>
      <c r="D70" s="96">
        <v>37</v>
      </c>
      <c r="E70" s="17">
        <v>30</v>
      </c>
      <c r="F70" s="18">
        <f t="shared" si="0"/>
        <v>67</v>
      </c>
      <c r="G70" s="19">
        <f t="shared" si="1"/>
        <v>0</v>
      </c>
      <c r="H70" s="19">
        <f t="shared" si="2"/>
        <v>1</v>
      </c>
      <c r="I70" s="20"/>
      <c r="K70" s="20"/>
      <c r="L70" s="20"/>
    </row>
    <row r="71" spans="1:12" ht="16.5" customHeight="1" thickBot="1">
      <c r="A71" s="15">
        <v>64</v>
      </c>
      <c r="B71" s="16" t="s">
        <v>157</v>
      </c>
      <c r="C71" s="16" t="s">
        <v>158</v>
      </c>
      <c r="D71" s="96">
        <v>59</v>
      </c>
      <c r="E71" s="17">
        <v>29</v>
      </c>
      <c r="F71" s="18">
        <f t="shared" si="0"/>
        <v>88</v>
      </c>
      <c r="G71" s="19">
        <f t="shared" si="1"/>
        <v>1</v>
      </c>
      <c r="H71" s="19">
        <f t="shared" si="2"/>
        <v>1</v>
      </c>
      <c r="I71" s="20"/>
      <c r="K71" s="20"/>
      <c r="L71" s="20"/>
    </row>
    <row r="72" spans="1:12" ht="16.5" customHeight="1" thickBot="1">
      <c r="A72" s="15">
        <v>65</v>
      </c>
      <c r="B72" s="16" t="s">
        <v>159</v>
      </c>
      <c r="C72" s="16" t="s">
        <v>160</v>
      </c>
      <c r="D72" s="96">
        <v>35</v>
      </c>
      <c r="E72" s="17">
        <v>29</v>
      </c>
      <c r="F72" s="18">
        <f t="shared" si="0"/>
        <v>64</v>
      </c>
      <c r="G72" s="19">
        <f t="shared" si="1"/>
        <v>0</v>
      </c>
      <c r="H72" s="19">
        <f t="shared" si="2"/>
        <v>1</v>
      </c>
      <c r="I72" s="20"/>
      <c r="K72" s="20"/>
      <c r="L72" s="20"/>
    </row>
    <row r="73" spans="1:12" ht="16.5" customHeight="1" thickBot="1">
      <c r="A73" s="15">
        <v>66</v>
      </c>
      <c r="B73" s="16" t="s">
        <v>161</v>
      </c>
      <c r="C73" s="16" t="s">
        <v>162</v>
      </c>
      <c r="D73" s="96">
        <v>39</v>
      </c>
      <c r="E73" s="17">
        <v>26</v>
      </c>
      <c r="F73" s="18">
        <f t="shared" si="0"/>
        <v>65</v>
      </c>
      <c r="G73" s="19">
        <f t="shared" si="1"/>
        <v>0</v>
      </c>
      <c r="H73" s="19">
        <f t="shared" si="2"/>
        <v>1</v>
      </c>
      <c r="I73" s="20"/>
      <c r="K73" s="20"/>
      <c r="L73" s="20"/>
    </row>
    <row r="74" spans="1:12" ht="16.5" customHeight="1" thickBot="1">
      <c r="A74" s="15">
        <v>67</v>
      </c>
      <c r="B74" s="16" t="s">
        <v>163</v>
      </c>
      <c r="C74" s="16" t="s">
        <v>164</v>
      </c>
      <c r="D74" s="96">
        <v>50</v>
      </c>
      <c r="E74" s="17">
        <v>26</v>
      </c>
      <c r="F74" s="18">
        <f t="shared" si="0"/>
        <v>76</v>
      </c>
      <c r="G74" s="19">
        <f t="shared" si="1"/>
        <v>1</v>
      </c>
      <c r="H74" s="19">
        <f t="shared" si="2"/>
        <v>1</v>
      </c>
      <c r="I74" s="20"/>
      <c r="K74" s="20"/>
      <c r="L74" s="20"/>
    </row>
    <row r="75" spans="1:12" ht="16.5" customHeight="1" thickBot="1">
      <c r="A75" s="15">
        <v>68</v>
      </c>
      <c r="B75" s="16" t="s">
        <v>165</v>
      </c>
      <c r="C75" s="16" t="s">
        <v>166</v>
      </c>
      <c r="D75" s="96">
        <v>31</v>
      </c>
      <c r="E75" s="17">
        <v>28</v>
      </c>
      <c r="F75" s="18">
        <f t="shared" si="0"/>
        <v>59</v>
      </c>
      <c r="G75" s="19">
        <f t="shared" si="1"/>
        <v>0</v>
      </c>
      <c r="H75" s="19">
        <f t="shared" si="2"/>
        <v>1</v>
      </c>
      <c r="I75" s="20"/>
      <c r="K75" s="20"/>
      <c r="L75" s="20"/>
    </row>
    <row r="76" spans="1:12" ht="16.5" customHeight="1" thickBot="1">
      <c r="A76" s="15">
        <v>69</v>
      </c>
      <c r="B76" s="16" t="s">
        <v>167</v>
      </c>
      <c r="C76" s="16" t="s">
        <v>168</v>
      </c>
      <c r="D76" s="96">
        <v>45</v>
      </c>
      <c r="E76" s="17">
        <v>28</v>
      </c>
      <c r="F76" s="18">
        <f t="shared" si="0"/>
        <v>73</v>
      </c>
      <c r="G76" s="19">
        <f t="shared" si="1"/>
        <v>1</v>
      </c>
      <c r="H76" s="19">
        <f t="shared" si="2"/>
        <v>1</v>
      </c>
      <c r="I76" s="20"/>
      <c r="K76" s="20"/>
      <c r="L76" s="20"/>
    </row>
    <row r="77" spans="1:12" ht="16.5" customHeight="1" thickBot="1">
      <c r="A77" s="15">
        <v>70</v>
      </c>
      <c r="B77" s="16" t="s">
        <v>169</v>
      </c>
      <c r="C77" s="16" t="s">
        <v>170</v>
      </c>
      <c r="D77" s="96">
        <v>43</v>
      </c>
      <c r="E77" s="17">
        <v>27</v>
      </c>
      <c r="F77" s="18">
        <f t="shared" si="0"/>
        <v>70</v>
      </c>
      <c r="G77" s="19">
        <f t="shared" si="1"/>
        <v>1</v>
      </c>
      <c r="H77" s="19">
        <f t="shared" si="2"/>
        <v>1</v>
      </c>
      <c r="I77" s="20"/>
      <c r="K77" s="20"/>
      <c r="L77" s="20"/>
    </row>
    <row r="78" spans="1:12" ht="16.5" customHeight="1" thickBot="1">
      <c r="A78" s="15">
        <v>71</v>
      </c>
      <c r="B78" s="16" t="s">
        <v>171</v>
      </c>
      <c r="C78" s="16" t="s">
        <v>172</v>
      </c>
      <c r="D78" s="96">
        <v>42</v>
      </c>
      <c r="E78" s="17">
        <v>27</v>
      </c>
      <c r="F78" s="18">
        <f t="shared" si="0"/>
        <v>69</v>
      </c>
      <c r="G78" s="19">
        <f t="shared" si="1"/>
        <v>1</v>
      </c>
      <c r="H78" s="19">
        <f t="shared" si="2"/>
        <v>1</v>
      </c>
      <c r="I78" s="20"/>
      <c r="K78" s="20"/>
      <c r="L78" s="20"/>
    </row>
    <row r="79" spans="1:12" ht="16.5" customHeight="1" thickBot="1">
      <c r="A79" s="15">
        <v>72</v>
      </c>
      <c r="B79" s="16" t="s">
        <v>173</v>
      </c>
      <c r="C79" s="16" t="s">
        <v>174</v>
      </c>
      <c r="D79" s="96">
        <v>50</v>
      </c>
      <c r="E79" s="17">
        <v>28</v>
      </c>
      <c r="F79" s="18">
        <f t="shared" si="0"/>
        <v>78</v>
      </c>
      <c r="G79" s="19">
        <f t="shared" si="1"/>
        <v>1</v>
      </c>
      <c r="H79" s="19">
        <f t="shared" si="2"/>
        <v>1</v>
      </c>
      <c r="I79" s="20"/>
      <c r="K79" s="20"/>
      <c r="L79" s="20"/>
    </row>
    <row r="80" spans="1:12" ht="16.5" customHeight="1" thickBot="1">
      <c r="A80" s="15">
        <v>73</v>
      </c>
      <c r="B80" s="16" t="s">
        <v>175</v>
      </c>
      <c r="C80" s="16" t="s">
        <v>176</v>
      </c>
      <c r="D80" s="96">
        <v>51</v>
      </c>
      <c r="E80" s="17">
        <v>27</v>
      </c>
      <c r="F80" s="18">
        <f t="shared" si="0"/>
        <v>78</v>
      </c>
      <c r="G80" s="19">
        <f t="shared" si="1"/>
        <v>1</v>
      </c>
      <c r="H80" s="19">
        <f t="shared" si="2"/>
        <v>1</v>
      </c>
      <c r="I80" s="20"/>
      <c r="K80" s="20"/>
      <c r="L80" s="20"/>
    </row>
    <row r="81" spans="1:12" ht="16.5" customHeight="1" thickBot="1">
      <c r="A81" s="15">
        <v>74</v>
      </c>
      <c r="B81" s="16" t="s">
        <v>177</v>
      </c>
      <c r="C81" s="16" t="s">
        <v>178</v>
      </c>
      <c r="D81" s="96">
        <v>42</v>
      </c>
      <c r="E81" s="17">
        <v>28</v>
      </c>
      <c r="F81" s="18">
        <f t="shared" si="0"/>
        <v>70</v>
      </c>
      <c r="G81" s="19">
        <f t="shared" si="1"/>
        <v>1</v>
      </c>
      <c r="H81" s="19">
        <f t="shared" si="2"/>
        <v>1</v>
      </c>
      <c r="I81" s="20"/>
      <c r="K81" s="20"/>
      <c r="L81" s="20"/>
    </row>
    <row r="82" spans="1:12" ht="16.5" customHeight="1" thickBot="1">
      <c r="A82" s="15">
        <v>75</v>
      </c>
      <c r="B82" s="16" t="s">
        <v>179</v>
      </c>
      <c r="C82" s="16" t="s">
        <v>180</v>
      </c>
      <c r="D82" s="96">
        <v>62</v>
      </c>
      <c r="E82" s="17">
        <v>30</v>
      </c>
      <c r="F82" s="18">
        <f t="shared" si="0"/>
        <v>92</v>
      </c>
      <c r="G82" s="19">
        <f t="shared" si="1"/>
        <v>1</v>
      </c>
      <c r="H82" s="19">
        <f t="shared" si="2"/>
        <v>1</v>
      </c>
      <c r="I82" s="20"/>
      <c r="K82" s="20"/>
      <c r="L82" s="20"/>
    </row>
    <row r="83" spans="1:12" ht="16.5" customHeight="1" thickBot="1">
      <c r="A83" s="15">
        <v>76</v>
      </c>
      <c r="B83" s="16" t="s">
        <v>181</v>
      </c>
      <c r="C83" s="16" t="s">
        <v>182</v>
      </c>
      <c r="D83" s="96">
        <v>53</v>
      </c>
      <c r="E83" s="17">
        <v>28</v>
      </c>
      <c r="F83" s="18">
        <f t="shared" si="0"/>
        <v>81</v>
      </c>
      <c r="G83" s="19">
        <f t="shared" si="1"/>
        <v>1</v>
      </c>
      <c r="H83" s="19">
        <f t="shared" si="2"/>
        <v>1</v>
      </c>
      <c r="I83" s="20"/>
      <c r="K83" s="20"/>
      <c r="L83" s="20"/>
    </row>
    <row r="84" spans="1:12" ht="16.5" customHeight="1" thickBot="1">
      <c r="A84" s="15">
        <v>77</v>
      </c>
      <c r="B84" s="16" t="s">
        <v>183</v>
      </c>
      <c r="C84" s="16" t="s">
        <v>184</v>
      </c>
      <c r="D84" s="96">
        <v>39</v>
      </c>
      <c r="E84" s="17">
        <v>27</v>
      </c>
      <c r="F84" s="18">
        <f t="shared" si="0"/>
        <v>66</v>
      </c>
      <c r="G84" s="19">
        <f t="shared" si="1"/>
        <v>0</v>
      </c>
      <c r="H84" s="19">
        <f t="shared" si="2"/>
        <v>1</v>
      </c>
      <c r="I84" s="20"/>
      <c r="K84" s="20"/>
      <c r="L84" s="20"/>
    </row>
    <row r="85" spans="1:12" ht="16.5" customHeight="1" thickBot="1">
      <c r="A85" s="15">
        <v>78</v>
      </c>
      <c r="B85" s="16" t="s">
        <v>185</v>
      </c>
      <c r="C85" s="16" t="s">
        <v>186</v>
      </c>
      <c r="D85" s="96">
        <v>32</v>
      </c>
      <c r="E85" s="17">
        <v>28</v>
      </c>
      <c r="F85" s="18">
        <f t="shared" si="0"/>
        <v>60</v>
      </c>
      <c r="G85" s="19">
        <f t="shared" si="1"/>
        <v>0</v>
      </c>
      <c r="H85" s="19">
        <f t="shared" si="2"/>
        <v>1</v>
      </c>
      <c r="I85" s="20"/>
      <c r="K85" s="20"/>
      <c r="L85" s="20"/>
    </row>
    <row r="86" spans="1:12" ht="16.5" customHeight="1" thickBot="1">
      <c r="A86" s="15">
        <v>79</v>
      </c>
      <c r="B86" s="16" t="s">
        <v>187</v>
      </c>
      <c r="C86" s="16" t="s">
        <v>188</v>
      </c>
      <c r="D86" s="96">
        <v>55</v>
      </c>
      <c r="E86" s="17">
        <v>27</v>
      </c>
      <c r="F86" s="18">
        <f t="shared" si="0"/>
        <v>82</v>
      </c>
      <c r="G86" s="19">
        <f t="shared" si="1"/>
        <v>1</v>
      </c>
      <c r="H86" s="19">
        <f t="shared" si="2"/>
        <v>1</v>
      </c>
      <c r="I86" s="20"/>
      <c r="K86" s="20"/>
      <c r="L86" s="20"/>
    </row>
    <row r="87" spans="1:12" ht="16.5" customHeight="1" thickBot="1">
      <c r="A87" s="15">
        <v>80</v>
      </c>
      <c r="B87" s="16" t="s">
        <v>189</v>
      </c>
      <c r="C87" s="16" t="s">
        <v>190</v>
      </c>
      <c r="D87" s="96">
        <v>46</v>
      </c>
      <c r="E87" s="17">
        <v>25</v>
      </c>
      <c r="F87" s="18">
        <f t="shared" si="0"/>
        <v>71</v>
      </c>
      <c r="G87" s="19">
        <f t="shared" si="1"/>
        <v>1</v>
      </c>
      <c r="H87" s="19">
        <f t="shared" si="2"/>
        <v>1</v>
      </c>
      <c r="I87" s="20"/>
      <c r="K87" s="20"/>
      <c r="L87" s="20"/>
    </row>
    <row r="88" spans="1:12" ht="16.5" customHeight="1" thickBot="1">
      <c r="A88" s="15">
        <v>81</v>
      </c>
      <c r="B88" s="16" t="s">
        <v>191</v>
      </c>
      <c r="C88" s="16" t="s">
        <v>192</v>
      </c>
      <c r="D88" s="96">
        <v>51</v>
      </c>
      <c r="E88" s="17">
        <v>29</v>
      </c>
      <c r="F88" s="18">
        <f t="shared" si="0"/>
        <v>80</v>
      </c>
      <c r="G88" s="19">
        <f t="shared" si="1"/>
        <v>1</v>
      </c>
      <c r="H88" s="19">
        <f t="shared" si="2"/>
        <v>1</v>
      </c>
      <c r="I88" s="20"/>
      <c r="K88" s="20"/>
      <c r="L88" s="20"/>
    </row>
    <row r="89" spans="1:12" ht="16.5" customHeight="1" thickBot="1">
      <c r="A89" s="15">
        <v>82</v>
      </c>
      <c r="B89" s="16" t="s">
        <v>193</v>
      </c>
      <c r="C89" s="16" t="s">
        <v>194</v>
      </c>
      <c r="D89" s="96">
        <v>46</v>
      </c>
      <c r="E89" s="17">
        <v>27</v>
      </c>
      <c r="F89" s="18">
        <f t="shared" si="0"/>
        <v>73</v>
      </c>
      <c r="G89" s="19">
        <f t="shared" si="1"/>
        <v>1</v>
      </c>
      <c r="H89" s="19">
        <f t="shared" si="2"/>
        <v>1</v>
      </c>
      <c r="I89" s="20"/>
      <c r="K89" s="20"/>
      <c r="L89" s="20"/>
    </row>
    <row r="90" spans="1:12" ht="16.5" customHeight="1" thickBot="1">
      <c r="A90" s="15">
        <v>83</v>
      </c>
      <c r="B90" s="16" t="s">
        <v>195</v>
      </c>
      <c r="C90" s="16" t="s">
        <v>196</v>
      </c>
      <c r="D90" s="96">
        <v>55</v>
      </c>
      <c r="E90" s="17">
        <v>29</v>
      </c>
      <c r="F90" s="18">
        <f t="shared" si="0"/>
        <v>84</v>
      </c>
      <c r="G90" s="19">
        <f t="shared" si="1"/>
        <v>1</v>
      </c>
      <c r="H90" s="19">
        <f t="shared" si="2"/>
        <v>1</v>
      </c>
      <c r="I90" s="20"/>
      <c r="K90" s="20"/>
      <c r="L90" s="20"/>
    </row>
    <row r="91" spans="1:12" ht="16.5" customHeight="1" thickBot="1">
      <c r="A91" s="15">
        <v>84</v>
      </c>
      <c r="B91" s="16" t="s">
        <v>197</v>
      </c>
      <c r="C91" s="16" t="s">
        <v>198</v>
      </c>
      <c r="D91" s="96">
        <v>49</v>
      </c>
      <c r="E91" s="17">
        <v>28</v>
      </c>
      <c r="F91" s="18">
        <f t="shared" si="0"/>
        <v>77</v>
      </c>
      <c r="G91" s="19">
        <f t="shared" si="1"/>
        <v>1</v>
      </c>
      <c r="H91" s="19">
        <f t="shared" si="2"/>
        <v>1</v>
      </c>
      <c r="I91" s="20"/>
      <c r="K91" s="20"/>
      <c r="L91" s="20"/>
    </row>
    <row r="92" spans="1:12" ht="16.5" customHeight="1" thickBot="1">
      <c r="A92" s="15">
        <v>85</v>
      </c>
      <c r="B92" s="16" t="s">
        <v>199</v>
      </c>
      <c r="C92" s="16" t="s">
        <v>200</v>
      </c>
      <c r="D92" s="96">
        <v>45</v>
      </c>
      <c r="E92" s="17">
        <v>27</v>
      </c>
      <c r="F92" s="18">
        <f t="shared" si="0"/>
        <v>72</v>
      </c>
      <c r="G92" s="19">
        <f t="shared" si="1"/>
        <v>1</v>
      </c>
      <c r="H92" s="19">
        <f t="shared" si="2"/>
        <v>1</v>
      </c>
      <c r="I92" s="20"/>
      <c r="K92" s="20"/>
      <c r="L92" s="20"/>
    </row>
    <row r="93" spans="1:12" ht="16.5" customHeight="1" thickBot="1">
      <c r="A93" s="15">
        <v>86</v>
      </c>
      <c r="B93" s="16" t="s">
        <v>201</v>
      </c>
      <c r="C93" s="16" t="s">
        <v>202</v>
      </c>
      <c r="D93" s="96">
        <v>30</v>
      </c>
      <c r="E93" s="17">
        <v>25</v>
      </c>
      <c r="F93" s="18">
        <f t="shared" si="0"/>
        <v>55</v>
      </c>
      <c r="G93" s="19">
        <f t="shared" si="1"/>
        <v>0</v>
      </c>
      <c r="H93" s="19">
        <f t="shared" si="2"/>
        <v>1</v>
      </c>
      <c r="I93" s="20"/>
      <c r="K93" s="20"/>
      <c r="L93" s="20"/>
    </row>
    <row r="94" spans="1:12" ht="16.5" customHeight="1" thickBot="1">
      <c r="A94" s="15">
        <v>87</v>
      </c>
      <c r="B94" s="16" t="s">
        <v>203</v>
      </c>
      <c r="C94" s="16" t="s">
        <v>204</v>
      </c>
      <c r="D94" s="96">
        <v>20</v>
      </c>
      <c r="E94" s="17">
        <v>28</v>
      </c>
      <c r="F94" s="18">
        <f t="shared" si="0"/>
        <v>48</v>
      </c>
      <c r="G94" s="19">
        <f t="shared" si="1"/>
        <v>0</v>
      </c>
      <c r="H94" s="19">
        <f t="shared" si="2"/>
        <v>1</v>
      </c>
      <c r="I94" s="20"/>
      <c r="K94" s="20"/>
      <c r="L94" s="20"/>
    </row>
    <row r="95" spans="1:12" ht="16.5" customHeight="1" thickBot="1">
      <c r="A95" s="15">
        <v>88</v>
      </c>
      <c r="B95" s="16" t="s">
        <v>205</v>
      </c>
      <c r="C95" s="16" t="s">
        <v>206</v>
      </c>
      <c r="D95" s="96">
        <v>28</v>
      </c>
      <c r="E95" s="17">
        <v>27</v>
      </c>
      <c r="F95" s="18">
        <f t="shared" si="0"/>
        <v>55</v>
      </c>
      <c r="G95" s="19">
        <f t="shared" si="1"/>
        <v>0</v>
      </c>
      <c r="H95" s="19">
        <f t="shared" si="2"/>
        <v>1</v>
      </c>
      <c r="I95" s="20"/>
      <c r="K95" s="20"/>
      <c r="L95" s="20"/>
    </row>
    <row r="96" spans="1:12" ht="16.5" customHeight="1" thickBot="1">
      <c r="A96" s="15">
        <v>89</v>
      </c>
      <c r="B96" s="16" t="s">
        <v>207</v>
      </c>
      <c r="C96" s="16" t="s">
        <v>208</v>
      </c>
      <c r="D96" s="96">
        <v>44</v>
      </c>
      <c r="E96" s="17">
        <v>25</v>
      </c>
      <c r="F96" s="18">
        <f t="shared" si="0"/>
        <v>69</v>
      </c>
      <c r="G96" s="19">
        <f t="shared" si="1"/>
        <v>1</v>
      </c>
      <c r="H96" s="19">
        <f t="shared" si="2"/>
        <v>1</v>
      </c>
      <c r="I96" s="20"/>
      <c r="K96" s="20"/>
      <c r="L96" s="20"/>
    </row>
    <row r="97" spans="1:12" ht="16.5" customHeight="1" thickBot="1">
      <c r="A97" s="15">
        <v>90</v>
      </c>
      <c r="B97" s="16" t="s">
        <v>209</v>
      </c>
      <c r="C97" s="16" t="s">
        <v>210</v>
      </c>
      <c r="D97" s="96">
        <v>52</v>
      </c>
      <c r="E97" s="17">
        <v>28</v>
      </c>
      <c r="F97" s="18">
        <f t="shared" si="0"/>
        <v>80</v>
      </c>
      <c r="G97" s="19">
        <f t="shared" si="1"/>
        <v>1</v>
      </c>
      <c r="H97" s="19">
        <f t="shared" si="2"/>
        <v>1</v>
      </c>
      <c r="I97" s="20"/>
      <c r="K97" s="20"/>
      <c r="L97" s="20"/>
    </row>
    <row r="98" spans="1:12" ht="16.5" customHeight="1" thickBot="1">
      <c r="A98" s="15">
        <v>91</v>
      </c>
      <c r="B98" s="16" t="s">
        <v>211</v>
      </c>
      <c r="C98" s="16" t="s">
        <v>212</v>
      </c>
      <c r="D98" s="96">
        <v>37</v>
      </c>
      <c r="E98" s="17">
        <v>27</v>
      </c>
      <c r="F98" s="18">
        <f t="shared" si="0"/>
        <v>64</v>
      </c>
      <c r="G98" s="19">
        <f t="shared" si="1"/>
        <v>0</v>
      </c>
      <c r="H98" s="19">
        <f t="shared" si="2"/>
        <v>1</v>
      </c>
      <c r="I98" s="20"/>
      <c r="K98" s="20"/>
      <c r="L98" s="20"/>
    </row>
    <row r="99" spans="1:12" ht="16.5" customHeight="1" thickBot="1">
      <c r="A99" s="15">
        <v>92</v>
      </c>
      <c r="B99" s="16" t="s">
        <v>213</v>
      </c>
      <c r="C99" s="16" t="s">
        <v>214</v>
      </c>
      <c r="D99" s="96">
        <v>62</v>
      </c>
      <c r="E99" s="17">
        <v>28</v>
      </c>
      <c r="F99" s="18">
        <f t="shared" si="0"/>
        <v>90</v>
      </c>
      <c r="G99" s="19">
        <f t="shared" si="1"/>
        <v>1</v>
      </c>
      <c r="H99" s="19">
        <f t="shared" si="2"/>
        <v>1</v>
      </c>
      <c r="I99" s="20"/>
      <c r="K99" s="20"/>
      <c r="L99" s="20"/>
    </row>
    <row r="100" spans="1:12" ht="16.5" customHeight="1" thickBot="1">
      <c r="A100" s="15">
        <v>93</v>
      </c>
      <c r="B100" s="16" t="s">
        <v>215</v>
      </c>
      <c r="C100" s="16" t="s">
        <v>216</v>
      </c>
      <c r="D100" s="96">
        <v>64</v>
      </c>
      <c r="E100" s="17">
        <v>30</v>
      </c>
      <c r="F100" s="18">
        <f t="shared" si="0"/>
        <v>94</v>
      </c>
      <c r="G100" s="19">
        <f t="shared" si="1"/>
        <v>1</v>
      </c>
      <c r="H100" s="19">
        <f t="shared" si="2"/>
        <v>1</v>
      </c>
      <c r="I100" s="20"/>
      <c r="K100" s="20"/>
      <c r="L100" s="20"/>
    </row>
    <row r="101" spans="1:12" ht="16.5" customHeight="1" thickBot="1">
      <c r="A101" s="15">
        <v>94</v>
      </c>
      <c r="B101" s="16" t="s">
        <v>217</v>
      </c>
      <c r="C101" s="16" t="s">
        <v>218</v>
      </c>
      <c r="D101" s="96">
        <v>34</v>
      </c>
      <c r="E101" s="17">
        <v>27</v>
      </c>
      <c r="F101" s="18">
        <f t="shared" si="0"/>
        <v>61</v>
      </c>
      <c r="G101" s="19">
        <f t="shared" si="1"/>
        <v>0</v>
      </c>
      <c r="H101" s="19">
        <f t="shared" si="2"/>
        <v>1</v>
      </c>
      <c r="I101" s="20"/>
      <c r="K101" s="20"/>
      <c r="L101" s="20"/>
    </row>
    <row r="102" spans="1:12" ht="16.5" customHeight="1" thickBot="1">
      <c r="A102" s="15">
        <v>95</v>
      </c>
      <c r="B102" s="16" t="s">
        <v>219</v>
      </c>
      <c r="C102" s="16" t="s">
        <v>220</v>
      </c>
      <c r="D102" s="96">
        <v>46</v>
      </c>
      <c r="E102" s="17">
        <v>28</v>
      </c>
      <c r="F102" s="18">
        <f t="shared" si="0"/>
        <v>74</v>
      </c>
      <c r="G102" s="19">
        <f t="shared" si="1"/>
        <v>1</v>
      </c>
      <c r="H102" s="19">
        <f t="shared" si="2"/>
        <v>1</v>
      </c>
      <c r="I102" s="20"/>
      <c r="K102" s="20"/>
      <c r="L102" s="20"/>
    </row>
    <row r="103" spans="1:12" ht="16.5" customHeight="1" thickBot="1">
      <c r="A103" s="15">
        <v>96</v>
      </c>
      <c r="B103" s="16" t="s">
        <v>221</v>
      </c>
      <c r="C103" s="16" t="s">
        <v>222</v>
      </c>
      <c r="D103" s="96">
        <v>50</v>
      </c>
      <c r="E103" s="17">
        <v>28</v>
      </c>
      <c r="F103" s="18">
        <f t="shared" si="0"/>
        <v>78</v>
      </c>
      <c r="G103" s="19">
        <f t="shared" si="1"/>
        <v>1</v>
      </c>
      <c r="H103" s="19">
        <f t="shared" si="2"/>
        <v>1</v>
      </c>
      <c r="I103" s="20"/>
      <c r="K103" s="20"/>
      <c r="L103" s="20"/>
    </row>
    <row r="104" spans="1:12" ht="16.5" customHeight="1" thickBot="1">
      <c r="A104" s="15">
        <v>97</v>
      </c>
      <c r="B104" s="16" t="s">
        <v>223</v>
      </c>
      <c r="C104" s="16" t="s">
        <v>224</v>
      </c>
      <c r="D104" s="96">
        <v>49</v>
      </c>
      <c r="E104" s="17">
        <v>26</v>
      </c>
      <c r="F104" s="18">
        <f t="shared" si="0"/>
        <v>75</v>
      </c>
      <c r="G104" s="19">
        <f t="shared" si="1"/>
        <v>1</v>
      </c>
      <c r="H104" s="19">
        <f t="shared" si="2"/>
        <v>1</v>
      </c>
      <c r="I104" s="20"/>
      <c r="K104" s="20"/>
      <c r="L104" s="20"/>
    </row>
    <row r="105" spans="1:12" ht="16.5" customHeight="1" thickBot="1">
      <c r="A105" s="15">
        <v>98</v>
      </c>
      <c r="B105" s="16" t="s">
        <v>225</v>
      </c>
      <c r="C105" s="16" t="s">
        <v>226</v>
      </c>
      <c r="D105" s="96">
        <v>26</v>
      </c>
      <c r="E105" s="17">
        <v>26</v>
      </c>
      <c r="F105" s="18">
        <f t="shared" si="0"/>
        <v>52</v>
      </c>
      <c r="G105" s="19">
        <f t="shared" si="1"/>
        <v>0</v>
      </c>
      <c r="H105" s="19">
        <f t="shared" si="2"/>
        <v>1</v>
      </c>
      <c r="I105" s="20"/>
      <c r="K105" s="20"/>
      <c r="L105" s="20"/>
    </row>
    <row r="106" spans="1:12" ht="16.5" customHeight="1" thickBot="1">
      <c r="A106" s="15">
        <v>99</v>
      </c>
      <c r="B106" s="16" t="s">
        <v>227</v>
      </c>
      <c r="C106" s="16" t="s">
        <v>228</v>
      </c>
      <c r="D106" s="96">
        <v>32</v>
      </c>
      <c r="E106" s="17">
        <v>27</v>
      </c>
      <c r="F106" s="18">
        <f t="shared" si="0"/>
        <v>59</v>
      </c>
      <c r="G106" s="19">
        <f t="shared" si="1"/>
        <v>0</v>
      </c>
      <c r="H106" s="19">
        <f t="shared" si="2"/>
        <v>1</v>
      </c>
      <c r="I106" s="20"/>
      <c r="K106" s="20"/>
      <c r="L106" s="20"/>
    </row>
    <row r="107" spans="1:12" ht="16.5" customHeight="1" thickBot="1">
      <c r="A107" s="15">
        <v>100</v>
      </c>
      <c r="B107" s="16" t="s">
        <v>229</v>
      </c>
      <c r="C107" s="16" t="s">
        <v>230</v>
      </c>
      <c r="D107" s="96">
        <v>43</v>
      </c>
      <c r="E107" s="17">
        <v>26</v>
      </c>
      <c r="F107" s="18">
        <f t="shared" si="0"/>
        <v>69</v>
      </c>
      <c r="G107" s="19">
        <f t="shared" si="1"/>
        <v>1</v>
      </c>
      <c r="H107" s="19">
        <f t="shared" si="2"/>
        <v>1</v>
      </c>
      <c r="I107" s="20"/>
      <c r="K107" s="20"/>
      <c r="L107" s="20"/>
    </row>
    <row r="108" spans="1:12" ht="16.5" customHeight="1" thickBot="1">
      <c r="A108" s="15">
        <v>101</v>
      </c>
      <c r="B108" s="16" t="s">
        <v>231</v>
      </c>
      <c r="C108" s="16" t="s">
        <v>232</v>
      </c>
      <c r="D108" s="96">
        <v>50</v>
      </c>
      <c r="E108" s="17">
        <v>29</v>
      </c>
      <c r="F108" s="18">
        <f t="shared" si="0"/>
        <v>79</v>
      </c>
      <c r="G108" s="19">
        <f t="shared" si="1"/>
        <v>1</v>
      </c>
      <c r="H108" s="19">
        <f t="shared" si="2"/>
        <v>1</v>
      </c>
      <c r="I108" s="20"/>
      <c r="K108" s="20"/>
      <c r="L108" s="20"/>
    </row>
    <row r="109" spans="1:12" ht="16.5" customHeight="1" thickBot="1">
      <c r="A109" s="15">
        <v>102</v>
      </c>
      <c r="B109" s="16" t="s">
        <v>233</v>
      </c>
      <c r="C109" s="16" t="s">
        <v>234</v>
      </c>
      <c r="D109" s="96">
        <v>33</v>
      </c>
      <c r="E109" s="17">
        <v>25</v>
      </c>
      <c r="F109" s="18">
        <f t="shared" si="0"/>
        <v>58</v>
      </c>
      <c r="G109" s="19">
        <f t="shared" si="1"/>
        <v>0</v>
      </c>
      <c r="H109" s="19">
        <f t="shared" si="2"/>
        <v>1</v>
      </c>
      <c r="I109" s="20"/>
      <c r="K109" s="20"/>
      <c r="L109" s="20"/>
    </row>
    <row r="110" spans="1:12" ht="16.5" customHeight="1" thickBot="1">
      <c r="A110" s="15">
        <v>103</v>
      </c>
      <c r="B110" s="16" t="s">
        <v>235</v>
      </c>
      <c r="C110" s="16" t="s">
        <v>236</v>
      </c>
      <c r="D110" s="96">
        <v>33</v>
      </c>
      <c r="E110" s="17">
        <v>26</v>
      </c>
      <c r="F110" s="18">
        <f t="shared" si="0"/>
        <v>59</v>
      </c>
      <c r="G110" s="19">
        <f t="shared" si="1"/>
        <v>0</v>
      </c>
      <c r="H110" s="19">
        <f t="shared" si="2"/>
        <v>1</v>
      </c>
      <c r="I110" s="20"/>
      <c r="K110" s="20"/>
      <c r="L110" s="20"/>
    </row>
    <row r="111" spans="1:12" ht="16.5" customHeight="1" thickBot="1">
      <c r="A111" s="15">
        <v>104</v>
      </c>
      <c r="B111" s="16" t="s">
        <v>237</v>
      </c>
      <c r="C111" s="16" t="s">
        <v>238</v>
      </c>
      <c r="D111" s="96">
        <v>45</v>
      </c>
      <c r="E111" s="17">
        <v>28</v>
      </c>
      <c r="F111" s="18">
        <f t="shared" si="0"/>
        <v>73</v>
      </c>
      <c r="G111" s="19">
        <f t="shared" si="1"/>
        <v>1</v>
      </c>
      <c r="H111" s="19">
        <f t="shared" si="2"/>
        <v>1</v>
      </c>
      <c r="I111" s="20"/>
      <c r="K111" s="20"/>
      <c r="L111" s="20"/>
    </row>
    <row r="112" spans="1:12" ht="16.5" customHeight="1" thickBot="1">
      <c r="A112" s="15">
        <v>105</v>
      </c>
      <c r="B112" s="16" t="s">
        <v>239</v>
      </c>
      <c r="C112" s="16" t="s">
        <v>240</v>
      </c>
      <c r="D112" s="96">
        <v>42</v>
      </c>
      <c r="E112" s="17">
        <v>29</v>
      </c>
      <c r="F112" s="18">
        <f t="shared" si="0"/>
        <v>71</v>
      </c>
      <c r="G112" s="19">
        <f t="shared" si="1"/>
        <v>1</v>
      </c>
      <c r="H112" s="19">
        <f t="shared" si="2"/>
        <v>1</v>
      </c>
      <c r="I112" s="20"/>
      <c r="K112" s="20"/>
      <c r="L112" s="20"/>
    </row>
    <row r="113" spans="1:12" ht="16.5" customHeight="1" thickBot="1">
      <c r="A113" s="15">
        <v>106</v>
      </c>
      <c r="B113" s="16" t="s">
        <v>241</v>
      </c>
      <c r="C113" s="16" t="s">
        <v>242</v>
      </c>
      <c r="D113" s="96">
        <v>51</v>
      </c>
      <c r="E113" s="17">
        <v>28</v>
      </c>
      <c r="F113" s="18">
        <f t="shared" si="0"/>
        <v>79</v>
      </c>
      <c r="G113" s="19">
        <f t="shared" si="1"/>
        <v>1</v>
      </c>
      <c r="H113" s="19">
        <f t="shared" si="2"/>
        <v>1</v>
      </c>
      <c r="I113" s="20"/>
      <c r="K113" s="20"/>
      <c r="L113" s="20"/>
    </row>
    <row r="114" spans="1:12" ht="16.5" customHeight="1" thickBot="1">
      <c r="A114" s="15">
        <v>107</v>
      </c>
      <c r="B114" s="16" t="s">
        <v>243</v>
      </c>
      <c r="C114" s="16" t="s">
        <v>244</v>
      </c>
      <c r="D114" s="96">
        <v>33</v>
      </c>
      <c r="E114" s="17">
        <v>28</v>
      </c>
      <c r="F114" s="18">
        <f t="shared" si="0"/>
        <v>61</v>
      </c>
      <c r="G114" s="19">
        <f t="shared" si="1"/>
        <v>0</v>
      </c>
      <c r="H114" s="19">
        <f t="shared" si="2"/>
        <v>1</v>
      </c>
      <c r="I114" s="20"/>
      <c r="K114" s="20"/>
      <c r="L114" s="20"/>
    </row>
    <row r="115" spans="1:12" ht="16.5" customHeight="1" thickBot="1">
      <c r="A115" s="15">
        <v>108</v>
      </c>
      <c r="B115" s="16" t="s">
        <v>245</v>
      </c>
      <c r="C115" s="16" t="s">
        <v>246</v>
      </c>
      <c r="D115" s="96">
        <v>50</v>
      </c>
      <c r="E115" s="17">
        <v>26</v>
      </c>
      <c r="F115" s="18">
        <f t="shared" si="0"/>
        <v>76</v>
      </c>
      <c r="G115" s="19">
        <f t="shared" si="1"/>
        <v>1</v>
      </c>
      <c r="H115" s="19">
        <f t="shared" si="2"/>
        <v>1</v>
      </c>
      <c r="I115" s="20"/>
      <c r="K115" s="20"/>
      <c r="L115" s="20"/>
    </row>
    <row r="116" spans="1:12" ht="16.5" customHeight="1" thickBot="1">
      <c r="A116" s="15">
        <v>109</v>
      </c>
      <c r="B116" s="16" t="s">
        <v>247</v>
      </c>
      <c r="C116" s="16" t="s">
        <v>248</v>
      </c>
      <c r="D116" s="96">
        <v>51</v>
      </c>
      <c r="E116" s="17">
        <v>26</v>
      </c>
      <c r="F116" s="18">
        <f t="shared" si="0"/>
        <v>77</v>
      </c>
      <c r="G116" s="19">
        <f t="shared" si="1"/>
        <v>1</v>
      </c>
      <c r="H116" s="19">
        <f t="shared" si="2"/>
        <v>1</v>
      </c>
      <c r="I116" s="20"/>
      <c r="K116" s="20"/>
      <c r="L116" s="20"/>
    </row>
    <row r="117" spans="1:12" ht="16.5" customHeight="1" thickBot="1">
      <c r="A117" s="15">
        <v>110</v>
      </c>
      <c r="B117" s="16" t="s">
        <v>249</v>
      </c>
      <c r="C117" s="16" t="s">
        <v>250</v>
      </c>
      <c r="D117" s="96">
        <v>51</v>
      </c>
      <c r="E117" s="17">
        <v>26</v>
      </c>
      <c r="F117" s="18">
        <f t="shared" si="0"/>
        <v>77</v>
      </c>
      <c r="G117" s="19">
        <f t="shared" si="1"/>
        <v>1</v>
      </c>
      <c r="H117" s="19">
        <f t="shared" si="2"/>
        <v>1</v>
      </c>
      <c r="I117" s="20"/>
      <c r="K117" s="20"/>
      <c r="L117" s="20"/>
    </row>
    <row r="118" spans="1:12" ht="16.5" customHeight="1" thickBot="1">
      <c r="A118" s="15">
        <v>111</v>
      </c>
      <c r="B118" s="16" t="s">
        <v>251</v>
      </c>
      <c r="C118" s="16" t="s">
        <v>252</v>
      </c>
      <c r="D118" s="96">
        <v>39</v>
      </c>
      <c r="E118" s="17">
        <v>28</v>
      </c>
      <c r="F118" s="18">
        <f t="shared" si="0"/>
        <v>67</v>
      </c>
      <c r="G118" s="19">
        <f t="shared" si="1"/>
        <v>0</v>
      </c>
      <c r="H118" s="19">
        <f t="shared" si="2"/>
        <v>1</v>
      </c>
      <c r="I118" s="20"/>
      <c r="K118" s="20"/>
      <c r="L118" s="20"/>
    </row>
    <row r="119" spans="1:12" ht="19.5" customHeight="1">
      <c r="A119" s="21"/>
      <c r="B119" s="22"/>
      <c r="C119" s="23"/>
      <c r="D119" s="24">
        <v>111</v>
      </c>
      <c r="E119" s="24">
        <v>111</v>
      </c>
      <c r="F119" s="18"/>
      <c r="G119" s="19">
        <f t="shared" ref="G119:H119" si="3">SUM(G8:G118)</f>
        <v>62</v>
      </c>
      <c r="H119" s="19">
        <f t="shared" si="3"/>
        <v>111</v>
      </c>
      <c r="K119" s="20"/>
      <c r="L119" s="20"/>
    </row>
    <row r="120" spans="1:12" ht="15.75" customHeight="1">
      <c r="A120" s="72" t="s">
        <v>253</v>
      </c>
      <c r="B120" s="63"/>
      <c r="C120" s="64"/>
      <c r="D120" s="25" t="s">
        <v>254</v>
      </c>
      <c r="E120" s="25" t="s">
        <v>255</v>
      </c>
      <c r="F120" s="73" t="s">
        <v>256</v>
      </c>
      <c r="G120" s="63"/>
      <c r="H120" s="64"/>
      <c r="K120" s="20"/>
      <c r="L120" s="20"/>
    </row>
    <row r="121" spans="1:12" ht="19.5" customHeight="1">
      <c r="A121" s="72" t="s">
        <v>257</v>
      </c>
      <c r="B121" s="63"/>
      <c r="C121" s="64"/>
      <c r="D121" s="19">
        <f>ROUND((G119/D119*100),0)</f>
        <v>56</v>
      </c>
      <c r="E121" s="25">
        <f t="shared" ref="E121:E122" si="4">IF(D121&gt;100,"ERROR",IF(D121&gt;=61,3,IF(D121&gt;=46,2,IF(D121&gt;=16,1,IF(D121&gt;15,0,0)))))</f>
        <v>2</v>
      </c>
      <c r="F121" s="74"/>
      <c r="G121" s="75"/>
      <c r="H121" s="76"/>
      <c r="K121" s="20"/>
      <c r="L121" s="20"/>
    </row>
    <row r="122" spans="1:12" ht="19.5" customHeight="1">
      <c r="A122" s="72" t="s">
        <v>258</v>
      </c>
      <c r="B122" s="63"/>
      <c r="C122" s="64"/>
      <c r="D122" s="19">
        <f>ROUND((H119/E119*100),0)</f>
        <v>100</v>
      </c>
      <c r="E122" s="19">
        <f t="shared" si="4"/>
        <v>3</v>
      </c>
      <c r="F122" s="77"/>
      <c r="G122" s="78"/>
      <c r="H122" s="79"/>
      <c r="K122" s="20"/>
      <c r="L122" s="20"/>
    </row>
    <row r="123" spans="1:12" ht="15.75" customHeight="1">
      <c r="D123" s="26"/>
      <c r="E123" s="26"/>
    </row>
    <row r="124" spans="1:12" ht="15.75" customHeight="1">
      <c r="D124" s="26"/>
      <c r="E124" s="26"/>
    </row>
    <row r="125" spans="1:12" ht="15.75" customHeight="1">
      <c r="D125" s="26"/>
      <c r="E125" s="26"/>
    </row>
    <row r="126" spans="1:12" ht="15.75" customHeight="1">
      <c r="D126" s="26"/>
      <c r="E126" s="26"/>
    </row>
    <row r="127" spans="1:12" ht="15.75" customHeight="1">
      <c r="D127" s="26"/>
      <c r="E127" s="26"/>
    </row>
    <row r="128" spans="1:12" ht="15.75" customHeight="1">
      <c r="D128" s="26"/>
      <c r="E128" s="26"/>
    </row>
    <row r="129" spans="4:5" ht="15.75" customHeight="1">
      <c r="D129" s="26"/>
      <c r="E129" s="26"/>
    </row>
    <row r="130" spans="4:5" ht="15.75" customHeight="1">
      <c r="D130" s="26"/>
      <c r="E130" s="26"/>
    </row>
    <row r="131" spans="4:5" ht="15.75" customHeight="1">
      <c r="D131" s="26"/>
      <c r="E131" s="26"/>
    </row>
    <row r="132" spans="4:5" ht="15.75" customHeight="1">
      <c r="D132" s="26"/>
      <c r="E132" s="26"/>
    </row>
    <row r="133" spans="4:5" ht="15.75" customHeight="1">
      <c r="D133" s="26"/>
      <c r="E133" s="26"/>
    </row>
    <row r="134" spans="4:5" ht="15.75" customHeight="1">
      <c r="D134" s="26"/>
      <c r="E134" s="26"/>
    </row>
    <row r="135" spans="4:5" ht="15.75" customHeight="1">
      <c r="D135" s="26"/>
      <c r="E135" s="26"/>
    </row>
    <row r="136" spans="4:5" ht="15.75" customHeight="1">
      <c r="D136" s="26"/>
      <c r="E136" s="26"/>
    </row>
    <row r="137" spans="4:5" ht="15.75" customHeight="1">
      <c r="D137" s="26"/>
      <c r="E137" s="26"/>
    </row>
    <row r="138" spans="4:5" ht="15.75" customHeight="1">
      <c r="D138" s="26"/>
      <c r="E138" s="26"/>
    </row>
    <row r="139" spans="4:5" ht="15.75" customHeight="1">
      <c r="D139" s="26"/>
      <c r="E139" s="26"/>
    </row>
    <row r="140" spans="4:5" ht="15.75" customHeight="1">
      <c r="D140" s="26"/>
      <c r="E140" s="26"/>
    </row>
    <row r="141" spans="4:5" ht="15.75" customHeight="1">
      <c r="D141" s="26"/>
      <c r="E141" s="26"/>
    </row>
    <row r="142" spans="4:5" ht="15.75" customHeight="1">
      <c r="D142" s="26"/>
      <c r="E142" s="26"/>
    </row>
    <row r="143" spans="4:5" ht="15.75" customHeight="1">
      <c r="D143" s="26"/>
      <c r="E143" s="26"/>
    </row>
    <row r="144" spans="4:5" ht="15.75" customHeight="1">
      <c r="D144" s="26"/>
      <c r="E144" s="26"/>
    </row>
    <row r="145" spans="4:5" ht="15.75" customHeight="1">
      <c r="D145" s="26"/>
      <c r="E145" s="26"/>
    </row>
    <row r="146" spans="4:5" ht="15.75" customHeight="1">
      <c r="D146" s="26"/>
      <c r="E146" s="26"/>
    </row>
    <row r="147" spans="4:5" ht="15.75" customHeight="1">
      <c r="D147" s="26"/>
      <c r="E147" s="26"/>
    </row>
    <row r="148" spans="4:5" ht="15.75" customHeight="1">
      <c r="D148" s="26"/>
      <c r="E148" s="26"/>
    </row>
    <row r="149" spans="4:5" ht="15.75" customHeight="1">
      <c r="D149" s="26"/>
      <c r="E149" s="26"/>
    </row>
    <row r="150" spans="4:5" ht="15.75" customHeight="1">
      <c r="D150" s="26"/>
      <c r="E150" s="26"/>
    </row>
    <row r="151" spans="4:5" ht="15.75" customHeight="1">
      <c r="D151" s="26"/>
      <c r="E151" s="26"/>
    </row>
    <row r="152" spans="4:5" ht="15.75" customHeight="1">
      <c r="D152" s="26"/>
      <c r="E152" s="26"/>
    </row>
    <row r="153" spans="4:5" ht="15.75" customHeight="1">
      <c r="D153" s="26"/>
      <c r="E153" s="26"/>
    </row>
    <row r="154" spans="4:5" ht="15.75" customHeight="1">
      <c r="D154" s="26"/>
      <c r="E154" s="26"/>
    </row>
    <row r="155" spans="4:5" ht="15.75" customHeight="1">
      <c r="D155" s="26"/>
      <c r="E155" s="26"/>
    </row>
    <row r="156" spans="4:5" ht="15.75" customHeight="1">
      <c r="D156" s="26"/>
      <c r="E156" s="26"/>
    </row>
    <row r="157" spans="4:5" ht="15.75" customHeight="1">
      <c r="D157" s="26"/>
      <c r="E157" s="26"/>
    </row>
    <row r="158" spans="4:5" ht="15.75" customHeight="1">
      <c r="D158" s="26"/>
      <c r="E158" s="26"/>
    </row>
    <row r="159" spans="4:5" ht="15.75" customHeight="1">
      <c r="D159" s="26"/>
      <c r="E159" s="26"/>
    </row>
    <row r="160" spans="4:5" ht="15.75" customHeight="1">
      <c r="D160" s="26"/>
      <c r="E160" s="26"/>
    </row>
    <row r="161" spans="4:5" ht="15.75" customHeight="1">
      <c r="D161" s="26"/>
      <c r="E161" s="26"/>
    </row>
    <row r="162" spans="4:5" ht="15.75" customHeight="1">
      <c r="D162" s="26"/>
      <c r="E162" s="26"/>
    </row>
    <row r="163" spans="4:5" ht="15.75" customHeight="1">
      <c r="D163" s="26"/>
      <c r="E163" s="26"/>
    </row>
    <row r="164" spans="4:5" ht="15.75" customHeight="1">
      <c r="D164" s="26"/>
      <c r="E164" s="26"/>
    </row>
    <row r="165" spans="4:5" ht="15.75" customHeight="1">
      <c r="D165" s="26"/>
      <c r="E165" s="26"/>
    </row>
    <row r="166" spans="4:5" ht="15.75" customHeight="1">
      <c r="D166" s="26"/>
      <c r="E166" s="26"/>
    </row>
    <row r="167" spans="4:5" ht="15.75" customHeight="1">
      <c r="D167" s="26"/>
      <c r="E167" s="26"/>
    </row>
    <row r="168" spans="4:5" ht="15.75" customHeight="1">
      <c r="D168" s="26"/>
      <c r="E168" s="26"/>
    </row>
    <row r="169" spans="4:5" ht="15.75" customHeight="1">
      <c r="D169" s="26"/>
      <c r="E169" s="26"/>
    </row>
    <row r="170" spans="4:5" ht="15.75" customHeight="1">
      <c r="D170" s="26"/>
      <c r="E170" s="26"/>
    </row>
    <row r="171" spans="4:5" ht="15.75" customHeight="1">
      <c r="D171" s="26"/>
      <c r="E171" s="26"/>
    </row>
    <row r="172" spans="4:5" ht="15.75" customHeight="1">
      <c r="D172" s="26"/>
      <c r="E172" s="26"/>
    </row>
    <row r="173" spans="4:5" ht="15.75" customHeight="1">
      <c r="D173" s="26"/>
      <c r="E173" s="26"/>
    </row>
    <row r="174" spans="4:5" ht="15.75" customHeight="1">
      <c r="D174" s="26"/>
      <c r="E174" s="26"/>
    </row>
    <row r="175" spans="4:5" ht="15.75" customHeight="1">
      <c r="D175" s="26"/>
      <c r="E175" s="26"/>
    </row>
    <row r="176" spans="4:5" ht="15.75" customHeight="1">
      <c r="D176" s="26"/>
      <c r="E176" s="26"/>
    </row>
    <row r="177" spans="4:5" ht="15.75" customHeight="1">
      <c r="D177" s="26"/>
      <c r="E177" s="26"/>
    </row>
    <row r="178" spans="4:5" ht="15.75" customHeight="1">
      <c r="D178" s="26"/>
      <c r="E178" s="26"/>
    </row>
    <row r="179" spans="4:5" ht="15.75" customHeight="1">
      <c r="D179" s="26"/>
      <c r="E179" s="26"/>
    </row>
    <row r="180" spans="4:5" ht="15.75" customHeight="1">
      <c r="D180" s="26"/>
      <c r="E180" s="26"/>
    </row>
    <row r="181" spans="4:5" ht="15.75" customHeight="1">
      <c r="D181" s="26"/>
      <c r="E181" s="26"/>
    </row>
    <row r="182" spans="4:5" ht="15.75" customHeight="1">
      <c r="D182" s="26"/>
      <c r="E182" s="26"/>
    </row>
    <row r="183" spans="4:5" ht="15.75" customHeight="1">
      <c r="D183" s="26"/>
      <c r="E183" s="26"/>
    </row>
    <row r="184" spans="4:5" ht="15.75" customHeight="1">
      <c r="D184" s="26"/>
      <c r="E184" s="26"/>
    </row>
    <row r="185" spans="4:5" ht="15.75" customHeight="1">
      <c r="D185" s="26"/>
      <c r="E185" s="26"/>
    </row>
    <row r="186" spans="4:5" ht="15.75" customHeight="1">
      <c r="D186" s="26"/>
      <c r="E186" s="26"/>
    </row>
    <row r="187" spans="4:5" ht="15.75" customHeight="1">
      <c r="D187" s="26"/>
      <c r="E187" s="26"/>
    </row>
    <row r="188" spans="4:5" ht="15.75" customHeight="1">
      <c r="D188" s="26"/>
      <c r="E188" s="26"/>
    </row>
    <row r="189" spans="4:5" ht="15.75" customHeight="1">
      <c r="D189" s="26"/>
      <c r="E189" s="26"/>
    </row>
    <row r="190" spans="4:5" ht="15.75" customHeight="1">
      <c r="D190" s="26"/>
      <c r="E190" s="26"/>
    </row>
    <row r="191" spans="4:5" ht="15.75" customHeight="1">
      <c r="D191" s="26"/>
      <c r="E191" s="26"/>
    </row>
    <row r="192" spans="4:5" ht="15.75" customHeight="1">
      <c r="D192" s="26"/>
      <c r="E192" s="26"/>
    </row>
    <row r="193" spans="4:5" ht="15.75" customHeight="1">
      <c r="D193" s="26"/>
      <c r="E193" s="26"/>
    </row>
    <row r="194" spans="4:5" ht="15.75" customHeight="1">
      <c r="D194" s="26"/>
      <c r="E194" s="26"/>
    </row>
    <row r="195" spans="4:5" ht="15.75" customHeight="1">
      <c r="D195" s="26"/>
      <c r="E195" s="26"/>
    </row>
    <row r="196" spans="4:5" ht="15.75" customHeight="1">
      <c r="D196" s="26"/>
      <c r="E196" s="26"/>
    </row>
    <row r="197" spans="4:5" ht="15.75" customHeight="1">
      <c r="D197" s="26"/>
      <c r="E197" s="26"/>
    </row>
    <row r="198" spans="4:5" ht="15.75" customHeight="1">
      <c r="D198" s="26"/>
      <c r="E198" s="26"/>
    </row>
    <row r="199" spans="4:5" ht="15.75" customHeight="1">
      <c r="D199" s="26"/>
      <c r="E199" s="26"/>
    </row>
    <row r="200" spans="4:5" ht="15.75" customHeight="1">
      <c r="D200" s="26"/>
      <c r="E200" s="26"/>
    </row>
    <row r="201" spans="4:5" ht="15.75" customHeight="1">
      <c r="D201" s="26"/>
      <c r="E201" s="26"/>
    </row>
    <row r="202" spans="4:5" ht="15.75" customHeight="1">
      <c r="D202" s="26"/>
      <c r="E202" s="26"/>
    </row>
    <row r="203" spans="4:5" ht="15.75" customHeight="1">
      <c r="D203" s="26"/>
      <c r="E203" s="26"/>
    </row>
    <row r="204" spans="4:5" ht="15.75" customHeight="1">
      <c r="D204" s="26"/>
      <c r="E204" s="26"/>
    </row>
    <row r="205" spans="4:5" ht="15.75" customHeight="1">
      <c r="D205" s="26"/>
      <c r="E205" s="26"/>
    </row>
    <row r="206" spans="4:5" ht="15.75" customHeight="1">
      <c r="D206" s="26"/>
      <c r="E206" s="26"/>
    </row>
    <row r="207" spans="4:5" ht="15.75" customHeight="1">
      <c r="D207" s="26"/>
      <c r="E207" s="26"/>
    </row>
    <row r="208" spans="4:5" ht="15.75" customHeight="1">
      <c r="D208" s="26"/>
      <c r="E208" s="26"/>
    </row>
    <row r="209" spans="4:5" ht="15.75" customHeight="1">
      <c r="D209" s="26"/>
      <c r="E209" s="26"/>
    </row>
    <row r="210" spans="4:5" ht="15.75" customHeight="1">
      <c r="D210" s="26"/>
      <c r="E210" s="26"/>
    </row>
    <row r="211" spans="4:5" ht="15.75" customHeight="1">
      <c r="D211" s="26"/>
      <c r="E211" s="26"/>
    </row>
    <row r="212" spans="4:5" ht="15.75" customHeight="1">
      <c r="D212" s="26"/>
      <c r="E212" s="26"/>
    </row>
    <row r="213" spans="4:5" ht="15.75" customHeight="1">
      <c r="D213" s="26"/>
      <c r="E213" s="26"/>
    </row>
    <row r="214" spans="4:5" ht="15.75" customHeight="1">
      <c r="D214" s="26"/>
      <c r="E214" s="26"/>
    </row>
    <row r="215" spans="4:5" ht="15.75" customHeight="1">
      <c r="D215" s="26"/>
      <c r="E215" s="26"/>
    </row>
    <row r="216" spans="4:5" ht="15.75" customHeight="1">
      <c r="D216" s="26"/>
      <c r="E216" s="26"/>
    </row>
    <row r="217" spans="4:5" ht="15.75" customHeight="1">
      <c r="D217" s="26"/>
      <c r="E217" s="26"/>
    </row>
    <row r="218" spans="4:5" ht="15.75" customHeight="1">
      <c r="D218" s="26"/>
      <c r="E218" s="26"/>
    </row>
    <row r="219" spans="4:5" ht="15.75" customHeight="1">
      <c r="D219" s="26"/>
      <c r="E219" s="26"/>
    </row>
    <row r="220" spans="4:5" ht="15.75" customHeight="1">
      <c r="D220" s="26"/>
      <c r="E220" s="26"/>
    </row>
    <row r="221" spans="4:5" ht="15.75" customHeight="1">
      <c r="D221" s="26"/>
      <c r="E221" s="26"/>
    </row>
    <row r="222" spans="4:5" ht="15.75" customHeight="1">
      <c r="D222" s="26"/>
      <c r="E222" s="26"/>
    </row>
    <row r="223" spans="4:5" ht="15.75" customHeight="1">
      <c r="D223" s="26"/>
      <c r="E223" s="26"/>
    </row>
    <row r="224" spans="4:5" ht="15.75" customHeight="1">
      <c r="D224" s="26"/>
      <c r="E224" s="26"/>
    </row>
    <row r="225" spans="4:5" ht="15.75" customHeight="1">
      <c r="D225" s="26"/>
      <c r="E225" s="26"/>
    </row>
    <row r="226" spans="4:5" ht="15.75" customHeight="1">
      <c r="D226" s="26"/>
      <c r="E226" s="26"/>
    </row>
    <row r="227" spans="4:5" ht="15.75" customHeight="1">
      <c r="D227" s="26"/>
      <c r="E227" s="26"/>
    </row>
    <row r="228" spans="4:5" ht="15.75" customHeight="1">
      <c r="D228" s="26"/>
      <c r="E228" s="26"/>
    </row>
    <row r="229" spans="4:5" ht="15.75" customHeight="1">
      <c r="D229" s="26"/>
      <c r="E229" s="26"/>
    </row>
    <row r="230" spans="4:5" ht="15.75" customHeight="1">
      <c r="D230" s="26"/>
      <c r="E230" s="26"/>
    </row>
    <row r="231" spans="4:5" ht="15.75" customHeight="1">
      <c r="D231" s="26"/>
      <c r="E231" s="26"/>
    </row>
    <row r="232" spans="4:5" ht="15.75" customHeight="1">
      <c r="D232" s="26"/>
      <c r="E232" s="26"/>
    </row>
    <row r="233" spans="4:5" ht="15.75" customHeight="1">
      <c r="D233" s="26"/>
      <c r="E233" s="26"/>
    </row>
    <row r="234" spans="4:5" ht="15.75" customHeight="1">
      <c r="D234" s="26"/>
      <c r="E234" s="26"/>
    </row>
    <row r="235" spans="4:5" ht="15.75" customHeight="1">
      <c r="D235" s="26"/>
      <c r="E235" s="26"/>
    </row>
    <row r="236" spans="4:5" ht="15.75" customHeight="1">
      <c r="D236" s="26"/>
      <c r="E236" s="26"/>
    </row>
    <row r="237" spans="4:5" ht="15.75" customHeight="1">
      <c r="D237" s="26"/>
      <c r="E237" s="26"/>
    </row>
    <row r="238" spans="4:5" ht="15.75" customHeight="1">
      <c r="D238" s="26"/>
      <c r="E238" s="26"/>
    </row>
    <row r="239" spans="4:5" ht="15.75" customHeight="1">
      <c r="D239" s="26"/>
      <c r="E239" s="26"/>
    </row>
    <row r="240" spans="4:5" ht="15.75" customHeight="1">
      <c r="D240" s="26"/>
      <c r="E240" s="26"/>
    </row>
    <row r="241" spans="4:5" ht="15.75" customHeight="1">
      <c r="D241" s="26"/>
      <c r="E241" s="26"/>
    </row>
    <row r="242" spans="4:5" ht="15.75" customHeight="1">
      <c r="D242" s="26"/>
      <c r="E242" s="26"/>
    </row>
    <row r="243" spans="4:5" ht="15.75" customHeight="1">
      <c r="D243" s="26"/>
      <c r="E243" s="26"/>
    </row>
    <row r="244" spans="4:5" ht="15.75" customHeight="1">
      <c r="D244" s="26"/>
      <c r="E244" s="26"/>
    </row>
    <row r="245" spans="4:5" ht="15.75" customHeight="1">
      <c r="D245" s="26"/>
      <c r="E245" s="26"/>
    </row>
    <row r="246" spans="4:5" ht="15.75" customHeight="1">
      <c r="D246" s="26"/>
      <c r="E246" s="26"/>
    </row>
    <row r="247" spans="4:5" ht="15.75" customHeight="1">
      <c r="D247" s="26"/>
      <c r="E247" s="26"/>
    </row>
    <row r="248" spans="4:5" ht="15.75" customHeight="1">
      <c r="D248" s="26"/>
      <c r="E248" s="26"/>
    </row>
    <row r="249" spans="4:5" ht="15.75" customHeight="1">
      <c r="D249" s="26"/>
      <c r="E249" s="26"/>
    </row>
    <row r="250" spans="4:5" ht="15.75" customHeight="1">
      <c r="D250" s="26"/>
      <c r="E250" s="26"/>
    </row>
    <row r="251" spans="4:5" ht="15.75" customHeight="1">
      <c r="D251" s="26"/>
      <c r="E251" s="26"/>
    </row>
    <row r="252" spans="4:5" ht="15.75" customHeight="1">
      <c r="D252" s="26"/>
      <c r="E252" s="26"/>
    </row>
    <row r="253" spans="4:5" ht="15.75" customHeight="1">
      <c r="D253" s="26"/>
      <c r="E253" s="26"/>
    </row>
    <row r="254" spans="4:5" ht="15.75" customHeight="1">
      <c r="D254" s="26"/>
      <c r="E254" s="26"/>
    </row>
    <row r="255" spans="4:5" ht="15.75" customHeight="1">
      <c r="D255" s="26"/>
      <c r="E255" s="26"/>
    </row>
    <row r="256" spans="4:5" ht="15.75" customHeight="1">
      <c r="D256" s="26"/>
      <c r="E256" s="26"/>
    </row>
    <row r="257" spans="4:5" ht="15.75" customHeight="1">
      <c r="D257" s="26"/>
      <c r="E257" s="26"/>
    </row>
    <row r="258" spans="4:5" ht="15.75" customHeight="1">
      <c r="D258" s="26"/>
      <c r="E258" s="26"/>
    </row>
    <row r="259" spans="4:5" ht="15.75" customHeight="1">
      <c r="D259" s="26"/>
      <c r="E259" s="26"/>
    </row>
    <row r="260" spans="4:5" ht="15.75" customHeight="1">
      <c r="D260" s="26"/>
      <c r="E260" s="26"/>
    </row>
    <row r="261" spans="4:5" ht="15.75" customHeight="1">
      <c r="D261" s="26"/>
      <c r="E261" s="26"/>
    </row>
    <row r="262" spans="4:5" ht="15.75" customHeight="1">
      <c r="D262" s="26"/>
      <c r="E262" s="26"/>
    </row>
    <row r="263" spans="4:5" ht="15.75" customHeight="1">
      <c r="D263" s="26"/>
      <c r="E263" s="26"/>
    </row>
    <row r="264" spans="4:5" ht="15.75" customHeight="1">
      <c r="D264" s="26"/>
      <c r="E264" s="26"/>
    </row>
    <row r="265" spans="4:5" ht="15.75" customHeight="1">
      <c r="D265" s="26"/>
      <c r="E265" s="26"/>
    </row>
    <row r="266" spans="4:5" ht="15.75" customHeight="1">
      <c r="D266" s="26"/>
      <c r="E266" s="26"/>
    </row>
    <row r="267" spans="4:5" ht="15.75" customHeight="1">
      <c r="D267" s="26"/>
      <c r="E267" s="26"/>
    </row>
    <row r="268" spans="4:5" ht="15.75" customHeight="1">
      <c r="D268" s="26"/>
      <c r="E268" s="26"/>
    </row>
    <row r="269" spans="4:5" ht="15.75" customHeight="1">
      <c r="D269" s="26"/>
      <c r="E269" s="26"/>
    </row>
    <row r="270" spans="4:5" ht="15.75" customHeight="1">
      <c r="D270" s="26"/>
      <c r="E270" s="26"/>
    </row>
    <row r="271" spans="4:5" ht="15.75" customHeight="1">
      <c r="D271" s="26"/>
      <c r="E271" s="26"/>
    </row>
    <row r="272" spans="4:5" ht="15.75" customHeight="1">
      <c r="D272" s="26"/>
      <c r="E272" s="26"/>
    </row>
    <row r="273" spans="4:5" ht="15.75" customHeight="1">
      <c r="D273" s="26"/>
      <c r="E273" s="26"/>
    </row>
    <row r="274" spans="4:5" ht="15.75" customHeight="1">
      <c r="D274" s="26"/>
      <c r="E274" s="26"/>
    </row>
    <row r="275" spans="4:5" ht="15.75" customHeight="1">
      <c r="D275" s="26"/>
      <c r="E275" s="26"/>
    </row>
    <row r="276" spans="4:5" ht="15.75" customHeight="1">
      <c r="D276" s="26"/>
      <c r="E276" s="26"/>
    </row>
    <row r="277" spans="4:5" ht="15.75" customHeight="1">
      <c r="D277" s="26"/>
      <c r="E277" s="26"/>
    </row>
    <row r="278" spans="4:5" ht="15.75" customHeight="1">
      <c r="D278" s="26"/>
      <c r="E278" s="26"/>
    </row>
    <row r="279" spans="4:5" ht="15.75" customHeight="1">
      <c r="D279" s="26"/>
      <c r="E279" s="26"/>
    </row>
    <row r="280" spans="4:5" ht="15.75" customHeight="1">
      <c r="D280" s="26"/>
      <c r="E280" s="26"/>
    </row>
    <row r="281" spans="4:5" ht="15.75" customHeight="1">
      <c r="D281" s="26"/>
      <c r="E281" s="26"/>
    </row>
    <row r="282" spans="4:5" ht="15.75" customHeight="1">
      <c r="D282" s="26"/>
      <c r="E282" s="26"/>
    </row>
    <row r="283" spans="4:5" ht="15.75" customHeight="1">
      <c r="D283" s="26"/>
      <c r="E283" s="26"/>
    </row>
    <row r="284" spans="4:5" ht="15.75" customHeight="1">
      <c r="D284" s="26"/>
      <c r="E284" s="26"/>
    </row>
    <row r="285" spans="4:5" ht="15.75" customHeight="1">
      <c r="D285" s="26"/>
      <c r="E285" s="26"/>
    </row>
    <row r="286" spans="4:5" ht="15.75" customHeight="1">
      <c r="D286" s="26"/>
      <c r="E286" s="26"/>
    </row>
    <row r="287" spans="4:5" ht="15.75" customHeight="1">
      <c r="D287" s="26"/>
      <c r="E287" s="26"/>
    </row>
    <row r="288" spans="4:5" ht="15.75" customHeight="1">
      <c r="D288" s="26"/>
      <c r="E288" s="26"/>
    </row>
    <row r="289" spans="4:5" ht="15.75" customHeight="1">
      <c r="D289" s="26"/>
      <c r="E289" s="26"/>
    </row>
    <row r="290" spans="4:5" ht="15.75" customHeight="1">
      <c r="D290" s="26"/>
      <c r="E290" s="26"/>
    </row>
    <row r="291" spans="4:5" ht="15.75" customHeight="1">
      <c r="D291" s="26"/>
      <c r="E291" s="26"/>
    </row>
    <row r="292" spans="4:5" ht="15.75" customHeight="1">
      <c r="D292" s="26"/>
      <c r="E292" s="26"/>
    </row>
    <row r="293" spans="4:5" ht="15.75" customHeight="1">
      <c r="D293" s="26"/>
      <c r="E293" s="26"/>
    </row>
    <row r="294" spans="4:5" ht="15.75" customHeight="1">
      <c r="D294" s="26"/>
      <c r="E294" s="26"/>
    </row>
    <row r="295" spans="4:5" ht="15.75" customHeight="1">
      <c r="D295" s="26"/>
      <c r="E295" s="26"/>
    </row>
    <row r="296" spans="4:5" ht="15.75" customHeight="1">
      <c r="D296" s="26"/>
      <c r="E296" s="26"/>
    </row>
    <row r="297" spans="4:5" ht="15.75" customHeight="1">
      <c r="D297" s="26"/>
      <c r="E297" s="26"/>
    </row>
    <row r="298" spans="4:5" ht="15.75" customHeight="1">
      <c r="D298" s="26"/>
      <c r="E298" s="26"/>
    </row>
    <row r="299" spans="4:5" ht="15.75" customHeight="1">
      <c r="D299" s="26"/>
      <c r="E299" s="26"/>
    </row>
    <row r="300" spans="4:5" ht="15.75" customHeight="1">
      <c r="D300" s="26"/>
      <c r="E300" s="26"/>
    </row>
    <row r="301" spans="4:5" ht="15.75" customHeight="1">
      <c r="D301" s="26"/>
      <c r="E301" s="26"/>
    </row>
    <row r="302" spans="4:5" ht="15.75" customHeight="1">
      <c r="D302" s="26"/>
      <c r="E302" s="26"/>
    </row>
    <row r="303" spans="4:5" ht="15.75" customHeight="1">
      <c r="D303" s="26"/>
      <c r="E303" s="26"/>
    </row>
    <row r="304" spans="4:5" ht="15.75" customHeight="1">
      <c r="D304" s="26"/>
      <c r="E304" s="26"/>
    </row>
    <row r="305" spans="4:5" ht="15.75" customHeight="1">
      <c r="D305" s="26"/>
      <c r="E305" s="26"/>
    </row>
    <row r="306" spans="4:5" ht="15.75" customHeight="1">
      <c r="D306" s="26"/>
      <c r="E306" s="26"/>
    </row>
    <row r="307" spans="4:5" ht="15.75" customHeight="1">
      <c r="D307" s="26"/>
      <c r="E307" s="26"/>
    </row>
    <row r="308" spans="4:5" ht="15.75" customHeight="1">
      <c r="D308" s="26"/>
      <c r="E308" s="26"/>
    </row>
    <row r="309" spans="4:5" ht="15.75" customHeight="1">
      <c r="D309" s="26"/>
      <c r="E309" s="26"/>
    </row>
    <row r="310" spans="4:5" ht="15.75" customHeight="1">
      <c r="D310" s="26"/>
      <c r="E310" s="26"/>
    </row>
    <row r="311" spans="4:5" ht="15.75" customHeight="1">
      <c r="D311" s="26"/>
      <c r="E311" s="26"/>
    </row>
    <row r="312" spans="4:5" ht="15.75" customHeight="1">
      <c r="D312" s="26"/>
      <c r="E312" s="26"/>
    </row>
    <row r="313" spans="4:5" ht="15.75" customHeight="1">
      <c r="D313" s="26"/>
      <c r="E313" s="26"/>
    </row>
    <row r="314" spans="4:5" ht="15.75" customHeight="1">
      <c r="D314" s="26"/>
      <c r="E314" s="26"/>
    </row>
    <row r="315" spans="4:5" ht="15.75" customHeight="1">
      <c r="D315" s="26"/>
      <c r="E315" s="26"/>
    </row>
    <row r="316" spans="4:5" ht="15.75" customHeight="1">
      <c r="D316" s="26"/>
      <c r="E316" s="26"/>
    </row>
    <row r="317" spans="4:5" ht="15.75" customHeight="1">
      <c r="D317" s="26"/>
      <c r="E317" s="26"/>
    </row>
    <row r="318" spans="4:5" ht="15.75" customHeight="1">
      <c r="D318" s="26"/>
      <c r="E318" s="26"/>
    </row>
    <row r="319" spans="4:5" ht="15.75" customHeight="1">
      <c r="D319" s="26"/>
      <c r="E319" s="26"/>
    </row>
    <row r="320" spans="4:5" ht="15.75" customHeight="1">
      <c r="D320" s="26"/>
      <c r="E320" s="26"/>
    </row>
    <row r="321" spans="4:5" ht="15.75" customHeight="1">
      <c r="D321" s="26"/>
      <c r="E321" s="26"/>
    </row>
    <row r="322" spans="4:5" ht="15.75" customHeight="1">
      <c r="D322" s="26"/>
      <c r="E322" s="26"/>
    </row>
    <row r="323" spans="4:5" ht="15.75" customHeight="1"/>
    <row r="324" spans="4:5" ht="15.75" customHeight="1"/>
    <row r="325" spans="4:5" ht="15.75" customHeight="1"/>
    <row r="326" spans="4:5" ht="15.75" customHeight="1"/>
    <row r="327" spans="4:5" ht="15.75" customHeight="1"/>
    <row r="328" spans="4:5" ht="15.75" customHeight="1"/>
    <row r="329" spans="4:5" ht="15.75" customHeight="1"/>
    <row r="330" spans="4:5" ht="15.75" customHeight="1"/>
    <row r="331" spans="4:5" ht="15.75" customHeight="1"/>
    <row r="332" spans="4:5" ht="15.75" customHeight="1"/>
    <row r="333" spans="4:5" ht="15.75" customHeight="1"/>
    <row r="334" spans="4:5" ht="15.75" customHeight="1"/>
    <row r="335" spans="4:5" ht="15.75" customHeight="1"/>
    <row r="336" spans="4: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7:C7"/>
    <mergeCell ref="A120:C120"/>
    <mergeCell ref="F120:H120"/>
    <mergeCell ref="A121:C121"/>
    <mergeCell ref="F121:H122"/>
    <mergeCell ref="A122:C122"/>
    <mergeCell ref="A1:H1"/>
    <mergeCell ref="A2:H2"/>
    <mergeCell ref="A3:H3"/>
    <mergeCell ref="A4:H4"/>
    <mergeCell ref="A5:A6"/>
    <mergeCell ref="B5:B6"/>
    <mergeCell ref="G5:H5"/>
  </mergeCells>
  <conditionalFormatting sqref="E8:E118">
    <cfRule type="cellIs" dxfId="10" priority="2" operator="equal">
      <formula>"F"</formula>
    </cfRule>
  </conditionalFormatting>
  <conditionalFormatting sqref="E8:E118">
    <cfRule type="colorScale" priority="3">
      <colorScale>
        <cfvo type="formula" val="F"/>
        <cfvo type="max" val="0"/>
        <color rgb="FFFF7128"/>
        <color rgb="FFFFEF9C"/>
      </colorScale>
    </cfRule>
  </conditionalFormatting>
  <conditionalFormatting sqref="F8:F119">
    <cfRule type="containsText" dxfId="9" priority="4" operator="containsText" text="AB">
      <formula>NOT(ISERROR(SEARCH(("AB"),(F8))))</formula>
    </cfRule>
  </conditionalFormatting>
  <conditionalFormatting sqref="G8:H119">
    <cfRule type="cellIs" dxfId="8" priority="5" operator="equal">
      <formula>0</formula>
    </cfRule>
  </conditionalFormatting>
  <pageMargins left="0.7" right="0.7" top="0.75" bottom="0.75" header="0" footer="0"/>
  <pageSetup paperSize="9" orientation="landscape" r:id="rId1"/>
  <rowBreaks count="1" manualBreakCount="1">
    <brk id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A3" sqref="A3:I3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7" max="7" width="12.625" customWidth="1"/>
    <col min="8" max="8" width="17.625" customWidth="1"/>
    <col min="9" max="9" width="13.125" customWidth="1"/>
  </cols>
  <sheetData>
    <row r="1" spans="1:9" ht="19.5" customHeight="1">
      <c r="A1" s="80" t="s">
        <v>0</v>
      </c>
      <c r="B1" s="63"/>
      <c r="C1" s="63"/>
      <c r="D1" s="63"/>
      <c r="E1" s="63"/>
      <c r="F1" s="63"/>
      <c r="G1" s="63"/>
      <c r="H1" s="63"/>
      <c r="I1" s="64"/>
    </row>
    <row r="2" spans="1:9" ht="19.5" customHeight="1">
      <c r="A2" s="80" t="s">
        <v>259</v>
      </c>
      <c r="B2" s="63"/>
      <c r="C2" s="63"/>
      <c r="D2" s="63"/>
      <c r="E2" s="63"/>
      <c r="F2" s="63"/>
      <c r="G2" s="63"/>
      <c r="H2" s="63"/>
      <c r="I2" s="64"/>
    </row>
    <row r="3" spans="1:9" ht="19.5" customHeight="1">
      <c r="A3" s="80" t="s">
        <v>316</v>
      </c>
      <c r="B3" s="63"/>
      <c r="C3" s="63"/>
      <c r="D3" s="63"/>
      <c r="E3" s="63"/>
      <c r="F3" s="63"/>
      <c r="G3" s="63"/>
      <c r="H3" s="63"/>
      <c r="I3" s="64"/>
    </row>
    <row r="4" spans="1:9" ht="19.5" customHeight="1">
      <c r="A4" s="80" t="s">
        <v>315</v>
      </c>
      <c r="B4" s="63"/>
      <c r="C4" s="63"/>
      <c r="D4" s="63"/>
      <c r="E4" s="63"/>
      <c r="F4" s="63"/>
      <c r="G4" s="63"/>
      <c r="H4" s="63"/>
      <c r="I4" s="64"/>
    </row>
    <row r="5" spans="1:9" ht="78.75">
      <c r="A5" s="27" t="s">
        <v>260</v>
      </c>
      <c r="B5" s="27" t="s">
        <v>261</v>
      </c>
      <c r="C5" s="27" t="s">
        <v>262</v>
      </c>
      <c r="D5" s="27" t="s">
        <v>263</v>
      </c>
      <c r="E5" s="27" t="s">
        <v>264</v>
      </c>
      <c r="F5" s="27" t="s">
        <v>265</v>
      </c>
      <c r="G5" s="27" t="s">
        <v>263</v>
      </c>
      <c r="H5" s="27" t="s">
        <v>266</v>
      </c>
      <c r="I5" s="27" t="s">
        <v>267</v>
      </c>
    </row>
    <row r="6" spans="1:9" ht="19.5" customHeight="1">
      <c r="A6" s="28" t="s">
        <v>323</v>
      </c>
      <c r="B6" s="28" t="s">
        <v>326</v>
      </c>
      <c r="C6" s="28">
        <f>'Sessional + End Term Assessment'!D121</f>
        <v>56</v>
      </c>
      <c r="D6" s="28">
        <f>'Sessional + End Term Assessment'!E121</f>
        <v>2</v>
      </c>
      <c r="E6" s="28">
        <f>D6*'Sessional + End Term Assessment'!D6/'Sessional + End Term Assessment'!F6</f>
        <v>1.4</v>
      </c>
      <c r="F6" s="28">
        <f>'Sessional + End Term Assessment'!D122</f>
        <v>100</v>
      </c>
      <c r="G6" s="28">
        <f>'Sessional + End Term Assessment'!E122</f>
        <v>3</v>
      </c>
      <c r="H6" s="28">
        <f>G6*'Sessional + End Term Assessment'!E6/'Sessional + End Term Assessment'!F6</f>
        <v>0.9</v>
      </c>
      <c r="I6" s="28">
        <f>E6+H6</f>
        <v>2.2999999999999998</v>
      </c>
    </row>
    <row r="7" spans="1:9" ht="30.75" customHeight="1">
      <c r="A7" s="81" t="s">
        <v>268</v>
      </c>
      <c r="B7" s="75"/>
      <c r="C7" s="75"/>
      <c r="D7" s="75"/>
      <c r="E7" s="75"/>
      <c r="F7" s="76"/>
      <c r="G7" s="85" t="s">
        <v>256</v>
      </c>
      <c r="H7" s="63"/>
      <c r="I7" s="64"/>
    </row>
    <row r="8" spans="1:9" ht="14.25">
      <c r="A8" s="82"/>
      <c r="B8" s="83"/>
      <c r="C8" s="83"/>
      <c r="D8" s="83"/>
      <c r="E8" s="83"/>
      <c r="F8" s="84"/>
      <c r="G8" s="81"/>
      <c r="H8" s="75"/>
      <c r="I8" s="76"/>
    </row>
    <row r="9" spans="1:9" ht="14.25">
      <c r="A9" s="77"/>
      <c r="B9" s="78"/>
      <c r="C9" s="78"/>
      <c r="D9" s="78"/>
      <c r="E9" s="78"/>
      <c r="F9" s="79"/>
      <c r="G9" s="77"/>
      <c r="H9" s="78"/>
      <c r="I9" s="7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6" sqref="A6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80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</row>
    <row r="2" spans="1:26" ht="19.5" customHeight="1">
      <c r="A2" s="80" t="s">
        <v>269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</row>
    <row r="3" spans="1:26" ht="19.5" customHeight="1">
      <c r="A3" s="80" t="s">
        <v>316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</row>
    <row r="4" spans="1:26" ht="19.5" customHeight="1">
      <c r="A4" s="80" t="s">
        <v>325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4"/>
    </row>
    <row r="5" spans="1:26" ht="19.5" customHeight="1">
      <c r="A5" s="29" t="s">
        <v>270</v>
      </c>
      <c r="B5" s="29" t="s">
        <v>3</v>
      </c>
      <c r="C5" s="29" t="s">
        <v>4</v>
      </c>
      <c r="D5" s="29" t="s">
        <v>5</v>
      </c>
      <c r="E5" s="29" t="s">
        <v>6</v>
      </c>
      <c r="F5" s="29" t="s">
        <v>7</v>
      </c>
      <c r="G5" s="29" t="s">
        <v>8</v>
      </c>
      <c r="H5" s="29" t="s">
        <v>9</v>
      </c>
      <c r="I5" s="29" t="s">
        <v>10</v>
      </c>
      <c r="J5" s="29" t="s">
        <v>11</v>
      </c>
      <c r="K5" s="29" t="s">
        <v>12</v>
      </c>
      <c r="L5" s="29" t="s">
        <v>13</v>
      </c>
      <c r="M5" s="29" t="s">
        <v>14</v>
      </c>
      <c r="N5" s="29" t="s">
        <v>15</v>
      </c>
      <c r="O5" s="29" t="s">
        <v>16</v>
      </c>
      <c r="P5" s="29" t="s">
        <v>17</v>
      </c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19.5" customHeight="1">
      <c r="A6" s="31" t="s">
        <v>334</v>
      </c>
      <c r="B6" s="32">
        <f>'Attainment of Subject Code'!$E$6*'CO-PO Mapping'!B11/3</f>
        <v>0.93333333333333324</v>
      </c>
      <c r="C6" s="32">
        <f>'Attainment of Subject Code'!$E$6*'CO-PO Mapping'!C11/3</f>
        <v>1.1199999999999999</v>
      </c>
      <c r="D6" s="32">
        <f>'Attainment of Subject Code'!$E$6*'CO-PO Mapping'!D11/3</f>
        <v>1.0266666666666666</v>
      </c>
      <c r="E6" s="32">
        <f>'Attainment of Subject Code'!$E$6*'CO-PO Mapping'!E11/3</f>
        <v>0.93333333333333324</v>
      </c>
      <c r="F6" s="32">
        <f>'Attainment of Subject Code'!$E$6*'CO-PO Mapping'!F11/3</f>
        <v>0.74666666666666659</v>
      </c>
      <c r="G6" s="32">
        <f>'Attainment of Subject Code'!$E$6*'CO-PO Mapping'!G11/3</f>
        <v>0.37333333333333329</v>
      </c>
      <c r="H6" s="32">
        <f>'Attainment of Subject Code'!$E$6*'CO-PO Mapping'!H11/3</f>
        <v>0.18666666666666665</v>
      </c>
      <c r="I6" s="32">
        <f>'Attainment of Subject Code'!$E$6*'CO-PO Mapping'!I11/3</f>
        <v>0.37333333333333329</v>
      </c>
      <c r="J6" s="32">
        <f>'Attainment of Subject Code'!$E$6*'CO-PO Mapping'!J11/3</f>
        <v>0.37333333333333329</v>
      </c>
      <c r="K6" s="32">
        <f>'Attainment of Subject Code'!$E$6*'CO-PO Mapping'!K11/3</f>
        <v>0</v>
      </c>
      <c r="L6" s="32">
        <f>'Attainment of Subject Code'!$E$6*'CO-PO Mapping'!L11/3</f>
        <v>0.18666666666666665</v>
      </c>
      <c r="M6" s="32">
        <f>'Attainment of Subject Code'!$E$6*'CO-PO Mapping'!M11/3</f>
        <v>0.74666666666666659</v>
      </c>
      <c r="N6" s="32">
        <f>'Attainment of Subject Code'!$E$6*'CO-PO Mapping'!N11/3</f>
        <v>0.46666666666666662</v>
      </c>
      <c r="O6" s="32">
        <f>'Attainment of Subject Code'!$E$6*'CO-PO Mapping'!O11/3</f>
        <v>0.93333333333333324</v>
      </c>
      <c r="P6" s="32">
        <f>'Attainment of Subject Code'!$E$6*'CO-PO Mapping'!P11/3</f>
        <v>0</v>
      </c>
    </row>
    <row r="7" spans="1:26" ht="39.75" customHeight="1">
      <c r="A7" s="86" t="s">
        <v>256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4"/>
      <c r="N7" s="86"/>
      <c r="O7" s="63"/>
      <c r="P7" s="6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1000"/>
  <sheetViews>
    <sheetView workbookViewId="0">
      <selection activeCell="A3" sqref="A3:R3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6" width="15.125" customWidth="1"/>
    <col min="17" max="17" width="15.125" style="57" customWidth="1"/>
    <col min="18" max="18" width="9.875" customWidth="1"/>
    <col min="19" max="35" width="8" customWidth="1"/>
  </cols>
  <sheetData>
    <row r="1" spans="1:35" ht="19.5" customHeight="1">
      <c r="A1" s="80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35" ht="19.5" customHeight="1">
      <c r="A2" s="80" t="s">
        <v>271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4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1:35" ht="19.5" customHeight="1">
      <c r="A3" s="80" t="s">
        <v>316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4" spans="1:35" ht="19.5" customHeight="1">
      <c r="A4" s="88" t="s">
        <v>20</v>
      </c>
      <c r="B4" s="87" t="s">
        <v>272</v>
      </c>
      <c r="C4" s="29" t="s">
        <v>22</v>
      </c>
      <c r="D4" s="80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4"/>
      <c r="Q4" s="60"/>
      <c r="R4" s="88" t="s">
        <v>25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5.75">
      <c r="A5" s="89"/>
      <c r="B5" s="89"/>
      <c r="C5" s="29" t="s">
        <v>273</v>
      </c>
      <c r="D5" s="29" t="s">
        <v>274</v>
      </c>
      <c r="E5" s="87" t="s">
        <v>275</v>
      </c>
      <c r="F5" s="87" t="s">
        <v>276</v>
      </c>
      <c r="G5" s="87" t="s">
        <v>277</v>
      </c>
      <c r="H5" s="29" t="s">
        <v>278</v>
      </c>
      <c r="I5" s="87" t="s">
        <v>275</v>
      </c>
      <c r="J5" s="87" t="s">
        <v>276</v>
      </c>
      <c r="K5" s="87" t="s">
        <v>277</v>
      </c>
      <c r="L5" s="29" t="s">
        <v>279</v>
      </c>
      <c r="M5" s="87" t="s">
        <v>275</v>
      </c>
      <c r="N5" s="87" t="s">
        <v>276</v>
      </c>
      <c r="O5" s="87" t="s">
        <v>277</v>
      </c>
      <c r="P5" s="29" t="s">
        <v>280</v>
      </c>
      <c r="Q5" s="42" t="s">
        <v>281</v>
      </c>
      <c r="R5" s="67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</row>
    <row r="6" spans="1:35" ht="42" customHeight="1">
      <c r="A6" s="67"/>
      <c r="B6" s="67"/>
      <c r="C6" s="29" t="s">
        <v>27</v>
      </c>
      <c r="D6" s="29">
        <v>28</v>
      </c>
      <c r="E6" s="67"/>
      <c r="F6" s="67"/>
      <c r="G6" s="67"/>
      <c r="H6" s="29">
        <v>28</v>
      </c>
      <c r="I6" s="67"/>
      <c r="J6" s="67"/>
      <c r="K6" s="67"/>
      <c r="L6" s="29">
        <v>14</v>
      </c>
      <c r="M6" s="67"/>
      <c r="N6" s="67"/>
      <c r="O6" s="67"/>
      <c r="P6" s="34"/>
      <c r="Q6" s="61"/>
      <c r="R6" s="35">
        <v>70</v>
      </c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</row>
    <row r="7" spans="1:35" ht="19.5" customHeight="1">
      <c r="A7" s="15">
        <v>1</v>
      </c>
      <c r="B7" s="16" t="s">
        <v>31</v>
      </c>
      <c r="C7" s="16" t="s">
        <v>32</v>
      </c>
      <c r="D7" s="36">
        <v>28</v>
      </c>
      <c r="E7" s="37">
        <f t="shared" ref="E7:E117" si="0">IF(D7&gt;=($D$6*0.7),1,0)</f>
        <v>1</v>
      </c>
      <c r="F7" s="37">
        <f t="shared" ref="F7:F117" si="1">IF(D7&gt;=($D$6*0.8),1,0)</f>
        <v>1</v>
      </c>
      <c r="G7" s="37">
        <f t="shared" ref="G7:G117" si="2">IF(D7&gt;=($D$6*0.9),1,0)</f>
        <v>1</v>
      </c>
      <c r="H7" s="53">
        <v>23</v>
      </c>
      <c r="I7" s="37">
        <f t="shared" ref="I7:I117" si="3">IF(H7&gt;=($D$6*0.7),1,0)</f>
        <v>1</v>
      </c>
      <c r="J7" s="37">
        <f t="shared" ref="J7:J117" si="4">IF(H7&gt;=($D$6*0.8),1,0)</f>
        <v>1</v>
      </c>
      <c r="K7" s="37">
        <f t="shared" ref="K7:K117" si="5">IF(H7&gt;=($D$6*0.9),1,0)</f>
        <v>0</v>
      </c>
      <c r="L7" s="36">
        <v>6</v>
      </c>
      <c r="M7" s="37">
        <f t="shared" ref="M7:M117" si="6">IF(L7&gt;=($L$6*0.7),1,0)</f>
        <v>0</v>
      </c>
      <c r="N7" s="37">
        <f t="shared" ref="N7:N117" si="7">IF(L7&gt;=($L$6*0.8),1,0)</f>
        <v>0</v>
      </c>
      <c r="O7" s="37">
        <f t="shared" ref="O7:O117" si="8">IF(L7&gt;=($L$6*0.9),1,0)</f>
        <v>0</v>
      </c>
      <c r="P7" s="38"/>
      <c r="Q7" s="59"/>
      <c r="R7" s="39">
        <v>57</v>
      </c>
      <c r="S7" s="54"/>
      <c r="T7" s="54"/>
      <c r="U7" s="54"/>
      <c r="V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</row>
    <row r="8" spans="1:35" ht="19.5" customHeight="1">
      <c r="A8" s="15">
        <v>2</v>
      </c>
      <c r="B8" s="16" t="s">
        <v>33</v>
      </c>
      <c r="C8" s="16" t="s">
        <v>34</v>
      </c>
      <c r="D8" s="36">
        <v>28</v>
      </c>
      <c r="E8" s="37">
        <f t="shared" si="0"/>
        <v>1</v>
      </c>
      <c r="F8" s="37">
        <f t="shared" si="1"/>
        <v>1</v>
      </c>
      <c r="G8" s="37">
        <f t="shared" si="2"/>
        <v>1</v>
      </c>
      <c r="H8" s="53">
        <v>28</v>
      </c>
      <c r="I8" s="37">
        <f t="shared" si="3"/>
        <v>1</v>
      </c>
      <c r="J8" s="37">
        <f t="shared" si="4"/>
        <v>1</v>
      </c>
      <c r="K8" s="37">
        <f t="shared" si="5"/>
        <v>1</v>
      </c>
      <c r="L8" s="36">
        <v>14</v>
      </c>
      <c r="M8" s="37">
        <f t="shared" si="6"/>
        <v>1</v>
      </c>
      <c r="N8" s="37">
        <f t="shared" si="7"/>
        <v>1</v>
      </c>
      <c r="O8" s="37">
        <f t="shared" si="8"/>
        <v>1</v>
      </c>
      <c r="P8" s="38"/>
      <c r="Q8" s="59"/>
      <c r="R8" s="39">
        <v>70</v>
      </c>
      <c r="S8" s="54"/>
      <c r="T8" s="54"/>
      <c r="U8" s="54"/>
      <c r="V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</row>
    <row r="9" spans="1:35" ht="19.5" customHeight="1">
      <c r="A9" s="15">
        <v>3</v>
      </c>
      <c r="B9" s="16" t="s">
        <v>35</v>
      </c>
      <c r="C9" s="16" t="s">
        <v>36</v>
      </c>
      <c r="D9" s="36">
        <v>21</v>
      </c>
      <c r="E9" s="37">
        <f t="shared" si="0"/>
        <v>1</v>
      </c>
      <c r="F9" s="37">
        <f t="shared" si="1"/>
        <v>0</v>
      </c>
      <c r="G9" s="37">
        <f t="shared" si="2"/>
        <v>0</v>
      </c>
      <c r="H9" s="53">
        <v>22</v>
      </c>
      <c r="I9" s="37">
        <f t="shared" si="3"/>
        <v>1</v>
      </c>
      <c r="J9" s="37">
        <f t="shared" si="4"/>
        <v>0</v>
      </c>
      <c r="K9" s="37">
        <f t="shared" si="5"/>
        <v>0</v>
      </c>
      <c r="L9" s="36">
        <v>7</v>
      </c>
      <c r="M9" s="37">
        <f t="shared" si="6"/>
        <v>0</v>
      </c>
      <c r="N9" s="37">
        <f t="shared" si="7"/>
        <v>0</v>
      </c>
      <c r="O9" s="37">
        <f t="shared" si="8"/>
        <v>0</v>
      </c>
      <c r="P9" s="38"/>
      <c r="Q9" s="59"/>
      <c r="R9" s="39">
        <v>50</v>
      </c>
      <c r="S9" s="54"/>
      <c r="T9" s="54"/>
      <c r="U9" s="54"/>
      <c r="V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</row>
    <row r="10" spans="1:35" ht="19.5" customHeight="1">
      <c r="A10" s="15">
        <v>4</v>
      </c>
      <c r="B10" s="16" t="s">
        <v>37</v>
      </c>
      <c r="C10" s="16" t="s">
        <v>38</v>
      </c>
      <c r="D10" s="36">
        <v>21</v>
      </c>
      <c r="E10" s="37">
        <f t="shared" si="0"/>
        <v>1</v>
      </c>
      <c r="F10" s="37">
        <f t="shared" si="1"/>
        <v>0</v>
      </c>
      <c r="G10" s="37">
        <f t="shared" si="2"/>
        <v>0</v>
      </c>
      <c r="H10" s="53">
        <v>27</v>
      </c>
      <c r="I10" s="37">
        <f t="shared" si="3"/>
        <v>1</v>
      </c>
      <c r="J10" s="37">
        <f t="shared" si="4"/>
        <v>1</v>
      </c>
      <c r="K10" s="37">
        <f t="shared" si="5"/>
        <v>1</v>
      </c>
      <c r="L10" s="36">
        <v>7</v>
      </c>
      <c r="M10" s="37">
        <f t="shared" si="6"/>
        <v>0</v>
      </c>
      <c r="N10" s="37">
        <f t="shared" si="7"/>
        <v>0</v>
      </c>
      <c r="O10" s="37">
        <f t="shared" si="8"/>
        <v>0</v>
      </c>
      <c r="P10" s="38"/>
      <c r="Q10" s="59"/>
      <c r="R10" s="39">
        <v>55</v>
      </c>
      <c r="S10" s="54"/>
      <c r="T10" s="54"/>
      <c r="U10" s="54"/>
      <c r="V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</row>
    <row r="11" spans="1:35" ht="19.5" customHeight="1">
      <c r="A11" s="15">
        <v>5</v>
      </c>
      <c r="B11" s="16" t="s">
        <v>39</v>
      </c>
      <c r="C11" s="16" t="s">
        <v>40</v>
      </c>
      <c r="D11" s="36">
        <v>24</v>
      </c>
      <c r="E11" s="37">
        <f t="shared" si="0"/>
        <v>1</v>
      </c>
      <c r="F11" s="37">
        <f t="shared" si="1"/>
        <v>1</v>
      </c>
      <c r="G11" s="37">
        <f t="shared" si="2"/>
        <v>0</v>
      </c>
      <c r="H11" s="53">
        <v>27</v>
      </c>
      <c r="I11" s="37">
        <f t="shared" si="3"/>
        <v>1</v>
      </c>
      <c r="J11" s="37">
        <f t="shared" si="4"/>
        <v>1</v>
      </c>
      <c r="K11" s="37">
        <f t="shared" si="5"/>
        <v>1</v>
      </c>
      <c r="L11" s="36">
        <v>5</v>
      </c>
      <c r="M11" s="37">
        <f t="shared" si="6"/>
        <v>0</v>
      </c>
      <c r="N11" s="37">
        <f t="shared" si="7"/>
        <v>0</v>
      </c>
      <c r="O11" s="37">
        <f t="shared" si="8"/>
        <v>0</v>
      </c>
      <c r="P11" s="38"/>
      <c r="Q11" s="59"/>
      <c r="R11" s="39">
        <v>56</v>
      </c>
      <c r="S11" s="54"/>
      <c r="T11" s="54"/>
      <c r="U11" s="54"/>
      <c r="V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</row>
    <row r="12" spans="1:35" ht="19.5" customHeight="1">
      <c r="A12" s="15">
        <v>6</v>
      </c>
      <c r="B12" s="16" t="s">
        <v>41</v>
      </c>
      <c r="C12" s="16" t="s">
        <v>42</v>
      </c>
      <c r="D12" s="36">
        <v>18</v>
      </c>
      <c r="E12" s="37">
        <f t="shared" si="0"/>
        <v>0</v>
      </c>
      <c r="F12" s="37">
        <f t="shared" si="1"/>
        <v>0</v>
      </c>
      <c r="G12" s="37">
        <f t="shared" si="2"/>
        <v>0</v>
      </c>
      <c r="H12" s="53">
        <v>28</v>
      </c>
      <c r="I12" s="37">
        <f t="shared" si="3"/>
        <v>1</v>
      </c>
      <c r="J12" s="37">
        <f t="shared" si="4"/>
        <v>1</v>
      </c>
      <c r="K12" s="37">
        <f t="shared" si="5"/>
        <v>1</v>
      </c>
      <c r="L12" s="36">
        <v>10</v>
      </c>
      <c r="M12" s="37">
        <f t="shared" si="6"/>
        <v>1</v>
      </c>
      <c r="N12" s="37">
        <f t="shared" si="7"/>
        <v>0</v>
      </c>
      <c r="O12" s="37">
        <f t="shared" si="8"/>
        <v>0</v>
      </c>
      <c r="P12" s="38"/>
      <c r="Q12" s="59"/>
      <c r="R12" s="39">
        <v>56</v>
      </c>
      <c r="S12" s="54"/>
      <c r="T12" s="54"/>
      <c r="U12" s="54"/>
      <c r="V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</row>
    <row r="13" spans="1:35" ht="19.5" customHeight="1">
      <c r="A13" s="15">
        <v>7</v>
      </c>
      <c r="B13" s="16" t="s">
        <v>43</v>
      </c>
      <c r="C13" s="16" t="s">
        <v>44</v>
      </c>
      <c r="D13" s="36">
        <v>27</v>
      </c>
      <c r="E13" s="37">
        <f t="shared" si="0"/>
        <v>1</v>
      </c>
      <c r="F13" s="37">
        <f t="shared" si="1"/>
        <v>1</v>
      </c>
      <c r="G13" s="37">
        <f t="shared" si="2"/>
        <v>1</v>
      </c>
      <c r="H13" s="53">
        <v>24</v>
      </c>
      <c r="I13" s="37">
        <f t="shared" si="3"/>
        <v>1</v>
      </c>
      <c r="J13" s="37">
        <f t="shared" si="4"/>
        <v>1</v>
      </c>
      <c r="K13" s="37">
        <f t="shared" si="5"/>
        <v>0</v>
      </c>
      <c r="L13" s="36">
        <v>9</v>
      </c>
      <c r="M13" s="37">
        <f t="shared" si="6"/>
        <v>0</v>
      </c>
      <c r="N13" s="37">
        <f t="shared" si="7"/>
        <v>0</v>
      </c>
      <c r="O13" s="37">
        <f t="shared" si="8"/>
        <v>0</v>
      </c>
      <c r="P13" s="38"/>
      <c r="Q13" s="59"/>
      <c r="R13" s="39">
        <v>60</v>
      </c>
      <c r="S13" s="54"/>
      <c r="T13" s="54"/>
      <c r="U13" s="54"/>
      <c r="V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</row>
    <row r="14" spans="1:35" ht="19.5" customHeight="1">
      <c r="A14" s="15">
        <v>8</v>
      </c>
      <c r="B14" s="16" t="s">
        <v>45</v>
      </c>
      <c r="C14" s="16" t="s">
        <v>46</v>
      </c>
      <c r="D14" s="36">
        <v>28</v>
      </c>
      <c r="E14" s="37">
        <f t="shared" si="0"/>
        <v>1</v>
      </c>
      <c r="F14" s="37">
        <f t="shared" si="1"/>
        <v>1</v>
      </c>
      <c r="G14" s="37">
        <f t="shared" si="2"/>
        <v>1</v>
      </c>
      <c r="H14" s="53">
        <v>26</v>
      </c>
      <c r="I14" s="37">
        <f t="shared" si="3"/>
        <v>1</v>
      </c>
      <c r="J14" s="37">
        <f t="shared" si="4"/>
        <v>1</v>
      </c>
      <c r="K14" s="37">
        <f t="shared" si="5"/>
        <v>1</v>
      </c>
      <c r="L14" s="36">
        <v>14</v>
      </c>
      <c r="M14" s="37">
        <f t="shared" si="6"/>
        <v>1</v>
      </c>
      <c r="N14" s="37">
        <f t="shared" si="7"/>
        <v>1</v>
      </c>
      <c r="O14" s="37">
        <f t="shared" si="8"/>
        <v>1</v>
      </c>
      <c r="P14" s="38"/>
      <c r="Q14" s="59"/>
      <c r="R14" s="39">
        <v>68</v>
      </c>
      <c r="S14" s="54"/>
      <c r="T14" s="54"/>
      <c r="U14" s="54"/>
      <c r="V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</row>
    <row r="15" spans="1:35" ht="19.5" customHeight="1">
      <c r="A15" s="15">
        <v>9</v>
      </c>
      <c r="B15" s="16" t="s">
        <v>47</v>
      </c>
      <c r="C15" s="16" t="s">
        <v>48</v>
      </c>
      <c r="D15" s="36">
        <v>21</v>
      </c>
      <c r="E15" s="37">
        <f t="shared" si="0"/>
        <v>1</v>
      </c>
      <c r="F15" s="37">
        <f t="shared" si="1"/>
        <v>0</v>
      </c>
      <c r="G15" s="37">
        <f t="shared" si="2"/>
        <v>0</v>
      </c>
      <c r="H15" s="53">
        <v>24</v>
      </c>
      <c r="I15" s="37">
        <f t="shared" si="3"/>
        <v>1</v>
      </c>
      <c r="J15" s="37">
        <f t="shared" si="4"/>
        <v>1</v>
      </c>
      <c r="K15" s="37">
        <f t="shared" si="5"/>
        <v>0</v>
      </c>
      <c r="L15" s="36">
        <v>12</v>
      </c>
      <c r="M15" s="37">
        <f t="shared" si="6"/>
        <v>1</v>
      </c>
      <c r="N15" s="37">
        <f t="shared" si="7"/>
        <v>1</v>
      </c>
      <c r="O15" s="37">
        <f t="shared" si="8"/>
        <v>0</v>
      </c>
      <c r="P15" s="38"/>
      <c r="Q15" s="59"/>
      <c r="R15" s="39">
        <v>57</v>
      </c>
      <c r="S15" s="54"/>
      <c r="T15" s="54"/>
      <c r="U15" s="54"/>
      <c r="V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</row>
    <row r="16" spans="1:35" ht="19.5" customHeight="1">
      <c r="A16" s="15">
        <v>10</v>
      </c>
      <c r="B16" s="16" t="s">
        <v>49</v>
      </c>
      <c r="C16" s="16" t="s">
        <v>50</v>
      </c>
      <c r="D16" s="36">
        <v>22</v>
      </c>
      <c r="E16" s="37">
        <f t="shared" si="0"/>
        <v>1</v>
      </c>
      <c r="F16" s="37">
        <f t="shared" si="1"/>
        <v>0</v>
      </c>
      <c r="G16" s="37">
        <f t="shared" si="2"/>
        <v>0</v>
      </c>
      <c r="H16" s="53">
        <v>27</v>
      </c>
      <c r="I16" s="37">
        <f t="shared" si="3"/>
        <v>1</v>
      </c>
      <c r="J16" s="37">
        <f t="shared" si="4"/>
        <v>1</v>
      </c>
      <c r="K16" s="37">
        <f t="shared" si="5"/>
        <v>1</v>
      </c>
      <c r="L16" s="36">
        <v>7</v>
      </c>
      <c r="M16" s="37">
        <f t="shared" si="6"/>
        <v>0</v>
      </c>
      <c r="N16" s="37">
        <f t="shared" si="7"/>
        <v>0</v>
      </c>
      <c r="O16" s="37">
        <f t="shared" si="8"/>
        <v>0</v>
      </c>
      <c r="P16" s="38"/>
      <c r="Q16" s="59"/>
      <c r="R16" s="39">
        <v>56</v>
      </c>
      <c r="S16" s="54"/>
      <c r="T16" s="54"/>
      <c r="U16" s="54"/>
      <c r="V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</row>
    <row r="17" spans="1:35" ht="19.5" customHeight="1">
      <c r="A17" s="15">
        <v>11</v>
      </c>
      <c r="B17" s="16" t="s">
        <v>51</v>
      </c>
      <c r="C17" s="16" t="s">
        <v>52</v>
      </c>
      <c r="D17" s="36">
        <v>28</v>
      </c>
      <c r="E17" s="37">
        <f t="shared" si="0"/>
        <v>1</v>
      </c>
      <c r="F17" s="37">
        <f t="shared" si="1"/>
        <v>1</v>
      </c>
      <c r="G17" s="37">
        <f t="shared" si="2"/>
        <v>1</v>
      </c>
      <c r="H17" s="53">
        <v>20</v>
      </c>
      <c r="I17" s="37">
        <f t="shared" si="3"/>
        <v>1</v>
      </c>
      <c r="J17" s="37">
        <f t="shared" si="4"/>
        <v>0</v>
      </c>
      <c r="K17" s="37">
        <f t="shared" si="5"/>
        <v>0</v>
      </c>
      <c r="L17" s="36">
        <v>10</v>
      </c>
      <c r="M17" s="37">
        <f t="shared" si="6"/>
        <v>1</v>
      </c>
      <c r="N17" s="37">
        <f t="shared" si="7"/>
        <v>0</v>
      </c>
      <c r="O17" s="37">
        <f t="shared" si="8"/>
        <v>0</v>
      </c>
      <c r="P17" s="38"/>
      <c r="Q17" s="59"/>
      <c r="R17" s="39">
        <v>58</v>
      </c>
      <c r="S17" s="54"/>
      <c r="T17" s="54"/>
      <c r="U17" s="54"/>
      <c r="V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</row>
    <row r="18" spans="1:35" ht="19.5" customHeight="1">
      <c r="A18" s="15">
        <v>12</v>
      </c>
      <c r="B18" s="16" t="s">
        <v>53</v>
      </c>
      <c r="C18" s="16" t="s">
        <v>54</v>
      </c>
      <c r="D18" s="36">
        <v>26</v>
      </c>
      <c r="E18" s="37">
        <f t="shared" si="0"/>
        <v>1</v>
      </c>
      <c r="F18" s="37">
        <f t="shared" si="1"/>
        <v>1</v>
      </c>
      <c r="G18" s="37">
        <f t="shared" si="2"/>
        <v>1</v>
      </c>
      <c r="H18" s="53">
        <v>22</v>
      </c>
      <c r="I18" s="37">
        <f t="shared" si="3"/>
        <v>1</v>
      </c>
      <c r="J18" s="37">
        <f t="shared" si="4"/>
        <v>0</v>
      </c>
      <c r="K18" s="37">
        <f t="shared" si="5"/>
        <v>0</v>
      </c>
      <c r="L18" s="36">
        <v>10</v>
      </c>
      <c r="M18" s="37">
        <f t="shared" si="6"/>
        <v>1</v>
      </c>
      <c r="N18" s="37">
        <f t="shared" si="7"/>
        <v>0</v>
      </c>
      <c r="O18" s="37">
        <f t="shared" si="8"/>
        <v>0</v>
      </c>
      <c r="P18" s="38"/>
      <c r="Q18" s="59"/>
      <c r="R18" s="39">
        <v>58</v>
      </c>
      <c r="S18" s="54"/>
      <c r="T18" s="54"/>
      <c r="U18" s="54"/>
      <c r="V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</row>
    <row r="19" spans="1:35" ht="19.5" customHeight="1">
      <c r="A19" s="15">
        <v>13</v>
      </c>
      <c r="B19" s="16" t="s">
        <v>55</v>
      </c>
      <c r="C19" s="16" t="s">
        <v>56</v>
      </c>
      <c r="D19" s="36">
        <v>22</v>
      </c>
      <c r="E19" s="37">
        <f t="shared" si="0"/>
        <v>1</v>
      </c>
      <c r="F19" s="37">
        <f t="shared" si="1"/>
        <v>0</v>
      </c>
      <c r="G19" s="37">
        <f t="shared" si="2"/>
        <v>0</v>
      </c>
      <c r="H19" s="53">
        <v>27</v>
      </c>
      <c r="I19" s="37">
        <f t="shared" si="3"/>
        <v>1</v>
      </c>
      <c r="J19" s="37">
        <f t="shared" si="4"/>
        <v>1</v>
      </c>
      <c r="K19" s="37">
        <f t="shared" si="5"/>
        <v>1</v>
      </c>
      <c r="L19" s="36">
        <v>12</v>
      </c>
      <c r="M19" s="37">
        <f t="shared" si="6"/>
        <v>1</v>
      </c>
      <c r="N19" s="37">
        <f t="shared" si="7"/>
        <v>1</v>
      </c>
      <c r="O19" s="37">
        <f t="shared" si="8"/>
        <v>0</v>
      </c>
      <c r="P19" s="38"/>
      <c r="Q19" s="59"/>
      <c r="R19" s="39">
        <v>61</v>
      </c>
      <c r="S19" s="54"/>
      <c r="T19" s="54"/>
      <c r="U19" s="54"/>
      <c r="V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</row>
    <row r="20" spans="1:35" ht="19.5" customHeight="1">
      <c r="A20" s="15">
        <v>14</v>
      </c>
      <c r="B20" s="16" t="s">
        <v>57</v>
      </c>
      <c r="C20" s="16" t="s">
        <v>58</v>
      </c>
      <c r="D20" s="36">
        <v>27</v>
      </c>
      <c r="E20" s="37">
        <f t="shared" si="0"/>
        <v>1</v>
      </c>
      <c r="F20" s="37">
        <f t="shared" si="1"/>
        <v>1</v>
      </c>
      <c r="G20" s="37">
        <f t="shared" si="2"/>
        <v>1</v>
      </c>
      <c r="H20" s="53">
        <v>24</v>
      </c>
      <c r="I20" s="37">
        <f t="shared" si="3"/>
        <v>1</v>
      </c>
      <c r="J20" s="37">
        <f t="shared" si="4"/>
        <v>1</v>
      </c>
      <c r="K20" s="37">
        <f t="shared" si="5"/>
        <v>0</v>
      </c>
      <c r="L20" s="36">
        <v>6</v>
      </c>
      <c r="M20" s="37">
        <f t="shared" si="6"/>
        <v>0</v>
      </c>
      <c r="N20" s="37">
        <f t="shared" si="7"/>
        <v>0</v>
      </c>
      <c r="O20" s="37">
        <f t="shared" si="8"/>
        <v>0</v>
      </c>
      <c r="P20" s="38"/>
      <c r="Q20" s="59"/>
      <c r="R20" s="39">
        <v>57</v>
      </c>
      <c r="S20" s="54"/>
      <c r="T20" s="54"/>
      <c r="U20" s="54"/>
      <c r="V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</row>
    <row r="21" spans="1:35" ht="19.5" customHeight="1">
      <c r="A21" s="15">
        <v>15</v>
      </c>
      <c r="B21" s="16" t="s">
        <v>59</v>
      </c>
      <c r="C21" s="16" t="s">
        <v>60</v>
      </c>
      <c r="D21" s="36">
        <v>19</v>
      </c>
      <c r="E21" s="37">
        <f t="shared" si="0"/>
        <v>0</v>
      </c>
      <c r="F21" s="37">
        <f t="shared" si="1"/>
        <v>0</v>
      </c>
      <c r="G21" s="37">
        <f t="shared" si="2"/>
        <v>0</v>
      </c>
      <c r="H21" s="53">
        <v>26</v>
      </c>
      <c r="I21" s="37">
        <f t="shared" si="3"/>
        <v>1</v>
      </c>
      <c r="J21" s="37">
        <f t="shared" si="4"/>
        <v>1</v>
      </c>
      <c r="K21" s="37">
        <f t="shared" si="5"/>
        <v>1</v>
      </c>
      <c r="L21" s="36">
        <v>12</v>
      </c>
      <c r="M21" s="37">
        <f t="shared" si="6"/>
        <v>1</v>
      </c>
      <c r="N21" s="37">
        <f t="shared" si="7"/>
        <v>1</v>
      </c>
      <c r="O21" s="37">
        <f t="shared" si="8"/>
        <v>0</v>
      </c>
      <c r="P21" s="38"/>
      <c r="Q21" s="59"/>
      <c r="R21" s="39">
        <v>57</v>
      </c>
      <c r="S21" s="54"/>
      <c r="T21" s="54"/>
      <c r="U21" s="54"/>
      <c r="V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</row>
    <row r="22" spans="1:35" ht="19.5" customHeight="1">
      <c r="A22" s="15">
        <v>16</v>
      </c>
      <c r="B22" s="16" t="s">
        <v>61</v>
      </c>
      <c r="C22" s="16" t="s">
        <v>62</v>
      </c>
      <c r="D22" s="36">
        <v>25</v>
      </c>
      <c r="E22" s="37">
        <f t="shared" si="0"/>
        <v>1</v>
      </c>
      <c r="F22" s="37">
        <f t="shared" si="1"/>
        <v>1</v>
      </c>
      <c r="G22" s="37">
        <f t="shared" si="2"/>
        <v>0</v>
      </c>
      <c r="H22" s="53">
        <v>21</v>
      </c>
      <c r="I22" s="37">
        <f t="shared" si="3"/>
        <v>1</v>
      </c>
      <c r="J22" s="37">
        <f t="shared" si="4"/>
        <v>0</v>
      </c>
      <c r="K22" s="37">
        <f t="shared" si="5"/>
        <v>0</v>
      </c>
      <c r="L22" s="36">
        <v>13</v>
      </c>
      <c r="M22" s="37">
        <f t="shared" si="6"/>
        <v>1</v>
      </c>
      <c r="N22" s="37">
        <f t="shared" si="7"/>
        <v>1</v>
      </c>
      <c r="O22" s="37">
        <f t="shared" si="8"/>
        <v>1</v>
      </c>
      <c r="P22" s="38"/>
      <c r="Q22" s="59"/>
      <c r="R22" s="39">
        <v>59</v>
      </c>
      <c r="S22" s="54"/>
      <c r="T22" s="54"/>
      <c r="U22" s="54"/>
      <c r="V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</row>
    <row r="23" spans="1:35" ht="19.5" customHeight="1">
      <c r="A23" s="15">
        <v>17</v>
      </c>
      <c r="B23" s="16" t="s">
        <v>63</v>
      </c>
      <c r="C23" s="16" t="s">
        <v>64</v>
      </c>
      <c r="D23" s="36">
        <v>28</v>
      </c>
      <c r="E23" s="37">
        <f t="shared" si="0"/>
        <v>1</v>
      </c>
      <c r="F23" s="37">
        <f t="shared" si="1"/>
        <v>1</v>
      </c>
      <c r="G23" s="37">
        <f t="shared" si="2"/>
        <v>1</v>
      </c>
      <c r="H23" s="53">
        <v>26</v>
      </c>
      <c r="I23" s="37">
        <f t="shared" si="3"/>
        <v>1</v>
      </c>
      <c r="J23" s="37">
        <f t="shared" si="4"/>
        <v>1</v>
      </c>
      <c r="K23" s="37">
        <f t="shared" si="5"/>
        <v>1</v>
      </c>
      <c r="L23" s="36">
        <v>14</v>
      </c>
      <c r="M23" s="37">
        <f t="shared" si="6"/>
        <v>1</v>
      </c>
      <c r="N23" s="37">
        <f t="shared" si="7"/>
        <v>1</v>
      </c>
      <c r="O23" s="37">
        <f t="shared" si="8"/>
        <v>1</v>
      </c>
      <c r="P23" s="38"/>
      <c r="Q23" s="59"/>
      <c r="R23" s="39">
        <v>68</v>
      </c>
      <c r="S23" s="54"/>
      <c r="T23" s="54"/>
      <c r="U23" s="54"/>
      <c r="V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</row>
    <row r="24" spans="1:35" ht="19.5" customHeight="1">
      <c r="A24" s="15">
        <v>18</v>
      </c>
      <c r="B24" s="16" t="s">
        <v>65</v>
      </c>
      <c r="C24" s="16" t="s">
        <v>66</v>
      </c>
      <c r="D24" s="36">
        <v>25</v>
      </c>
      <c r="E24" s="37">
        <f t="shared" si="0"/>
        <v>1</v>
      </c>
      <c r="F24" s="37">
        <f t="shared" si="1"/>
        <v>1</v>
      </c>
      <c r="G24" s="37">
        <f t="shared" si="2"/>
        <v>0</v>
      </c>
      <c r="H24" s="53">
        <v>25</v>
      </c>
      <c r="I24" s="37">
        <f t="shared" si="3"/>
        <v>1</v>
      </c>
      <c r="J24" s="37">
        <f t="shared" si="4"/>
        <v>1</v>
      </c>
      <c r="K24" s="37">
        <f t="shared" si="5"/>
        <v>0</v>
      </c>
      <c r="L24" s="36">
        <v>9</v>
      </c>
      <c r="M24" s="37">
        <f t="shared" si="6"/>
        <v>0</v>
      </c>
      <c r="N24" s="37">
        <f t="shared" si="7"/>
        <v>0</v>
      </c>
      <c r="O24" s="37">
        <f t="shared" si="8"/>
        <v>0</v>
      </c>
      <c r="P24" s="38"/>
      <c r="Q24" s="59"/>
      <c r="R24" s="39">
        <v>59</v>
      </c>
      <c r="S24" s="54"/>
      <c r="T24" s="54"/>
      <c r="U24" s="54"/>
      <c r="V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</row>
    <row r="25" spans="1:35" ht="19.5" customHeight="1">
      <c r="A25" s="15">
        <v>19</v>
      </c>
      <c r="B25" s="16" t="s">
        <v>67</v>
      </c>
      <c r="C25" s="16" t="s">
        <v>68</v>
      </c>
      <c r="D25" s="36">
        <v>26</v>
      </c>
      <c r="E25" s="37">
        <f t="shared" si="0"/>
        <v>1</v>
      </c>
      <c r="F25" s="37">
        <f t="shared" si="1"/>
        <v>1</v>
      </c>
      <c r="G25" s="37">
        <f t="shared" si="2"/>
        <v>1</v>
      </c>
      <c r="H25" s="53">
        <v>23</v>
      </c>
      <c r="I25" s="37">
        <f t="shared" si="3"/>
        <v>1</v>
      </c>
      <c r="J25" s="37">
        <f t="shared" si="4"/>
        <v>1</v>
      </c>
      <c r="K25" s="37">
        <f t="shared" si="5"/>
        <v>0</v>
      </c>
      <c r="L25" s="36">
        <v>11</v>
      </c>
      <c r="M25" s="37">
        <f t="shared" si="6"/>
        <v>1</v>
      </c>
      <c r="N25" s="37">
        <f t="shared" si="7"/>
        <v>0</v>
      </c>
      <c r="O25" s="37">
        <f t="shared" si="8"/>
        <v>0</v>
      </c>
      <c r="P25" s="38"/>
      <c r="Q25" s="59"/>
      <c r="R25" s="39">
        <v>60</v>
      </c>
      <c r="S25" s="54"/>
      <c r="T25" s="54"/>
      <c r="U25" s="54"/>
      <c r="V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</row>
    <row r="26" spans="1:35" ht="19.5" customHeight="1">
      <c r="A26" s="15">
        <v>20</v>
      </c>
      <c r="B26" s="16" t="s">
        <v>69</v>
      </c>
      <c r="C26" s="16" t="s">
        <v>70</v>
      </c>
      <c r="D26" s="36">
        <v>27</v>
      </c>
      <c r="E26" s="37">
        <f t="shared" si="0"/>
        <v>1</v>
      </c>
      <c r="F26" s="37">
        <f t="shared" si="1"/>
        <v>1</v>
      </c>
      <c r="G26" s="37">
        <f t="shared" si="2"/>
        <v>1</v>
      </c>
      <c r="H26" s="53">
        <v>25</v>
      </c>
      <c r="I26" s="37">
        <f t="shared" si="3"/>
        <v>1</v>
      </c>
      <c r="J26" s="37">
        <f t="shared" si="4"/>
        <v>1</v>
      </c>
      <c r="K26" s="37">
        <f t="shared" si="5"/>
        <v>0</v>
      </c>
      <c r="L26" s="36">
        <v>9</v>
      </c>
      <c r="M26" s="37">
        <f t="shared" si="6"/>
        <v>0</v>
      </c>
      <c r="N26" s="37">
        <f t="shared" si="7"/>
        <v>0</v>
      </c>
      <c r="O26" s="37">
        <f t="shared" si="8"/>
        <v>0</v>
      </c>
      <c r="P26" s="38"/>
      <c r="Q26" s="59"/>
      <c r="R26" s="39">
        <v>61</v>
      </c>
      <c r="S26" s="54"/>
      <c r="T26" s="54"/>
      <c r="U26" s="54"/>
      <c r="V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</row>
    <row r="27" spans="1:35" ht="19.5" customHeight="1">
      <c r="A27" s="15">
        <v>21</v>
      </c>
      <c r="B27" s="16" t="s">
        <v>71</v>
      </c>
      <c r="C27" s="16" t="s">
        <v>72</v>
      </c>
      <c r="D27" s="36">
        <v>26</v>
      </c>
      <c r="E27" s="37">
        <f t="shared" si="0"/>
        <v>1</v>
      </c>
      <c r="F27" s="37">
        <f t="shared" si="1"/>
        <v>1</v>
      </c>
      <c r="G27" s="37">
        <f t="shared" si="2"/>
        <v>1</v>
      </c>
      <c r="H27" s="53">
        <v>28</v>
      </c>
      <c r="I27" s="37">
        <f t="shared" si="3"/>
        <v>1</v>
      </c>
      <c r="J27" s="37">
        <f t="shared" si="4"/>
        <v>1</v>
      </c>
      <c r="K27" s="37">
        <f t="shared" si="5"/>
        <v>1</v>
      </c>
      <c r="L27" s="36">
        <v>14</v>
      </c>
      <c r="M27" s="37">
        <f t="shared" si="6"/>
        <v>1</v>
      </c>
      <c r="N27" s="37">
        <f t="shared" si="7"/>
        <v>1</v>
      </c>
      <c r="O27" s="37">
        <f t="shared" si="8"/>
        <v>1</v>
      </c>
      <c r="P27" s="38"/>
      <c r="Q27" s="59"/>
      <c r="R27" s="39">
        <v>68</v>
      </c>
      <c r="S27" s="54"/>
      <c r="T27" s="54"/>
      <c r="U27" s="54"/>
      <c r="V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</row>
    <row r="28" spans="1:35" ht="19.5" customHeight="1">
      <c r="A28" s="15">
        <v>22</v>
      </c>
      <c r="B28" s="16" t="s">
        <v>73</v>
      </c>
      <c r="C28" s="16" t="s">
        <v>74</v>
      </c>
      <c r="D28" s="36">
        <v>26</v>
      </c>
      <c r="E28" s="37">
        <f t="shared" si="0"/>
        <v>1</v>
      </c>
      <c r="F28" s="37">
        <f t="shared" si="1"/>
        <v>1</v>
      </c>
      <c r="G28" s="37">
        <f t="shared" si="2"/>
        <v>1</v>
      </c>
      <c r="H28" s="53">
        <v>21</v>
      </c>
      <c r="I28" s="37">
        <f t="shared" si="3"/>
        <v>1</v>
      </c>
      <c r="J28" s="37">
        <f t="shared" si="4"/>
        <v>0</v>
      </c>
      <c r="K28" s="37">
        <f t="shared" si="5"/>
        <v>0</v>
      </c>
      <c r="L28" s="36">
        <v>13</v>
      </c>
      <c r="M28" s="37">
        <f t="shared" si="6"/>
        <v>1</v>
      </c>
      <c r="N28" s="37">
        <f t="shared" si="7"/>
        <v>1</v>
      </c>
      <c r="O28" s="37">
        <f t="shared" si="8"/>
        <v>1</v>
      </c>
      <c r="P28" s="38"/>
      <c r="Q28" s="59"/>
      <c r="R28" s="39">
        <v>60</v>
      </c>
      <c r="S28" s="54"/>
      <c r="T28" s="54"/>
      <c r="U28" s="54"/>
      <c r="V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</row>
    <row r="29" spans="1:35" ht="19.5" customHeight="1">
      <c r="A29" s="15">
        <v>23</v>
      </c>
      <c r="B29" s="16" t="s">
        <v>75</v>
      </c>
      <c r="C29" s="16" t="s">
        <v>76</v>
      </c>
      <c r="D29" s="36">
        <v>27</v>
      </c>
      <c r="E29" s="37">
        <f t="shared" si="0"/>
        <v>1</v>
      </c>
      <c r="F29" s="37">
        <f t="shared" si="1"/>
        <v>1</v>
      </c>
      <c r="G29" s="37">
        <f t="shared" si="2"/>
        <v>1</v>
      </c>
      <c r="H29" s="53">
        <v>21</v>
      </c>
      <c r="I29" s="37">
        <f t="shared" si="3"/>
        <v>1</v>
      </c>
      <c r="J29" s="37">
        <f t="shared" si="4"/>
        <v>0</v>
      </c>
      <c r="K29" s="37">
        <f t="shared" si="5"/>
        <v>0</v>
      </c>
      <c r="L29" s="36">
        <v>11</v>
      </c>
      <c r="M29" s="37">
        <f t="shared" si="6"/>
        <v>1</v>
      </c>
      <c r="N29" s="37">
        <f t="shared" si="7"/>
        <v>0</v>
      </c>
      <c r="O29" s="37">
        <f t="shared" si="8"/>
        <v>0</v>
      </c>
      <c r="P29" s="38"/>
      <c r="Q29" s="59"/>
      <c r="R29" s="39">
        <v>59</v>
      </c>
      <c r="S29" s="54"/>
      <c r="T29" s="54"/>
      <c r="U29" s="54"/>
      <c r="V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</row>
    <row r="30" spans="1:35" ht="19.5" customHeight="1">
      <c r="A30" s="15">
        <v>24</v>
      </c>
      <c r="B30" s="16" t="s">
        <v>77</v>
      </c>
      <c r="C30" s="16" t="s">
        <v>78</v>
      </c>
      <c r="D30" s="36">
        <v>26</v>
      </c>
      <c r="E30" s="37">
        <f t="shared" si="0"/>
        <v>1</v>
      </c>
      <c r="F30" s="37">
        <f t="shared" si="1"/>
        <v>1</v>
      </c>
      <c r="G30" s="37">
        <f t="shared" si="2"/>
        <v>1</v>
      </c>
      <c r="H30" s="53">
        <v>26</v>
      </c>
      <c r="I30" s="37">
        <f t="shared" si="3"/>
        <v>1</v>
      </c>
      <c r="J30" s="37">
        <f t="shared" si="4"/>
        <v>1</v>
      </c>
      <c r="K30" s="37">
        <f t="shared" si="5"/>
        <v>1</v>
      </c>
      <c r="L30" s="36">
        <v>9</v>
      </c>
      <c r="M30" s="37">
        <f t="shared" si="6"/>
        <v>0</v>
      </c>
      <c r="N30" s="37">
        <f t="shared" si="7"/>
        <v>0</v>
      </c>
      <c r="O30" s="37">
        <f t="shared" si="8"/>
        <v>0</v>
      </c>
      <c r="P30" s="38"/>
      <c r="Q30" s="59"/>
      <c r="R30" s="39">
        <v>61</v>
      </c>
      <c r="S30" s="54"/>
      <c r="T30" s="54"/>
      <c r="U30" s="54"/>
      <c r="V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</row>
    <row r="31" spans="1:35" ht="19.5" customHeight="1">
      <c r="A31" s="15">
        <v>25</v>
      </c>
      <c r="B31" s="16" t="s">
        <v>79</v>
      </c>
      <c r="C31" s="16" t="s">
        <v>80</v>
      </c>
      <c r="D31" s="36">
        <v>28</v>
      </c>
      <c r="E31" s="37">
        <f t="shared" si="0"/>
        <v>1</v>
      </c>
      <c r="F31" s="37">
        <f t="shared" si="1"/>
        <v>1</v>
      </c>
      <c r="G31" s="37">
        <f t="shared" si="2"/>
        <v>1</v>
      </c>
      <c r="H31" s="53">
        <v>19</v>
      </c>
      <c r="I31" s="37">
        <f t="shared" si="3"/>
        <v>0</v>
      </c>
      <c r="J31" s="37">
        <f t="shared" si="4"/>
        <v>0</v>
      </c>
      <c r="K31" s="37">
        <f t="shared" si="5"/>
        <v>0</v>
      </c>
      <c r="L31" s="36">
        <v>13</v>
      </c>
      <c r="M31" s="37">
        <f t="shared" si="6"/>
        <v>1</v>
      </c>
      <c r="N31" s="37">
        <f t="shared" si="7"/>
        <v>1</v>
      </c>
      <c r="O31" s="37">
        <f t="shared" si="8"/>
        <v>1</v>
      </c>
      <c r="P31" s="38"/>
      <c r="Q31" s="59"/>
      <c r="R31" s="39">
        <v>60</v>
      </c>
      <c r="S31" s="54"/>
      <c r="T31" s="54"/>
      <c r="U31" s="54"/>
      <c r="V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</row>
    <row r="32" spans="1:35" ht="19.5" customHeight="1">
      <c r="A32" s="15">
        <v>26</v>
      </c>
      <c r="B32" s="16" t="s">
        <v>81</v>
      </c>
      <c r="C32" s="16" t="s">
        <v>82</v>
      </c>
      <c r="D32" s="36">
        <v>28</v>
      </c>
      <c r="E32" s="37">
        <f t="shared" si="0"/>
        <v>1</v>
      </c>
      <c r="F32" s="37">
        <f t="shared" si="1"/>
        <v>1</v>
      </c>
      <c r="G32" s="37">
        <f t="shared" si="2"/>
        <v>1</v>
      </c>
      <c r="H32" s="53">
        <v>21</v>
      </c>
      <c r="I32" s="37">
        <f t="shared" si="3"/>
        <v>1</v>
      </c>
      <c r="J32" s="37">
        <f t="shared" si="4"/>
        <v>0</v>
      </c>
      <c r="K32" s="37">
        <f t="shared" si="5"/>
        <v>0</v>
      </c>
      <c r="L32" s="36">
        <v>13</v>
      </c>
      <c r="M32" s="37">
        <f t="shared" si="6"/>
        <v>1</v>
      </c>
      <c r="N32" s="37">
        <f t="shared" si="7"/>
        <v>1</v>
      </c>
      <c r="O32" s="37">
        <f t="shared" si="8"/>
        <v>1</v>
      </c>
      <c r="P32" s="38"/>
      <c r="Q32" s="59"/>
      <c r="R32" s="39">
        <v>62</v>
      </c>
      <c r="S32" s="54"/>
      <c r="T32" s="54"/>
      <c r="U32" s="54"/>
      <c r="V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</row>
    <row r="33" spans="1:35" ht="19.5" customHeight="1">
      <c r="A33" s="15">
        <v>27</v>
      </c>
      <c r="B33" s="16" t="s">
        <v>83</v>
      </c>
      <c r="C33" s="16" t="s">
        <v>84</v>
      </c>
      <c r="D33" s="36">
        <v>28</v>
      </c>
      <c r="E33" s="37">
        <f t="shared" si="0"/>
        <v>1</v>
      </c>
      <c r="F33" s="37">
        <f t="shared" si="1"/>
        <v>1</v>
      </c>
      <c r="G33" s="37">
        <f t="shared" si="2"/>
        <v>1</v>
      </c>
      <c r="H33" s="53">
        <v>28</v>
      </c>
      <c r="I33" s="37">
        <f t="shared" si="3"/>
        <v>1</v>
      </c>
      <c r="J33" s="37">
        <f t="shared" si="4"/>
        <v>1</v>
      </c>
      <c r="K33" s="37">
        <f t="shared" si="5"/>
        <v>1</v>
      </c>
      <c r="L33" s="36">
        <v>14</v>
      </c>
      <c r="M33" s="37">
        <f t="shared" si="6"/>
        <v>1</v>
      </c>
      <c r="N33" s="37">
        <f t="shared" si="7"/>
        <v>1</v>
      </c>
      <c r="O33" s="37">
        <f t="shared" si="8"/>
        <v>1</v>
      </c>
      <c r="P33" s="38"/>
      <c r="Q33" s="59"/>
      <c r="R33" s="39">
        <v>70</v>
      </c>
      <c r="S33" s="54"/>
      <c r="T33" s="54"/>
      <c r="U33" s="54"/>
      <c r="V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</row>
    <row r="34" spans="1:35" ht="19.5" customHeight="1">
      <c r="A34" s="15">
        <v>28</v>
      </c>
      <c r="B34" s="16" t="s">
        <v>85</v>
      </c>
      <c r="C34" s="16" t="s">
        <v>86</v>
      </c>
      <c r="D34" s="36">
        <v>28</v>
      </c>
      <c r="E34" s="37">
        <f t="shared" si="0"/>
        <v>1</v>
      </c>
      <c r="F34" s="37">
        <f t="shared" si="1"/>
        <v>1</v>
      </c>
      <c r="G34" s="37">
        <f t="shared" si="2"/>
        <v>1</v>
      </c>
      <c r="H34" s="53">
        <v>21</v>
      </c>
      <c r="I34" s="37">
        <f t="shared" si="3"/>
        <v>1</v>
      </c>
      <c r="J34" s="37">
        <f t="shared" si="4"/>
        <v>0</v>
      </c>
      <c r="K34" s="37">
        <f t="shared" si="5"/>
        <v>0</v>
      </c>
      <c r="L34" s="36">
        <v>10</v>
      </c>
      <c r="M34" s="37">
        <f t="shared" si="6"/>
        <v>1</v>
      </c>
      <c r="N34" s="37">
        <f t="shared" si="7"/>
        <v>0</v>
      </c>
      <c r="O34" s="37">
        <f t="shared" si="8"/>
        <v>0</v>
      </c>
      <c r="P34" s="38"/>
      <c r="Q34" s="59"/>
      <c r="R34" s="39">
        <v>59</v>
      </c>
      <c r="S34" s="54"/>
      <c r="T34" s="54"/>
      <c r="U34" s="54"/>
      <c r="V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</row>
    <row r="35" spans="1:35" ht="19.5" customHeight="1">
      <c r="A35" s="15">
        <v>29</v>
      </c>
      <c r="B35" s="16" t="s">
        <v>87</v>
      </c>
      <c r="C35" s="16" t="s">
        <v>88</v>
      </c>
      <c r="D35" s="36">
        <v>24</v>
      </c>
      <c r="E35" s="37">
        <f t="shared" si="0"/>
        <v>1</v>
      </c>
      <c r="F35" s="37">
        <f t="shared" si="1"/>
        <v>1</v>
      </c>
      <c r="G35" s="37">
        <f t="shared" si="2"/>
        <v>0</v>
      </c>
      <c r="H35" s="53">
        <v>28</v>
      </c>
      <c r="I35" s="37">
        <f t="shared" si="3"/>
        <v>1</v>
      </c>
      <c r="J35" s="37">
        <f t="shared" si="4"/>
        <v>1</v>
      </c>
      <c r="K35" s="37">
        <f t="shared" si="5"/>
        <v>1</v>
      </c>
      <c r="L35" s="36">
        <v>10</v>
      </c>
      <c r="M35" s="37">
        <f t="shared" si="6"/>
        <v>1</v>
      </c>
      <c r="N35" s="37">
        <f t="shared" si="7"/>
        <v>0</v>
      </c>
      <c r="O35" s="37">
        <f t="shared" si="8"/>
        <v>0</v>
      </c>
      <c r="P35" s="38"/>
      <c r="Q35" s="59"/>
      <c r="R35" s="39">
        <v>62</v>
      </c>
      <c r="S35" s="54"/>
      <c r="T35" s="54"/>
      <c r="U35" s="54"/>
      <c r="V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</row>
    <row r="36" spans="1:35" ht="19.5" customHeight="1">
      <c r="A36" s="15">
        <v>30</v>
      </c>
      <c r="B36" s="16" t="s">
        <v>89</v>
      </c>
      <c r="C36" s="16" t="s">
        <v>90</v>
      </c>
      <c r="D36" s="36">
        <v>23</v>
      </c>
      <c r="E36" s="37">
        <f t="shared" si="0"/>
        <v>1</v>
      </c>
      <c r="F36" s="37">
        <f t="shared" si="1"/>
        <v>1</v>
      </c>
      <c r="G36" s="37">
        <f t="shared" si="2"/>
        <v>0</v>
      </c>
      <c r="H36" s="53">
        <v>24</v>
      </c>
      <c r="I36" s="37">
        <f t="shared" si="3"/>
        <v>1</v>
      </c>
      <c r="J36" s="37">
        <f t="shared" si="4"/>
        <v>1</v>
      </c>
      <c r="K36" s="37">
        <f t="shared" si="5"/>
        <v>0</v>
      </c>
      <c r="L36" s="36">
        <v>12</v>
      </c>
      <c r="M36" s="37">
        <f t="shared" si="6"/>
        <v>1</v>
      </c>
      <c r="N36" s="37">
        <f t="shared" si="7"/>
        <v>1</v>
      </c>
      <c r="O36" s="37">
        <f t="shared" si="8"/>
        <v>0</v>
      </c>
      <c r="P36" s="38"/>
      <c r="Q36" s="59"/>
      <c r="R36" s="39">
        <v>59</v>
      </c>
      <c r="S36" s="54"/>
      <c r="T36" s="54"/>
      <c r="U36" s="54"/>
      <c r="V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</row>
    <row r="37" spans="1:35" ht="19.5" customHeight="1">
      <c r="A37" s="15">
        <v>31</v>
      </c>
      <c r="B37" s="16" t="s">
        <v>91</v>
      </c>
      <c r="C37" s="16" t="s">
        <v>92</v>
      </c>
      <c r="D37" s="36">
        <v>28</v>
      </c>
      <c r="E37" s="37">
        <f t="shared" si="0"/>
        <v>1</v>
      </c>
      <c r="F37" s="37">
        <f t="shared" si="1"/>
        <v>1</v>
      </c>
      <c r="G37" s="37">
        <f t="shared" si="2"/>
        <v>1</v>
      </c>
      <c r="H37" s="53">
        <v>26</v>
      </c>
      <c r="I37" s="37">
        <f t="shared" si="3"/>
        <v>1</v>
      </c>
      <c r="J37" s="37">
        <f t="shared" si="4"/>
        <v>1</v>
      </c>
      <c r="K37" s="37">
        <f t="shared" si="5"/>
        <v>1</v>
      </c>
      <c r="L37" s="36">
        <v>9</v>
      </c>
      <c r="M37" s="37">
        <f t="shared" si="6"/>
        <v>0</v>
      </c>
      <c r="N37" s="37">
        <f t="shared" si="7"/>
        <v>0</v>
      </c>
      <c r="O37" s="37">
        <f t="shared" si="8"/>
        <v>0</v>
      </c>
      <c r="P37" s="38"/>
      <c r="Q37" s="59"/>
      <c r="R37" s="39">
        <v>63</v>
      </c>
      <c r="S37" s="54"/>
      <c r="T37" s="54"/>
      <c r="U37" s="54"/>
      <c r="V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</row>
    <row r="38" spans="1:35" ht="19.5" customHeight="1">
      <c r="A38" s="15">
        <v>32</v>
      </c>
      <c r="B38" s="16" t="s">
        <v>93</v>
      </c>
      <c r="C38" s="16" t="s">
        <v>94</v>
      </c>
      <c r="D38" s="36">
        <v>25</v>
      </c>
      <c r="E38" s="37">
        <f t="shared" si="0"/>
        <v>1</v>
      </c>
      <c r="F38" s="37">
        <f t="shared" si="1"/>
        <v>1</v>
      </c>
      <c r="G38" s="37">
        <f t="shared" si="2"/>
        <v>0</v>
      </c>
      <c r="H38" s="53">
        <v>26</v>
      </c>
      <c r="I38" s="37">
        <f t="shared" si="3"/>
        <v>1</v>
      </c>
      <c r="J38" s="37">
        <f t="shared" si="4"/>
        <v>1</v>
      </c>
      <c r="K38" s="37">
        <f t="shared" si="5"/>
        <v>1</v>
      </c>
      <c r="L38" s="36">
        <v>12</v>
      </c>
      <c r="M38" s="37">
        <f t="shared" si="6"/>
        <v>1</v>
      </c>
      <c r="N38" s="37">
        <f t="shared" si="7"/>
        <v>1</v>
      </c>
      <c r="O38" s="37">
        <f t="shared" si="8"/>
        <v>0</v>
      </c>
      <c r="P38" s="38"/>
      <c r="Q38" s="59"/>
      <c r="R38" s="39">
        <v>63</v>
      </c>
      <c r="S38" s="54"/>
      <c r="T38" s="54"/>
      <c r="U38" s="54"/>
      <c r="V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</row>
    <row r="39" spans="1:35" ht="19.5" customHeight="1">
      <c r="A39" s="15">
        <v>33</v>
      </c>
      <c r="B39" s="16" t="s">
        <v>95</v>
      </c>
      <c r="C39" s="16" t="s">
        <v>96</v>
      </c>
      <c r="D39" s="36">
        <v>26</v>
      </c>
      <c r="E39" s="37">
        <f t="shared" si="0"/>
        <v>1</v>
      </c>
      <c r="F39" s="37">
        <f t="shared" si="1"/>
        <v>1</v>
      </c>
      <c r="G39" s="37">
        <f t="shared" si="2"/>
        <v>1</v>
      </c>
      <c r="H39" s="53">
        <v>28</v>
      </c>
      <c r="I39" s="37">
        <f t="shared" si="3"/>
        <v>1</v>
      </c>
      <c r="J39" s="37">
        <f t="shared" si="4"/>
        <v>1</v>
      </c>
      <c r="K39" s="37">
        <f t="shared" si="5"/>
        <v>1</v>
      </c>
      <c r="L39" s="36">
        <v>14</v>
      </c>
      <c r="M39" s="37">
        <f t="shared" si="6"/>
        <v>1</v>
      </c>
      <c r="N39" s="37">
        <f t="shared" si="7"/>
        <v>1</v>
      </c>
      <c r="O39" s="37">
        <f t="shared" si="8"/>
        <v>1</v>
      </c>
      <c r="P39" s="38"/>
      <c r="Q39" s="59"/>
      <c r="R39" s="39">
        <v>68</v>
      </c>
      <c r="S39" s="54"/>
      <c r="T39" s="54"/>
      <c r="U39" s="54"/>
      <c r="V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</row>
    <row r="40" spans="1:35" ht="19.5" customHeight="1">
      <c r="A40" s="15">
        <v>34</v>
      </c>
      <c r="B40" s="16" t="s">
        <v>97</v>
      </c>
      <c r="C40" s="16" t="s">
        <v>98</v>
      </c>
      <c r="D40" s="36">
        <v>28</v>
      </c>
      <c r="E40" s="37">
        <f t="shared" si="0"/>
        <v>1</v>
      </c>
      <c r="F40" s="37">
        <f t="shared" si="1"/>
        <v>1</v>
      </c>
      <c r="G40" s="37">
        <f t="shared" si="2"/>
        <v>1</v>
      </c>
      <c r="H40" s="53">
        <v>28</v>
      </c>
      <c r="I40" s="37">
        <f t="shared" si="3"/>
        <v>1</v>
      </c>
      <c r="J40" s="37">
        <f t="shared" si="4"/>
        <v>1</v>
      </c>
      <c r="K40" s="37">
        <f t="shared" si="5"/>
        <v>1</v>
      </c>
      <c r="L40" s="36">
        <v>14</v>
      </c>
      <c r="M40" s="37">
        <f t="shared" si="6"/>
        <v>1</v>
      </c>
      <c r="N40" s="37">
        <f t="shared" si="7"/>
        <v>1</v>
      </c>
      <c r="O40" s="37">
        <f t="shared" si="8"/>
        <v>1</v>
      </c>
      <c r="P40" s="38"/>
      <c r="Q40" s="59"/>
      <c r="R40" s="39">
        <v>70</v>
      </c>
      <c r="S40" s="54"/>
      <c r="T40" s="54"/>
      <c r="U40" s="54"/>
      <c r="V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</row>
    <row r="41" spans="1:35" ht="19.5" customHeight="1">
      <c r="A41" s="15">
        <v>35</v>
      </c>
      <c r="B41" s="16" t="s">
        <v>99</v>
      </c>
      <c r="C41" s="16" t="s">
        <v>100</v>
      </c>
      <c r="D41" s="36">
        <v>26</v>
      </c>
      <c r="E41" s="37">
        <f t="shared" si="0"/>
        <v>1</v>
      </c>
      <c r="F41" s="37">
        <f t="shared" si="1"/>
        <v>1</v>
      </c>
      <c r="G41" s="37">
        <f t="shared" si="2"/>
        <v>1</v>
      </c>
      <c r="H41" s="53">
        <v>26</v>
      </c>
      <c r="I41" s="37">
        <f t="shared" si="3"/>
        <v>1</v>
      </c>
      <c r="J41" s="37">
        <f t="shared" si="4"/>
        <v>1</v>
      </c>
      <c r="K41" s="37">
        <f t="shared" si="5"/>
        <v>1</v>
      </c>
      <c r="L41" s="36">
        <v>10</v>
      </c>
      <c r="M41" s="37">
        <f t="shared" si="6"/>
        <v>1</v>
      </c>
      <c r="N41" s="37">
        <f t="shared" si="7"/>
        <v>0</v>
      </c>
      <c r="O41" s="37">
        <f t="shared" si="8"/>
        <v>0</v>
      </c>
      <c r="P41" s="38"/>
      <c r="Q41" s="59"/>
      <c r="R41" s="39">
        <v>62</v>
      </c>
      <c r="S41" s="54"/>
      <c r="T41" s="54"/>
      <c r="U41" s="54"/>
      <c r="V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</row>
    <row r="42" spans="1:35" ht="19.5" customHeight="1">
      <c r="A42" s="15">
        <v>36</v>
      </c>
      <c r="B42" s="16" t="s">
        <v>101</v>
      </c>
      <c r="C42" s="16" t="s">
        <v>102</v>
      </c>
      <c r="D42" s="36">
        <v>26</v>
      </c>
      <c r="E42" s="37">
        <f t="shared" si="0"/>
        <v>1</v>
      </c>
      <c r="F42" s="37">
        <f t="shared" si="1"/>
        <v>1</v>
      </c>
      <c r="G42" s="37">
        <f t="shared" si="2"/>
        <v>1</v>
      </c>
      <c r="H42" s="53">
        <v>24</v>
      </c>
      <c r="I42" s="37">
        <f t="shared" si="3"/>
        <v>1</v>
      </c>
      <c r="J42" s="37">
        <f t="shared" si="4"/>
        <v>1</v>
      </c>
      <c r="K42" s="37">
        <f t="shared" si="5"/>
        <v>0</v>
      </c>
      <c r="L42" s="36">
        <v>12</v>
      </c>
      <c r="M42" s="37">
        <f t="shared" si="6"/>
        <v>1</v>
      </c>
      <c r="N42" s="37">
        <f t="shared" si="7"/>
        <v>1</v>
      </c>
      <c r="O42" s="37">
        <f t="shared" si="8"/>
        <v>0</v>
      </c>
      <c r="P42" s="38"/>
      <c r="Q42" s="59"/>
      <c r="R42" s="39">
        <v>62</v>
      </c>
      <c r="S42" s="54"/>
      <c r="T42" s="54"/>
      <c r="U42" s="54"/>
      <c r="V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</row>
    <row r="43" spans="1:35" ht="19.5" customHeight="1">
      <c r="A43" s="15">
        <v>37</v>
      </c>
      <c r="B43" s="16" t="s">
        <v>103</v>
      </c>
      <c r="C43" s="16" t="s">
        <v>104</v>
      </c>
      <c r="D43" s="36">
        <v>27</v>
      </c>
      <c r="E43" s="37">
        <f t="shared" si="0"/>
        <v>1</v>
      </c>
      <c r="F43" s="37">
        <f t="shared" si="1"/>
        <v>1</v>
      </c>
      <c r="G43" s="37">
        <f t="shared" si="2"/>
        <v>1</v>
      </c>
      <c r="H43" s="53">
        <v>23</v>
      </c>
      <c r="I43" s="37">
        <f t="shared" si="3"/>
        <v>1</v>
      </c>
      <c r="J43" s="37">
        <f t="shared" si="4"/>
        <v>1</v>
      </c>
      <c r="K43" s="37">
        <f t="shared" si="5"/>
        <v>0</v>
      </c>
      <c r="L43" s="36">
        <v>13</v>
      </c>
      <c r="M43" s="37">
        <f t="shared" si="6"/>
        <v>1</v>
      </c>
      <c r="N43" s="37">
        <f t="shared" si="7"/>
        <v>1</v>
      </c>
      <c r="O43" s="37">
        <f t="shared" si="8"/>
        <v>1</v>
      </c>
      <c r="P43" s="38"/>
      <c r="Q43" s="59"/>
      <c r="R43" s="39">
        <v>63</v>
      </c>
      <c r="S43" s="54"/>
      <c r="T43" s="54"/>
      <c r="U43" s="54"/>
      <c r="V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</row>
    <row r="44" spans="1:35" ht="19.5" customHeight="1">
      <c r="A44" s="15">
        <v>38</v>
      </c>
      <c r="B44" s="16" t="s">
        <v>105</v>
      </c>
      <c r="C44" s="16" t="s">
        <v>106</v>
      </c>
      <c r="D44" s="36">
        <v>26</v>
      </c>
      <c r="E44" s="37">
        <f t="shared" si="0"/>
        <v>1</v>
      </c>
      <c r="F44" s="37">
        <f t="shared" si="1"/>
        <v>1</v>
      </c>
      <c r="G44" s="37">
        <f t="shared" si="2"/>
        <v>1</v>
      </c>
      <c r="H44" s="53">
        <v>25</v>
      </c>
      <c r="I44" s="37">
        <f t="shared" si="3"/>
        <v>1</v>
      </c>
      <c r="J44" s="37">
        <f t="shared" si="4"/>
        <v>1</v>
      </c>
      <c r="K44" s="37">
        <f t="shared" si="5"/>
        <v>0</v>
      </c>
      <c r="L44" s="36">
        <v>11</v>
      </c>
      <c r="M44" s="37">
        <f t="shared" si="6"/>
        <v>1</v>
      </c>
      <c r="N44" s="37">
        <f t="shared" si="7"/>
        <v>0</v>
      </c>
      <c r="O44" s="37">
        <f t="shared" si="8"/>
        <v>0</v>
      </c>
      <c r="P44" s="38"/>
      <c r="Q44" s="59"/>
      <c r="R44" s="39">
        <v>62</v>
      </c>
      <c r="S44" s="54"/>
      <c r="T44" s="54"/>
      <c r="U44" s="54"/>
      <c r="V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</row>
    <row r="45" spans="1:35" ht="19.5" customHeight="1">
      <c r="A45" s="15">
        <v>39</v>
      </c>
      <c r="B45" s="16" t="s">
        <v>107</v>
      </c>
      <c r="C45" s="16" t="s">
        <v>108</v>
      </c>
      <c r="D45" s="36">
        <v>26</v>
      </c>
      <c r="E45" s="37">
        <f t="shared" si="0"/>
        <v>1</v>
      </c>
      <c r="F45" s="37">
        <f t="shared" si="1"/>
        <v>1</v>
      </c>
      <c r="G45" s="37">
        <f t="shared" si="2"/>
        <v>1</v>
      </c>
      <c r="H45" s="53">
        <v>28</v>
      </c>
      <c r="I45" s="37">
        <f t="shared" si="3"/>
        <v>1</v>
      </c>
      <c r="J45" s="37">
        <f t="shared" si="4"/>
        <v>1</v>
      </c>
      <c r="K45" s="37">
        <f t="shared" si="5"/>
        <v>1</v>
      </c>
      <c r="L45" s="36">
        <v>9</v>
      </c>
      <c r="M45" s="37">
        <f t="shared" si="6"/>
        <v>0</v>
      </c>
      <c r="N45" s="37">
        <f t="shared" si="7"/>
        <v>0</v>
      </c>
      <c r="O45" s="37">
        <f t="shared" si="8"/>
        <v>0</v>
      </c>
      <c r="P45" s="38"/>
      <c r="Q45" s="59"/>
      <c r="R45" s="39">
        <v>63</v>
      </c>
      <c r="S45" s="54"/>
      <c r="T45" s="54"/>
      <c r="U45" s="54"/>
      <c r="V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</row>
    <row r="46" spans="1:35" ht="19.5" customHeight="1">
      <c r="A46" s="15">
        <v>40</v>
      </c>
      <c r="B46" s="16" t="s">
        <v>109</v>
      </c>
      <c r="C46" s="16" t="s">
        <v>110</v>
      </c>
      <c r="D46" s="36">
        <v>24</v>
      </c>
      <c r="E46" s="37">
        <f t="shared" si="0"/>
        <v>1</v>
      </c>
      <c r="F46" s="37">
        <f t="shared" si="1"/>
        <v>1</v>
      </c>
      <c r="G46" s="37">
        <f t="shared" si="2"/>
        <v>0</v>
      </c>
      <c r="H46" s="53">
        <v>28</v>
      </c>
      <c r="I46" s="37">
        <f t="shared" si="3"/>
        <v>1</v>
      </c>
      <c r="J46" s="37">
        <f t="shared" si="4"/>
        <v>1</v>
      </c>
      <c r="K46" s="37">
        <f t="shared" si="5"/>
        <v>1</v>
      </c>
      <c r="L46" s="36">
        <v>14</v>
      </c>
      <c r="M46" s="37">
        <f t="shared" si="6"/>
        <v>1</v>
      </c>
      <c r="N46" s="37">
        <f t="shared" si="7"/>
        <v>1</v>
      </c>
      <c r="O46" s="37">
        <f t="shared" si="8"/>
        <v>1</v>
      </c>
      <c r="P46" s="38"/>
      <c r="Q46" s="59"/>
      <c r="R46" s="39">
        <v>66</v>
      </c>
      <c r="S46" s="54"/>
      <c r="T46" s="54"/>
      <c r="U46" s="54"/>
      <c r="V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</row>
    <row r="47" spans="1:35" ht="19.5" customHeight="1">
      <c r="A47" s="15">
        <v>41</v>
      </c>
      <c r="B47" s="16" t="s">
        <v>111</v>
      </c>
      <c r="C47" s="16" t="s">
        <v>112</v>
      </c>
      <c r="D47" s="36">
        <v>23</v>
      </c>
      <c r="E47" s="37">
        <f t="shared" si="0"/>
        <v>1</v>
      </c>
      <c r="F47" s="37">
        <f t="shared" si="1"/>
        <v>1</v>
      </c>
      <c r="G47" s="37">
        <f t="shared" si="2"/>
        <v>0</v>
      </c>
      <c r="H47" s="53">
        <v>16</v>
      </c>
      <c r="I47" s="37">
        <f t="shared" si="3"/>
        <v>0</v>
      </c>
      <c r="J47" s="37">
        <f t="shared" si="4"/>
        <v>0</v>
      </c>
      <c r="K47" s="37">
        <f t="shared" si="5"/>
        <v>0</v>
      </c>
      <c r="L47" s="36">
        <v>12</v>
      </c>
      <c r="M47" s="37">
        <f t="shared" si="6"/>
        <v>1</v>
      </c>
      <c r="N47" s="37">
        <f t="shared" si="7"/>
        <v>1</v>
      </c>
      <c r="O47" s="37">
        <f t="shared" si="8"/>
        <v>0</v>
      </c>
      <c r="P47" s="38"/>
      <c r="Q47" s="59"/>
      <c r="R47" s="39">
        <v>51</v>
      </c>
      <c r="S47" s="54"/>
      <c r="T47" s="54"/>
      <c r="U47" s="54"/>
      <c r="V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</row>
    <row r="48" spans="1:35" ht="19.5" customHeight="1">
      <c r="A48" s="15">
        <v>42</v>
      </c>
      <c r="B48" s="16" t="s">
        <v>113</v>
      </c>
      <c r="C48" s="16" t="s">
        <v>114</v>
      </c>
      <c r="D48" s="36">
        <v>26</v>
      </c>
      <c r="E48" s="37">
        <f t="shared" si="0"/>
        <v>1</v>
      </c>
      <c r="F48" s="37">
        <f t="shared" si="1"/>
        <v>1</v>
      </c>
      <c r="G48" s="37">
        <f t="shared" si="2"/>
        <v>1</v>
      </c>
      <c r="H48" s="53">
        <v>27</v>
      </c>
      <c r="I48" s="37">
        <f t="shared" si="3"/>
        <v>1</v>
      </c>
      <c r="J48" s="37">
        <f t="shared" si="4"/>
        <v>1</v>
      </c>
      <c r="K48" s="37">
        <f t="shared" si="5"/>
        <v>1</v>
      </c>
      <c r="L48" s="36">
        <v>14</v>
      </c>
      <c r="M48" s="37">
        <f t="shared" si="6"/>
        <v>1</v>
      </c>
      <c r="N48" s="37">
        <f t="shared" si="7"/>
        <v>1</v>
      </c>
      <c r="O48" s="37">
        <f t="shared" si="8"/>
        <v>1</v>
      </c>
      <c r="P48" s="38"/>
      <c r="Q48" s="59"/>
      <c r="R48" s="39">
        <v>67</v>
      </c>
      <c r="S48" s="54"/>
      <c r="T48" s="54"/>
      <c r="U48" s="54"/>
      <c r="V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1:35" ht="19.5" customHeight="1">
      <c r="A49" s="15">
        <v>43</v>
      </c>
      <c r="B49" s="16" t="s">
        <v>115</v>
      </c>
      <c r="C49" s="16" t="s">
        <v>116</v>
      </c>
      <c r="D49" s="36">
        <v>26</v>
      </c>
      <c r="E49" s="37">
        <f t="shared" si="0"/>
        <v>1</v>
      </c>
      <c r="F49" s="37">
        <f t="shared" si="1"/>
        <v>1</v>
      </c>
      <c r="G49" s="37">
        <f t="shared" si="2"/>
        <v>1</v>
      </c>
      <c r="H49" s="53">
        <v>27</v>
      </c>
      <c r="I49" s="37">
        <f t="shared" si="3"/>
        <v>1</v>
      </c>
      <c r="J49" s="37">
        <f t="shared" si="4"/>
        <v>1</v>
      </c>
      <c r="K49" s="37">
        <f t="shared" si="5"/>
        <v>1</v>
      </c>
      <c r="L49" s="36">
        <v>14</v>
      </c>
      <c r="M49" s="37">
        <f t="shared" si="6"/>
        <v>1</v>
      </c>
      <c r="N49" s="37">
        <f t="shared" si="7"/>
        <v>1</v>
      </c>
      <c r="O49" s="37">
        <f t="shared" si="8"/>
        <v>1</v>
      </c>
      <c r="P49" s="38"/>
      <c r="Q49" s="59"/>
      <c r="R49" s="39">
        <v>67</v>
      </c>
      <c r="S49" s="54"/>
      <c r="T49" s="54"/>
      <c r="U49" s="54"/>
      <c r="V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</row>
    <row r="50" spans="1:35" ht="19.5" customHeight="1">
      <c r="A50" s="15">
        <v>44</v>
      </c>
      <c r="B50" s="16" t="s">
        <v>117</v>
      </c>
      <c r="C50" s="16" t="s">
        <v>118</v>
      </c>
      <c r="D50" s="36">
        <v>28</v>
      </c>
      <c r="E50" s="37">
        <f t="shared" si="0"/>
        <v>1</v>
      </c>
      <c r="F50" s="37">
        <f t="shared" si="1"/>
        <v>1</v>
      </c>
      <c r="G50" s="37">
        <f t="shared" si="2"/>
        <v>1</v>
      </c>
      <c r="H50" s="53">
        <v>28</v>
      </c>
      <c r="I50" s="37">
        <f t="shared" si="3"/>
        <v>1</v>
      </c>
      <c r="J50" s="37">
        <f t="shared" si="4"/>
        <v>1</v>
      </c>
      <c r="K50" s="37">
        <f t="shared" si="5"/>
        <v>1</v>
      </c>
      <c r="L50" s="36">
        <v>14</v>
      </c>
      <c r="M50" s="37">
        <f t="shared" si="6"/>
        <v>1</v>
      </c>
      <c r="N50" s="37">
        <f t="shared" si="7"/>
        <v>1</v>
      </c>
      <c r="O50" s="37">
        <f t="shared" si="8"/>
        <v>1</v>
      </c>
      <c r="P50" s="38"/>
      <c r="Q50" s="59"/>
      <c r="R50" s="39">
        <v>70</v>
      </c>
      <c r="S50" s="54"/>
      <c r="T50" s="54"/>
      <c r="U50" s="54"/>
      <c r="V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</row>
    <row r="51" spans="1:35" ht="19.5" customHeight="1">
      <c r="A51" s="15">
        <v>45</v>
      </c>
      <c r="B51" s="16" t="s">
        <v>119</v>
      </c>
      <c r="C51" s="16" t="s">
        <v>120</v>
      </c>
      <c r="D51" s="36">
        <v>26</v>
      </c>
      <c r="E51" s="37">
        <f t="shared" si="0"/>
        <v>1</v>
      </c>
      <c r="F51" s="37">
        <f t="shared" si="1"/>
        <v>1</v>
      </c>
      <c r="G51" s="37">
        <f t="shared" si="2"/>
        <v>1</v>
      </c>
      <c r="H51" s="53">
        <v>26</v>
      </c>
      <c r="I51" s="37">
        <f t="shared" si="3"/>
        <v>1</v>
      </c>
      <c r="J51" s="37">
        <f t="shared" si="4"/>
        <v>1</v>
      </c>
      <c r="K51" s="37">
        <f t="shared" si="5"/>
        <v>1</v>
      </c>
      <c r="L51" s="36">
        <v>14</v>
      </c>
      <c r="M51" s="37">
        <f t="shared" si="6"/>
        <v>1</v>
      </c>
      <c r="N51" s="37">
        <f t="shared" si="7"/>
        <v>1</v>
      </c>
      <c r="O51" s="37">
        <f t="shared" si="8"/>
        <v>1</v>
      </c>
      <c r="P51" s="38"/>
      <c r="Q51" s="59"/>
      <c r="R51" s="39">
        <v>66</v>
      </c>
      <c r="S51" s="54"/>
      <c r="T51" s="54"/>
      <c r="U51" s="54"/>
      <c r="V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  <row r="52" spans="1:35" ht="19.5" customHeight="1">
      <c r="A52" s="15">
        <v>46</v>
      </c>
      <c r="B52" s="16" t="s">
        <v>121</v>
      </c>
      <c r="C52" s="16" t="s">
        <v>122</v>
      </c>
      <c r="D52" s="36">
        <v>25</v>
      </c>
      <c r="E52" s="37">
        <f t="shared" si="0"/>
        <v>1</v>
      </c>
      <c r="F52" s="37">
        <f t="shared" si="1"/>
        <v>1</v>
      </c>
      <c r="G52" s="37">
        <f t="shared" si="2"/>
        <v>0</v>
      </c>
      <c r="H52" s="53">
        <v>27</v>
      </c>
      <c r="I52" s="37">
        <f t="shared" si="3"/>
        <v>1</v>
      </c>
      <c r="J52" s="37">
        <f t="shared" si="4"/>
        <v>1</v>
      </c>
      <c r="K52" s="37">
        <f t="shared" si="5"/>
        <v>1</v>
      </c>
      <c r="L52" s="36">
        <v>12</v>
      </c>
      <c r="M52" s="37">
        <f t="shared" si="6"/>
        <v>1</v>
      </c>
      <c r="N52" s="37">
        <f t="shared" si="7"/>
        <v>1</v>
      </c>
      <c r="O52" s="37">
        <f t="shared" si="8"/>
        <v>0</v>
      </c>
      <c r="P52" s="38"/>
      <c r="Q52" s="59"/>
      <c r="R52" s="39">
        <v>64</v>
      </c>
      <c r="S52" s="54"/>
      <c r="T52" s="54"/>
      <c r="U52" s="54"/>
      <c r="V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</row>
    <row r="53" spans="1:35" ht="19.5" customHeight="1">
      <c r="A53" s="15">
        <v>47</v>
      </c>
      <c r="B53" s="16" t="s">
        <v>123</v>
      </c>
      <c r="C53" s="16" t="s">
        <v>124</v>
      </c>
      <c r="D53" s="36">
        <v>26</v>
      </c>
      <c r="E53" s="37">
        <f t="shared" si="0"/>
        <v>1</v>
      </c>
      <c r="F53" s="37">
        <f t="shared" si="1"/>
        <v>1</v>
      </c>
      <c r="G53" s="37">
        <f t="shared" si="2"/>
        <v>1</v>
      </c>
      <c r="H53" s="53">
        <v>28</v>
      </c>
      <c r="I53" s="37">
        <f t="shared" si="3"/>
        <v>1</v>
      </c>
      <c r="J53" s="37">
        <f t="shared" si="4"/>
        <v>1</v>
      </c>
      <c r="K53" s="37">
        <f t="shared" si="5"/>
        <v>1</v>
      </c>
      <c r="L53" s="36">
        <v>14</v>
      </c>
      <c r="M53" s="37">
        <f t="shared" si="6"/>
        <v>1</v>
      </c>
      <c r="N53" s="37">
        <f t="shared" si="7"/>
        <v>1</v>
      </c>
      <c r="O53" s="37">
        <f t="shared" si="8"/>
        <v>1</v>
      </c>
      <c r="P53" s="38"/>
      <c r="Q53" s="59"/>
      <c r="R53" s="39">
        <v>68</v>
      </c>
      <c r="S53" s="54"/>
      <c r="T53" s="54"/>
      <c r="U53" s="54"/>
      <c r="V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</row>
    <row r="54" spans="1:35" ht="19.5" customHeight="1">
      <c r="A54" s="15">
        <v>48</v>
      </c>
      <c r="B54" s="16" t="s">
        <v>125</v>
      </c>
      <c r="C54" s="16" t="s">
        <v>126</v>
      </c>
      <c r="D54" s="36">
        <v>27</v>
      </c>
      <c r="E54" s="37">
        <f t="shared" si="0"/>
        <v>1</v>
      </c>
      <c r="F54" s="37">
        <f t="shared" si="1"/>
        <v>1</v>
      </c>
      <c r="G54" s="37">
        <f t="shared" si="2"/>
        <v>1</v>
      </c>
      <c r="H54" s="53">
        <v>25</v>
      </c>
      <c r="I54" s="37">
        <f t="shared" si="3"/>
        <v>1</v>
      </c>
      <c r="J54" s="37">
        <f t="shared" si="4"/>
        <v>1</v>
      </c>
      <c r="K54" s="37">
        <f t="shared" si="5"/>
        <v>0</v>
      </c>
      <c r="L54" s="36">
        <v>12</v>
      </c>
      <c r="M54" s="37">
        <f t="shared" si="6"/>
        <v>1</v>
      </c>
      <c r="N54" s="37">
        <f t="shared" si="7"/>
        <v>1</v>
      </c>
      <c r="O54" s="37">
        <f t="shared" si="8"/>
        <v>0</v>
      </c>
      <c r="P54" s="38"/>
      <c r="Q54" s="59"/>
      <c r="R54" s="39">
        <v>64</v>
      </c>
      <c r="S54" s="54"/>
      <c r="T54" s="54"/>
      <c r="U54" s="54"/>
      <c r="V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</row>
    <row r="55" spans="1:35" ht="19.5" customHeight="1">
      <c r="A55" s="15">
        <v>49</v>
      </c>
      <c r="B55" s="16" t="s">
        <v>127</v>
      </c>
      <c r="C55" s="16" t="s">
        <v>128</v>
      </c>
      <c r="D55" s="36">
        <v>28</v>
      </c>
      <c r="E55" s="37">
        <f t="shared" si="0"/>
        <v>1</v>
      </c>
      <c r="F55" s="37">
        <f t="shared" si="1"/>
        <v>1</v>
      </c>
      <c r="G55" s="37">
        <f t="shared" si="2"/>
        <v>1</v>
      </c>
      <c r="H55" s="53">
        <v>28</v>
      </c>
      <c r="I55" s="37">
        <f t="shared" si="3"/>
        <v>1</v>
      </c>
      <c r="J55" s="37">
        <f t="shared" si="4"/>
        <v>1</v>
      </c>
      <c r="K55" s="37">
        <f t="shared" si="5"/>
        <v>1</v>
      </c>
      <c r="L55" s="36">
        <v>11</v>
      </c>
      <c r="M55" s="37">
        <f t="shared" si="6"/>
        <v>1</v>
      </c>
      <c r="N55" s="37">
        <f t="shared" si="7"/>
        <v>0</v>
      </c>
      <c r="O55" s="37">
        <f t="shared" si="8"/>
        <v>0</v>
      </c>
      <c r="P55" s="38"/>
      <c r="Q55" s="59"/>
      <c r="R55" s="39">
        <v>67</v>
      </c>
      <c r="S55" s="54"/>
      <c r="T55" s="54"/>
      <c r="U55" s="54"/>
      <c r="V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</row>
    <row r="56" spans="1:35" ht="19.5" customHeight="1">
      <c r="A56" s="15">
        <v>50</v>
      </c>
      <c r="B56" s="16" t="s">
        <v>129</v>
      </c>
      <c r="C56" s="16" t="s">
        <v>130</v>
      </c>
      <c r="D56" s="36">
        <v>27</v>
      </c>
      <c r="E56" s="37">
        <f t="shared" si="0"/>
        <v>1</v>
      </c>
      <c r="F56" s="37">
        <f t="shared" si="1"/>
        <v>1</v>
      </c>
      <c r="G56" s="37">
        <f t="shared" si="2"/>
        <v>1</v>
      </c>
      <c r="H56" s="53">
        <v>25</v>
      </c>
      <c r="I56" s="37">
        <f t="shared" si="3"/>
        <v>1</v>
      </c>
      <c r="J56" s="37">
        <f t="shared" si="4"/>
        <v>1</v>
      </c>
      <c r="K56" s="37">
        <f t="shared" si="5"/>
        <v>0</v>
      </c>
      <c r="L56" s="36">
        <v>13</v>
      </c>
      <c r="M56" s="37">
        <f t="shared" si="6"/>
        <v>1</v>
      </c>
      <c r="N56" s="37">
        <f t="shared" si="7"/>
        <v>1</v>
      </c>
      <c r="O56" s="37">
        <f t="shared" si="8"/>
        <v>1</v>
      </c>
      <c r="P56" s="38"/>
      <c r="Q56" s="59"/>
      <c r="R56" s="39">
        <v>65</v>
      </c>
      <c r="S56" s="54"/>
      <c r="T56" s="54"/>
      <c r="U56" s="54"/>
      <c r="V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</row>
    <row r="57" spans="1:35" ht="19.5" customHeight="1">
      <c r="A57" s="15">
        <v>51</v>
      </c>
      <c r="B57" s="16" t="s">
        <v>131</v>
      </c>
      <c r="C57" s="16" t="s">
        <v>132</v>
      </c>
      <c r="D57" s="36">
        <v>26</v>
      </c>
      <c r="E57" s="37">
        <f t="shared" si="0"/>
        <v>1</v>
      </c>
      <c r="F57" s="37">
        <f t="shared" si="1"/>
        <v>1</v>
      </c>
      <c r="G57" s="37">
        <f t="shared" si="2"/>
        <v>1</v>
      </c>
      <c r="H57" s="53">
        <v>28</v>
      </c>
      <c r="I57" s="37">
        <f t="shared" si="3"/>
        <v>1</v>
      </c>
      <c r="J57" s="37">
        <f t="shared" si="4"/>
        <v>1</v>
      </c>
      <c r="K57" s="37">
        <f t="shared" si="5"/>
        <v>1</v>
      </c>
      <c r="L57" s="36">
        <v>11</v>
      </c>
      <c r="M57" s="37">
        <f t="shared" si="6"/>
        <v>1</v>
      </c>
      <c r="N57" s="37">
        <f t="shared" si="7"/>
        <v>0</v>
      </c>
      <c r="O57" s="37">
        <f t="shared" si="8"/>
        <v>0</v>
      </c>
      <c r="P57" s="38"/>
      <c r="Q57" s="59"/>
      <c r="R57" s="39">
        <v>65</v>
      </c>
      <c r="S57" s="54"/>
      <c r="T57" s="54"/>
      <c r="U57" s="54"/>
      <c r="V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</row>
    <row r="58" spans="1:35" ht="19.5" customHeight="1">
      <c r="A58" s="15">
        <v>52</v>
      </c>
      <c r="B58" s="16" t="s">
        <v>133</v>
      </c>
      <c r="C58" s="16" t="s">
        <v>134</v>
      </c>
      <c r="D58" s="36">
        <v>24</v>
      </c>
      <c r="E58" s="37">
        <f t="shared" si="0"/>
        <v>1</v>
      </c>
      <c r="F58" s="37">
        <f t="shared" si="1"/>
        <v>1</v>
      </c>
      <c r="G58" s="37">
        <f t="shared" si="2"/>
        <v>0</v>
      </c>
      <c r="H58" s="53">
        <v>28</v>
      </c>
      <c r="I58" s="37">
        <f t="shared" si="3"/>
        <v>1</v>
      </c>
      <c r="J58" s="37">
        <f t="shared" si="4"/>
        <v>1</v>
      </c>
      <c r="K58" s="37">
        <f t="shared" si="5"/>
        <v>1</v>
      </c>
      <c r="L58" s="36">
        <v>14</v>
      </c>
      <c r="M58" s="37">
        <f t="shared" si="6"/>
        <v>1</v>
      </c>
      <c r="N58" s="37">
        <f t="shared" si="7"/>
        <v>1</v>
      </c>
      <c r="O58" s="37">
        <f t="shared" si="8"/>
        <v>1</v>
      </c>
      <c r="P58" s="38"/>
      <c r="Q58" s="59"/>
      <c r="R58" s="39">
        <v>66</v>
      </c>
      <c r="S58" s="54"/>
      <c r="T58" s="54"/>
      <c r="U58" s="54"/>
      <c r="V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</row>
    <row r="59" spans="1:35" ht="19.5" customHeight="1">
      <c r="A59" s="15">
        <v>53</v>
      </c>
      <c r="B59" s="16" t="s">
        <v>135</v>
      </c>
      <c r="C59" s="16" t="s">
        <v>136</v>
      </c>
      <c r="D59" s="36">
        <v>28</v>
      </c>
      <c r="E59" s="37">
        <f t="shared" si="0"/>
        <v>1</v>
      </c>
      <c r="F59" s="37">
        <f t="shared" si="1"/>
        <v>1</v>
      </c>
      <c r="G59" s="37">
        <f t="shared" si="2"/>
        <v>1</v>
      </c>
      <c r="H59" s="53">
        <v>28</v>
      </c>
      <c r="I59" s="37">
        <f t="shared" si="3"/>
        <v>1</v>
      </c>
      <c r="J59" s="37">
        <f t="shared" si="4"/>
        <v>1</v>
      </c>
      <c r="K59" s="37">
        <f t="shared" si="5"/>
        <v>1</v>
      </c>
      <c r="L59" s="36">
        <v>14</v>
      </c>
      <c r="M59" s="37">
        <f t="shared" si="6"/>
        <v>1</v>
      </c>
      <c r="N59" s="37">
        <f t="shared" si="7"/>
        <v>1</v>
      </c>
      <c r="O59" s="37">
        <f t="shared" si="8"/>
        <v>1</v>
      </c>
      <c r="P59" s="38"/>
      <c r="Q59" s="59"/>
      <c r="R59" s="39">
        <v>70</v>
      </c>
      <c r="S59" s="54"/>
      <c r="T59" s="54"/>
      <c r="U59" s="54"/>
      <c r="V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</row>
    <row r="60" spans="1:35" ht="19.5" customHeight="1">
      <c r="A60" s="15">
        <v>54</v>
      </c>
      <c r="B60" s="16" t="s">
        <v>137</v>
      </c>
      <c r="C60" s="16" t="s">
        <v>138</v>
      </c>
      <c r="D60" s="36">
        <v>28</v>
      </c>
      <c r="E60" s="37">
        <f t="shared" si="0"/>
        <v>1</v>
      </c>
      <c r="F60" s="37">
        <f t="shared" si="1"/>
        <v>1</v>
      </c>
      <c r="G60" s="37">
        <f t="shared" si="2"/>
        <v>1</v>
      </c>
      <c r="H60" s="53">
        <v>27</v>
      </c>
      <c r="I60" s="37">
        <f t="shared" si="3"/>
        <v>1</v>
      </c>
      <c r="J60" s="37">
        <f t="shared" si="4"/>
        <v>1</v>
      </c>
      <c r="K60" s="37">
        <f t="shared" si="5"/>
        <v>1</v>
      </c>
      <c r="L60" s="36">
        <v>11</v>
      </c>
      <c r="M60" s="37">
        <f t="shared" si="6"/>
        <v>1</v>
      </c>
      <c r="N60" s="37">
        <f t="shared" si="7"/>
        <v>0</v>
      </c>
      <c r="O60" s="37">
        <f t="shared" si="8"/>
        <v>0</v>
      </c>
      <c r="P60" s="38"/>
      <c r="Q60" s="59"/>
      <c r="R60" s="39">
        <v>66</v>
      </c>
      <c r="S60" s="54"/>
      <c r="T60" s="54"/>
      <c r="U60" s="54"/>
      <c r="V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</row>
    <row r="61" spans="1:35" ht="19.5" customHeight="1">
      <c r="A61" s="15">
        <v>55</v>
      </c>
      <c r="B61" s="16" t="s">
        <v>139</v>
      </c>
      <c r="C61" s="16" t="s">
        <v>140</v>
      </c>
      <c r="D61" s="36">
        <v>28</v>
      </c>
      <c r="E61" s="37">
        <f t="shared" si="0"/>
        <v>1</v>
      </c>
      <c r="F61" s="37">
        <f t="shared" si="1"/>
        <v>1</v>
      </c>
      <c r="G61" s="37">
        <f t="shared" si="2"/>
        <v>1</v>
      </c>
      <c r="H61" s="53">
        <v>24</v>
      </c>
      <c r="I61" s="37">
        <f t="shared" si="3"/>
        <v>1</v>
      </c>
      <c r="J61" s="37">
        <f t="shared" si="4"/>
        <v>1</v>
      </c>
      <c r="K61" s="37">
        <f t="shared" si="5"/>
        <v>0</v>
      </c>
      <c r="L61" s="36">
        <v>14</v>
      </c>
      <c r="M61" s="37">
        <f t="shared" si="6"/>
        <v>1</v>
      </c>
      <c r="N61" s="37">
        <f t="shared" si="7"/>
        <v>1</v>
      </c>
      <c r="O61" s="37">
        <f t="shared" si="8"/>
        <v>1</v>
      </c>
      <c r="P61" s="38"/>
      <c r="Q61" s="59"/>
      <c r="R61" s="39">
        <v>66</v>
      </c>
      <c r="S61" s="54"/>
      <c r="T61" s="54"/>
      <c r="U61" s="54"/>
      <c r="V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</row>
    <row r="62" spans="1:35" ht="19.5" customHeight="1">
      <c r="A62" s="15">
        <v>56</v>
      </c>
      <c r="B62" s="16" t="s">
        <v>141</v>
      </c>
      <c r="C62" s="16" t="s">
        <v>142</v>
      </c>
      <c r="D62" s="36">
        <v>27</v>
      </c>
      <c r="E62" s="37">
        <f t="shared" si="0"/>
        <v>1</v>
      </c>
      <c r="F62" s="37">
        <f t="shared" si="1"/>
        <v>1</v>
      </c>
      <c r="G62" s="37">
        <f t="shared" si="2"/>
        <v>1</v>
      </c>
      <c r="H62" s="53">
        <v>26</v>
      </c>
      <c r="I62" s="37">
        <f t="shared" si="3"/>
        <v>1</v>
      </c>
      <c r="J62" s="37">
        <f t="shared" si="4"/>
        <v>1</v>
      </c>
      <c r="K62" s="37">
        <f t="shared" si="5"/>
        <v>1</v>
      </c>
      <c r="L62" s="36">
        <v>13</v>
      </c>
      <c r="M62" s="37">
        <f t="shared" si="6"/>
        <v>1</v>
      </c>
      <c r="N62" s="37">
        <f t="shared" si="7"/>
        <v>1</v>
      </c>
      <c r="O62" s="37">
        <f t="shared" si="8"/>
        <v>1</v>
      </c>
      <c r="P62" s="38"/>
      <c r="Q62" s="59"/>
      <c r="R62" s="39">
        <v>66</v>
      </c>
      <c r="S62" s="54"/>
      <c r="T62" s="54"/>
      <c r="U62" s="54"/>
      <c r="V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</row>
    <row r="63" spans="1:35" ht="19.5" customHeight="1">
      <c r="A63" s="15">
        <v>57</v>
      </c>
      <c r="B63" s="16" t="s">
        <v>143</v>
      </c>
      <c r="C63" s="16" t="s">
        <v>144</v>
      </c>
      <c r="D63" s="36">
        <v>28</v>
      </c>
      <c r="E63" s="37">
        <f t="shared" si="0"/>
        <v>1</v>
      </c>
      <c r="F63" s="37">
        <f t="shared" si="1"/>
        <v>1</v>
      </c>
      <c r="G63" s="37">
        <f t="shared" si="2"/>
        <v>1</v>
      </c>
      <c r="H63" s="53">
        <v>27</v>
      </c>
      <c r="I63" s="37">
        <f t="shared" si="3"/>
        <v>1</v>
      </c>
      <c r="J63" s="37">
        <f t="shared" si="4"/>
        <v>1</v>
      </c>
      <c r="K63" s="37">
        <f t="shared" si="5"/>
        <v>1</v>
      </c>
      <c r="L63" s="36">
        <v>14</v>
      </c>
      <c r="M63" s="37">
        <f t="shared" si="6"/>
        <v>1</v>
      </c>
      <c r="N63" s="37">
        <f t="shared" si="7"/>
        <v>1</v>
      </c>
      <c r="O63" s="37">
        <f t="shared" si="8"/>
        <v>1</v>
      </c>
      <c r="P63" s="38"/>
      <c r="Q63" s="59"/>
      <c r="R63" s="39">
        <v>69</v>
      </c>
      <c r="S63" s="54"/>
      <c r="T63" s="54"/>
      <c r="U63" s="54"/>
      <c r="V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</row>
    <row r="64" spans="1:35" ht="19.5" customHeight="1">
      <c r="A64" s="15">
        <v>58</v>
      </c>
      <c r="B64" s="16" t="s">
        <v>145</v>
      </c>
      <c r="C64" s="16" t="s">
        <v>146</v>
      </c>
      <c r="D64" s="36">
        <v>26</v>
      </c>
      <c r="E64" s="37">
        <f t="shared" si="0"/>
        <v>1</v>
      </c>
      <c r="F64" s="37">
        <f t="shared" si="1"/>
        <v>1</v>
      </c>
      <c r="G64" s="37">
        <f t="shared" si="2"/>
        <v>1</v>
      </c>
      <c r="H64" s="53">
        <v>29</v>
      </c>
      <c r="I64" s="37">
        <f t="shared" si="3"/>
        <v>1</v>
      </c>
      <c r="J64" s="37">
        <f t="shared" si="4"/>
        <v>1</v>
      </c>
      <c r="K64" s="37">
        <f t="shared" si="5"/>
        <v>1</v>
      </c>
      <c r="L64" s="36">
        <v>12</v>
      </c>
      <c r="M64" s="37">
        <f t="shared" si="6"/>
        <v>1</v>
      </c>
      <c r="N64" s="37">
        <f t="shared" si="7"/>
        <v>1</v>
      </c>
      <c r="O64" s="37">
        <f t="shared" si="8"/>
        <v>0</v>
      </c>
      <c r="P64" s="38"/>
      <c r="Q64" s="59"/>
      <c r="R64" s="39">
        <v>67</v>
      </c>
      <c r="S64" s="54"/>
      <c r="T64" s="54"/>
      <c r="U64" s="54"/>
      <c r="V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</row>
    <row r="65" spans="1:35" ht="19.5" customHeight="1">
      <c r="A65" s="15">
        <v>59</v>
      </c>
      <c r="B65" s="16" t="s">
        <v>147</v>
      </c>
      <c r="C65" s="16" t="s">
        <v>148</v>
      </c>
      <c r="D65" s="36">
        <v>27</v>
      </c>
      <c r="E65" s="37">
        <f t="shared" si="0"/>
        <v>1</v>
      </c>
      <c r="F65" s="37">
        <f t="shared" si="1"/>
        <v>1</v>
      </c>
      <c r="G65" s="37">
        <f t="shared" si="2"/>
        <v>1</v>
      </c>
      <c r="H65" s="53">
        <v>28</v>
      </c>
      <c r="I65" s="37">
        <f t="shared" si="3"/>
        <v>1</v>
      </c>
      <c r="J65" s="37">
        <f t="shared" si="4"/>
        <v>1</v>
      </c>
      <c r="K65" s="37">
        <f t="shared" si="5"/>
        <v>1</v>
      </c>
      <c r="L65" s="36">
        <v>14</v>
      </c>
      <c r="M65" s="37">
        <f t="shared" si="6"/>
        <v>1</v>
      </c>
      <c r="N65" s="37">
        <f t="shared" si="7"/>
        <v>1</v>
      </c>
      <c r="O65" s="37">
        <f t="shared" si="8"/>
        <v>1</v>
      </c>
      <c r="P65" s="38"/>
      <c r="Q65" s="59"/>
      <c r="R65" s="39">
        <v>69</v>
      </c>
      <c r="S65" s="54"/>
      <c r="T65" s="54"/>
      <c r="U65" s="54"/>
      <c r="V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</row>
    <row r="66" spans="1:35" ht="19.5" customHeight="1">
      <c r="A66" s="15">
        <v>60</v>
      </c>
      <c r="B66" s="16" t="s">
        <v>149</v>
      </c>
      <c r="C66" s="16" t="s">
        <v>150</v>
      </c>
      <c r="D66" s="36">
        <v>26</v>
      </c>
      <c r="E66" s="37">
        <f t="shared" si="0"/>
        <v>1</v>
      </c>
      <c r="F66" s="37">
        <f t="shared" si="1"/>
        <v>1</v>
      </c>
      <c r="G66" s="37">
        <f t="shared" si="2"/>
        <v>1</v>
      </c>
      <c r="H66" s="53">
        <v>28</v>
      </c>
      <c r="I66" s="37">
        <f t="shared" si="3"/>
        <v>1</v>
      </c>
      <c r="J66" s="37">
        <f t="shared" si="4"/>
        <v>1</v>
      </c>
      <c r="K66" s="37">
        <f t="shared" si="5"/>
        <v>1</v>
      </c>
      <c r="L66" s="36">
        <v>14</v>
      </c>
      <c r="M66" s="37">
        <f t="shared" si="6"/>
        <v>1</v>
      </c>
      <c r="N66" s="37">
        <f t="shared" si="7"/>
        <v>1</v>
      </c>
      <c r="O66" s="37">
        <f t="shared" si="8"/>
        <v>1</v>
      </c>
      <c r="P66" s="38"/>
      <c r="Q66" s="59"/>
      <c r="R66" s="39">
        <v>68</v>
      </c>
      <c r="S66" s="54"/>
      <c r="T66" s="54"/>
      <c r="U66" s="54"/>
      <c r="V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</row>
    <row r="67" spans="1:35" ht="19.5" customHeight="1">
      <c r="A67" s="15">
        <v>61</v>
      </c>
      <c r="B67" s="16" t="s">
        <v>151</v>
      </c>
      <c r="C67" s="16" t="s">
        <v>152</v>
      </c>
      <c r="D67" s="36">
        <v>26</v>
      </c>
      <c r="E67" s="37">
        <f t="shared" si="0"/>
        <v>1</v>
      </c>
      <c r="F67" s="37">
        <f t="shared" si="1"/>
        <v>1</v>
      </c>
      <c r="G67" s="37">
        <f t="shared" si="2"/>
        <v>1</v>
      </c>
      <c r="H67" s="53">
        <v>28</v>
      </c>
      <c r="I67" s="37">
        <f t="shared" si="3"/>
        <v>1</v>
      </c>
      <c r="J67" s="37">
        <f t="shared" si="4"/>
        <v>1</v>
      </c>
      <c r="K67" s="37">
        <f t="shared" si="5"/>
        <v>1</v>
      </c>
      <c r="L67" s="36">
        <v>14</v>
      </c>
      <c r="M67" s="37">
        <f t="shared" si="6"/>
        <v>1</v>
      </c>
      <c r="N67" s="37">
        <f t="shared" si="7"/>
        <v>1</v>
      </c>
      <c r="O67" s="37">
        <f t="shared" si="8"/>
        <v>1</v>
      </c>
      <c r="P67" s="38"/>
      <c r="Q67" s="59"/>
      <c r="R67" s="39">
        <v>68</v>
      </c>
      <c r="S67" s="54"/>
      <c r="T67" s="54"/>
      <c r="U67" s="54"/>
      <c r="V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</row>
    <row r="68" spans="1:35" ht="19.5" customHeight="1">
      <c r="A68" s="15">
        <v>62</v>
      </c>
      <c r="B68" s="16" t="s">
        <v>153</v>
      </c>
      <c r="C68" s="16" t="s">
        <v>154</v>
      </c>
      <c r="D68" s="36">
        <v>26</v>
      </c>
      <c r="E68" s="37">
        <f t="shared" si="0"/>
        <v>1</v>
      </c>
      <c r="F68" s="37">
        <f t="shared" si="1"/>
        <v>1</v>
      </c>
      <c r="G68" s="37">
        <f t="shared" si="2"/>
        <v>1</v>
      </c>
      <c r="H68" s="53">
        <v>28</v>
      </c>
      <c r="I68" s="37">
        <f t="shared" si="3"/>
        <v>1</v>
      </c>
      <c r="J68" s="37">
        <f t="shared" si="4"/>
        <v>1</v>
      </c>
      <c r="K68" s="37">
        <f t="shared" si="5"/>
        <v>1</v>
      </c>
      <c r="L68" s="36">
        <v>9</v>
      </c>
      <c r="M68" s="37">
        <f t="shared" si="6"/>
        <v>0</v>
      </c>
      <c r="N68" s="37">
        <f t="shared" si="7"/>
        <v>0</v>
      </c>
      <c r="O68" s="37">
        <f t="shared" si="8"/>
        <v>0</v>
      </c>
      <c r="P68" s="38"/>
      <c r="Q68" s="59"/>
      <c r="R68" s="39">
        <v>63</v>
      </c>
      <c r="S68" s="54"/>
      <c r="T68" s="54"/>
      <c r="U68" s="54"/>
      <c r="V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</row>
    <row r="69" spans="1:35" ht="19.5" customHeight="1">
      <c r="A69" s="15">
        <v>63</v>
      </c>
      <c r="B69" s="16" t="s">
        <v>155</v>
      </c>
      <c r="C69" s="16" t="s">
        <v>156</v>
      </c>
      <c r="D69" s="36">
        <v>28</v>
      </c>
      <c r="E69" s="37">
        <f t="shared" si="0"/>
        <v>1</v>
      </c>
      <c r="F69" s="37">
        <f t="shared" si="1"/>
        <v>1</v>
      </c>
      <c r="G69" s="37">
        <f t="shared" si="2"/>
        <v>1</v>
      </c>
      <c r="H69" s="53">
        <v>28</v>
      </c>
      <c r="I69" s="37">
        <f t="shared" si="3"/>
        <v>1</v>
      </c>
      <c r="J69" s="37">
        <f t="shared" si="4"/>
        <v>1</v>
      </c>
      <c r="K69" s="37">
        <f t="shared" si="5"/>
        <v>1</v>
      </c>
      <c r="L69" s="36">
        <v>14</v>
      </c>
      <c r="M69" s="37">
        <f t="shared" si="6"/>
        <v>1</v>
      </c>
      <c r="N69" s="37">
        <f t="shared" si="7"/>
        <v>1</v>
      </c>
      <c r="O69" s="37">
        <f t="shared" si="8"/>
        <v>1</v>
      </c>
      <c r="P69" s="38"/>
      <c r="Q69" s="59"/>
      <c r="R69" s="39">
        <v>70</v>
      </c>
      <c r="S69" s="54"/>
      <c r="T69" s="54"/>
      <c r="U69" s="54"/>
      <c r="V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</row>
    <row r="70" spans="1:35" ht="19.5" customHeight="1">
      <c r="A70" s="15">
        <v>64</v>
      </c>
      <c r="B70" s="16" t="s">
        <v>157</v>
      </c>
      <c r="C70" s="16" t="s">
        <v>158</v>
      </c>
      <c r="D70" s="36">
        <v>28</v>
      </c>
      <c r="E70" s="37">
        <f t="shared" si="0"/>
        <v>1</v>
      </c>
      <c r="F70" s="37">
        <f t="shared" si="1"/>
        <v>1</v>
      </c>
      <c r="G70" s="37">
        <f t="shared" si="2"/>
        <v>1</v>
      </c>
      <c r="H70" s="53">
        <v>26</v>
      </c>
      <c r="I70" s="37">
        <f t="shared" si="3"/>
        <v>1</v>
      </c>
      <c r="J70" s="37">
        <f t="shared" si="4"/>
        <v>1</v>
      </c>
      <c r="K70" s="37">
        <f t="shared" si="5"/>
        <v>1</v>
      </c>
      <c r="L70" s="36">
        <v>14</v>
      </c>
      <c r="M70" s="37">
        <f t="shared" si="6"/>
        <v>1</v>
      </c>
      <c r="N70" s="37">
        <f t="shared" si="7"/>
        <v>1</v>
      </c>
      <c r="O70" s="37">
        <f t="shared" si="8"/>
        <v>1</v>
      </c>
      <c r="P70" s="38"/>
      <c r="Q70" s="59"/>
      <c r="R70" s="39">
        <v>68</v>
      </c>
      <c r="S70" s="54"/>
      <c r="T70" s="54"/>
      <c r="U70" s="54"/>
      <c r="V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</row>
    <row r="71" spans="1:35" ht="19.5" customHeight="1">
      <c r="A71" s="15">
        <v>65</v>
      </c>
      <c r="B71" s="16" t="s">
        <v>159</v>
      </c>
      <c r="C71" s="16" t="s">
        <v>160</v>
      </c>
      <c r="D71" s="36">
        <v>26</v>
      </c>
      <c r="E71" s="37">
        <f t="shared" si="0"/>
        <v>1</v>
      </c>
      <c r="F71" s="37">
        <f t="shared" si="1"/>
        <v>1</v>
      </c>
      <c r="G71" s="37">
        <f t="shared" si="2"/>
        <v>1</v>
      </c>
      <c r="H71" s="53">
        <v>28</v>
      </c>
      <c r="I71" s="37">
        <f t="shared" si="3"/>
        <v>1</v>
      </c>
      <c r="J71" s="37">
        <f t="shared" si="4"/>
        <v>1</v>
      </c>
      <c r="K71" s="37">
        <f t="shared" si="5"/>
        <v>1</v>
      </c>
      <c r="L71" s="36">
        <v>14</v>
      </c>
      <c r="M71" s="37">
        <f t="shared" si="6"/>
        <v>1</v>
      </c>
      <c r="N71" s="37">
        <f t="shared" si="7"/>
        <v>1</v>
      </c>
      <c r="O71" s="37">
        <f t="shared" si="8"/>
        <v>1</v>
      </c>
      <c r="P71" s="38"/>
      <c r="Q71" s="59"/>
      <c r="R71" s="39">
        <v>68</v>
      </c>
      <c r="S71" s="54"/>
      <c r="T71" s="54"/>
      <c r="U71" s="54"/>
      <c r="V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</row>
    <row r="72" spans="1:35" ht="19.5" customHeight="1">
      <c r="A72" s="15">
        <v>66</v>
      </c>
      <c r="B72" s="16" t="s">
        <v>161</v>
      </c>
      <c r="C72" s="16" t="s">
        <v>162</v>
      </c>
      <c r="D72" s="36">
        <v>25</v>
      </c>
      <c r="E72" s="37">
        <f t="shared" si="0"/>
        <v>1</v>
      </c>
      <c r="F72" s="37">
        <f t="shared" si="1"/>
        <v>1</v>
      </c>
      <c r="G72" s="37">
        <f t="shared" si="2"/>
        <v>0</v>
      </c>
      <c r="H72" s="53">
        <v>27</v>
      </c>
      <c r="I72" s="37">
        <f t="shared" si="3"/>
        <v>1</v>
      </c>
      <c r="J72" s="37">
        <f t="shared" si="4"/>
        <v>1</v>
      </c>
      <c r="K72" s="37">
        <f t="shared" si="5"/>
        <v>1</v>
      </c>
      <c r="L72" s="36">
        <v>12</v>
      </c>
      <c r="M72" s="37">
        <f t="shared" si="6"/>
        <v>1</v>
      </c>
      <c r="N72" s="37">
        <f t="shared" si="7"/>
        <v>1</v>
      </c>
      <c r="O72" s="37">
        <f t="shared" si="8"/>
        <v>0</v>
      </c>
      <c r="P72" s="38"/>
      <c r="Q72" s="59"/>
      <c r="R72" s="39">
        <v>64</v>
      </c>
      <c r="S72" s="54"/>
      <c r="T72" s="54"/>
      <c r="U72" s="54"/>
      <c r="V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</row>
    <row r="73" spans="1:35" ht="19.5" customHeight="1">
      <c r="A73" s="15">
        <v>67</v>
      </c>
      <c r="B73" s="16" t="s">
        <v>163</v>
      </c>
      <c r="C73" s="16" t="s">
        <v>164</v>
      </c>
      <c r="D73" s="36">
        <v>27</v>
      </c>
      <c r="E73" s="37">
        <f t="shared" si="0"/>
        <v>1</v>
      </c>
      <c r="F73" s="37">
        <f t="shared" si="1"/>
        <v>1</v>
      </c>
      <c r="G73" s="37">
        <f t="shared" si="2"/>
        <v>1</v>
      </c>
      <c r="H73" s="53">
        <v>25</v>
      </c>
      <c r="I73" s="37">
        <f t="shared" si="3"/>
        <v>1</v>
      </c>
      <c r="J73" s="37">
        <f t="shared" si="4"/>
        <v>1</v>
      </c>
      <c r="K73" s="37">
        <f t="shared" si="5"/>
        <v>0</v>
      </c>
      <c r="L73" s="36">
        <v>12</v>
      </c>
      <c r="M73" s="37">
        <f t="shared" si="6"/>
        <v>1</v>
      </c>
      <c r="N73" s="37">
        <f t="shared" si="7"/>
        <v>1</v>
      </c>
      <c r="O73" s="37">
        <f t="shared" si="8"/>
        <v>0</v>
      </c>
      <c r="P73" s="38"/>
      <c r="Q73" s="59"/>
      <c r="R73" s="39">
        <v>64</v>
      </c>
      <c r="S73" s="54"/>
      <c r="T73" s="54"/>
      <c r="U73" s="54"/>
      <c r="V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</row>
    <row r="74" spans="1:35" ht="19.5" customHeight="1">
      <c r="A74" s="15">
        <v>68</v>
      </c>
      <c r="B74" s="16" t="s">
        <v>165</v>
      </c>
      <c r="C74" s="16" t="s">
        <v>166</v>
      </c>
      <c r="D74" s="36">
        <v>28</v>
      </c>
      <c r="E74" s="37">
        <f t="shared" si="0"/>
        <v>1</v>
      </c>
      <c r="F74" s="37">
        <f t="shared" si="1"/>
        <v>1</v>
      </c>
      <c r="G74" s="37">
        <f t="shared" si="2"/>
        <v>1</v>
      </c>
      <c r="H74" s="53">
        <v>27</v>
      </c>
      <c r="I74" s="37">
        <f t="shared" si="3"/>
        <v>1</v>
      </c>
      <c r="J74" s="37">
        <f t="shared" si="4"/>
        <v>1</v>
      </c>
      <c r="K74" s="37">
        <f t="shared" si="5"/>
        <v>1</v>
      </c>
      <c r="L74" s="36">
        <v>14</v>
      </c>
      <c r="M74" s="37">
        <f t="shared" si="6"/>
        <v>1</v>
      </c>
      <c r="N74" s="37">
        <f t="shared" si="7"/>
        <v>1</v>
      </c>
      <c r="O74" s="37">
        <f t="shared" si="8"/>
        <v>1</v>
      </c>
      <c r="P74" s="38"/>
      <c r="Q74" s="59"/>
      <c r="R74" s="39">
        <v>69</v>
      </c>
      <c r="S74" s="54"/>
      <c r="T74" s="54"/>
      <c r="U74" s="54"/>
      <c r="V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</row>
    <row r="75" spans="1:35" ht="19.5" customHeight="1">
      <c r="A75" s="15">
        <v>69</v>
      </c>
      <c r="B75" s="16" t="s">
        <v>167</v>
      </c>
      <c r="C75" s="16" t="s">
        <v>168</v>
      </c>
      <c r="D75" s="36">
        <v>28</v>
      </c>
      <c r="E75" s="37">
        <f t="shared" si="0"/>
        <v>1</v>
      </c>
      <c r="F75" s="37">
        <f t="shared" si="1"/>
        <v>1</v>
      </c>
      <c r="G75" s="37">
        <f t="shared" si="2"/>
        <v>1</v>
      </c>
      <c r="H75" s="53">
        <v>27</v>
      </c>
      <c r="I75" s="37">
        <f t="shared" si="3"/>
        <v>1</v>
      </c>
      <c r="J75" s="37">
        <f t="shared" si="4"/>
        <v>1</v>
      </c>
      <c r="K75" s="37">
        <f t="shared" si="5"/>
        <v>1</v>
      </c>
      <c r="L75" s="36">
        <v>14</v>
      </c>
      <c r="M75" s="37">
        <f t="shared" si="6"/>
        <v>1</v>
      </c>
      <c r="N75" s="37">
        <f t="shared" si="7"/>
        <v>1</v>
      </c>
      <c r="O75" s="37">
        <f t="shared" si="8"/>
        <v>1</v>
      </c>
      <c r="P75" s="38"/>
      <c r="Q75" s="59"/>
      <c r="R75" s="39">
        <v>69</v>
      </c>
      <c r="S75" s="54"/>
      <c r="T75" s="54"/>
      <c r="U75" s="54"/>
      <c r="V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</row>
    <row r="76" spans="1:35" ht="19.5" customHeight="1">
      <c r="A76" s="15">
        <v>70</v>
      </c>
      <c r="B76" s="16" t="s">
        <v>169</v>
      </c>
      <c r="C76" s="16" t="s">
        <v>170</v>
      </c>
      <c r="D76" s="36">
        <v>28</v>
      </c>
      <c r="E76" s="37">
        <f t="shared" si="0"/>
        <v>1</v>
      </c>
      <c r="F76" s="37">
        <f t="shared" si="1"/>
        <v>1</v>
      </c>
      <c r="G76" s="37">
        <f t="shared" si="2"/>
        <v>1</v>
      </c>
      <c r="H76" s="53">
        <v>26</v>
      </c>
      <c r="I76" s="37">
        <f t="shared" si="3"/>
        <v>1</v>
      </c>
      <c r="J76" s="37">
        <f t="shared" si="4"/>
        <v>1</v>
      </c>
      <c r="K76" s="37">
        <f t="shared" si="5"/>
        <v>1</v>
      </c>
      <c r="L76" s="36">
        <v>14</v>
      </c>
      <c r="M76" s="37">
        <f t="shared" si="6"/>
        <v>1</v>
      </c>
      <c r="N76" s="37">
        <f t="shared" si="7"/>
        <v>1</v>
      </c>
      <c r="O76" s="37">
        <f t="shared" si="8"/>
        <v>1</v>
      </c>
      <c r="P76" s="38"/>
      <c r="Q76" s="59"/>
      <c r="R76" s="39">
        <v>68</v>
      </c>
      <c r="S76" s="54"/>
      <c r="T76" s="54"/>
      <c r="U76" s="54"/>
      <c r="V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</row>
    <row r="77" spans="1:35" ht="19.5" customHeight="1">
      <c r="A77" s="15">
        <v>71</v>
      </c>
      <c r="B77" s="16" t="s">
        <v>171</v>
      </c>
      <c r="C77" s="16" t="s">
        <v>172</v>
      </c>
      <c r="D77" s="36">
        <v>28</v>
      </c>
      <c r="E77" s="37">
        <f t="shared" si="0"/>
        <v>1</v>
      </c>
      <c r="F77" s="37">
        <f t="shared" si="1"/>
        <v>1</v>
      </c>
      <c r="G77" s="37">
        <f t="shared" si="2"/>
        <v>1</v>
      </c>
      <c r="H77" s="53">
        <v>28</v>
      </c>
      <c r="I77" s="37">
        <f t="shared" si="3"/>
        <v>1</v>
      </c>
      <c r="J77" s="37">
        <f t="shared" si="4"/>
        <v>1</v>
      </c>
      <c r="K77" s="37">
        <f t="shared" si="5"/>
        <v>1</v>
      </c>
      <c r="L77" s="36">
        <v>12</v>
      </c>
      <c r="M77" s="37">
        <f t="shared" si="6"/>
        <v>1</v>
      </c>
      <c r="N77" s="37">
        <f t="shared" si="7"/>
        <v>1</v>
      </c>
      <c r="O77" s="37">
        <f t="shared" si="8"/>
        <v>0</v>
      </c>
      <c r="P77" s="38"/>
      <c r="Q77" s="59"/>
      <c r="R77" s="39">
        <v>68</v>
      </c>
      <c r="S77" s="54"/>
      <c r="T77" s="54"/>
      <c r="U77" s="54"/>
      <c r="V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</row>
    <row r="78" spans="1:35" ht="19.5" customHeight="1">
      <c r="A78" s="15">
        <v>72</v>
      </c>
      <c r="B78" s="16" t="s">
        <v>173</v>
      </c>
      <c r="C78" s="16" t="s">
        <v>174</v>
      </c>
      <c r="D78" s="36">
        <v>28</v>
      </c>
      <c r="E78" s="37">
        <f t="shared" si="0"/>
        <v>1</v>
      </c>
      <c r="F78" s="37">
        <f t="shared" si="1"/>
        <v>1</v>
      </c>
      <c r="G78" s="37">
        <f t="shared" si="2"/>
        <v>1</v>
      </c>
      <c r="H78" s="53">
        <v>28</v>
      </c>
      <c r="I78" s="37">
        <f t="shared" si="3"/>
        <v>1</v>
      </c>
      <c r="J78" s="37">
        <f t="shared" si="4"/>
        <v>1</v>
      </c>
      <c r="K78" s="37">
        <f t="shared" si="5"/>
        <v>1</v>
      </c>
      <c r="L78" s="36">
        <v>14</v>
      </c>
      <c r="M78" s="37">
        <f t="shared" si="6"/>
        <v>1</v>
      </c>
      <c r="N78" s="37">
        <f t="shared" si="7"/>
        <v>1</v>
      </c>
      <c r="O78" s="37">
        <f t="shared" si="8"/>
        <v>1</v>
      </c>
      <c r="P78" s="38"/>
      <c r="Q78" s="59"/>
      <c r="R78" s="39">
        <v>70</v>
      </c>
      <c r="S78" s="54"/>
      <c r="T78" s="54"/>
      <c r="U78" s="54"/>
      <c r="V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</row>
    <row r="79" spans="1:35" ht="19.5" customHeight="1">
      <c r="A79" s="15">
        <v>73</v>
      </c>
      <c r="B79" s="16" t="s">
        <v>175</v>
      </c>
      <c r="C79" s="16" t="s">
        <v>176</v>
      </c>
      <c r="D79" s="36">
        <v>28</v>
      </c>
      <c r="E79" s="37">
        <f t="shared" si="0"/>
        <v>1</v>
      </c>
      <c r="F79" s="37">
        <f t="shared" si="1"/>
        <v>1</v>
      </c>
      <c r="G79" s="37">
        <f t="shared" si="2"/>
        <v>1</v>
      </c>
      <c r="H79" s="53">
        <v>27</v>
      </c>
      <c r="I79" s="37">
        <f t="shared" si="3"/>
        <v>1</v>
      </c>
      <c r="J79" s="37">
        <f t="shared" si="4"/>
        <v>1</v>
      </c>
      <c r="K79" s="37">
        <f t="shared" si="5"/>
        <v>1</v>
      </c>
      <c r="L79" s="36">
        <v>14</v>
      </c>
      <c r="M79" s="37">
        <f t="shared" si="6"/>
        <v>1</v>
      </c>
      <c r="N79" s="37">
        <f t="shared" si="7"/>
        <v>1</v>
      </c>
      <c r="O79" s="37">
        <f t="shared" si="8"/>
        <v>1</v>
      </c>
      <c r="P79" s="38"/>
      <c r="Q79" s="59"/>
      <c r="R79" s="39">
        <v>69</v>
      </c>
      <c r="S79" s="54"/>
      <c r="T79" s="54"/>
      <c r="U79" s="54"/>
      <c r="V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</row>
    <row r="80" spans="1:35" ht="19.5" customHeight="1">
      <c r="A80" s="15">
        <v>74</v>
      </c>
      <c r="B80" s="16" t="s">
        <v>177</v>
      </c>
      <c r="C80" s="16" t="s">
        <v>178</v>
      </c>
      <c r="D80" s="36">
        <v>27</v>
      </c>
      <c r="E80" s="37">
        <f t="shared" si="0"/>
        <v>1</v>
      </c>
      <c r="F80" s="37">
        <f t="shared" si="1"/>
        <v>1</v>
      </c>
      <c r="G80" s="37">
        <f t="shared" si="2"/>
        <v>1</v>
      </c>
      <c r="H80" s="53">
        <v>25</v>
      </c>
      <c r="I80" s="37">
        <f t="shared" si="3"/>
        <v>1</v>
      </c>
      <c r="J80" s="37">
        <f t="shared" si="4"/>
        <v>1</v>
      </c>
      <c r="K80" s="37">
        <f t="shared" si="5"/>
        <v>0</v>
      </c>
      <c r="L80" s="36">
        <v>9</v>
      </c>
      <c r="M80" s="37">
        <f t="shared" si="6"/>
        <v>0</v>
      </c>
      <c r="N80" s="37">
        <f t="shared" si="7"/>
        <v>0</v>
      </c>
      <c r="O80" s="37">
        <f t="shared" si="8"/>
        <v>0</v>
      </c>
      <c r="P80" s="38"/>
      <c r="Q80" s="59"/>
      <c r="R80" s="39">
        <v>61</v>
      </c>
      <c r="S80" s="54"/>
      <c r="T80" s="54"/>
      <c r="U80" s="54"/>
      <c r="V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</row>
    <row r="81" spans="1:35" ht="19.5" customHeight="1">
      <c r="A81" s="15">
        <v>75</v>
      </c>
      <c r="B81" s="16" t="s">
        <v>179</v>
      </c>
      <c r="C81" s="16" t="s">
        <v>180</v>
      </c>
      <c r="D81" s="36">
        <v>28</v>
      </c>
      <c r="E81" s="37">
        <f t="shared" si="0"/>
        <v>1</v>
      </c>
      <c r="F81" s="37">
        <f t="shared" si="1"/>
        <v>1</v>
      </c>
      <c r="G81" s="37">
        <f t="shared" si="2"/>
        <v>1</v>
      </c>
      <c r="H81" s="53">
        <v>28</v>
      </c>
      <c r="I81" s="37">
        <f t="shared" si="3"/>
        <v>1</v>
      </c>
      <c r="J81" s="37">
        <f t="shared" si="4"/>
        <v>1</v>
      </c>
      <c r="K81" s="37">
        <f t="shared" si="5"/>
        <v>1</v>
      </c>
      <c r="L81" s="36">
        <v>14</v>
      </c>
      <c r="M81" s="37">
        <f t="shared" si="6"/>
        <v>1</v>
      </c>
      <c r="N81" s="37">
        <f t="shared" si="7"/>
        <v>1</v>
      </c>
      <c r="O81" s="37">
        <f t="shared" si="8"/>
        <v>1</v>
      </c>
      <c r="P81" s="38"/>
      <c r="Q81" s="59"/>
      <c r="R81" s="39">
        <v>70</v>
      </c>
      <c r="S81" s="54"/>
      <c r="T81" s="54"/>
      <c r="U81" s="54"/>
      <c r="V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</row>
    <row r="82" spans="1:35" ht="19.5" customHeight="1">
      <c r="A82" s="15">
        <v>76</v>
      </c>
      <c r="B82" s="16" t="s">
        <v>181</v>
      </c>
      <c r="C82" s="16" t="s">
        <v>182</v>
      </c>
      <c r="D82" s="36">
        <v>22</v>
      </c>
      <c r="E82" s="37">
        <f t="shared" si="0"/>
        <v>1</v>
      </c>
      <c r="F82" s="37">
        <f t="shared" si="1"/>
        <v>0</v>
      </c>
      <c r="G82" s="37">
        <f t="shared" si="2"/>
        <v>0</v>
      </c>
      <c r="H82" s="53">
        <v>26</v>
      </c>
      <c r="I82" s="37">
        <f t="shared" si="3"/>
        <v>1</v>
      </c>
      <c r="J82" s="37">
        <f t="shared" si="4"/>
        <v>1</v>
      </c>
      <c r="K82" s="37">
        <f t="shared" si="5"/>
        <v>1</v>
      </c>
      <c r="L82" s="36">
        <v>14</v>
      </c>
      <c r="M82" s="37">
        <f t="shared" si="6"/>
        <v>1</v>
      </c>
      <c r="N82" s="37">
        <f t="shared" si="7"/>
        <v>1</v>
      </c>
      <c r="O82" s="37">
        <f t="shared" si="8"/>
        <v>1</v>
      </c>
      <c r="P82" s="38"/>
      <c r="Q82" s="59"/>
      <c r="R82" s="39">
        <v>62</v>
      </c>
      <c r="S82" s="54"/>
      <c r="T82" s="54"/>
      <c r="U82" s="54"/>
      <c r="V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</row>
    <row r="83" spans="1:35" ht="19.5" customHeight="1">
      <c r="A83" s="15">
        <v>77</v>
      </c>
      <c r="B83" s="16" t="s">
        <v>183</v>
      </c>
      <c r="C83" s="16" t="s">
        <v>184</v>
      </c>
      <c r="D83" s="36">
        <v>27</v>
      </c>
      <c r="E83" s="37">
        <f t="shared" si="0"/>
        <v>1</v>
      </c>
      <c r="F83" s="37">
        <f t="shared" si="1"/>
        <v>1</v>
      </c>
      <c r="G83" s="37">
        <f t="shared" si="2"/>
        <v>1</v>
      </c>
      <c r="H83" s="53">
        <v>28</v>
      </c>
      <c r="I83" s="37">
        <f t="shared" si="3"/>
        <v>1</v>
      </c>
      <c r="J83" s="37">
        <f t="shared" si="4"/>
        <v>1</v>
      </c>
      <c r="K83" s="37">
        <f t="shared" si="5"/>
        <v>1</v>
      </c>
      <c r="L83" s="36">
        <v>14</v>
      </c>
      <c r="M83" s="37">
        <f t="shared" si="6"/>
        <v>1</v>
      </c>
      <c r="N83" s="37">
        <f t="shared" si="7"/>
        <v>1</v>
      </c>
      <c r="O83" s="37">
        <f t="shared" si="8"/>
        <v>1</v>
      </c>
      <c r="P83" s="38"/>
      <c r="Q83" s="59"/>
      <c r="R83" s="39">
        <v>69</v>
      </c>
      <c r="S83" s="54"/>
      <c r="T83" s="54"/>
      <c r="U83" s="54"/>
      <c r="V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</row>
    <row r="84" spans="1:35" ht="19.5" customHeight="1">
      <c r="A84" s="15">
        <v>78</v>
      </c>
      <c r="B84" s="16" t="s">
        <v>185</v>
      </c>
      <c r="C84" s="16" t="s">
        <v>186</v>
      </c>
      <c r="D84" s="36">
        <v>26</v>
      </c>
      <c r="E84" s="37">
        <f t="shared" si="0"/>
        <v>1</v>
      </c>
      <c r="F84" s="37">
        <f t="shared" si="1"/>
        <v>1</v>
      </c>
      <c r="G84" s="37">
        <f t="shared" si="2"/>
        <v>1</v>
      </c>
      <c r="H84" s="53">
        <v>23</v>
      </c>
      <c r="I84" s="37">
        <f t="shared" si="3"/>
        <v>1</v>
      </c>
      <c r="J84" s="37">
        <f t="shared" si="4"/>
        <v>1</v>
      </c>
      <c r="K84" s="37">
        <f t="shared" si="5"/>
        <v>0</v>
      </c>
      <c r="L84" s="36">
        <v>13</v>
      </c>
      <c r="M84" s="37">
        <f t="shared" si="6"/>
        <v>1</v>
      </c>
      <c r="N84" s="37">
        <f t="shared" si="7"/>
        <v>1</v>
      </c>
      <c r="O84" s="37">
        <f t="shared" si="8"/>
        <v>1</v>
      </c>
      <c r="P84" s="38"/>
      <c r="Q84" s="59"/>
      <c r="R84" s="39">
        <v>62</v>
      </c>
      <c r="S84" s="54"/>
      <c r="T84" s="54"/>
      <c r="U84" s="54"/>
      <c r="V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</row>
    <row r="85" spans="1:35" ht="19.5" customHeight="1">
      <c r="A85" s="15">
        <v>79</v>
      </c>
      <c r="B85" s="16" t="s">
        <v>187</v>
      </c>
      <c r="C85" s="16" t="s">
        <v>188</v>
      </c>
      <c r="D85" s="36">
        <v>28</v>
      </c>
      <c r="E85" s="37">
        <f t="shared" si="0"/>
        <v>1</v>
      </c>
      <c r="F85" s="37">
        <f t="shared" si="1"/>
        <v>1</v>
      </c>
      <c r="G85" s="37">
        <f t="shared" si="2"/>
        <v>1</v>
      </c>
      <c r="H85" s="53">
        <v>28</v>
      </c>
      <c r="I85" s="37">
        <f t="shared" si="3"/>
        <v>1</v>
      </c>
      <c r="J85" s="37">
        <f t="shared" si="4"/>
        <v>1</v>
      </c>
      <c r="K85" s="37">
        <f t="shared" si="5"/>
        <v>1</v>
      </c>
      <c r="L85" s="36">
        <v>13</v>
      </c>
      <c r="M85" s="37">
        <f t="shared" si="6"/>
        <v>1</v>
      </c>
      <c r="N85" s="37">
        <f t="shared" si="7"/>
        <v>1</v>
      </c>
      <c r="O85" s="37">
        <f t="shared" si="8"/>
        <v>1</v>
      </c>
      <c r="P85" s="38"/>
      <c r="Q85" s="59"/>
      <c r="R85" s="39">
        <v>69</v>
      </c>
      <c r="S85" s="54"/>
      <c r="T85" s="54"/>
      <c r="U85" s="54"/>
      <c r="V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</row>
    <row r="86" spans="1:35" ht="19.5" customHeight="1">
      <c r="A86" s="15">
        <v>80</v>
      </c>
      <c r="B86" s="16" t="s">
        <v>189</v>
      </c>
      <c r="C86" s="16" t="s">
        <v>190</v>
      </c>
      <c r="D86" s="36">
        <v>21</v>
      </c>
      <c r="E86" s="37">
        <f t="shared" si="0"/>
        <v>1</v>
      </c>
      <c r="F86" s="37">
        <f t="shared" si="1"/>
        <v>0</v>
      </c>
      <c r="G86" s="37">
        <f t="shared" si="2"/>
        <v>0</v>
      </c>
      <c r="H86" s="53">
        <v>23</v>
      </c>
      <c r="I86" s="37">
        <f t="shared" si="3"/>
        <v>1</v>
      </c>
      <c r="J86" s="37">
        <f t="shared" si="4"/>
        <v>1</v>
      </c>
      <c r="K86" s="37">
        <f t="shared" si="5"/>
        <v>0</v>
      </c>
      <c r="L86" s="36">
        <v>8</v>
      </c>
      <c r="M86" s="37">
        <f t="shared" si="6"/>
        <v>0</v>
      </c>
      <c r="N86" s="37">
        <f t="shared" si="7"/>
        <v>0</v>
      </c>
      <c r="O86" s="37">
        <f t="shared" si="8"/>
        <v>0</v>
      </c>
      <c r="P86" s="38"/>
      <c r="Q86" s="59"/>
      <c r="R86" s="39">
        <v>52</v>
      </c>
      <c r="S86" s="54"/>
      <c r="T86" s="54"/>
      <c r="U86" s="54"/>
      <c r="V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</row>
    <row r="87" spans="1:35" ht="19.5" customHeight="1">
      <c r="A87" s="15">
        <v>81</v>
      </c>
      <c r="B87" s="16" t="s">
        <v>191</v>
      </c>
      <c r="C87" s="16" t="s">
        <v>192</v>
      </c>
      <c r="D87" s="36">
        <v>28</v>
      </c>
      <c r="E87" s="37">
        <f t="shared" si="0"/>
        <v>1</v>
      </c>
      <c r="F87" s="37">
        <f t="shared" si="1"/>
        <v>1</v>
      </c>
      <c r="G87" s="37">
        <f t="shared" si="2"/>
        <v>1</v>
      </c>
      <c r="H87" s="53">
        <v>26</v>
      </c>
      <c r="I87" s="37">
        <f t="shared" si="3"/>
        <v>1</v>
      </c>
      <c r="J87" s="37">
        <f t="shared" si="4"/>
        <v>1</v>
      </c>
      <c r="K87" s="37">
        <f t="shared" si="5"/>
        <v>1</v>
      </c>
      <c r="L87" s="36">
        <v>14</v>
      </c>
      <c r="M87" s="37">
        <f t="shared" si="6"/>
        <v>1</v>
      </c>
      <c r="N87" s="37">
        <f t="shared" si="7"/>
        <v>1</v>
      </c>
      <c r="O87" s="37">
        <f t="shared" si="8"/>
        <v>1</v>
      </c>
      <c r="P87" s="38"/>
      <c r="Q87" s="59"/>
      <c r="R87" s="39">
        <v>68</v>
      </c>
      <c r="S87" s="54"/>
      <c r="T87" s="54"/>
      <c r="U87" s="54"/>
      <c r="V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</row>
    <row r="88" spans="1:35" ht="19.5" customHeight="1">
      <c r="A88" s="15">
        <v>82</v>
      </c>
      <c r="B88" s="16" t="s">
        <v>193</v>
      </c>
      <c r="C88" s="16" t="s">
        <v>194</v>
      </c>
      <c r="D88" s="36">
        <v>27</v>
      </c>
      <c r="E88" s="37">
        <f t="shared" si="0"/>
        <v>1</v>
      </c>
      <c r="F88" s="37">
        <f t="shared" si="1"/>
        <v>1</v>
      </c>
      <c r="G88" s="37">
        <f t="shared" si="2"/>
        <v>1</v>
      </c>
      <c r="H88" s="53">
        <v>25</v>
      </c>
      <c r="I88" s="37">
        <f t="shared" si="3"/>
        <v>1</v>
      </c>
      <c r="J88" s="37">
        <f t="shared" si="4"/>
        <v>1</v>
      </c>
      <c r="K88" s="37">
        <f t="shared" si="5"/>
        <v>0</v>
      </c>
      <c r="L88" s="36">
        <v>14</v>
      </c>
      <c r="M88" s="37">
        <f t="shared" si="6"/>
        <v>1</v>
      </c>
      <c r="N88" s="37">
        <f t="shared" si="7"/>
        <v>1</v>
      </c>
      <c r="O88" s="37">
        <f t="shared" si="8"/>
        <v>1</v>
      </c>
      <c r="P88" s="38"/>
      <c r="Q88" s="59"/>
      <c r="R88" s="39">
        <v>66</v>
      </c>
      <c r="S88" s="54"/>
      <c r="T88" s="54"/>
      <c r="U88" s="54"/>
      <c r="V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</row>
    <row r="89" spans="1:35" ht="19.5" customHeight="1">
      <c r="A89" s="15">
        <v>83</v>
      </c>
      <c r="B89" s="16" t="s">
        <v>195</v>
      </c>
      <c r="C89" s="16" t="s">
        <v>196</v>
      </c>
      <c r="D89" s="36">
        <v>28</v>
      </c>
      <c r="E89" s="37">
        <f t="shared" si="0"/>
        <v>1</v>
      </c>
      <c r="F89" s="37">
        <f t="shared" si="1"/>
        <v>1</v>
      </c>
      <c r="G89" s="37">
        <f t="shared" si="2"/>
        <v>1</v>
      </c>
      <c r="H89" s="53">
        <v>28</v>
      </c>
      <c r="I89" s="37">
        <f t="shared" si="3"/>
        <v>1</v>
      </c>
      <c r="J89" s="37">
        <f t="shared" si="4"/>
        <v>1</v>
      </c>
      <c r="K89" s="37">
        <f t="shared" si="5"/>
        <v>1</v>
      </c>
      <c r="L89" s="36">
        <v>12</v>
      </c>
      <c r="M89" s="37">
        <f t="shared" si="6"/>
        <v>1</v>
      </c>
      <c r="N89" s="37">
        <f t="shared" si="7"/>
        <v>1</v>
      </c>
      <c r="O89" s="37">
        <f t="shared" si="8"/>
        <v>0</v>
      </c>
      <c r="P89" s="38"/>
      <c r="Q89" s="59"/>
      <c r="R89" s="39">
        <v>68</v>
      </c>
      <c r="S89" s="54"/>
      <c r="T89" s="54"/>
      <c r="U89" s="54"/>
      <c r="V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</row>
    <row r="90" spans="1:35" ht="19.5" customHeight="1">
      <c r="A90" s="15">
        <v>84</v>
      </c>
      <c r="B90" s="16" t="s">
        <v>197</v>
      </c>
      <c r="C90" s="16" t="s">
        <v>198</v>
      </c>
      <c r="D90" s="36">
        <v>28</v>
      </c>
      <c r="E90" s="37">
        <f t="shared" si="0"/>
        <v>1</v>
      </c>
      <c r="F90" s="37">
        <f t="shared" si="1"/>
        <v>1</v>
      </c>
      <c r="G90" s="37">
        <f t="shared" si="2"/>
        <v>1</v>
      </c>
      <c r="H90" s="53">
        <v>22</v>
      </c>
      <c r="I90" s="37">
        <f t="shared" si="3"/>
        <v>1</v>
      </c>
      <c r="J90" s="37">
        <f t="shared" si="4"/>
        <v>0</v>
      </c>
      <c r="K90" s="37">
        <f t="shared" si="5"/>
        <v>0</v>
      </c>
      <c r="L90" s="36">
        <v>12</v>
      </c>
      <c r="M90" s="37">
        <f t="shared" si="6"/>
        <v>1</v>
      </c>
      <c r="N90" s="37">
        <f t="shared" si="7"/>
        <v>1</v>
      </c>
      <c r="O90" s="37">
        <f t="shared" si="8"/>
        <v>0</v>
      </c>
      <c r="P90" s="38"/>
      <c r="Q90" s="59"/>
      <c r="R90" s="39">
        <v>62</v>
      </c>
      <c r="S90" s="54"/>
      <c r="T90" s="54"/>
      <c r="U90" s="54"/>
      <c r="V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</row>
    <row r="91" spans="1:35" ht="19.5" customHeight="1">
      <c r="A91" s="15">
        <v>85</v>
      </c>
      <c r="B91" s="16" t="s">
        <v>199</v>
      </c>
      <c r="C91" s="16" t="s">
        <v>200</v>
      </c>
      <c r="D91" s="36">
        <v>27</v>
      </c>
      <c r="E91" s="37">
        <f t="shared" si="0"/>
        <v>1</v>
      </c>
      <c r="F91" s="37">
        <f t="shared" si="1"/>
        <v>1</v>
      </c>
      <c r="G91" s="37">
        <f t="shared" si="2"/>
        <v>1</v>
      </c>
      <c r="H91" s="53">
        <v>27</v>
      </c>
      <c r="I91" s="37">
        <f t="shared" si="3"/>
        <v>1</v>
      </c>
      <c r="J91" s="37">
        <f t="shared" si="4"/>
        <v>1</v>
      </c>
      <c r="K91" s="37">
        <f t="shared" si="5"/>
        <v>1</v>
      </c>
      <c r="L91" s="36">
        <v>13</v>
      </c>
      <c r="M91" s="37">
        <f t="shared" si="6"/>
        <v>1</v>
      </c>
      <c r="N91" s="37">
        <f t="shared" si="7"/>
        <v>1</v>
      </c>
      <c r="O91" s="37">
        <f t="shared" si="8"/>
        <v>1</v>
      </c>
      <c r="P91" s="38"/>
      <c r="Q91" s="59"/>
      <c r="R91" s="39">
        <v>67</v>
      </c>
      <c r="S91" s="54"/>
      <c r="T91" s="54"/>
      <c r="U91" s="54"/>
      <c r="V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</row>
    <row r="92" spans="1:35" ht="19.5" customHeight="1">
      <c r="A92" s="15">
        <v>86</v>
      </c>
      <c r="B92" s="16" t="s">
        <v>201</v>
      </c>
      <c r="C92" s="16" t="s">
        <v>202</v>
      </c>
      <c r="D92" s="36">
        <v>25</v>
      </c>
      <c r="E92" s="37">
        <f t="shared" si="0"/>
        <v>1</v>
      </c>
      <c r="F92" s="37">
        <f t="shared" si="1"/>
        <v>1</v>
      </c>
      <c r="G92" s="37">
        <f t="shared" si="2"/>
        <v>0</v>
      </c>
      <c r="H92" s="53">
        <v>19</v>
      </c>
      <c r="I92" s="37">
        <f t="shared" si="3"/>
        <v>0</v>
      </c>
      <c r="J92" s="37">
        <f t="shared" si="4"/>
        <v>0</v>
      </c>
      <c r="K92" s="37">
        <f t="shared" si="5"/>
        <v>0</v>
      </c>
      <c r="L92" s="36">
        <v>10</v>
      </c>
      <c r="M92" s="37">
        <f t="shared" si="6"/>
        <v>1</v>
      </c>
      <c r="N92" s="37">
        <f t="shared" si="7"/>
        <v>0</v>
      </c>
      <c r="O92" s="37">
        <f t="shared" si="8"/>
        <v>0</v>
      </c>
      <c r="P92" s="38"/>
      <c r="Q92" s="59"/>
      <c r="R92" s="39">
        <v>54</v>
      </c>
      <c r="S92" s="54"/>
      <c r="T92" s="54"/>
      <c r="U92" s="54"/>
      <c r="V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</row>
    <row r="93" spans="1:35" ht="19.5" customHeight="1">
      <c r="A93" s="15">
        <v>87</v>
      </c>
      <c r="B93" s="16" t="s">
        <v>203</v>
      </c>
      <c r="C93" s="16" t="s">
        <v>204</v>
      </c>
      <c r="D93" s="36">
        <v>24</v>
      </c>
      <c r="E93" s="37">
        <f t="shared" si="0"/>
        <v>1</v>
      </c>
      <c r="F93" s="37">
        <f t="shared" si="1"/>
        <v>1</v>
      </c>
      <c r="G93" s="37">
        <f t="shared" si="2"/>
        <v>0</v>
      </c>
      <c r="H93" s="53">
        <v>26</v>
      </c>
      <c r="I93" s="37">
        <f t="shared" si="3"/>
        <v>1</v>
      </c>
      <c r="J93" s="37">
        <f t="shared" si="4"/>
        <v>1</v>
      </c>
      <c r="K93" s="37">
        <f t="shared" si="5"/>
        <v>1</v>
      </c>
      <c r="L93" s="36">
        <v>13</v>
      </c>
      <c r="M93" s="37">
        <f t="shared" si="6"/>
        <v>1</v>
      </c>
      <c r="N93" s="37">
        <f t="shared" si="7"/>
        <v>1</v>
      </c>
      <c r="O93" s="37">
        <f t="shared" si="8"/>
        <v>1</v>
      </c>
      <c r="P93" s="38"/>
      <c r="Q93" s="59"/>
      <c r="R93" s="39">
        <v>63</v>
      </c>
      <c r="S93" s="54"/>
      <c r="T93" s="54"/>
      <c r="U93" s="54"/>
      <c r="V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</row>
    <row r="94" spans="1:35" ht="19.5" customHeight="1">
      <c r="A94" s="15">
        <v>88</v>
      </c>
      <c r="B94" s="16" t="s">
        <v>205</v>
      </c>
      <c r="C94" s="16" t="s">
        <v>206</v>
      </c>
      <c r="D94" s="36">
        <v>28</v>
      </c>
      <c r="E94" s="37">
        <f t="shared" si="0"/>
        <v>1</v>
      </c>
      <c r="F94" s="37">
        <f t="shared" si="1"/>
        <v>1</v>
      </c>
      <c r="G94" s="37">
        <f t="shared" si="2"/>
        <v>1</v>
      </c>
      <c r="H94" s="53">
        <v>26</v>
      </c>
      <c r="I94" s="37">
        <f t="shared" si="3"/>
        <v>1</v>
      </c>
      <c r="J94" s="37">
        <f t="shared" si="4"/>
        <v>1</v>
      </c>
      <c r="K94" s="37">
        <f t="shared" si="5"/>
        <v>1</v>
      </c>
      <c r="L94" s="36">
        <v>14</v>
      </c>
      <c r="M94" s="37">
        <f t="shared" si="6"/>
        <v>1</v>
      </c>
      <c r="N94" s="37">
        <f t="shared" si="7"/>
        <v>1</v>
      </c>
      <c r="O94" s="37">
        <f t="shared" si="8"/>
        <v>1</v>
      </c>
      <c r="P94" s="38"/>
      <c r="Q94" s="59"/>
      <c r="R94" s="39">
        <v>68</v>
      </c>
      <c r="S94" s="54"/>
      <c r="T94" s="54"/>
      <c r="U94" s="54"/>
      <c r="V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</row>
    <row r="95" spans="1:35" ht="19.5" customHeight="1">
      <c r="A95" s="15">
        <v>89</v>
      </c>
      <c r="B95" s="16" t="s">
        <v>207</v>
      </c>
      <c r="C95" s="16" t="s">
        <v>208</v>
      </c>
      <c r="D95" s="36">
        <v>24</v>
      </c>
      <c r="E95" s="37">
        <f t="shared" si="0"/>
        <v>1</v>
      </c>
      <c r="F95" s="37">
        <f t="shared" si="1"/>
        <v>1</v>
      </c>
      <c r="G95" s="37">
        <f t="shared" si="2"/>
        <v>0</v>
      </c>
      <c r="H95" s="53">
        <v>25</v>
      </c>
      <c r="I95" s="37">
        <f t="shared" si="3"/>
        <v>1</v>
      </c>
      <c r="J95" s="37">
        <f t="shared" si="4"/>
        <v>1</v>
      </c>
      <c r="K95" s="37">
        <f t="shared" si="5"/>
        <v>0</v>
      </c>
      <c r="L95" s="36">
        <v>5</v>
      </c>
      <c r="M95" s="37">
        <f t="shared" si="6"/>
        <v>0</v>
      </c>
      <c r="N95" s="37">
        <f t="shared" si="7"/>
        <v>0</v>
      </c>
      <c r="O95" s="37">
        <f t="shared" si="8"/>
        <v>0</v>
      </c>
      <c r="P95" s="38"/>
      <c r="Q95" s="59"/>
      <c r="R95" s="39">
        <v>54</v>
      </c>
      <c r="S95" s="54"/>
      <c r="T95" s="54"/>
      <c r="U95" s="54"/>
      <c r="V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</row>
    <row r="96" spans="1:35" ht="19.5" customHeight="1">
      <c r="A96" s="15">
        <v>90</v>
      </c>
      <c r="B96" s="16" t="s">
        <v>209</v>
      </c>
      <c r="C96" s="16" t="s">
        <v>210</v>
      </c>
      <c r="D96" s="36">
        <v>26</v>
      </c>
      <c r="E96" s="37">
        <f t="shared" si="0"/>
        <v>1</v>
      </c>
      <c r="F96" s="37">
        <f t="shared" si="1"/>
        <v>1</v>
      </c>
      <c r="G96" s="37">
        <f t="shared" si="2"/>
        <v>1</v>
      </c>
      <c r="H96" s="53">
        <v>28</v>
      </c>
      <c r="I96" s="37">
        <f t="shared" si="3"/>
        <v>1</v>
      </c>
      <c r="J96" s="37">
        <f t="shared" si="4"/>
        <v>1</v>
      </c>
      <c r="K96" s="37">
        <f t="shared" si="5"/>
        <v>1</v>
      </c>
      <c r="L96" s="36">
        <v>12</v>
      </c>
      <c r="M96" s="37">
        <f t="shared" si="6"/>
        <v>1</v>
      </c>
      <c r="N96" s="37">
        <f t="shared" si="7"/>
        <v>1</v>
      </c>
      <c r="O96" s="37">
        <f t="shared" si="8"/>
        <v>0</v>
      </c>
      <c r="P96" s="38"/>
      <c r="Q96" s="59"/>
      <c r="R96" s="39">
        <v>66</v>
      </c>
      <c r="S96" s="54"/>
      <c r="T96" s="54"/>
      <c r="U96" s="54"/>
      <c r="V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</row>
    <row r="97" spans="1:35" ht="19.5" customHeight="1">
      <c r="A97" s="15">
        <v>91</v>
      </c>
      <c r="B97" s="16" t="s">
        <v>211</v>
      </c>
      <c r="C97" s="16" t="s">
        <v>212</v>
      </c>
      <c r="D97" s="36">
        <v>28</v>
      </c>
      <c r="E97" s="37">
        <f t="shared" si="0"/>
        <v>1</v>
      </c>
      <c r="F97" s="37">
        <f t="shared" si="1"/>
        <v>1</v>
      </c>
      <c r="G97" s="37">
        <f t="shared" si="2"/>
        <v>1</v>
      </c>
      <c r="H97" s="53">
        <v>26</v>
      </c>
      <c r="I97" s="37">
        <f t="shared" si="3"/>
        <v>1</v>
      </c>
      <c r="J97" s="37">
        <f t="shared" si="4"/>
        <v>1</v>
      </c>
      <c r="K97" s="37">
        <f t="shared" si="5"/>
        <v>1</v>
      </c>
      <c r="L97" s="36">
        <v>14</v>
      </c>
      <c r="M97" s="37">
        <f t="shared" si="6"/>
        <v>1</v>
      </c>
      <c r="N97" s="37">
        <f t="shared" si="7"/>
        <v>1</v>
      </c>
      <c r="O97" s="37">
        <f t="shared" si="8"/>
        <v>1</v>
      </c>
      <c r="P97" s="38"/>
      <c r="Q97" s="59"/>
      <c r="R97" s="39">
        <v>68</v>
      </c>
      <c r="S97" s="54"/>
      <c r="T97" s="54"/>
      <c r="U97" s="54"/>
      <c r="V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</row>
    <row r="98" spans="1:35" ht="19.5" customHeight="1">
      <c r="A98" s="15">
        <v>92</v>
      </c>
      <c r="B98" s="16" t="s">
        <v>213</v>
      </c>
      <c r="C98" s="16" t="s">
        <v>214</v>
      </c>
      <c r="D98" s="36">
        <v>25</v>
      </c>
      <c r="E98" s="37">
        <f t="shared" si="0"/>
        <v>1</v>
      </c>
      <c r="F98" s="37">
        <f t="shared" si="1"/>
        <v>1</v>
      </c>
      <c r="G98" s="37">
        <f t="shared" si="2"/>
        <v>0</v>
      </c>
      <c r="H98" s="53">
        <v>28</v>
      </c>
      <c r="I98" s="37">
        <f t="shared" si="3"/>
        <v>1</v>
      </c>
      <c r="J98" s="37">
        <f t="shared" si="4"/>
        <v>1</v>
      </c>
      <c r="K98" s="37">
        <f t="shared" si="5"/>
        <v>1</v>
      </c>
      <c r="L98" s="36">
        <v>14</v>
      </c>
      <c r="M98" s="37">
        <f t="shared" si="6"/>
        <v>1</v>
      </c>
      <c r="N98" s="37">
        <f t="shared" si="7"/>
        <v>1</v>
      </c>
      <c r="O98" s="37">
        <f t="shared" si="8"/>
        <v>1</v>
      </c>
      <c r="P98" s="38"/>
      <c r="Q98" s="59"/>
      <c r="R98" s="39">
        <v>67</v>
      </c>
      <c r="S98" s="54"/>
      <c r="T98" s="54"/>
      <c r="U98" s="54"/>
      <c r="V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</row>
    <row r="99" spans="1:35" ht="19.5" customHeight="1">
      <c r="A99" s="15">
        <v>93</v>
      </c>
      <c r="B99" s="16" t="s">
        <v>215</v>
      </c>
      <c r="C99" s="16" t="s">
        <v>216</v>
      </c>
      <c r="D99" s="36">
        <v>28</v>
      </c>
      <c r="E99" s="37">
        <f t="shared" si="0"/>
        <v>1</v>
      </c>
      <c r="F99" s="37">
        <f t="shared" si="1"/>
        <v>1</v>
      </c>
      <c r="G99" s="37">
        <f t="shared" si="2"/>
        <v>1</v>
      </c>
      <c r="H99" s="53">
        <v>28</v>
      </c>
      <c r="I99" s="37">
        <f t="shared" si="3"/>
        <v>1</v>
      </c>
      <c r="J99" s="37">
        <f t="shared" si="4"/>
        <v>1</v>
      </c>
      <c r="K99" s="37">
        <f t="shared" si="5"/>
        <v>1</v>
      </c>
      <c r="L99" s="36">
        <v>14</v>
      </c>
      <c r="M99" s="37">
        <f t="shared" si="6"/>
        <v>1</v>
      </c>
      <c r="N99" s="37">
        <f t="shared" si="7"/>
        <v>1</v>
      </c>
      <c r="O99" s="37">
        <f t="shared" si="8"/>
        <v>1</v>
      </c>
      <c r="P99" s="38"/>
      <c r="Q99" s="59"/>
      <c r="R99" s="39">
        <v>70</v>
      </c>
      <c r="S99" s="54"/>
      <c r="T99" s="54"/>
      <c r="U99" s="54"/>
      <c r="V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</row>
    <row r="100" spans="1:35" ht="26.25" customHeight="1">
      <c r="A100" s="15">
        <v>94</v>
      </c>
      <c r="B100" s="16" t="s">
        <v>217</v>
      </c>
      <c r="C100" s="16" t="s">
        <v>218</v>
      </c>
      <c r="D100" s="36">
        <v>28</v>
      </c>
      <c r="E100" s="37">
        <f t="shared" si="0"/>
        <v>1</v>
      </c>
      <c r="F100" s="37">
        <f t="shared" si="1"/>
        <v>1</v>
      </c>
      <c r="G100" s="37">
        <f t="shared" si="2"/>
        <v>1</v>
      </c>
      <c r="H100" s="53">
        <v>26</v>
      </c>
      <c r="I100" s="37">
        <f t="shared" si="3"/>
        <v>1</v>
      </c>
      <c r="J100" s="37">
        <f t="shared" si="4"/>
        <v>1</v>
      </c>
      <c r="K100" s="37">
        <f t="shared" si="5"/>
        <v>1</v>
      </c>
      <c r="L100" s="36">
        <v>14</v>
      </c>
      <c r="M100" s="37">
        <f t="shared" si="6"/>
        <v>1</v>
      </c>
      <c r="N100" s="37">
        <f t="shared" si="7"/>
        <v>1</v>
      </c>
      <c r="O100" s="37">
        <f t="shared" si="8"/>
        <v>1</v>
      </c>
      <c r="P100" s="38"/>
      <c r="Q100" s="59"/>
      <c r="R100" s="39">
        <v>68</v>
      </c>
      <c r="S100" s="54"/>
      <c r="T100" s="54"/>
      <c r="U100" s="54"/>
      <c r="V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</row>
    <row r="101" spans="1:35" ht="26.25" customHeight="1">
      <c r="A101" s="15">
        <v>95</v>
      </c>
      <c r="B101" s="16" t="s">
        <v>219</v>
      </c>
      <c r="C101" s="16" t="s">
        <v>220</v>
      </c>
      <c r="D101" s="36">
        <v>25</v>
      </c>
      <c r="E101" s="37">
        <f t="shared" si="0"/>
        <v>1</v>
      </c>
      <c r="F101" s="37">
        <f t="shared" si="1"/>
        <v>1</v>
      </c>
      <c r="G101" s="37">
        <f t="shared" si="2"/>
        <v>0</v>
      </c>
      <c r="H101" s="53">
        <v>28</v>
      </c>
      <c r="I101" s="37">
        <f t="shared" si="3"/>
        <v>1</v>
      </c>
      <c r="J101" s="37">
        <f t="shared" si="4"/>
        <v>1</v>
      </c>
      <c r="K101" s="37">
        <f t="shared" si="5"/>
        <v>1</v>
      </c>
      <c r="L101" s="36">
        <v>14</v>
      </c>
      <c r="M101" s="37">
        <f t="shared" si="6"/>
        <v>1</v>
      </c>
      <c r="N101" s="37">
        <f t="shared" si="7"/>
        <v>1</v>
      </c>
      <c r="O101" s="37">
        <f t="shared" si="8"/>
        <v>1</v>
      </c>
      <c r="P101" s="38"/>
      <c r="Q101" s="59"/>
      <c r="R101" s="39">
        <v>67</v>
      </c>
      <c r="S101" s="54"/>
      <c r="T101" s="54"/>
      <c r="U101" s="54"/>
      <c r="V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</row>
    <row r="102" spans="1:35" ht="26.25" customHeight="1">
      <c r="A102" s="15">
        <v>96</v>
      </c>
      <c r="B102" s="16" t="s">
        <v>221</v>
      </c>
      <c r="C102" s="16" t="s">
        <v>222</v>
      </c>
      <c r="D102" s="36">
        <v>26</v>
      </c>
      <c r="E102" s="37">
        <f t="shared" si="0"/>
        <v>1</v>
      </c>
      <c r="F102" s="37">
        <f t="shared" si="1"/>
        <v>1</v>
      </c>
      <c r="G102" s="37">
        <f t="shared" si="2"/>
        <v>1</v>
      </c>
      <c r="H102" s="53">
        <v>28</v>
      </c>
      <c r="I102" s="37">
        <f t="shared" si="3"/>
        <v>1</v>
      </c>
      <c r="J102" s="37">
        <f t="shared" si="4"/>
        <v>1</v>
      </c>
      <c r="K102" s="37">
        <f t="shared" si="5"/>
        <v>1</v>
      </c>
      <c r="L102" s="36">
        <v>13</v>
      </c>
      <c r="M102" s="37">
        <f t="shared" si="6"/>
        <v>1</v>
      </c>
      <c r="N102" s="37">
        <f t="shared" si="7"/>
        <v>1</v>
      </c>
      <c r="O102" s="37">
        <f t="shared" si="8"/>
        <v>1</v>
      </c>
      <c r="P102" s="38"/>
      <c r="Q102" s="59"/>
      <c r="R102" s="39">
        <v>67</v>
      </c>
      <c r="S102" s="54"/>
      <c r="T102" s="54"/>
      <c r="U102" s="54"/>
      <c r="V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</row>
    <row r="103" spans="1:35" ht="26.25" customHeight="1">
      <c r="A103" s="15">
        <v>97</v>
      </c>
      <c r="B103" s="16" t="s">
        <v>223</v>
      </c>
      <c r="C103" s="16" t="s">
        <v>224</v>
      </c>
      <c r="D103" s="36">
        <v>26</v>
      </c>
      <c r="E103" s="37">
        <f t="shared" si="0"/>
        <v>1</v>
      </c>
      <c r="F103" s="37">
        <f t="shared" si="1"/>
        <v>1</v>
      </c>
      <c r="G103" s="37">
        <f t="shared" si="2"/>
        <v>1</v>
      </c>
      <c r="H103" s="53">
        <v>25</v>
      </c>
      <c r="I103" s="37">
        <f t="shared" si="3"/>
        <v>1</v>
      </c>
      <c r="J103" s="37">
        <f t="shared" si="4"/>
        <v>1</v>
      </c>
      <c r="K103" s="37">
        <f t="shared" si="5"/>
        <v>0</v>
      </c>
      <c r="L103" s="36">
        <v>14</v>
      </c>
      <c r="M103" s="37">
        <f t="shared" si="6"/>
        <v>1</v>
      </c>
      <c r="N103" s="37">
        <f t="shared" si="7"/>
        <v>1</v>
      </c>
      <c r="O103" s="37">
        <f t="shared" si="8"/>
        <v>1</v>
      </c>
      <c r="P103" s="38"/>
      <c r="Q103" s="59"/>
      <c r="R103" s="39">
        <v>65</v>
      </c>
      <c r="S103" s="54"/>
      <c r="T103" s="54"/>
      <c r="U103" s="54"/>
      <c r="V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</row>
    <row r="104" spans="1:35" ht="26.25" customHeight="1">
      <c r="A104" s="15">
        <v>98</v>
      </c>
      <c r="B104" s="16" t="s">
        <v>225</v>
      </c>
      <c r="C104" s="16" t="s">
        <v>226</v>
      </c>
      <c r="D104" s="36">
        <v>26</v>
      </c>
      <c r="E104" s="37">
        <f t="shared" si="0"/>
        <v>1</v>
      </c>
      <c r="F104" s="37">
        <f t="shared" si="1"/>
        <v>1</v>
      </c>
      <c r="G104" s="37">
        <f t="shared" si="2"/>
        <v>1</v>
      </c>
      <c r="H104" s="53">
        <v>25</v>
      </c>
      <c r="I104" s="37">
        <f t="shared" si="3"/>
        <v>1</v>
      </c>
      <c r="J104" s="37">
        <f t="shared" si="4"/>
        <v>1</v>
      </c>
      <c r="K104" s="37">
        <f t="shared" si="5"/>
        <v>0</v>
      </c>
      <c r="L104" s="36">
        <v>14</v>
      </c>
      <c r="M104" s="37">
        <f t="shared" si="6"/>
        <v>1</v>
      </c>
      <c r="N104" s="37">
        <f t="shared" si="7"/>
        <v>1</v>
      </c>
      <c r="O104" s="37">
        <f t="shared" si="8"/>
        <v>1</v>
      </c>
      <c r="P104" s="38"/>
      <c r="Q104" s="59"/>
      <c r="R104" s="39">
        <v>65</v>
      </c>
      <c r="S104" s="54"/>
      <c r="T104" s="54"/>
      <c r="U104" s="54"/>
      <c r="V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</row>
    <row r="105" spans="1:35" ht="26.25" customHeight="1">
      <c r="A105" s="15">
        <v>99</v>
      </c>
      <c r="B105" s="16" t="s">
        <v>227</v>
      </c>
      <c r="C105" s="16" t="s">
        <v>228</v>
      </c>
      <c r="D105" s="36">
        <v>28</v>
      </c>
      <c r="E105" s="37">
        <f t="shared" si="0"/>
        <v>1</v>
      </c>
      <c r="F105" s="37">
        <f t="shared" si="1"/>
        <v>1</v>
      </c>
      <c r="G105" s="37">
        <f t="shared" si="2"/>
        <v>1</v>
      </c>
      <c r="H105" s="53">
        <v>28</v>
      </c>
      <c r="I105" s="37">
        <f t="shared" si="3"/>
        <v>1</v>
      </c>
      <c r="J105" s="37">
        <f t="shared" si="4"/>
        <v>1</v>
      </c>
      <c r="K105" s="37">
        <f t="shared" si="5"/>
        <v>1</v>
      </c>
      <c r="L105" s="36">
        <v>13</v>
      </c>
      <c r="M105" s="37">
        <f t="shared" si="6"/>
        <v>1</v>
      </c>
      <c r="N105" s="37">
        <f t="shared" si="7"/>
        <v>1</v>
      </c>
      <c r="O105" s="37">
        <f t="shared" si="8"/>
        <v>1</v>
      </c>
      <c r="P105" s="38"/>
      <c r="Q105" s="59"/>
      <c r="R105" s="39">
        <v>69</v>
      </c>
      <c r="S105" s="54"/>
      <c r="T105" s="54"/>
      <c r="U105" s="54"/>
      <c r="V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</row>
    <row r="106" spans="1:35" ht="26.25" customHeight="1">
      <c r="A106" s="15">
        <v>100</v>
      </c>
      <c r="B106" s="16" t="s">
        <v>229</v>
      </c>
      <c r="C106" s="16" t="s">
        <v>230</v>
      </c>
      <c r="D106" s="36">
        <v>27</v>
      </c>
      <c r="E106" s="37">
        <f t="shared" si="0"/>
        <v>1</v>
      </c>
      <c r="F106" s="37">
        <f t="shared" si="1"/>
        <v>1</v>
      </c>
      <c r="G106" s="37">
        <f t="shared" si="2"/>
        <v>1</v>
      </c>
      <c r="H106" s="53">
        <v>26</v>
      </c>
      <c r="I106" s="37">
        <f t="shared" si="3"/>
        <v>1</v>
      </c>
      <c r="J106" s="37">
        <f t="shared" si="4"/>
        <v>1</v>
      </c>
      <c r="K106" s="37">
        <f t="shared" si="5"/>
        <v>1</v>
      </c>
      <c r="L106" s="36">
        <v>13</v>
      </c>
      <c r="M106" s="37">
        <f t="shared" si="6"/>
        <v>1</v>
      </c>
      <c r="N106" s="37">
        <f t="shared" si="7"/>
        <v>1</v>
      </c>
      <c r="O106" s="37">
        <f t="shared" si="8"/>
        <v>1</v>
      </c>
      <c r="P106" s="38"/>
      <c r="Q106" s="59"/>
      <c r="R106" s="39">
        <v>66</v>
      </c>
      <c r="S106" s="54"/>
      <c r="T106" s="54"/>
      <c r="U106" s="54"/>
      <c r="V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</row>
    <row r="107" spans="1:35" ht="26.25" customHeight="1">
      <c r="A107" s="15">
        <v>101</v>
      </c>
      <c r="B107" s="16" t="s">
        <v>231</v>
      </c>
      <c r="C107" s="16" t="s">
        <v>232</v>
      </c>
      <c r="D107" s="36">
        <v>28</v>
      </c>
      <c r="E107" s="37">
        <f t="shared" si="0"/>
        <v>1</v>
      </c>
      <c r="F107" s="37">
        <f t="shared" si="1"/>
        <v>1</v>
      </c>
      <c r="G107" s="37">
        <f t="shared" si="2"/>
        <v>1</v>
      </c>
      <c r="H107" s="53">
        <v>26</v>
      </c>
      <c r="I107" s="37">
        <f t="shared" si="3"/>
        <v>1</v>
      </c>
      <c r="J107" s="37">
        <f t="shared" si="4"/>
        <v>1</v>
      </c>
      <c r="K107" s="37">
        <f t="shared" si="5"/>
        <v>1</v>
      </c>
      <c r="L107" s="36">
        <v>14</v>
      </c>
      <c r="M107" s="37">
        <f t="shared" si="6"/>
        <v>1</v>
      </c>
      <c r="N107" s="37">
        <f t="shared" si="7"/>
        <v>1</v>
      </c>
      <c r="O107" s="37">
        <f t="shared" si="8"/>
        <v>1</v>
      </c>
      <c r="P107" s="38"/>
      <c r="Q107" s="59"/>
      <c r="R107" s="39">
        <v>68</v>
      </c>
      <c r="S107" s="54"/>
      <c r="T107" s="54"/>
      <c r="U107" s="54"/>
      <c r="V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</row>
    <row r="108" spans="1:35" ht="18" customHeight="1">
      <c r="A108" s="15">
        <v>102</v>
      </c>
      <c r="B108" s="16" t="s">
        <v>233</v>
      </c>
      <c r="C108" s="16" t="s">
        <v>234</v>
      </c>
      <c r="D108" s="36">
        <v>27</v>
      </c>
      <c r="E108" s="37">
        <f t="shared" si="0"/>
        <v>1</v>
      </c>
      <c r="F108" s="37">
        <f t="shared" si="1"/>
        <v>1</v>
      </c>
      <c r="G108" s="37">
        <f t="shared" si="2"/>
        <v>1</v>
      </c>
      <c r="H108" s="53">
        <v>23</v>
      </c>
      <c r="I108" s="37">
        <f t="shared" si="3"/>
        <v>1</v>
      </c>
      <c r="J108" s="37">
        <f t="shared" si="4"/>
        <v>1</v>
      </c>
      <c r="K108" s="37">
        <f t="shared" si="5"/>
        <v>0</v>
      </c>
      <c r="L108" s="36">
        <v>5</v>
      </c>
      <c r="M108" s="37">
        <f t="shared" si="6"/>
        <v>0</v>
      </c>
      <c r="N108" s="37">
        <f t="shared" si="7"/>
        <v>0</v>
      </c>
      <c r="O108" s="37">
        <f t="shared" si="8"/>
        <v>0</v>
      </c>
      <c r="P108" s="38"/>
      <c r="Q108" s="59"/>
      <c r="R108" s="39">
        <v>55</v>
      </c>
      <c r="S108" s="54"/>
      <c r="T108" s="54"/>
      <c r="U108" s="54"/>
      <c r="V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</row>
    <row r="109" spans="1:35" ht="18" customHeight="1">
      <c r="A109" s="15">
        <v>103</v>
      </c>
      <c r="B109" s="16" t="s">
        <v>235</v>
      </c>
      <c r="C109" s="16" t="s">
        <v>236</v>
      </c>
      <c r="D109" s="36">
        <v>27</v>
      </c>
      <c r="E109" s="37">
        <f t="shared" si="0"/>
        <v>1</v>
      </c>
      <c r="F109" s="37">
        <f t="shared" si="1"/>
        <v>1</v>
      </c>
      <c r="G109" s="37">
        <f t="shared" si="2"/>
        <v>1</v>
      </c>
      <c r="H109" s="53">
        <v>28</v>
      </c>
      <c r="I109" s="37">
        <f t="shared" si="3"/>
        <v>1</v>
      </c>
      <c r="J109" s="37">
        <f t="shared" si="4"/>
        <v>1</v>
      </c>
      <c r="K109" s="37">
        <f t="shared" si="5"/>
        <v>1</v>
      </c>
      <c r="L109" s="36">
        <v>14</v>
      </c>
      <c r="M109" s="37">
        <f t="shared" si="6"/>
        <v>1</v>
      </c>
      <c r="N109" s="37">
        <f t="shared" si="7"/>
        <v>1</v>
      </c>
      <c r="O109" s="37">
        <f t="shared" si="8"/>
        <v>1</v>
      </c>
      <c r="P109" s="38"/>
      <c r="Q109" s="59"/>
      <c r="R109" s="39">
        <v>69</v>
      </c>
      <c r="S109" s="54"/>
      <c r="T109" s="54"/>
      <c r="U109" s="54"/>
      <c r="V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</row>
    <row r="110" spans="1:35" ht="18" customHeight="1">
      <c r="A110" s="15">
        <v>104</v>
      </c>
      <c r="B110" s="16" t="s">
        <v>237</v>
      </c>
      <c r="C110" s="16" t="s">
        <v>238</v>
      </c>
      <c r="D110" s="36">
        <v>28</v>
      </c>
      <c r="E110" s="37">
        <f t="shared" si="0"/>
        <v>1</v>
      </c>
      <c r="F110" s="37">
        <f t="shared" si="1"/>
        <v>1</v>
      </c>
      <c r="G110" s="37">
        <f t="shared" si="2"/>
        <v>1</v>
      </c>
      <c r="H110" s="53">
        <v>26</v>
      </c>
      <c r="I110" s="37">
        <f t="shared" si="3"/>
        <v>1</v>
      </c>
      <c r="J110" s="37">
        <f t="shared" si="4"/>
        <v>1</v>
      </c>
      <c r="K110" s="37">
        <f t="shared" si="5"/>
        <v>1</v>
      </c>
      <c r="L110" s="36">
        <v>14</v>
      </c>
      <c r="M110" s="37">
        <f t="shared" si="6"/>
        <v>1</v>
      </c>
      <c r="N110" s="37">
        <f t="shared" si="7"/>
        <v>1</v>
      </c>
      <c r="O110" s="37">
        <f t="shared" si="8"/>
        <v>1</v>
      </c>
      <c r="P110" s="38"/>
      <c r="Q110" s="59"/>
      <c r="R110" s="39">
        <v>68</v>
      </c>
      <c r="S110" s="54"/>
      <c r="T110" s="54"/>
      <c r="U110" s="54"/>
      <c r="V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</row>
    <row r="111" spans="1:35" ht="18" customHeight="1">
      <c r="A111" s="15">
        <v>105</v>
      </c>
      <c r="B111" s="16" t="s">
        <v>239</v>
      </c>
      <c r="C111" s="16" t="s">
        <v>240</v>
      </c>
      <c r="D111" s="36">
        <v>28</v>
      </c>
      <c r="E111" s="37">
        <f t="shared" si="0"/>
        <v>1</v>
      </c>
      <c r="F111" s="37">
        <f t="shared" si="1"/>
        <v>1</v>
      </c>
      <c r="G111" s="37">
        <f t="shared" si="2"/>
        <v>1</v>
      </c>
      <c r="H111" s="53">
        <v>26</v>
      </c>
      <c r="I111" s="37">
        <f t="shared" si="3"/>
        <v>1</v>
      </c>
      <c r="J111" s="37">
        <f t="shared" si="4"/>
        <v>1</v>
      </c>
      <c r="K111" s="37">
        <f t="shared" si="5"/>
        <v>1</v>
      </c>
      <c r="L111" s="36">
        <v>14</v>
      </c>
      <c r="M111" s="37">
        <f t="shared" si="6"/>
        <v>1</v>
      </c>
      <c r="N111" s="37">
        <f t="shared" si="7"/>
        <v>1</v>
      </c>
      <c r="O111" s="37">
        <f t="shared" si="8"/>
        <v>1</v>
      </c>
      <c r="P111" s="38"/>
      <c r="Q111" s="59"/>
      <c r="R111" s="39">
        <v>68</v>
      </c>
      <c r="S111" s="54"/>
      <c r="T111" s="54"/>
      <c r="U111" s="54"/>
      <c r="V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</row>
    <row r="112" spans="1:35" ht="18" customHeight="1">
      <c r="A112" s="15">
        <v>106</v>
      </c>
      <c r="B112" s="16" t="s">
        <v>241</v>
      </c>
      <c r="C112" s="16" t="s">
        <v>242</v>
      </c>
      <c r="D112" s="36">
        <v>28</v>
      </c>
      <c r="E112" s="37">
        <f t="shared" si="0"/>
        <v>1</v>
      </c>
      <c r="F112" s="37">
        <f t="shared" si="1"/>
        <v>1</v>
      </c>
      <c r="G112" s="37">
        <f t="shared" si="2"/>
        <v>1</v>
      </c>
      <c r="H112" s="53">
        <v>28</v>
      </c>
      <c r="I112" s="37">
        <f t="shared" si="3"/>
        <v>1</v>
      </c>
      <c r="J112" s="37">
        <f t="shared" si="4"/>
        <v>1</v>
      </c>
      <c r="K112" s="37">
        <f t="shared" si="5"/>
        <v>1</v>
      </c>
      <c r="L112" s="36">
        <v>13</v>
      </c>
      <c r="M112" s="37">
        <f t="shared" si="6"/>
        <v>1</v>
      </c>
      <c r="N112" s="37">
        <f t="shared" si="7"/>
        <v>1</v>
      </c>
      <c r="O112" s="37">
        <f t="shared" si="8"/>
        <v>1</v>
      </c>
      <c r="P112" s="38"/>
      <c r="Q112" s="59"/>
      <c r="R112" s="39">
        <v>69</v>
      </c>
      <c r="S112" s="54"/>
      <c r="T112" s="54"/>
      <c r="U112" s="54"/>
      <c r="V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</row>
    <row r="113" spans="1:35" ht="18" customHeight="1">
      <c r="A113" s="15">
        <v>107</v>
      </c>
      <c r="B113" s="16" t="s">
        <v>243</v>
      </c>
      <c r="C113" s="16" t="s">
        <v>244</v>
      </c>
      <c r="D113" s="36">
        <v>27</v>
      </c>
      <c r="E113" s="37">
        <f t="shared" si="0"/>
        <v>1</v>
      </c>
      <c r="F113" s="37">
        <f t="shared" si="1"/>
        <v>1</v>
      </c>
      <c r="G113" s="37">
        <f t="shared" si="2"/>
        <v>1</v>
      </c>
      <c r="H113" s="53">
        <v>28</v>
      </c>
      <c r="I113" s="37">
        <f t="shared" si="3"/>
        <v>1</v>
      </c>
      <c r="J113" s="37">
        <f t="shared" si="4"/>
        <v>1</v>
      </c>
      <c r="K113" s="37">
        <f t="shared" si="5"/>
        <v>1</v>
      </c>
      <c r="L113" s="36">
        <v>14</v>
      </c>
      <c r="M113" s="37">
        <f t="shared" si="6"/>
        <v>1</v>
      </c>
      <c r="N113" s="37">
        <f t="shared" si="7"/>
        <v>1</v>
      </c>
      <c r="O113" s="37">
        <f t="shared" si="8"/>
        <v>1</v>
      </c>
      <c r="P113" s="38"/>
      <c r="Q113" s="59"/>
      <c r="R113" s="39">
        <v>69</v>
      </c>
      <c r="S113" s="54"/>
      <c r="T113" s="54"/>
      <c r="U113" s="54"/>
      <c r="V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</row>
    <row r="114" spans="1:35" ht="18" customHeight="1">
      <c r="A114" s="15">
        <v>108</v>
      </c>
      <c r="B114" s="16" t="s">
        <v>245</v>
      </c>
      <c r="C114" s="16" t="s">
        <v>246</v>
      </c>
      <c r="D114" s="36">
        <v>28</v>
      </c>
      <c r="E114" s="37">
        <f t="shared" si="0"/>
        <v>1</v>
      </c>
      <c r="F114" s="37">
        <f t="shared" si="1"/>
        <v>1</v>
      </c>
      <c r="G114" s="37">
        <f t="shared" si="2"/>
        <v>1</v>
      </c>
      <c r="H114" s="53">
        <v>28</v>
      </c>
      <c r="I114" s="37">
        <f t="shared" si="3"/>
        <v>1</v>
      </c>
      <c r="J114" s="37">
        <f t="shared" si="4"/>
        <v>1</v>
      </c>
      <c r="K114" s="37">
        <f t="shared" si="5"/>
        <v>1</v>
      </c>
      <c r="L114" s="36">
        <v>13</v>
      </c>
      <c r="M114" s="37">
        <f t="shared" si="6"/>
        <v>1</v>
      </c>
      <c r="N114" s="37">
        <f t="shared" si="7"/>
        <v>1</v>
      </c>
      <c r="O114" s="37">
        <f t="shared" si="8"/>
        <v>1</v>
      </c>
      <c r="P114" s="38"/>
      <c r="Q114" s="59"/>
      <c r="R114" s="39">
        <v>69</v>
      </c>
      <c r="S114" s="54"/>
      <c r="T114" s="54"/>
      <c r="U114" s="54"/>
      <c r="V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</row>
    <row r="115" spans="1:35" ht="18" customHeight="1">
      <c r="A115" s="15">
        <v>109</v>
      </c>
      <c r="B115" s="16" t="s">
        <v>247</v>
      </c>
      <c r="C115" s="16" t="s">
        <v>248</v>
      </c>
      <c r="D115" s="36">
        <v>28</v>
      </c>
      <c r="E115" s="37">
        <f t="shared" si="0"/>
        <v>1</v>
      </c>
      <c r="F115" s="37">
        <f t="shared" si="1"/>
        <v>1</v>
      </c>
      <c r="G115" s="37">
        <f t="shared" si="2"/>
        <v>1</v>
      </c>
      <c r="H115" s="53">
        <v>27</v>
      </c>
      <c r="I115" s="37">
        <f t="shared" si="3"/>
        <v>1</v>
      </c>
      <c r="J115" s="37">
        <f t="shared" si="4"/>
        <v>1</v>
      </c>
      <c r="K115" s="37">
        <f t="shared" si="5"/>
        <v>1</v>
      </c>
      <c r="L115" s="36">
        <v>14</v>
      </c>
      <c r="M115" s="37">
        <f t="shared" si="6"/>
        <v>1</v>
      </c>
      <c r="N115" s="37">
        <f t="shared" si="7"/>
        <v>1</v>
      </c>
      <c r="O115" s="37">
        <f t="shared" si="8"/>
        <v>1</v>
      </c>
      <c r="P115" s="38"/>
      <c r="Q115" s="59"/>
      <c r="R115" s="39">
        <v>69</v>
      </c>
      <c r="S115" s="54"/>
      <c r="T115" s="54"/>
      <c r="U115" s="54"/>
      <c r="V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</row>
    <row r="116" spans="1:35" ht="18" customHeight="1">
      <c r="A116" s="15">
        <v>110</v>
      </c>
      <c r="B116" s="16" t="s">
        <v>249</v>
      </c>
      <c r="C116" s="16" t="s">
        <v>250</v>
      </c>
      <c r="D116" s="36">
        <v>27</v>
      </c>
      <c r="E116" s="37">
        <f t="shared" si="0"/>
        <v>1</v>
      </c>
      <c r="F116" s="37">
        <f t="shared" si="1"/>
        <v>1</v>
      </c>
      <c r="G116" s="37">
        <f t="shared" si="2"/>
        <v>1</v>
      </c>
      <c r="H116" s="53">
        <v>28</v>
      </c>
      <c r="I116" s="37">
        <f t="shared" si="3"/>
        <v>1</v>
      </c>
      <c r="J116" s="37">
        <f t="shared" si="4"/>
        <v>1</v>
      </c>
      <c r="K116" s="37">
        <f t="shared" si="5"/>
        <v>1</v>
      </c>
      <c r="L116" s="36">
        <v>14</v>
      </c>
      <c r="M116" s="37">
        <f t="shared" si="6"/>
        <v>1</v>
      </c>
      <c r="N116" s="37">
        <f t="shared" si="7"/>
        <v>1</v>
      </c>
      <c r="O116" s="37">
        <f t="shared" si="8"/>
        <v>1</v>
      </c>
      <c r="P116" s="38"/>
      <c r="Q116" s="59"/>
      <c r="R116" s="39">
        <v>69</v>
      </c>
      <c r="S116" s="54"/>
      <c r="T116" s="54"/>
      <c r="U116" s="54"/>
      <c r="V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</row>
    <row r="117" spans="1:35" ht="18" customHeight="1">
      <c r="A117" s="15">
        <v>111</v>
      </c>
      <c r="B117" s="16" t="s">
        <v>251</v>
      </c>
      <c r="C117" s="16" t="s">
        <v>252</v>
      </c>
      <c r="D117" s="36">
        <v>28</v>
      </c>
      <c r="E117" s="37">
        <f t="shared" si="0"/>
        <v>1</v>
      </c>
      <c r="F117" s="37">
        <f t="shared" si="1"/>
        <v>1</v>
      </c>
      <c r="G117" s="37">
        <f t="shared" si="2"/>
        <v>1</v>
      </c>
      <c r="H117" s="53">
        <v>28</v>
      </c>
      <c r="I117" s="37">
        <f t="shared" si="3"/>
        <v>1</v>
      </c>
      <c r="J117" s="37">
        <f t="shared" si="4"/>
        <v>1</v>
      </c>
      <c r="K117" s="37">
        <f t="shared" si="5"/>
        <v>1</v>
      </c>
      <c r="L117" s="36">
        <v>14</v>
      </c>
      <c r="M117" s="37">
        <f t="shared" si="6"/>
        <v>1</v>
      </c>
      <c r="N117" s="37">
        <f t="shared" si="7"/>
        <v>1</v>
      </c>
      <c r="O117" s="37">
        <f t="shared" si="8"/>
        <v>1</v>
      </c>
      <c r="P117" s="38"/>
      <c r="Q117" s="59"/>
      <c r="R117" s="39">
        <v>70</v>
      </c>
      <c r="S117" s="54"/>
      <c r="T117" s="54"/>
      <c r="U117" s="54"/>
      <c r="V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</row>
    <row r="118" spans="1:35" ht="15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</row>
    <row r="119" spans="1:35" ht="15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</row>
    <row r="120" spans="1:35" ht="15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</row>
    <row r="121" spans="1:35" ht="15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</row>
    <row r="122" spans="1:35" ht="15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</row>
    <row r="123" spans="1:35" ht="15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</row>
    <row r="124" spans="1:35" ht="15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</row>
    <row r="125" spans="1:35" ht="15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</row>
    <row r="126" spans="1:35" ht="15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</row>
    <row r="127" spans="1:35" ht="15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</row>
    <row r="128" spans="1:35" ht="15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</row>
    <row r="129" spans="1:35" ht="15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</row>
    <row r="130" spans="1:35" ht="15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</row>
    <row r="131" spans="1:35" ht="15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</row>
    <row r="132" spans="1:35" ht="15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</row>
    <row r="133" spans="1:35" ht="15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</row>
    <row r="134" spans="1:35" ht="15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</row>
    <row r="135" spans="1:35" ht="15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</row>
    <row r="136" spans="1:35" ht="15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</row>
    <row r="137" spans="1:35" ht="15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</row>
    <row r="138" spans="1:35" ht="15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</row>
    <row r="139" spans="1:35" ht="15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</row>
    <row r="140" spans="1:35" ht="15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</row>
    <row r="141" spans="1:35" ht="15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</row>
    <row r="142" spans="1:35" ht="15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</row>
    <row r="143" spans="1:35" ht="15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</row>
    <row r="144" spans="1:35" ht="15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</row>
    <row r="145" spans="1:35" ht="15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</row>
    <row r="146" spans="1:35" ht="15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</row>
    <row r="147" spans="1:35" ht="15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</row>
    <row r="148" spans="1:35" ht="15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</row>
    <row r="149" spans="1:35" ht="15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</row>
    <row r="150" spans="1:35" ht="15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</row>
    <row r="151" spans="1:35" ht="15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</row>
    <row r="152" spans="1:35" ht="15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</row>
    <row r="153" spans="1:35" ht="15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</row>
    <row r="154" spans="1:35" ht="15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</row>
    <row r="155" spans="1:35" ht="15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</row>
    <row r="156" spans="1:35" ht="15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</row>
    <row r="157" spans="1:35" ht="15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</row>
    <row r="158" spans="1:35" ht="15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</row>
    <row r="159" spans="1:35" ht="15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</row>
    <row r="160" spans="1:35" ht="15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</row>
    <row r="161" spans="1:35" ht="15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</row>
    <row r="162" spans="1:35" ht="15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</row>
    <row r="163" spans="1:35" ht="15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</row>
    <row r="164" spans="1:35" ht="15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</row>
    <row r="165" spans="1:35" ht="15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</row>
    <row r="166" spans="1:35" ht="15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</row>
    <row r="167" spans="1:35" ht="15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</row>
    <row r="168" spans="1:35" ht="15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</row>
    <row r="169" spans="1:35" ht="15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</row>
    <row r="170" spans="1:35" ht="15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</row>
    <row r="171" spans="1:35" ht="15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</row>
    <row r="172" spans="1:35" ht="15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</row>
    <row r="173" spans="1:35" ht="15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</row>
    <row r="174" spans="1:35" ht="15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</row>
    <row r="175" spans="1:35" ht="15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</row>
    <row r="176" spans="1:35" ht="15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</row>
    <row r="177" spans="1:35" ht="15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</row>
    <row r="178" spans="1:35" ht="15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</row>
    <row r="179" spans="1:35" ht="15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</row>
    <row r="180" spans="1:35" ht="15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</row>
    <row r="181" spans="1:35" ht="15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</row>
    <row r="182" spans="1:35" ht="15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</row>
    <row r="183" spans="1:35" ht="15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</row>
    <row r="184" spans="1:35" ht="15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</row>
    <row r="185" spans="1:35" ht="15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</row>
    <row r="186" spans="1:35" ht="15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</row>
    <row r="187" spans="1:35" ht="15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</row>
    <row r="188" spans="1:35" ht="15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</row>
    <row r="189" spans="1:35" ht="15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</row>
    <row r="190" spans="1:35" ht="15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</row>
    <row r="191" spans="1:35" ht="15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</row>
    <row r="192" spans="1:35" ht="15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</row>
    <row r="193" spans="1:35" ht="15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</row>
    <row r="194" spans="1:35" ht="15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</row>
    <row r="195" spans="1:35" ht="15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</row>
    <row r="196" spans="1:35" ht="15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</row>
    <row r="197" spans="1:35" ht="15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</row>
    <row r="198" spans="1:35" ht="15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</row>
    <row r="199" spans="1:35" ht="15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</row>
    <row r="200" spans="1:35" ht="15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</row>
    <row r="201" spans="1:35" ht="15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</row>
    <row r="202" spans="1:35" ht="15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</row>
    <row r="203" spans="1:35" ht="15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</row>
    <row r="204" spans="1:35" ht="15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</row>
    <row r="205" spans="1:35" ht="15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</row>
    <row r="206" spans="1:35" ht="15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</row>
    <row r="207" spans="1:35" ht="15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</row>
    <row r="208" spans="1:35" ht="15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</row>
    <row r="209" spans="1:35" ht="15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</row>
    <row r="210" spans="1:35" ht="15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</row>
    <row r="211" spans="1:35" ht="15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</row>
    <row r="212" spans="1:35" ht="15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</row>
    <row r="213" spans="1:35" ht="15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</row>
    <row r="214" spans="1:35" ht="15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</row>
    <row r="215" spans="1:35" ht="15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</row>
    <row r="216" spans="1:35" ht="15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</row>
    <row r="217" spans="1:35" ht="15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</row>
    <row r="218" spans="1:35" ht="15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</row>
    <row r="219" spans="1:35" ht="15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</row>
    <row r="220" spans="1:35" ht="15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</row>
    <row r="221" spans="1:35" ht="15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</row>
    <row r="222" spans="1:35" ht="15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</row>
    <row r="223" spans="1:35" ht="15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</row>
    <row r="224" spans="1:35" ht="15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</row>
    <row r="225" spans="1:35" ht="15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</row>
    <row r="226" spans="1:35" ht="15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</row>
    <row r="227" spans="1:35" ht="15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</row>
    <row r="228" spans="1:35" ht="15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</row>
    <row r="229" spans="1:35" ht="15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</row>
    <row r="230" spans="1:35" ht="15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</row>
    <row r="231" spans="1:35" ht="15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</row>
    <row r="232" spans="1:35" ht="15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</row>
    <row r="233" spans="1:35" ht="15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</row>
    <row r="234" spans="1:35" ht="15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</row>
    <row r="235" spans="1:35" ht="15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</row>
    <row r="236" spans="1:35" ht="15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</row>
    <row r="237" spans="1:35" ht="15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</row>
    <row r="238" spans="1:35" ht="15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</row>
    <row r="239" spans="1:35" ht="15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</row>
    <row r="240" spans="1:35" ht="15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</row>
    <row r="241" spans="1:35" ht="15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</row>
    <row r="242" spans="1:35" ht="15.7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</row>
    <row r="243" spans="1:35" ht="15.7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</row>
    <row r="244" spans="1:35" ht="15.7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</row>
    <row r="245" spans="1:35" ht="15.7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</row>
    <row r="246" spans="1:35" ht="15.7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</row>
    <row r="247" spans="1:35" ht="15.7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</row>
    <row r="248" spans="1:35" ht="15.7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</row>
    <row r="249" spans="1:35" ht="15.7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</row>
    <row r="250" spans="1:35" ht="15.7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</row>
    <row r="251" spans="1:35" ht="15.7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</row>
    <row r="252" spans="1:35" ht="15.7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</row>
    <row r="253" spans="1:35" ht="15.7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</row>
    <row r="254" spans="1:35" ht="15.7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</row>
    <row r="255" spans="1:35" ht="15.7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</row>
    <row r="256" spans="1:35" ht="15.7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</row>
    <row r="257" spans="1:35" ht="15.7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</row>
    <row r="258" spans="1:35" ht="15.7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</row>
    <row r="259" spans="1:35" ht="15.7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</row>
    <row r="260" spans="1:35" ht="15.7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</row>
    <row r="261" spans="1:35" ht="15.7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</row>
    <row r="262" spans="1:35" ht="15.7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</row>
    <row r="263" spans="1:35" ht="15.7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</row>
    <row r="264" spans="1:35" ht="15.7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</row>
    <row r="265" spans="1:35" ht="15.7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</row>
    <row r="266" spans="1:35" ht="15.7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</row>
    <row r="267" spans="1:35" ht="15.7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</row>
    <row r="268" spans="1:35" ht="15.7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</row>
    <row r="269" spans="1:35" ht="15.7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</row>
    <row r="270" spans="1:35" ht="15.7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</row>
    <row r="271" spans="1:35" ht="15.7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</row>
    <row r="272" spans="1:35" ht="15.7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</row>
    <row r="273" spans="1:35" ht="15.7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</row>
    <row r="274" spans="1:35" ht="15.7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</row>
    <row r="275" spans="1:35" ht="15.7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</row>
    <row r="276" spans="1:35" ht="15.7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</row>
    <row r="277" spans="1:35" ht="15.7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</row>
    <row r="278" spans="1:35" ht="15.7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</row>
    <row r="279" spans="1:35" ht="15.7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</row>
    <row r="280" spans="1:35" ht="15.7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</row>
    <row r="281" spans="1:35" ht="15.7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</row>
    <row r="282" spans="1:35" ht="15.7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</row>
    <row r="283" spans="1:35" ht="15.7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</row>
    <row r="284" spans="1:35" ht="15.7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</row>
    <row r="285" spans="1:35" ht="15.7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</row>
    <row r="286" spans="1:35" ht="15.7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</row>
    <row r="287" spans="1:35" ht="15.7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</row>
    <row r="288" spans="1:35" ht="15.7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</row>
    <row r="289" spans="1:35" ht="15.7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</row>
    <row r="290" spans="1:35" ht="15.7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</row>
    <row r="291" spans="1:35" ht="15.7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</row>
    <row r="292" spans="1:35" ht="15.7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</row>
    <row r="293" spans="1:35" ht="15.7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</row>
    <row r="294" spans="1:35" ht="15.7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</row>
    <row r="295" spans="1:35" ht="15.7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</row>
    <row r="296" spans="1:35" ht="15.7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</row>
    <row r="297" spans="1:35" ht="15.7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</row>
    <row r="298" spans="1:35" ht="15.7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</row>
    <row r="299" spans="1:35" ht="15.7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</row>
    <row r="300" spans="1:35" ht="15.7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</row>
    <row r="301" spans="1:35" ht="15.7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</row>
    <row r="302" spans="1:35" ht="15.7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</row>
    <row r="303" spans="1:35" ht="15.7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</row>
    <row r="304" spans="1:35" ht="15.7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</row>
    <row r="305" spans="1:35" ht="15.7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</row>
    <row r="306" spans="1:35" ht="15.7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</row>
    <row r="307" spans="1:35" ht="15.7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</row>
    <row r="308" spans="1:35" ht="15.7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</row>
    <row r="309" spans="1:35" ht="15.7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</row>
    <row r="310" spans="1:35" ht="15.7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</row>
    <row r="311" spans="1:35" ht="15.7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</row>
    <row r="312" spans="1:35" ht="15.7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</row>
    <row r="313" spans="1:35" ht="15.7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</row>
    <row r="314" spans="1:35" ht="15.7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</row>
    <row r="315" spans="1:35" ht="15.7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</row>
    <row r="316" spans="1:35" ht="15.7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</row>
    <row r="317" spans="1:35" ht="15.7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</row>
    <row r="318" spans="1:35" ht="15.75" customHeight="1"/>
    <row r="319" spans="1:35" ht="15.75" customHeight="1"/>
    <row r="320" spans="1:35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P4"/>
    <mergeCell ref="R4:R5"/>
    <mergeCell ref="O5:O6"/>
    <mergeCell ref="E5:E6"/>
    <mergeCell ref="F5:F6"/>
    <mergeCell ref="G5:G6"/>
    <mergeCell ref="I5:I6"/>
    <mergeCell ref="J5:J6"/>
  </mergeCells>
  <conditionalFormatting sqref="E7:G117 I7:K117 M7:O117">
    <cfRule type="cellIs" dxfId="7" priority="1" operator="equal">
      <formula>0</formula>
    </cfRule>
  </conditionalFormatting>
  <pageMargins left="0.7" right="0.7" top="0.75" bottom="0.75" header="0" footer="0"/>
  <pageSetup paperSize="9" orientation="landscape"/>
  <rowBreaks count="2" manualBreakCount="2">
    <brk id="96" man="1"/>
    <brk id="69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E1000"/>
  <sheetViews>
    <sheetView workbookViewId="0">
      <selection activeCell="D3" sqref="D3:D113"/>
    </sheetView>
  </sheetViews>
  <sheetFormatPr defaultColWidth="12.625" defaultRowHeight="15" customHeight="1"/>
  <cols>
    <col min="1" max="1" width="8.75" customWidth="1"/>
    <col min="2" max="2" width="13.75" customWidth="1"/>
    <col min="3" max="3" width="30.875" customWidth="1"/>
    <col min="4" max="4" width="13.25" customWidth="1"/>
    <col min="5" max="5" width="10.875" customWidth="1"/>
    <col min="6" max="26" width="8.625" customWidth="1"/>
  </cols>
  <sheetData>
    <row r="1" spans="1:5" ht="13.5" customHeight="1">
      <c r="A1" s="90" t="s">
        <v>282</v>
      </c>
      <c r="B1" s="78"/>
      <c r="C1" s="78"/>
      <c r="D1" s="78"/>
      <c r="E1" s="78"/>
    </row>
    <row r="2" spans="1:5" ht="13.5" customHeight="1">
      <c r="A2" s="41" t="s">
        <v>283</v>
      </c>
      <c r="B2" s="41" t="s">
        <v>284</v>
      </c>
      <c r="C2" s="41" t="s">
        <v>285</v>
      </c>
      <c r="D2" s="25" t="s">
        <v>286</v>
      </c>
      <c r="E2" s="25" t="s">
        <v>287</v>
      </c>
    </row>
    <row r="3" spans="1:5" ht="13.5" customHeight="1">
      <c r="A3" s="15">
        <v>1</v>
      </c>
      <c r="B3" s="16" t="s">
        <v>31</v>
      </c>
      <c r="C3" s="16" t="s">
        <v>32</v>
      </c>
      <c r="D3" s="39">
        <v>57</v>
      </c>
      <c r="E3" s="19" t="str">
        <f t="shared" ref="E3:E113" si="0">IF(D3&lt;=35,"Y","N")</f>
        <v>N</v>
      </c>
    </row>
    <row r="4" spans="1:5" ht="13.5" customHeight="1">
      <c r="A4" s="15">
        <v>2</v>
      </c>
      <c r="B4" s="16" t="s">
        <v>33</v>
      </c>
      <c r="C4" s="16" t="s">
        <v>34</v>
      </c>
      <c r="D4" s="39">
        <v>70</v>
      </c>
      <c r="E4" s="19" t="str">
        <f t="shared" si="0"/>
        <v>N</v>
      </c>
    </row>
    <row r="5" spans="1:5" ht="13.5" customHeight="1">
      <c r="A5" s="15">
        <v>3</v>
      </c>
      <c r="B5" s="16" t="s">
        <v>35</v>
      </c>
      <c r="C5" s="16" t="s">
        <v>36</v>
      </c>
      <c r="D5" s="39">
        <v>50</v>
      </c>
      <c r="E5" s="19" t="str">
        <f t="shared" si="0"/>
        <v>N</v>
      </c>
    </row>
    <row r="6" spans="1:5" ht="13.5" customHeight="1">
      <c r="A6" s="15">
        <v>4</v>
      </c>
      <c r="B6" s="16" t="s">
        <v>37</v>
      </c>
      <c r="C6" s="16" t="s">
        <v>38</v>
      </c>
      <c r="D6" s="39">
        <v>55</v>
      </c>
      <c r="E6" s="19" t="str">
        <f t="shared" si="0"/>
        <v>N</v>
      </c>
    </row>
    <row r="7" spans="1:5" ht="13.5" customHeight="1">
      <c r="A7" s="15">
        <v>5</v>
      </c>
      <c r="B7" s="16" t="s">
        <v>39</v>
      </c>
      <c r="C7" s="16" t="s">
        <v>40</v>
      </c>
      <c r="D7" s="39">
        <v>56</v>
      </c>
      <c r="E7" s="19" t="str">
        <f t="shared" si="0"/>
        <v>N</v>
      </c>
    </row>
    <row r="8" spans="1:5" ht="13.5" customHeight="1">
      <c r="A8" s="15">
        <v>6</v>
      </c>
      <c r="B8" s="16" t="s">
        <v>41</v>
      </c>
      <c r="C8" s="16" t="s">
        <v>42</v>
      </c>
      <c r="D8" s="39">
        <v>56</v>
      </c>
      <c r="E8" s="19" t="str">
        <f t="shared" si="0"/>
        <v>N</v>
      </c>
    </row>
    <row r="9" spans="1:5" ht="13.5" customHeight="1">
      <c r="A9" s="15">
        <v>7</v>
      </c>
      <c r="B9" s="16" t="s">
        <v>43</v>
      </c>
      <c r="C9" s="16" t="s">
        <v>44</v>
      </c>
      <c r="D9" s="39">
        <v>60</v>
      </c>
      <c r="E9" s="19" t="str">
        <f t="shared" si="0"/>
        <v>N</v>
      </c>
    </row>
    <row r="10" spans="1:5" ht="13.5" customHeight="1">
      <c r="A10" s="15">
        <v>8</v>
      </c>
      <c r="B10" s="16" t="s">
        <v>45</v>
      </c>
      <c r="C10" s="16" t="s">
        <v>46</v>
      </c>
      <c r="D10" s="39">
        <v>68</v>
      </c>
      <c r="E10" s="19" t="str">
        <f t="shared" si="0"/>
        <v>N</v>
      </c>
    </row>
    <row r="11" spans="1:5" ht="13.5" customHeight="1">
      <c r="A11" s="15">
        <v>9</v>
      </c>
      <c r="B11" s="16" t="s">
        <v>47</v>
      </c>
      <c r="C11" s="16" t="s">
        <v>48</v>
      </c>
      <c r="D11" s="39">
        <v>57</v>
      </c>
      <c r="E11" s="19" t="str">
        <f t="shared" si="0"/>
        <v>N</v>
      </c>
    </row>
    <row r="12" spans="1:5" ht="13.5" customHeight="1">
      <c r="A12" s="15">
        <v>10</v>
      </c>
      <c r="B12" s="16" t="s">
        <v>49</v>
      </c>
      <c r="C12" s="16" t="s">
        <v>50</v>
      </c>
      <c r="D12" s="39">
        <v>56</v>
      </c>
      <c r="E12" s="19" t="str">
        <f t="shared" si="0"/>
        <v>N</v>
      </c>
    </row>
    <row r="13" spans="1:5" ht="13.5" customHeight="1">
      <c r="A13" s="15">
        <v>11</v>
      </c>
      <c r="B13" s="16" t="s">
        <v>51</v>
      </c>
      <c r="C13" s="16" t="s">
        <v>52</v>
      </c>
      <c r="D13" s="39">
        <v>58</v>
      </c>
      <c r="E13" s="19" t="str">
        <f t="shared" si="0"/>
        <v>N</v>
      </c>
    </row>
    <row r="14" spans="1:5" ht="13.5" customHeight="1">
      <c r="A14" s="15">
        <v>12</v>
      </c>
      <c r="B14" s="16" t="s">
        <v>53</v>
      </c>
      <c r="C14" s="16" t="s">
        <v>54</v>
      </c>
      <c r="D14" s="39">
        <v>58</v>
      </c>
      <c r="E14" s="19" t="str">
        <f t="shared" si="0"/>
        <v>N</v>
      </c>
    </row>
    <row r="15" spans="1:5" ht="13.5" customHeight="1">
      <c r="A15" s="15">
        <v>13</v>
      </c>
      <c r="B15" s="16" t="s">
        <v>55</v>
      </c>
      <c r="C15" s="16" t="s">
        <v>56</v>
      </c>
      <c r="D15" s="39">
        <v>61</v>
      </c>
      <c r="E15" s="19" t="str">
        <f t="shared" si="0"/>
        <v>N</v>
      </c>
    </row>
    <row r="16" spans="1:5" ht="13.5" customHeight="1">
      <c r="A16" s="15">
        <v>14</v>
      </c>
      <c r="B16" s="16" t="s">
        <v>57</v>
      </c>
      <c r="C16" s="16" t="s">
        <v>58</v>
      </c>
      <c r="D16" s="39">
        <v>57</v>
      </c>
      <c r="E16" s="19" t="str">
        <f t="shared" si="0"/>
        <v>N</v>
      </c>
    </row>
    <row r="17" spans="1:5" ht="13.5" customHeight="1">
      <c r="A17" s="15">
        <v>15</v>
      </c>
      <c r="B17" s="16" t="s">
        <v>59</v>
      </c>
      <c r="C17" s="16" t="s">
        <v>60</v>
      </c>
      <c r="D17" s="39">
        <v>57</v>
      </c>
      <c r="E17" s="19" t="str">
        <f t="shared" si="0"/>
        <v>N</v>
      </c>
    </row>
    <row r="18" spans="1:5" ht="13.5" customHeight="1">
      <c r="A18" s="15">
        <v>16</v>
      </c>
      <c r="B18" s="16" t="s">
        <v>61</v>
      </c>
      <c r="C18" s="16" t="s">
        <v>62</v>
      </c>
      <c r="D18" s="39">
        <v>59</v>
      </c>
      <c r="E18" s="19" t="str">
        <f t="shared" si="0"/>
        <v>N</v>
      </c>
    </row>
    <row r="19" spans="1:5" ht="13.5" customHeight="1">
      <c r="A19" s="15">
        <v>17</v>
      </c>
      <c r="B19" s="16" t="s">
        <v>63</v>
      </c>
      <c r="C19" s="16" t="s">
        <v>64</v>
      </c>
      <c r="D19" s="39">
        <v>68</v>
      </c>
      <c r="E19" s="19" t="str">
        <f t="shared" si="0"/>
        <v>N</v>
      </c>
    </row>
    <row r="20" spans="1:5" ht="13.5" customHeight="1">
      <c r="A20" s="15">
        <v>18</v>
      </c>
      <c r="B20" s="16" t="s">
        <v>65</v>
      </c>
      <c r="C20" s="16" t="s">
        <v>66</v>
      </c>
      <c r="D20" s="39">
        <v>59</v>
      </c>
      <c r="E20" s="19" t="str">
        <f t="shared" si="0"/>
        <v>N</v>
      </c>
    </row>
    <row r="21" spans="1:5" ht="13.5" customHeight="1">
      <c r="A21" s="15">
        <v>19</v>
      </c>
      <c r="B21" s="16" t="s">
        <v>67</v>
      </c>
      <c r="C21" s="16" t="s">
        <v>68</v>
      </c>
      <c r="D21" s="39">
        <v>60</v>
      </c>
      <c r="E21" s="19" t="str">
        <f t="shared" si="0"/>
        <v>N</v>
      </c>
    </row>
    <row r="22" spans="1:5" ht="13.5" customHeight="1">
      <c r="A22" s="15">
        <v>20</v>
      </c>
      <c r="B22" s="16" t="s">
        <v>69</v>
      </c>
      <c r="C22" s="16" t="s">
        <v>70</v>
      </c>
      <c r="D22" s="39">
        <v>61</v>
      </c>
      <c r="E22" s="19" t="str">
        <f t="shared" si="0"/>
        <v>N</v>
      </c>
    </row>
    <row r="23" spans="1:5" ht="13.5" customHeight="1">
      <c r="A23" s="15">
        <v>21</v>
      </c>
      <c r="B23" s="16" t="s">
        <v>71</v>
      </c>
      <c r="C23" s="16" t="s">
        <v>72</v>
      </c>
      <c r="D23" s="39">
        <v>68</v>
      </c>
      <c r="E23" s="19" t="str">
        <f t="shared" si="0"/>
        <v>N</v>
      </c>
    </row>
    <row r="24" spans="1:5" ht="13.5" customHeight="1">
      <c r="A24" s="15">
        <v>22</v>
      </c>
      <c r="B24" s="16" t="s">
        <v>73</v>
      </c>
      <c r="C24" s="16" t="s">
        <v>74</v>
      </c>
      <c r="D24" s="39">
        <v>60</v>
      </c>
      <c r="E24" s="19" t="str">
        <f t="shared" si="0"/>
        <v>N</v>
      </c>
    </row>
    <row r="25" spans="1:5" ht="13.5" customHeight="1">
      <c r="A25" s="15">
        <v>23</v>
      </c>
      <c r="B25" s="16" t="s">
        <v>75</v>
      </c>
      <c r="C25" s="16" t="s">
        <v>76</v>
      </c>
      <c r="D25" s="39">
        <v>59</v>
      </c>
      <c r="E25" s="19" t="str">
        <f t="shared" si="0"/>
        <v>N</v>
      </c>
    </row>
    <row r="26" spans="1:5" ht="13.5" customHeight="1">
      <c r="A26" s="15">
        <v>24</v>
      </c>
      <c r="B26" s="16" t="s">
        <v>77</v>
      </c>
      <c r="C26" s="16" t="s">
        <v>78</v>
      </c>
      <c r="D26" s="39">
        <v>61</v>
      </c>
      <c r="E26" s="19" t="str">
        <f t="shared" si="0"/>
        <v>N</v>
      </c>
    </row>
    <row r="27" spans="1:5" ht="13.5" customHeight="1">
      <c r="A27" s="15">
        <v>25</v>
      </c>
      <c r="B27" s="16" t="s">
        <v>79</v>
      </c>
      <c r="C27" s="16" t="s">
        <v>80</v>
      </c>
      <c r="D27" s="39">
        <v>60</v>
      </c>
      <c r="E27" s="19" t="str">
        <f t="shared" si="0"/>
        <v>N</v>
      </c>
    </row>
    <row r="28" spans="1:5" ht="13.5" customHeight="1">
      <c r="A28" s="15">
        <v>26</v>
      </c>
      <c r="B28" s="16" t="s">
        <v>81</v>
      </c>
      <c r="C28" s="16" t="s">
        <v>82</v>
      </c>
      <c r="D28" s="39">
        <v>62</v>
      </c>
      <c r="E28" s="19" t="str">
        <f t="shared" si="0"/>
        <v>N</v>
      </c>
    </row>
    <row r="29" spans="1:5" ht="13.5" customHeight="1">
      <c r="A29" s="15">
        <v>27</v>
      </c>
      <c r="B29" s="16" t="s">
        <v>83</v>
      </c>
      <c r="C29" s="16" t="s">
        <v>84</v>
      </c>
      <c r="D29" s="39">
        <v>70</v>
      </c>
      <c r="E29" s="19" t="str">
        <f t="shared" si="0"/>
        <v>N</v>
      </c>
    </row>
    <row r="30" spans="1:5" ht="13.5" customHeight="1">
      <c r="A30" s="15">
        <v>28</v>
      </c>
      <c r="B30" s="16" t="s">
        <v>85</v>
      </c>
      <c r="C30" s="16" t="s">
        <v>86</v>
      </c>
      <c r="D30" s="39">
        <v>59</v>
      </c>
      <c r="E30" s="19" t="str">
        <f t="shared" si="0"/>
        <v>N</v>
      </c>
    </row>
    <row r="31" spans="1:5" ht="13.5" customHeight="1">
      <c r="A31" s="15">
        <v>29</v>
      </c>
      <c r="B31" s="16" t="s">
        <v>87</v>
      </c>
      <c r="C31" s="16" t="s">
        <v>88</v>
      </c>
      <c r="D31" s="39">
        <v>62</v>
      </c>
      <c r="E31" s="19" t="str">
        <f t="shared" si="0"/>
        <v>N</v>
      </c>
    </row>
    <row r="32" spans="1:5" ht="13.5" customHeight="1">
      <c r="A32" s="15">
        <v>30</v>
      </c>
      <c r="B32" s="16" t="s">
        <v>89</v>
      </c>
      <c r="C32" s="16" t="s">
        <v>90</v>
      </c>
      <c r="D32" s="39">
        <v>59</v>
      </c>
      <c r="E32" s="19" t="str">
        <f t="shared" si="0"/>
        <v>N</v>
      </c>
    </row>
    <row r="33" spans="1:5" ht="13.5" customHeight="1">
      <c r="A33" s="15">
        <v>31</v>
      </c>
      <c r="B33" s="16" t="s">
        <v>91</v>
      </c>
      <c r="C33" s="16" t="s">
        <v>92</v>
      </c>
      <c r="D33" s="39">
        <v>63</v>
      </c>
      <c r="E33" s="19" t="str">
        <f t="shared" si="0"/>
        <v>N</v>
      </c>
    </row>
    <row r="34" spans="1:5" ht="13.5" customHeight="1">
      <c r="A34" s="15">
        <v>32</v>
      </c>
      <c r="B34" s="16" t="s">
        <v>93</v>
      </c>
      <c r="C34" s="16" t="s">
        <v>94</v>
      </c>
      <c r="D34" s="39">
        <v>63</v>
      </c>
      <c r="E34" s="19" t="str">
        <f t="shared" si="0"/>
        <v>N</v>
      </c>
    </row>
    <row r="35" spans="1:5" ht="13.5" customHeight="1">
      <c r="A35" s="15">
        <v>33</v>
      </c>
      <c r="B35" s="16" t="s">
        <v>95</v>
      </c>
      <c r="C35" s="16" t="s">
        <v>96</v>
      </c>
      <c r="D35" s="39">
        <v>68</v>
      </c>
      <c r="E35" s="19" t="str">
        <f t="shared" si="0"/>
        <v>N</v>
      </c>
    </row>
    <row r="36" spans="1:5" ht="13.5" customHeight="1">
      <c r="A36" s="15">
        <v>34</v>
      </c>
      <c r="B36" s="16" t="s">
        <v>97</v>
      </c>
      <c r="C36" s="16" t="s">
        <v>98</v>
      </c>
      <c r="D36" s="39">
        <v>70</v>
      </c>
      <c r="E36" s="19" t="str">
        <f t="shared" si="0"/>
        <v>N</v>
      </c>
    </row>
    <row r="37" spans="1:5" ht="13.5" customHeight="1">
      <c r="A37" s="15">
        <v>35</v>
      </c>
      <c r="B37" s="16" t="s">
        <v>99</v>
      </c>
      <c r="C37" s="16" t="s">
        <v>100</v>
      </c>
      <c r="D37" s="39">
        <v>62</v>
      </c>
      <c r="E37" s="19" t="str">
        <f t="shared" si="0"/>
        <v>N</v>
      </c>
    </row>
    <row r="38" spans="1:5" ht="13.5" customHeight="1">
      <c r="A38" s="15">
        <v>36</v>
      </c>
      <c r="B38" s="16" t="s">
        <v>101</v>
      </c>
      <c r="C38" s="16" t="s">
        <v>102</v>
      </c>
      <c r="D38" s="39">
        <v>62</v>
      </c>
      <c r="E38" s="19" t="str">
        <f t="shared" si="0"/>
        <v>N</v>
      </c>
    </row>
    <row r="39" spans="1:5" ht="13.5" customHeight="1">
      <c r="A39" s="15">
        <v>37</v>
      </c>
      <c r="B39" s="16" t="s">
        <v>103</v>
      </c>
      <c r="C39" s="16" t="s">
        <v>104</v>
      </c>
      <c r="D39" s="39">
        <v>63</v>
      </c>
      <c r="E39" s="19" t="str">
        <f t="shared" si="0"/>
        <v>N</v>
      </c>
    </row>
    <row r="40" spans="1:5" ht="13.5" customHeight="1">
      <c r="A40" s="15">
        <v>38</v>
      </c>
      <c r="B40" s="16" t="s">
        <v>105</v>
      </c>
      <c r="C40" s="16" t="s">
        <v>106</v>
      </c>
      <c r="D40" s="39">
        <v>62</v>
      </c>
      <c r="E40" s="19" t="str">
        <f t="shared" si="0"/>
        <v>N</v>
      </c>
    </row>
    <row r="41" spans="1:5" ht="13.5" customHeight="1">
      <c r="A41" s="15">
        <v>39</v>
      </c>
      <c r="B41" s="16" t="s">
        <v>107</v>
      </c>
      <c r="C41" s="16" t="s">
        <v>108</v>
      </c>
      <c r="D41" s="39">
        <v>63</v>
      </c>
      <c r="E41" s="19" t="str">
        <f t="shared" si="0"/>
        <v>N</v>
      </c>
    </row>
    <row r="42" spans="1:5" ht="13.5" customHeight="1">
      <c r="A42" s="15">
        <v>40</v>
      </c>
      <c r="B42" s="16" t="s">
        <v>109</v>
      </c>
      <c r="C42" s="16" t="s">
        <v>110</v>
      </c>
      <c r="D42" s="39">
        <v>66</v>
      </c>
      <c r="E42" s="19" t="str">
        <f t="shared" si="0"/>
        <v>N</v>
      </c>
    </row>
    <row r="43" spans="1:5" ht="13.5" customHeight="1">
      <c r="A43" s="15">
        <v>41</v>
      </c>
      <c r="B43" s="16" t="s">
        <v>111</v>
      </c>
      <c r="C43" s="16" t="s">
        <v>112</v>
      </c>
      <c r="D43" s="39">
        <v>51</v>
      </c>
      <c r="E43" s="19" t="str">
        <f t="shared" si="0"/>
        <v>N</v>
      </c>
    </row>
    <row r="44" spans="1:5" ht="13.5" customHeight="1">
      <c r="A44" s="15">
        <v>42</v>
      </c>
      <c r="B44" s="16" t="s">
        <v>113</v>
      </c>
      <c r="C44" s="16" t="s">
        <v>114</v>
      </c>
      <c r="D44" s="39">
        <v>67</v>
      </c>
      <c r="E44" s="19" t="str">
        <f t="shared" si="0"/>
        <v>N</v>
      </c>
    </row>
    <row r="45" spans="1:5" ht="13.5" customHeight="1">
      <c r="A45" s="15">
        <v>43</v>
      </c>
      <c r="B45" s="16" t="s">
        <v>115</v>
      </c>
      <c r="C45" s="16" t="s">
        <v>116</v>
      </c>
      <c r="D45" s="39">
        <v>67</v>
      </c>
      <c r="E45" s="19" t="str">
        <f t="shared" si="0"/>
        <v>N</v>
      </c>
    </row>
    <row r="46" spans="1:5" ht="13.5" customHeight="1">
      <c r="A46" s="15">
        <v>44</v>
      </c>
      <c r="B46" s="16" t="s">
        <v>117</v>
      </c>
      <c r="C46" s="16" t="s">
        <v>118</v>
      </c>
      <c r="D46" s="39">
        <v>70</v>
      </c>
      <c r="E46" s="19" t="str">
        <f t="shared" si="0"/>
        <v>N</v>
      </c>
    </row>
    <row r="47" spans="1:5" ht="13.5" customHeight="1">
      <c r="A47" s="15">
        <v>45</v>
      </c>
      <c r="B47" s="16" t="s">
        <v>119</v>
      </c>
      <c r="C47" s="16" t="s">
        <v>120</v>
      </c>
      <c r="D47" s="39">
        <v>66</v>
      </c>
      <c r="E47" s="19" t="str">
        <f t="shared" si="0"/>
        <v>N</v>
      </c>
    </row>
    <row r="48" spans="1:5" ht="13.5" customHeight="1">
      <c r="A48" s="15">
        <v>46</v>
      </c>
      <c r="B48" s="16" t="s">
        <v>121</v>
      </c>
      <c r="C48" s="16" t="s">
        <v>122</v>
      </c>
      <c r="D48" s="39">
        <v>64</v>
      </c>
      <c r="E48" s="19" t="str">
        <f t="shared" si="0"/>
        <v>N</v>
      </c>
    </row>
    <row r="49" spans="1:5" ht="13.5" customHeight="1">
      <c r="A49" s="15">
        <v>47</v>
      </c>
      <c r="B49" s="16" t="s">
        <v>123</v>
      </c>
      <c r="C49" s="16" t="s">
        <v>124</v>
      </c>
      <c r="D49" s="39">
        <v>68</v>
      </c>
      <c r="E49" s="19" t="str">
        <f t="shared" si="0"/>
        <v>N</v>
      </c>
    </row>
    <row r="50" spans="1:5" ht="13.5" customHeight="1">
      <c r="A50" s="15">
        <v>48</v>
      </c>
      <c r="B50" s="16" t="s">
        <v>125</v>
      </c>
      <c r="C50" s="16" t="s">
        <v>126</v>
      </c>
      <c r="D50" s="39">
        <v>64</v>
      </c>
      <c r="E50" s="19" t="str">
        <f t="shared" si="0"/>
        <v>N</v>
      </c>
    </row>
    <row r="51" spans="1:5" ht="13.5" customHeight="1">
      <c r="A51" s="15">
        <v>49</v>
      </c>
      <c r="B51" s="16" t="s">
        <v>127</v>
      </c>
      <c r="C51" s="16" t="s">
        <v>128</v>
      </c>
      <c r="D51" s="39">
        <v>67</v>
      </c>
      <c r="E51" s="19" t="str">
        <f t="shared" si="0"/>
        <v>N</v>
      </c>
    </row>
    <row r="52" spans="1:5" ht="13.5" customHeight="1">
      <c r="A52" s="15">
        <v>50</v>
      </c>
      <c r="B52" s="16" t="s">
        <v>129</v>
      </c>
      <c r="C52" s="16" t="s">
        <v>130</v>
      </c>
      <c r="D52" s="39">
        <v>65</v>
      </c>
      <c r="E52" s="19" t="str">
        <f t="shared" si="0"/>
        <v>N</v>
      </c>
    </row>
    <row r="53" spans="1:5" ht="13.5" customHeight="1">
      <c r="A53" s="15">
        <v>51</v>
      </c>
      <c r="B53" s="16" t="s">
        <v>131</v>
      </c>
      <c r="C53" s="16" t="s">
        <v>132</v>
      </c>
      <c r="D53" s="39">
        <v>65</v>
      </c>
      <c r="E53" s="19" t="str">
        <f t="shared" si="0"/>
        <v>N</v>
      </c>
    </row>
    <row r="54" spans="1:5" ht="13.5" customHeight="1">
      <c r="A54" s="15">
        <v>52</v>
      </c>
      <c r="B54" s="16" t="s">
        <v>133</v>
      </c>
      <c r="C54" s="16" t="s">
        <v>134</v>
      </c>
      <c r="D54" s="39">
        <v>66</v>
      </c>
      <c r="E54" s="19" t="str">
        <f t="shared" si="0"/>
        <v>N</v>
      </c>
    </row>
    <row r="55" spans="1:5" ht="13.5" customHeight="1">
      <c r="A55" s="15">
        <v>53</v>
      </c>
      <c r="B55" s="16" t="s">
        <v>135</v>
      </c>
      <c r="C55" s="16" t="s">
        <v>136</v>
      </c>
      <c r="D55" s="39">
        <v>70</v>
      </c>
      <c r="E55" s="19" t="str">
        <f t="shared" si="0"/>
        <v>N</v>
      </c>
    </row>
    <row r="56" spans="1:5" ht="13.5" customHeight="1">
      <c r="A56" s="15">
        <v>54</v>
      </c>
      <c r="B56" s="16" t="s">
        <v>137</v>
      </c>
      <c r="C56" s="16" t="s">
        <v>138</v>
      </c>
      <c r="D56" s="39">
        <v>66</v>
      </c>
      <c r="E56" s="19" t="str">
        <f t="shared" si="0"/>
        <v>N</v>
      </c>
    </row>
    <row r="57" spans="1:5" ht="13.5" customHeight="1">
      <c r="A57" s="15">
        <v>55</v>
      </c>
      <c r="B57" s="16" t="s">
        <v>139</v>
      </c>
      <c r="C57" s="16" t="s">
        <v>140</v>
      </c>
      <c r="D57" s="39">
        <v>66</v>
      </c>
      <c r="E57" s="19" t="str">
        <f t="shared" si="0"/>
        <v>N</v>
      </c>
    </row>
    <row r="58" spans="1:5" ht="13.5" customHeight="1">
      <c r="A58" s="15">
        <v>56</v>
      </c>
      <c r="B58" s="16" t="s">
        <v>141</v>
      </c>
      <c r="C58" s="16" t="s">
        <v>142</v>
      </c>
      <c r="D58" s="39">
        <v>66</v>
      </c>
      <c r="E58" s="19" t="str">
        <f t="shared" si="0"/>
        <v>N</v>
      </c>
    </row>
    <row r="59" spans="1:5" ht="13.5" customHeight="1">
      <c r="A59" s="15">
        <v>57</v>
      </c>
      <c r="B59" s="16" t="s">
        <v>143</v>
      </c>
      <c r="C59" s="16" t="s">
        <v>144</v>
      </c>
      <c r="D59" s="39">
        <v>69</v>
      </c>
      <c r="E59" s="19" t="str">
        <f t="shared" si="0"/>
        <v>N</v>
      </c>
    </row>
    <row r="60" spans="1:5" ht="13.5" customHeight="1">
      <c r="A60" s="15">
        <v>58</v>
      </c>
      <c r="B60" s="16" t="s">
        <v>145</v>
      </c>
      <c r="C60" s="16" t="s">
        <v>146</v>
      </c>
      <c r="D60" s="39">
        <v>67</v>
      </c>
      <c r="E60" s="19" t="str">
        <f t="shared" si="0"/>
        <v>N</v>
      </c>
    </row>
    <row r="61" spans="1:5" ht="13.5" customHeight="1">
      <c r="A61" s="15">
        <v>59</v>
      </c>
      <c r="B61" s="16" t="s">
        <v>147</v>
      </c>
      <c r="C61" s="16" t="s">
        <v>148</v>
      </c>
      <c r="D61" s="39">
        <v>69</v>
      </c>
      <c r="E61" s="19" t="str">
        <f t="shared" si="0"/>
        <v>N</v>
      </c>
    </row>
    <row r="62" spans="1:5" ht="13.5" customHeight="1">
      <c r="A62" s="15">
        <v>60</v>
      </c>
      <c r="B62" s="16" t="s">
        <v>149</v>
      </c>
      <c r="C62" s="16" t="s">
        <v>150</v>
      </c>
      <c r="D62" s="39">
        <v>68</v>
      </c>
      <c r="E62" s="19" t="str">
        <f t="shared" si="0"/>
        <v>N</v>
      </c>
    </row>
    <row r="63" spans="1:5" ht="13.5" customHeight="1">
      <c r="A63" s="15">
        <v>61</v>
      </c>
      <c r="B63" s="16" t="s">
        <v>151</v>
      </c>
      <c r="C63" s="16" t="s">
        <v>152</v>
      </c>
      <c r="D63" s="39">
        <v>68</v>
      </c>
      <c r="E63" s="19" t="str">
        <f t="shared" si="0"/>
        <v>N</v>
      </c>
    </row>
    <row r="64" spans="1:5" ht="13.5" customHeight="1">
      <c r="A64" s="15">
        <v>62</v>
      </c>
      <c r="B64" s="16" t="s">
        <v>153</v>
      </c>
      <c r="C64" s="16" t="s">
        <v>154</v>
      </c>
      <c r="D64" s="39">
        <v>63</v>
      </c>
      <c r="E64" s="19" t="str">
        <f t="shared" si="0"/>
        <v>N</v>
      </c>
    </row>
    <row r="65" spans="1:5" ht="13.5" customHeight="1">
      <c r="A65" s="15">
        <v>63</v>
      </c>
      <c r="B65" s="16" t="s">
        <v>155</v>
      </c>
      <c r="C65" s="16" t="s">
        <v>156</v>
      </c>
      <c r="D65" s="39">
        <v>70</v>
      </c>
      <c r="E65" s="19" t="str">
        <f t="shared" si="0"/>
        <v>N</v>
      </c>
    </row>
    <row r="66" spans="1:5" ht="13.5" customHeight="1">
      <c r="A66" s="15">
        <v>64</v>
      </c>
      <c r="B66" s="16" t="s">
        <v>157</v>
      </c>
      <c r="C66" s="16" t="s">
        <v>158</v>
      </c>
      <c r="D66" s="39">
        <v>68</v>
      </c>
      <c r="E66" s="19" t="str">
        <f t="shared" si="0"/>
        <v>N</v>
      </c>
    </row>
    <row r="67" spans="1:5" ht="13.5" customHeight="1">
      <c r="A67" s="15">
        <v>65</v>
      </c>
      <c r="B67" s="16" t="s">
        <v>159</v>
      </c>
      <c r="C67" s="16" t="s">
        <v>160</v>
      </c>
      <c r="D67" s="39">
        <v>68</v>
      </c>
      <c r="E67" s="19" t="str">
        <f t="shared" si="0"/>
        <v>N</v>
      </c>
    </row>
    <row r="68" spans="1:5" ht="13.5" customHeight="1">
      <c r="A68" s="15">
        <v>66</v>
      </c>
      <c r="B68" s="16" t="s">
        <v>161</v>
      </c>
      <c r="C68" s="16" t="s">
        <v>162</v>
      </c>
      <c r="D68" s="39">
        <v>64</v>
      </c>
      <c r="E68" s="19" t="str">
        <f t="shared" si="0"/>
        <v>N</v>
      </c>
    </row>
    <row r="69" spans="1:5" ht="13.5" customHeight="1">
      <c r="A69" s="15">
        <v>67</v>
      </c>
      <c r="B69" s="16" t="s">
        <v>163</v>
      </c>
      <c r="C69" s="16" t="s">
        <v>164</v>
      </c>
      <c r="D69" s="39">
        <v>64</v>
      </c>
      <c r="E69" s="19" t="str">
        <f t="shared" si="0"/>
        <v>N</v>
      </c>
    </row>
    <row r="70" spans="1:5" ht="13.5" customHeight="1">
      <c r="A70" s="15">
        <v>68</v>
      </c>
      <c r="B70" s="16" t="s">
        <v>165</v>
      </c>
      <c r="C70" s="16" t="s">
        <v>166</v>
      </c>
      <c r="D70" s="39">
        <v>69</v>
      </c>
      <c r="E70" s="19" t="str">
        <f t="shared" si="0"/>
        <v>N</v>
      </c>
    </row>
    <row r="71" spans="1:5" ht="13.5" customHeight="1">
      <c r="A71" s="15">
        <v>69</v>
      </c>
      <c r="B71" s="16" t="s">
        <v>167</v>
      </c>
      <c r="C71" s="16" t="s">
        <v>168</v>
      </c>
      <c r="D71" s="39">
        <v>69</v>
      </c>
      <c r="E71" s="19" t="str">
        <f t="shared" si="0"/>
        <v>N</v>
      </c>
    </row>
    <row r="72" spans="1:5" ht="13.5" customHeight="1">
      <c r="A72" s="15">
        <v>70</v>
      </c>
      <c r="B72" s="16" t="s">
        <v>169</v>
      </c>
      <c r="C72" s="16" t="s">
        <v>170</v>
      </c>
      <c r="D72" s="39">
        <v>68</v>
      </c>
      <c r="E72" s="19" t="str">
        <f t="shared" si="0"/>
        <v>N</v>
      </c>
    </row>
    <row r="73" spans="1:5" ht="13.5" customHeight="1">
      <c r="A73" s="15">
        <v>71</v>
      </c>
      <c r="B73" s="16" t="s">
        <v>171</v>
      </c>
      <c r="C73" s="16" t="s">
        <v>172</v>
      </c>
      <c r="D73" s="39">
        <v>68</v>
      </c>
      <c r="E73" s="19" t="str">
        <f t="shared" si="0"/>
        <v>N</v>
      </c>
    </row>
    <row r="74" spans="1:5" ht="13.5" customHeight="1">
      <c r="A74" s="15">
        <v>72</v>
      </c>
      <c r="B74" s="16" t="s">
        <v>173</v>
      </c>
      <c r="C74" s="16" t="s">
        <v>174</v>
      </c>
      <c r="D74" s="39">
        <v>70</v>
      </c>
      <c r="E74" s="19" t="str">
        <f t="shared" si="0"/>
        <v>N</v>
      </c>
    </row>
    <row r="75" spans="1:5" ht="13.5" customHeight="1">
      <c r="A75" s="15">
        <v>73</v>
      </c>
      <c r="B75" s="16" t="s">
        <v>175</v>
      </c>
      <c r="C75" s="16" t="s">
        <v>176</v>
      </c>
      <c r="D75" s="39">
        <v>69</v>
      </c>
      <c r="E75" s="19" t="str">
        <f t="shared" si="0"/>
        <v>N</v>
      </c>
    </row>
    <row r="76" spans="1:5" ht="13.5" customHeight="1">
      <c r="A76" s="15">
        <v>74</v>
      </c>
      <c r="B76" s="16" t="s">
        <v>177</v>
      </c>
      <c r="C76" s="16" t="s">
        <v>178</v>
      </c>
      <c r="D76" s="39">
        <v>61</v>
      </c>
      <c r="E76" s="19" t="str">
        <f t="shared" si="0"/>
        <v>N</v>
      </c>
    </row>
    <row r="77" spans="1:5" ht="13.5" customHeight="1">
      <c r="A77" s="15">
        <v>75</v>
      </c>
      <c r="B77" s="16" t="s">
        <v>179</v>
      </c>
      <c r="C77" s="16" t="s">
        <v>180</v>
      </c>
      <c r="D77" s="39">
        <v>70</v>
      </c>
      <c r="E77" s="19" t="str">
        <f t="shared" si="0"/>
        <v>N</v>
      </c>
    </row>
    <row r="78" spans="1:5" ht="13.5" customHeight="1">
      <c r="A78" s="15">
        <v>76</v>
      </c>
      <c r="B78" s="16" t="s">
        <v>181</v>
      </c>
      <c r="C78" s="16" t="s">
        <v>182</v>
      </c>
      <c r="D78" s="39">
        <v>62</v>
      </c>
      <c r="E78" s="19" t="str">
        <f t="shared" si="0"/>
        <v>N</v>
      </c>
    </row>
    <row r="79" spans="1:5" ht="13.5" customHeight="1">
      <c r="A79" s="15">
        <v>77</v>
      </c>
      <c r="B79" s="16" t="s">
        <v>183</v>
      </c>
      <c r="C79" s="16" t="s">
        <v>184</v>
      </c>
      <c r="D79" s="39">
        <v>69</v>
      </c>
      <c r="E79" s="19" t="str">
        <f t="shared" si="0"/>
        <v>N</v>
      </c>
    </row>
    <row r="80" spans="1:5" ht="13.5" customHeight="1">
      <c r="A80" s="15">
        <v>78</v>
      </c>
      <c r="B80" s="16" t="s">
        <v>185</v>
      </c>
      <c r="C80" s="16" t="s">
        <v>186</v>
      </c>
      <c r="D80" s="39">
        <v>62</v>
      </c>
      <c r="E80" s="19" t="str">
        <f t="shared" si="0"/>
        <v>N</v>
      </c>
    </row>
    <row r="81" spans="1:5" ht="13.5" customHeight="1">
      <c r="A81" s="15">
        <v>79</v>
      </c>
      <c r="B81" s="16" t="s">
        <v>187</v>
      </c>
      <c r="C81" s="16" t="s">
        <v>188</v>
      </c>
      <c r="D81" s="39">
        <v>69</v>
      </c>
      <c r="E81" s="19" t="str">
        <f t="shared" si="0"/>
        <v>N</v>
      </c>
    </row>
    <row r="82" spans="1:5" ht="13.5" customHeight="1">
      <c r="A82" s="15">
        <v>80</v>
      </c>
      <c r="B82" s="16" t="s">
        <v>189</v>
      </c>
      <c r="C82" s="16" t="s">
        <v>190</v>
      </c>
      <c r="D82" s="39">
        <v>52</v>
      </c>
      <c r="E82" s="19" t="str">
        <f t="shared" si="0"/>
        <v>N</v>
      </c>
    </row>
    <row r="83" spans="1:5" ht="13.5" customHeight="1">
      <c r="A83" s="15">
        <v>81</v>
      </c>
      <c r="B83" s="16" t="s">
        <v>191</v>
      </c>
      <c r="C83" s="16" t="s">
        <v>192</v>
      </c>
      <c r="D83" s="39">
        <v>68</v>
      </c>
      <c r="E83" s="19" t="str">
        <f t="shared" si="0"/>
        <v>N</v>
      </c>
    </row>
    <row r="84" spans="1:5" ht="13.5" customHeight="1">
      <c r="A84" s="15">
        <v>82</v>
      </c>
      <c r="B84" s="16" t="s">
        <v>193</v>
      </c>
      <c r="C84" s="16" t="s">
        <v>194</v>
      </c>
      <c r="D84" s="39">
        <v>66</v>
      </c>
      <c r="E84" s="19" t="str">
        <f t="shared" si="0"/>
        <v>N</v>
      </c>
    </row>
    <row r="85" spans="1:5" ht="13.5" customHeight="1">
      <c r="A85" s="15">
        <v>83</v>
      </c>
      <c r="B85" s="16" t="s">
        <v>195</v>
      </c>
      <c r="C85" s="16" t="s">
        <v>196</v>
      </c>
      <c r="D85" s="39">
        <v>68</v>
      </c>
      <c r="E85" s="19" t="str">
        <f t="shared" si="0"/>
        <v>N</v>
      </c>
    </row>
    <row r="86" spans="1:5" ht="13.5" customHeight="1">
      <c r="A86" s="15">
        <v>84</v>
      </c>
      <c r="B86" s="16" t="s">
        <v>197</v>
      </c>
      <c r="C86" s="16" t="s">
        <v>198</v>
      </c>
      <c r="D86" s="39">
        <v>62</v>
      </c>
      <c r="E86" s="19" t="str">
        <f t="shared" si="0"/>
        <v>N</v>
      </c>
    </row>
    <row r="87" spans="1:5" ht="13.5" customHeight="1">
      <c r="A87" s="15">
        <v>85</v>
      </c>
      <c r="B87" s="16" t="s">
        <v>199</v>
      </c>
      <c r="C87" s="16" t="s">
        <v>200</v>
      </c>
      <c r="D87" s="39">
        <v>67</v>
      </c>
      <c r="E87" s="19" t="str">
        <f t="shared" si="0"/>
        <v>N</v>
      </c>
    </row>
    <row r="88" spans="1:5" ht="13.5" customHeight="1">
      <c r="A88" s="15">
        <v>86</v>
      </c>
      <c r="B88" s="16" t="s">
        <v>201</v>
      </c>
      <c r="C88" s="16" t="s">
        <v>202</v>
      </c>
      <c r="D88" s="39">
        <v>54</v>
      </c>
      <c r="E88" s="19" t="str">
        <f t="shared" si="0"/>
        <v>N</v>
      </c>
    </row>
    <row r="89" spans="1:5" ht="13.5" customHeight="1">
      <c r="A89" s="15">
        <v>87</v>
      </c>
      <c r="B89" s="16" t="s">
        <v>203</v>
      </c>
      <c r="C89" s="16" t="s">
        <v>204</v>
      </c>
      <c r="D89" s="39">
        <v>63</v>
      </c>
      <c r="E89" s="19" t="str">
        <f t="shared" si="0"/>
        <v>N</v>
      </c>
    </row>
    <row r="90" spans="1:5" ht="13.5" customHeight="1">
      <c r="A90" s="15">
        <v>88</v>
      </c>
      <c r="B90" s="16" t="s">
        <v>205</v>
      </c>
      <c r="C90" s="16" t="s">
        <v>206</v>
      </c>
      <c r="D90" s="39">
        <v>68</v>
      </c>
      <c r="E90" s="19" t="str">
        <f t="shared" si="0"/>
        <v>N</v>
      </c>
    </row>
    <row r="91" spans="1:5" ht="13.5" customHeight="1">
      <c r="A91" s="15">
        <v>89</v>
      </c>
      <c r="B91" s="16" t="s">
        <v>207</v>
      </c>
      <c r="C91" s="16" t="s">
        <v>208</v>
      </c>
      <c r="D91" s="39">
        <v>54</v>
      </c>
      <c r="E91" s="19" t="str">
        <f t="shared" si="0"/>
        <v>N</v>
      </c>
    </row>
    <row r="92" spans="1:5" ht="13.5" customHeight="1">
      <c r="A92" s="15">
        <v>90</v>
      </c>
      <c r="B92" s="16" t="s">
        <v>209</v>
      </c>
      <c r="C92" s="16" t="s">
        <v>210</v>
      </c>
      <c r="D92" s="39">
        <v>66</v>
      </c>
      <c r="E92" s="19" t="str">
        <f t="shared" si="0"/>
        <v>N</v>
      </c>
    </row>
    <row r="93" spans="1:5" ht="13.5" customHeight="1">
      <c r="A93" s="15">
        <v>91</v>
      </c>
      <c r="B93" s="16" t="s">
        <v>211</v>
      </c>
      <c r="C93" s="16" t="s">
        <v>212</v>
      </c>
      <c r="D93" s="39">
        <v>68</v>
      </c>
      <c r="E93" s="19" t="str">
        <f t="shared" si="0"/>
        <v>N</v>
      </c>
    </row>
    <row r="94" spans="1:5" ht="13.5" customHeight="1">
      <c r="A94" s="15">
        <v>92</v>
      </c>
      <c r="B94" s="16" t="s">
        <v>213</v>
      </c>
      <c r="C94" s="16" t="s">
        <v>214</v>
      </c>
      <c r="D94" s="39">
        <v>67</v>
      </c>
      <c r="E94" s="19" t="str">
        <f t="shared" si="0"/>
        <v>N</v>
      </c>
    </row>
    <row r="95" spans="1:5" ht="13.5" customHeight="1">
      <c r="A95" s="15">
        <v>93</v>
      </c>
      <c r="B95" s="16" t="s">
        <v>215</v>
      </c>
      <c r="C95" s="16" t="s">
        <v>216</v>
      </c>
      <c r="D95" s="39">
        <v>70</v>
      </c>
      <c r="E95" s="19" t="str">
        <f t="shared" si="0"/>
        <v>N</v>
      </c>
    </row>
    <row r="96" spans="1:5" ht="13.5" customHeight="1">
      <c r="A96" s="15">
        <v>94</v>
      </c>
      <c r="B96" s="16" t="s">
        <v>217</v>
      </c>
      <c r="C96" s="16" t="s">
        <v>218</v>
      </c>
      <c r="D96" s="39">
        <v>68</v>
      </c>
      <c r="E96" s="19" t="str">
        <f t="shared" si="0"/>
        <v>N</v>
      </c>
    </row>
    <row r="97" spans="1:5" ht="13.5" customHeight="1">
      <c r="A97" s="15">
        <v>95</v>
      </c>
      <c r="B97" s="16" t="s">
        <v>219</v>
      </c>
      <c r="C97" s="16" t="s">
        <v>220</v>
      </c>
      <c r="D97" s="39">
        <v>67</v>
      </c>
      <c r="E97" s="19" t="str">
        <f t="shared" si="0"/>
        <v>N</v>
      </c>
    </row>
    <row r="98" spans="1:5" ht="13.5" customHeight="1">
      <c r="A98" s="15">
        <v>96</v>
      </c>
      <c r="B98" s="16" t="s">
        <v>221</v>
      </c>
      <c r="C98" s="16" t="s">
        <v>222</v>
      </c>
      <c r="D98" s="39">
        <v>67</v>
      </c>
      <c r="E98" s="19" t="str">
        <f t="shared" si="0"/>
        <v>N</v>
      </c>
    </row>
    <row r="99" spans="1:5" ht="13.5" customHeight="1">
      <c r="A99" s="15">
        <v>97</v>
      </c>
      <c r="B99" s="16" t="s">
        <v>223</v>
      </c>
      <c r="C99" s="16" t="s">
        <v>224</v>
      </c>
      <c r="D99" s="39">
        <v>65</v>
      </c>
      <c r="E99" s="19" t="str">
        <f t="shared" si="0"/>
        <v>N</v>
      </c>
    </row>
    <row r="100" spans="1:5" ht="13.5" customHeight="1">
      <c r="A100" s="15">
        <v>98</v>
      </c>
      <c r="B100" s="16" t="s">
        <v>225</v>
      </c>
      <c r="C100" s="16" t="s">
        <v>226</v>
      </c>
      <c r="D100" s="39">
        <v>65</v>
      </c>
      <c r="E100" s="19" t="str">
        <f t="shared" si="0"/>
        <v>N</v>
      </c>
    </row>
    <row r="101" spans="1:5" ht="13.5" customHeight="1">
      <c r="A101" s="15">
        <v>99</v>
      </c>
      <c r="B101" s="16" t="s">
        <v>227</v>
      </c>
      <c r="C101" s="16" t="s">
        <v>228</v>
      </c>
      <c r="D101" s="39">
        <v>69</v>
      </c>
      <c r="E101" s="19" t="str">
        <f t="shared" si="0"/>
        <v>N</v>
      </c>
    </row>
    <row r="102" spans="1:5" ht="13.5" customHeight="1">
      <c r="A102" s="15">
        <v>100</v>
      </c>
      <c r="B102" s="16" t="s">
        <v>229</v>
      </c>
      <c r="C102" s="16" t="s">
        <v>230</v>
      </c>
      <c r="D102" s="39">
        <v>66</v>
      </c>
      <c r="E102" s="19" t="str">
        <f t="shared" si="0"/>
        <v>N</v>
      </c>
    </row>
    <row r="103" spans="1:5" ht="13.5" customHeight="1">
      <c r="A103" s="15">
        <v>101</v>
      </c>
      <c r="B103" s="16" t="s">
        <v>231</v>
      </c>
      <c r="C103" s="16" t="s">
        <v>232</v>
      </c>
      <c r="D103" s="39">
        <v>68</v>
      </c>
      <c r="E103" s="19" t="str">
        <f t="shared" si="0"/>
        <v>N</v>
      </c>
    </row>
    <row r="104" spans="1:5" ht="13.5" customHeight="1">
      <c r="A104" s="15">
        <v>102</v>
      </c>
      <c r="B104" s="16" t="s">
        <v>233</v>
      </c>
      <c r="C104" s="16" t="s">
        <v>234</v>
      </c>
      <c r="D104" s="39">
        <v>55</v>
      </c>
      <c r="E104" s="19" t="str">
        <f t="shared" si="0"/>
        <v>N</v>
      </c>
    </row>
    <row r="105" spans="1:5" ht="13.5" customHeight="1">
      <c r="A105" s="15">
        <v>103</v>
      </c>
      <c r="B105" s="16" t="s">
        <v>235</v>
      </c>
      <c r="C105" s="16" t="s">
        <v>236</v>
      </c>
      <c r="D105" s="39">
        <v>69</v>
      </c>
      <c r="E105" s="19" t="str">
        <f t="shared" si="0"/>
        <v>N</v>
      </c>
    </row>
    <row r="106" spans="1:5" ht="13.5" customHeight="1">
      <c r="A106" s="15">
        <v>104</v>
      </c>
      <c r="B106" s="16" t="s">
        <v>237</v>
      </c>
      <c r="C106" s="16" t="s">
        <v>238</v>
      </c>
      <c r="D106" s="39">
        <v>68</v>
      </c>
      <c r="E106" s="19" t="str">
        <f t="shared" si="0"/>
        <v>N</v>
      </c>
    </row>
    <row r="107" spans="1:5" ht="13.5" customHeight="1">
      <c r="A107" s="15">
        <v>105</v>
      </c>
      <c r="B107" s="16" t="s">
        <v>239</v>
      </c>
      <c r="C107" s="16" t="s">
        <v>240</v>
      </c>
      <c r="D107" s="39">
        <v>68</v>
      </c>
      <c r="E107" s="19" t="str">
        <f t="shared" si="0"/>
        <v>N</v>
      </c>
    </row>
    <row r="108" spans="1:5" ht="13.5" customHeight="1">
      <c r="A108" s="15">
        <v>106</v>
      </c>
      <c r="B108" s="16" t="s">
        <v>241</v>
      </c>
      <c r="C108" s="16" t="s">
        <v>242</v>
      </c>
      <c r="D108" s="39">
        <v>69</v>
      </c>
      <c r="E108" s="19" t="str">
        <f t="shared" si="0"/>
        <v>N</v>
      </c>
    </row>
    <row r="109" spans="1:5" ht="13.5" customHeight="1">
      <c r="A109" s="15">
        <v>107</v>
      </c>
      <c r="B109" s="16" t="s">
        <v>243</v>
      </c>
      <c r="C109" s="16" t="s">
        <v>244</v>
      </c>
      <c r="D109" s="39">
        <v>69</v>
      </c>
      <c r="E109" s="19" t="str">
        <f t="shared" si="0"/>
        <v>N</v>
      </c>
    </row>
    <row r="110" spans="1:5" ht="13.5" customHeight="1">
      <c r="A110" s="15">
        <v>108</v>
      </c>
      <c r="B110" s="16" t="s">
        <v>245</v>
      </c>
      <c r="C110" s="16" t="s">
        <v>246</v>
      </c>
      <c r="D110" s="39">
        <v>69</v>
      </c>
      <c r="E110" s="19" t="str">
        <f t="shared" si="0"/>
        <v>N</v>
      </c>
    </row>
    <row r="111" spans="1:5" ht="13.5" customHeight="1">
      <c r="A111" s="15">
        <v>109</v>
      </c>
      <c r="B111" s="16" t="s">
        <v>247</v>
      </c>
      <c r="C111" s="16" t="s">
        <v>248</v>
      </c>
      <c r="D111" s="39">
        <v>69</v>
      </c>
      <c r="E111" s="19" t="str">
        <f t="shared" si="0"/>
        <v>N</v>
      </c>
    </row>
    <row r="112" spans="1:5" ht="13.5" customHeight="1">
      <c r="A112" s="15">
        <v>110</v>
      </c>
      <c r="B112" s="16" t="s">
        <v>249</v>
      </c>
      <c r="C112" s="16" t="s">
        <v>250</v>
      </c>
      <c r="D112" s="39">
        <v>69</v>
      </c>
      <c r="E112" s="19" t="str">
        <f t="shared" si="0"/>
        <v>N</v>
      </c>
    </row>
    <row r="113" spans="1:5" ht="13.5" customHeight="1">
      <c r="A113" s="15">
        <v>111</v>
      </c>
      <c r="B113" s="16" t="s">
        <v>251</v>
      </c>
      <c r="C113" s="16" t="s">
        <v>252</v>
      </c>
      <c r="D113" s="39">
        <v>70</v>
      </c>
      <c r="E113" s="19" t="str">
        <f t="shared" si="0"/>
        <v>N</v>
      </c>
    </row>
    <row r="114" spans="1:5" ht="13.5" customHeight="1"/>
    <row r="115" spans="1:5" ht="13.5" customHeight="1"/>
    <row r="116" spans="1:5" ht="13.5" customHeight="1"/>
    <row r="117" spans="1:5" ht="13.5" customHeight="1"/>
    <row r="118" spans="1:5" ht="13.5" customHeight="1"/>
    <row r="119" spans="1:5" ht="13.5" customHeight="1"/>
    <row r="120" spans="1:5" ht="13.5" customHeight="1"/>
    <row r="121" spans="1:5" ht="13.5" customHeight="1"/>
    <row r="122" spans="1:5" ht="13.5" customHeight="1"/>
    <row r="123" spans="1:5" ht="13.5" customHeight="1"/>
    <row r="124" spans="1:5" ht="13.5" customHeight="1"/>
    <row r="125" spans="1:5" ht="13.5" customHeight="1"/>
    <row r="126" spans="1:5" ht="13.5" customHeight="1"/>
    <row r="127" spans="1:5" ht="13.5" customHeight="1"/>
    <row r="128" spans="1:5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E1"/>
  </mergeCells>
  <conditionalFormatting sqref="E3:E113">
    <cfRule type="cellIs" dxfId="6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1000"/>
  <sheetViews>
    <sheetView workbookViewId="0">
      <pane xSplit="2" ySplit="6" topLeftCell="J105" activePane="bottomRight" state="frozen"/>
      <selection pane="topRight" activeCell="C1" sqref="C1"/>
      <selection pane="bottomLeft" activeCell="A7" sqref="A7"/>
      <selection pane="bottomRight" activeCell="A4" sqref="A4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80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35" ht="19.5" customHeight="1">
      <c r="A2" s="80" t="s">
        <v>288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4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1:35" ht="19.5" customHeight="1">
      <c r="A3" s="80" t="s">
        <v>316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4" spans="1:35" ht="19.5" customHeight="1">
      <c r="A4" s="29" t="s">
        <v>20</v>
      </c>
      <c r="B4" s="27" t="s">
        <v>272</v>
      </c>
      <c r="C4" s="34" t="s">
        <v>22</v>
      </c>
      <c r="D4" s="80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4"/>
      <c r="R4" s="91" t="s">
        <v>25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5.75">
      <c r="A5" s="29"/>
      <c r="B5" s="27"/>
      <c r="C5" s="29" t="s">
        <v>273</v>
      </c>
      <c r="D5" s="42" t="s">
        <v>274</v>
      </c>
      <c r="E5" s="42" t="s">
        <v>278</v>
      </c>
      <c r="F5" s="42" t="s">
        <v>279</v>
      </c>
      <c r="G5" s="87" t="s">
        <v>275</v>
      </c>
      <c r="H5" s="87" t="s">
        <v>276</v>
      </c>
      <c r="I5" s="87" t="s">
        <v>277</v>
      </c>
      <c r="J5" s="42" t="s">
        <v>280</v>
      </c>
      <c r="K5" s="87" t="s">
        <v>275</v>
      </c>
      <c r="L5" s="87" t="s">
        <v>276</v>
      </c>
      <c r="M5" s="87" t="s">
        <v>277</v>
      </c>
      <c r="N5" s="42" t="s">
        <v>281</v>
      </c>
      <c r="O5" s="87" t="s">
        <v>275</v>
      </c>
      <c r="P5" s="87" t="s">
        <v>276</v>
      </c>
      <c r="Q5" s="87" t="s">
        <v>277</v>
      </c>
      <c r="R5" s="92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</row>
    <row r="6" spans="1:35" ht="31.5" customHeight="1">
      <c r="A6" s="35"/>
      <c r="B6" s="43"/>
      <c r="C6" s="35" t="s">
        <v>27</v>
      </c>
      <c r="D6" s="29"/>
      <c r="E6" s="29"/>
      <c r="F6" s="29">
        <v>14</v>
      </c>
      <c r="G6" s="67"/>
      <c r="H6" s="67"/>
      <c r="I6" s="67"/>
      <c r="J6" s="29">
        <v>28</v>
      </c>
      <c r="K6" s="67"/>
      <c r="L6" s="67"/>
      <c r="M6" s="67"/>
      <c r="N6" s="29">
        <v>28</v>
      </c>
      <c r="O6" s="67"/>
      <c r="P6" s="67"/>
      <c r="Q6" s="67"/>
      <c r="R6" s="29">
        <v>70</v>
      </c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</row>
    <row r="7" spans="1:35" ht="19.5" customHeight="1">
      <c r="A7" s="15">
        <v>1</v>
      </c>
      <c r="B7" s="16" t="s">
        <v>31</v>
      </c>
      <c r="C7" s="16" t="s">
        <v>32</v>
      </c>
      <c r="D7" s="37"/>
      <c r="E7" s="44"/>
      <c r="F7" s="58">
        <v>13</v>
      </c>
      <c r="G7" s="37">
        <f t="shared" ref="G7:G117" si="0">IF(F7&gt;=($F$6*0.7),1,0)</f>
        <v>1</v>
      </c>
      <c r="H7" s="37">
        <f t="shared" ref="H7:H117" si="1">IF(F7&gt;=($F$6*0.8),1,0)</f>
        <v>1</v>
      </c>
      <c r="I7" s="37">
        <f t="shared" ref="I7:I117" si="2">IF(F7&gt;=($F$6*0.9),1,0)</f>
        <v>1</v>
      </c>
      <c r="J7" s="36">
        <v>28</v>
      </c>
      <c r="K7" s="37">
        <f t="shared" ref="K7:K117" si="3">IF(J7&gt;=($F$6*0.7),1,0)</f>
        <v>1</v>
      </c>
      <c r="L7" s="37">
        <f t="shared" ref="L7:L117" si="4">IF(J7&gt;=($F$6*0.8),1,0)</f>
        <v>1</v>
      </c>
      <c r="M7" s="37">
        <f t="shared" ref="M7:M117" si="5">IF(J7&gt;=($F$6*0.9),1,0)</f>
        <v>1</v>
      </c>
      <c r="N7" s="36">
        <v>28</v>
      </c>
      <c r="O7" s="37">
        <f t="shared" ref="O7:O117" si="6">IF(N7&gt;=($N$6*0.7),1,0)</f>
        <v>1</v>
      </c>
      <c r="P7" s="37">
        <f t="shared" ref="P7:P117" si="7">IF(N7&gt;=($N$6*0.8),1,0)</f>
        <v>1</v>
      </c>
      <c r="Q7" s="37">
        <f t="shared" ref="Q7:Q117" si="8">IF(N7&gt;=($N$6*0.9),1,0)</f>
        <v>1</v>
      </c>
      <c r="R7" s="45">
        <v>69</v>
      </c>
      <c r="S7" s="56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</row>
    <row r="8" spans="1:35" ht="19.5" customHeight="1">
      <c r="A8" s="15">
        <v>2</v>
      </c>
      <c r="B8" s="16" t="s">
        <v>33</v>
      </c>
      <c r="C8" s="16" t="s">
        <v>34</v>
      </c>
      <c r="D8" s="37"/>
      <c r="E8" s="44"/>
      <c r="F8" s="36">
        <v>28</v>
      </c>
      <c r="G8" s="37">
        <f t="shared" si="0"/>
        <v>1</v>
      </c>
      <c r="H8" s="37">
        <f t="shared" si="1"/>
        <v>1</v>
      </c>
      <c r="I8" s="37">
        <f t="shared" si="2"/>
        <v>1</v>
      </c>
      <c r="J8" s="36">
        <v>28</v>
      </c>
      <c r="K8" s="37">
        <f t="shared" si="3"/>
        <v>1</v>
      </c>
      <c r="L8" s="37">
        <f t="shared" si="4"/>
        <v>1</v>
      </c>
      <c r="M8" s="37">
        <f t="shared" si="5"/>
        <v>1</v>
      </c>
      <c r="N8" s="36">
        <v>14</v>
      </c>
      <c r="O8" s="37">
        <f t="shared" si="6"/>
        <v>0</v>
      </c>
      <c r="P8" s="37">
        <f t="shared" si="7"/>
        <v>0</v>
      </c>
      <c r="Q8" s="37">
        <f t="shared" si="8"/>
        <v>0</v>
      </c>
      <c r="R8" s="45">
        <v>70</v>
      </c>
      <c r="S8" s="56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</row>
    <row r="9" spans="1:35" ht="19.5" customHeight="1">
      <c r="A9" s="15">
        <v>3</v>
      </c>
      <c r="B9" s="16" t="s">
        <v>35</v>
      </c>
      <c r="C9" s="16" t="s">
        <v>36</v>
      </c>
      <c r="D9" s="37"/>
      <c r="E9" s="44"/>
      <c r="F9" s="58">
        <v>13</v>
      </c>
      <c r="G9" s="37">
        <f t="shared" si="0"/>
        <v>1</v>
      </c>
      <c r="H9" s="37">
        <f t="shared" si="1"/>
        <v>1</v>
      </c>
      <c r="I9" s="37">
        <f t="shared" si="2"/>
        <v>1</v>
      </c>
      <c r="J9" s="36">
        <v>26</v>
      </c>
      <c r="K9" s="37">
        <f t="shared" si="3"/>
        <v>1</v>
      </c>
      <c r="L9" s="37">
        <f t="shared" si="4"/>
        <v>1</v>
      </c>
      <c r="M9" s="37">
        <f t="shared" si="5"/>
        <v>1</v>
      </c>
      <c r="N9" s="53">
        <v>27</v>
      </c>
      <c r="O9" s="37">
        <f t="shared" si="6"/>
        <v>1</v>
      </c>
      <c r="P9" s="37">
        <f t="shared" si="7"/>
        <v>1</v>
      </c>
      <c r="Q9" s="37">
        <f t="shared" si="8"/>
        <v>1</v>
      </c>
      <c r="R9" s="45">
        <v>66</v>
      </c>
      <c r="S9" s="56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</row>
    <row r="10" spans="1:35" ht="19.5" customHeight="1">
      <c r="A10" s="15">
        <v>4</v>
      </c>
      <c r="B10" s="16" t="s">
        <v>37</v>
      </c>
      <c r="C10" s="16" t="s">
        <v>38</v>
      </c>
      <c r="D10" s="37"/>
      <c r="E10" s="44"/>
      <c r="F10" s="36">
        <v>13</v>
      </c>
      <c r="G10" s="37">
        <f t="shared" si="0"/>
        <v>1</v>
      </c>
      <c r="H10" s="37">
        <f t="shared" si="1"/>
        <v>1</v>
      </c>
      <c r="I10" s="37">
        <f t="shared" si="2"/>
        <v>1</v>
      </c>
      <c r="J10" s="36">
        <v>28</v>
      </c>
      <c r="K10" s="37">
        <f t="shared" si="3"/>
        <v>1</v>
      </c>
      <c r="L10" s="37">
        <f t="shared" si="4"/>
        <v>1</v>
      </c>
      <c r="M10" s="37">
        <f t="shared" si="5"/>
        <v>1</v>
      </c>
      <c r="N10" s="36">
        <v>26</v>
      </c>
      <c r="O10" s="37">
        <f t="shared" si="6"/>
        <v>1</v>
      </c>
      <c r="P10" s="37">
        <f t="shared" si="7"/>
        <v>1</v>
      </c>
      <c r="Q10" s="37">
        <f t="shared" si="8"/>
        <v>1</v>
      </c>
      <c r="R10" s="45">
        <v>67</v>
      </c>
      <c r="S10" s="56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</row>
    <row r="11" spans="1:35" ht="19.5" customHeight="1">
      <c r="A11" s="15">
        <v>5</v>
      </c>
      <c r="B11" s="16" t="s">
        <v>39</v>
      </c>
      <c r="C11" s="16" t="s">
        <v>40</v>
      </c>
      <c r="D11" s="37"/>
      <c r="E11" s="44"/>
      <c r="F11" s="36">
        <v>14</v>
      </c>
      <c r="G11" s="37">
        <f t="shared" si="0"/>
        <v>1</v>
      </c>
      <c r="H11" s="37">
        <f t="shared" si="1"/>
        <v>1</v>
      </c>
      <c r="I11" s="37">
        <f t="shared" si="2"/>
        <v>1</v>
      </c>
      <c r="J11" s="36">
        <v>24</v>
      </c>
      <c r="K11" s="37">
        <f t="shared" si="3"/>
        <v>1</v>
      </c>
      <c r="L11" s="37">
        <f t="shared" si="4"/>
        <v>1</v>
      </c>
      <c r="M11" s="37">
        <f t="shared" si="5"/>
        <v>1</v>
      </c>
      <c r="N11" s="53">
        <v>28</v>
      </c>
      <c r="O11" s="37">
        <f t="shared" si="6"/>
        <v>1</v>
      </c>
      <c r="P11" s="37">
        <f t="shared" si="7"/>
        <v>1</v>
      </c>
      <c r="Q11" s="37">
        <f t="shared" si="8"/>
        <v>1</v>
      </c>
      <c r="R11" s="45">
        <v>66</v>
      </c>
      <c r="S11" s="56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</row>
    <row r="12" spans="1:35" ht="19.5" customHeight="1">
      <c r="A12" s="15">
        <v>6</v>
      </c>
      <c r="B12" s="16" t="s">
        <v>41</v>
      </c>
      <c r="C12" s="16" t="s">
        <v>42</v>
      </c>
      <c r="D12" s="37"/>
      <c r="E12" s="44"/>
      <c r="F12" s="36">
        <v>14</v>
      </c>
      <c r="G12" s="37">
        <f t="shared" si="0"/>
        <v>1</v>
      </c>
      <c r="H12" s="37">
        <f t="shared" si="1"/>
        <v>1</v>
      </c>
      <c r="I12" s="37">
        <f t="shared" si="2"/>
        <v>1</v>
      </c>
      <c r="J12" s="36">
        <v>25</v>
      </c>
      <c r="K12" s="37">
        <f t="shared" si="3"/>
        <v>1</v>
      </c>
      <c r="L12" s="37">
        <f t="shared" si="4"/>
        <v>1</v>
      </c>
      <c r="M12" s="37">
        <f t="shared" si="5"/>
        <v>1</v>
      </c>
      <c r="N12" s="53">
        <v>27</v>
      </c>
      <c r="O12" s="37">
        <f t="shared" si="6"/>
        <v>1</v>
      </c>
      <c r="P12" s="37">
        <f t="shared" si="7"/>
        <v>1</v>
      </c>
      <c r="Q12" s="37">
        <f t="shared" si="8"/>
        <v>1</v>
      </c>
      <c r="R12" s="45">
        <v>66</v>
      </c>
      <c r="S12" s="56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</row>
    <row r="13" spans="1:35" ht="19.5" customHeight="1">
      <c r="A13" s="15">
        <v>7</v>
      </c>
      <c r="B13" s="16" t="s">
        <v>43</v>
      </c>
      <c r="C13" s="16" t="s">
        <v>44</v>
      </c>
      <c r="D13" s="37"/>
      <c r="E13" s="44"/>
      <c r="F13" s="36">
        <v>28</v>
      </c>
      <c r="G13" s="37">
        <f t="shared" si="0"/>
        <v>1</v>
      </c>
      <c r="H13" s="37">
        <f t="shared" si="1"/>
        <v>1</v>
      </c>
      <c r="I13" s="37">
        <f t="shared" si="2"/>
        <v>1</v>
      </c>
      <c r="J13" s="36">
        <v>28</v>
      </c>
      <c r="K13" s="37">
        <f t="shared" si="3"/>
        <v>1</v>
      </c>
      <c r="L13" s="37">
        <f t="shared" si="4"/>
        <v>1</v>
      </c>
      <c r="M13" s="37">
        <f t="shared" si="5"/>
        <v>1</v>
      </c>
      <c r="N13" s="53">
        <v>14</v>
      </c>
      <c r="O13" s="37">
        <f t="shared" si="6"/>
        <v>0</v>
      </c>
      <c r="P13" s="37">
        <f t="shared" si="7"/>
        <v>0</v>
      </c>
      <c r="Q13" s="37">
        <f t="shared" si="8"/>
        <v>0</v>
      </c>
      <c r="R13" s="45">
        <v>70</v>
      </c>
      <c r="S13" s="56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</row>
    <row r="14" spans="1:35" ht="19.5" customHeight="1">
      <c r="A14" s="15">
        <v>8</v>
      </c>
      <c r="B14" s="16" t="s">
        <v>45</v>
      </c>
      <c r="C14" s="16" t="s">
        <v>46</v>
      </c>
      <c r="D14" s="37"/>
      <c r="E14" s="44"/>
      <c r="F14" s="36">
        <v>14</v>
      </c>
      <c r="G14" s="37">
        <f t="shared" si="0"/>
        <v>1</v>
      </c>
      <c r="H14" s="37">
        <f t="shared" si="1"/>
        <v>1</v>
      </c>
      <c r="I14" s="37">
        <f t="shared" si="2"/>
        <v>1</v>
      </c>
      <c r="J14" s="36">
        <v>28</v>
      </c>
      <c r="K14" s="37">
        <f t="shared" si="3"/>
        <v>1</v>
      </c>
      <c r="L14" s="37">
        <f t="shared" si="4"/>
        <v>1</v>
      </c>
      <c r="M14" s="37">
        <f t="shared" si="5"/>
        <v>1</v>
      </c>
      <c r="N14" s="36">
        <v>26</v>
      </c>
      <c r="O14" s="37">
        <f t="shared" si="6"/>
        <v>1</v>
      </c>
      <c r="P14" s="37">
        <f t="shared" si="7"/>
        <v>1</v>
      </c>
      <c r="Q14" s="37">
        <f t="shared" si="8"/>
        <v>1</v>
      </c>
      <c r="R14" s="45">
        <v>68</v>
      </c>
      <c r="S14" s="56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</row>
    <row r="15" spans="1:35" ht="19.5" customHeight="1">
      <c r="A15" s="15">
        <v>9</v>
      </c>
      <c r="B15" s="16" t="s">
        <v>47</v>
      </c>
      <c r="C15" s="16" t="s">
        <v>48</v>
      </c>
      <c r="D15" s="37"/>
      <c r="E15" s="44"/>
      <c r="F15" s="36">
        <v>13</v>
      </c>
      <c r="G15" s="37">
        <f t="shared" si="0"/>
        <v>1</v>
      </c>
      <c r="H15" s="37">
        <f t="shared" si="1"/>
        <v>1</v>
      </c>
      <c r="I15" s="37">
        <f t="shared" si="2"/>
        <v>1</v>
      </c>
      <c r="J15" s="36">
        <v>28</v>
      </c>
      <c r="K15" s="37">
        <f t="shared" si="3"/>
        <v>1</v>
      </c>
      <c r="L15" s="37">
        <f t="shared" si="4"/>
        <v>1</v>
      </c>
      <c r="M15" s="37">
        <f t="shared" si="5"/>
        <v>1</v>
      </c>
      <c r="N15" s="53">
        <v>28</v>
      </c>
      <c r="O15" s="37">
        <f t="shared" si="6"/>
        <v>1</v>
      </c>
      <c r="P15" s="37">
        <f t="shared" si="7"/>
        <v>1</v>
      </c>
      <c r="Q15" s="37">
        <f t="shared" si="8"/>
        <v>1</v>
      </c>
      <c r="R15" s="45">
        <v>69</v>
      </c>
      <c r="S15" s="56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</row>
    <row r="16" spans="1:35" ht="19.5" customHeight="1">
      <c r="A16" s="15">
        <v>10</v>
      </c>
      <c r="B16" s="16" t="s">
        <v>49</v>
      </c>
      <c r="C16" s="16" t="s">
        <v>50</v>
      </c>
      <c r="D16" s="37"/>
      <c r="E16" s="44"/>
      <c r="F16" s="36">
        <v>12</v>
      </c>
      <c r="G16" s="37">
        <f t="shared" si="0"/>
        <v>1</v>
      </c>
      <c r="H16" s="37">
        <f t="shared" si="1"/>
        <v>1</v>
      </c>
      <c r="I16" s="37">
        <f t="shared" si="2"/>
        <v>0</v>
      </c>
      <c r="J16" s="36">
        <v>28</v>
      </c>
      <c r="K16" s="37">
        <f t="shared" si="3"/>
        <v>1</v>
      </c>
      <c r="L16" s="37">
        <f t="shared" si="4"/>
        <v>1</v>
      </c>
      <c r="M16" s="37">
        <f t="shared" si="5"/>
        <v>1</v>
      </c>
      <c r="N16" s="36">
        <v>26</v>
      </c>
      <c r="O16" s="37">
        <f t="shared" si="6"/>
        <v>1</v>
      </c>
      <c r="P16" s="37">
        <f t="shared" si="7"/>
        <v>1</v>
      </c>
      <c r="Q16" s="37">
        <f t="shared" si="8"/>
        <v>1</v>
      </c>
      <c r="R16" s="45">
        <v>66</v>
      </c>
      <c r="S16" s="56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</row>
    <row r="17" spans="1:35" ht="19.5" customHeight="1">
      <c r="A17" s="15">
        <v>11</v>
      </c>
      <c r="B17" s="16" t="s">
        <v>51</v>
      </c>
      <c r="C17" s="16" t="s">
        <v>52</v>
      </c>
      <c r="D17" s="37"/>
      <c r="E17" s="44"/>
      <c r="F17" s="36">
        <v>14</v>
      </c>
      <c r="G17" s="37">
        <f t="shared" si="0"/>
        <v>1</v>
      </c>
      <c r="H17" s="37">
        <f t="shared" si="1"/>
        <v>1</v>
      </c>
      <c r="I17" s="37">
        <f t="shared" si="2"/>
        <v>1</v>
      </c>
      <c r="J17" s="36">
        <v>26</v>
      </c>
      <c r="K17" s="37">
        <f t="shared" si="3"/>
        <v>1</v>
      </c>
      <c r="L17" s="37">
        <f t="shared" si="4"/>
        <v>1</v>
      </c>
      <c r="M17" s="37">
        <f t="shared" si="5"/>
        <v>1</v>
      </c>
      <c r="N17" s="36">
        <v>28</v>
      </c>
      <c r="O17" s="37">
        <f t="shared" si="6"/>
        <v>1</v>
      </c>
      <c r="P17" s="37">
        <f t="shared" si="7"/>
        <v>1</v>
      </c>
      <c r="Q17" s="37">
        <f t="shared" si="8"/>
        <v>1</v>
      </c>
      <c r="R17" s="45">
        <v>68</v>
      </c>
      <c r="S17" s="56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</row>
    <row r="18" spans="1:35" ht="19.5" customHeight="1">
      <c r="A18" s="15">
        <v>12</v>
      </c>
      <c r="B18" s="16" t="s">
        <v>53</v>
      </c>
      <c r="C18" s="16" t="s">
        <v>54</v>
      </c>
      <c r="D18" s="37"/>
      <c r="E18" s="44"/>
      <c r="F18" s="36">
        <v>14</v>
      </c>
      <c r="G18" s="37">
        <f t="shared" si="0"/>
        <v>1</v>
      </c>
      <c r="H18" s="37">
        <f t="shared" si="1"/>
        <v>1</v>
      </c>
      <c r="I18" s="37">
        <f t="shared" si="2"/>
        <v>1</v>
      </c>
      <c r="J18" s="36">
        <v>28</v>
      </c>
      <c r="K18" s="37">
        <f t="shared" si="3"/>
        <v>1</v>
      </c>
      <c r="L18" s="37">
        <f t="shared" si="4"/>
        <v>1</v>
      </c>
      <c r="M18" s="37">
        <f t="shared" si="5"/>
        <v>1</v>
      </c>
      <c r="N18" s="36">
        <v>26</v>
      </c>
      <c r="O18" s="37">
        <f t="shared" si="6"/>
        <v>1</v>
      </c>
      <c r="P18" s="37">
        <f t="shared" si="7"/>
        <v>1</v>
      </c>
      <c r="Q18" s="37">
        <f t="shared" si="8"/>
        <v>1</v>
      </c>
      <c r="R18" s="45">
        <v>68</v>
      </c>
      <c r="S18" s="56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</row>
    <row r="19" spans="1:35" ht="19.5" customHeight="1">
      <c r="A19" s="15">
        <v>13</v>
      </c>
      <c r="B19" s="16" t="s">
        <v>55</v>
      </c>
      <c r="C19" s="16" t="s">
        <v>56</v>
      </c>
      <c r="D19" s="37"/>
      <c r="E19" s="44"/>
      <c r="F19" s="36">
        <v>14</v>
      </c>
      <c r="G19" s="37">
        <f t="shared" si="0"/>
        <v>1</v>
      </c>
      <c r="H19" s="37">
        <f t="shared" si="1"/>
        <v>1</v>
      </c>
      <c r="I19" s="37">
        <f t="shared" si="2"/>
        <v>1</v>
      </c>
      <c r="J19" s="36">
        <v>28</v>
      </c>
      <c r="K19" s="37">
        <f t="shared" si="3"/>
        <v>1</v>
      </c>
      <c r="L19" s="37">
        <f t="shared" si="4"/>
        <v>1</v>
      </c>
      <c r="M19" s="37">
        <f t="shared" si="5"/>
        <v>1</v>
      </c>
      <c r="N19" s="53">
        <v>27</v>
      </c>
      <c r="O19" s="37">
        <f t="shared" si="6"/>
        <v>1</v>
      </c>
      <c r="P19" s="37">
        <f t="shared" si="7"/>
        <v>1</v>
      </c>
      <c r="Q19" s="37">
        <f t="shared" si="8"/>
        <v>1</v>
      </c>
      <c r="R19" s="45">
        <v>69</v>
      </c>
      <c r="S19" s="56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</row>
    <row r="20" spans="1:35" ht="19.5" customHeight="1">
      <c r="A20" s="15">
        <v>14</v>
      </c>
      <c r="B20" s="16" t="s">
        <v>57</v>
      </c>
      <c r="C20" s="16" t="s">
        <v>58</v>
      </c>
      <c r="D20" s="37"/>
      <c r="E20" s="44"/>
      <c r="F20" s="36">
        <v>11</v>
      </c>
      <c r="G20" s="37">
        <f t="shared" si="0"/>
        <v>1</v>
      </c>
      <c r="H20" s="37">
        <f t="shared" si="1"/>
        <v>0</v>
      </c>
      <c r="I20" s="37">
        <f t="shared" si="2"/>
        <v>0</v>
      </c>
      <c r="J20" s="36">
        <v>26</v>
      </c>
      <c r="K20" s="37">
        <f t="shared" si="3"/>
        <v>1</v>
      </c>
      <c r="L20" s="37">
        <f t="shared" si="4"/>
        <v>1</v>
      </c>
      <c r="M20" s="37">
        <f t="shared" si="5"/>
        <v>1</v>
      </c>
      <c r="N20" s="53">
        <v>28</v>
      </c>
      <c r="O20" s="37">
        <f t="shared" si="6"/>
        <v>1</v>
      </c>
      <c r="P20" s="37">
        <f t="shared" si="7"/>
        <v>1</v>
      </c>
      <c r="Q20" s="37">
        <f t="shared" si="8"/>
        <v>1</v>
      </c>
      <c r="R20" s="45">
        <v>65</v>
      </c>
      <c r="S20" s="56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</row>
    <row r="21" spans="1:35" ht="19.5" customHeight="1">
      <c r="A21" s="15">
        <v>15</v>
      </c>
      <c r="B21" s="16" t="s">
        <v>59</v>
      </c>
      <c r="C21" s="16" t="s">
        <v>60</v>
      </c>
      <c r="D21" s="37"/>
      <c r="E21" s="44"/>
      <c r="F21" s="36">
        <v>11</v>
      </c>
      <c r="G21" s="37">
        <f t="shared" si="0"/>
        <v>1</v>
      </c>
      <c r="H21" s="37">
        <f t="shared" si="1"/>
        <v>0</v>
      </c>
      <c r="I21" s="37">
        <f t="shared" si="2"/>
        <v>0</v>
      </c>
      <c r="J21" s="36">
        <v>26</v>
      </c>
      <c r="K21" s="37">
        <f t="shared" si="3"/>
        <v>1</v>
      </c>
      <c r="L21" s="37">
        <f t="shared" si="4"/>
        <v>1</v>
      </c>
      <c r="M21" s="37">
        <f t="shared" si="5"/>
        <v>1</v>
      </c>
      <c r="N21" s="53">
        <v>28</v>
      </c>
      <c r="O21" s="37">
        <f t="shared" si="6"/>
        <v>1</v>
      </c>
      <c r="P21" s="37">
        <f t="shared" si="7"/>
        <v>1</v>
      </c>
      <c r="Q21" s="37">
        <f t="shared" si="8"/>
        <v>1</v>
      </c>
      <c r="R21" s="45">
        <v>65</v>
      </c>
      <c r="S21" s="56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</row>
    <row r="22" spans="1:35" ht="19.5" customHeight="1">
      <c r="A22" s="15">
        <v>16</v>
      </c>
      <c r="B22" s="16" t="s">
        <v>61</v>
      </c>
      <c r="C22" s="16" t="s">
        <v>62</v>
      </c>
      <c r="D22" s="37"/>
      <c r="E22" s="44"/>
      <c r="F22" s="36">
        <v>14</v>
      </c>
      <c r="G22" s="37">
        <f t="shared" si="0"/>
        <v>1</v>
      </c>
      <c r="H22" s="37">
        <f t="shared" si="1"/>
        <v>1</v>
      </c>
      <c r="I22" s="37">
        <f t="shared" si="2"/>
        <v>1</v>
      </c>
      <c r="J22" s="36">
        <v>27</v>
      </c>
      <c r="K22" s="37">
        <f t="shared" si="3"/>
        <v>1</v>
      </c>
      <c r="L22" s="37">
        <f t="shared" si="4"/>
        <v>1</v>
      </c>
      <c r="M22" s="37">
        <f t="shared" si="5"/>
        <v>1</v>
      </c>
      <c r="N22" s="53">
        <v>26</v>
      </c>
      <c r="O22" s="37">
        <f t="shared" si="6"/>
        <v>1</v>
      </c>
      <c r="P22" s="37">
        <f t="shared" si="7"/>
        <v>1</v>
      </c>
      <c r="Q22" s="37">
        <f t="shared" si="8"/>
        <v>1</v>
      </c>
      <c r="R22" s="45">
        <v>67</v>
      </c>
      <c r="S22" s="56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</row>
    <row r="23" spans="1:35" ht="19.5" customHeight="1">
      <c r="A23" s="15">
        <v>17</v>
      </c>
      <c r="B23" s="16" t="s">
        <v>63</v>
      </c>
      <c r="C23" s="16" t="s">
        <v>64</v>
      </c>
      <c r="D23" s="37"/>
      <c r="E23" s="44"/>
      <c r="F23" s="36">
        <v>14</v>
      </c>
      <c r="G23" s="37">
        <f t="shared" si="0"/>
        <v>1</v>
      </c>
      <c r="H23" s="37">
        <f t="shared" si="1"/>
        <v>1</v>
      </c>
      <c r="I23" s="37">
        <f t="shared" si="2"/>
        <v>1</v>
      </c>
      <c r="J23" s="36">
        <v>26</v>
      </c>
      <c r="K23" s="37">
        <f t="shared" si="3"/>
        <v>1</v>
      </c>
      <c r="L23" s="37">
        <f t="shared" si="4"/>
        <v>1</v>
      </c>
      <c r="M23" s="37">
        <f t="shared" si="5"/>
        <v>1</v>
      </c>
      <c r="N23" s="36">
        <v>28</v>
      </c>
      <c r="O23" s="37">
        <f t="shared" si="6"/>
        <v>1</v>
      </c>
      <c r="P23" s="37">
        <f t="shared" si="7"/>
        <v>1</v>
      </c>
      <c r="Q23" s="37">
        <f t="shared" si="8"/>
        <v>1</v>
      </c>
      <c r="R23" s="45">
        <v>68</v>
      </c>
      <c r="S23" s="56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</row>
    <row r="24" spans="1:35" ht="19.5" customHeight="1">
      <c r="A24" s="15">
        <v>18</v>
      </c>
      <c r="B24" s="16" t="s">
        <v>65</v>
      </c>
      <c r="C24" s="16" t="s">
        <v>66</v>
      </c>
      <c r="D24" s="37"/>
      <c r="E24" s="44"/>
      <c r="F24" s="36">
        <v>13</v>
      </c>
      <c r="G24" s="37">
        <f t="shared" si="0"/>
        <v>1</v>
      </c>
      <c r="H24" s="37">
        <f t="shared" si="1"/>
        <v>1</v>
      </c>
      <c r="I24" s="37">
        <f t="shared" si="2"/>
        <v>1</v>
      </c>
      <c r="J24" s="36">
        <v>28</v>
      </c>
      <c r="K24" s="37">
        <f t="shared" si="3"/>
        <v>1</v>
      </c>
      <c r="L24" s="37">
        <f t="shared" si="4"/>
        <v>1</v>
      </c>
      <c r="M24" s="37">
        <f t="shared" si="5"/>
        <v>1</v>
      </c>
      <c r="N24" s="36">
        <v>26</v>
      </c>
      <c r="O24" s="37">
        <f t="shared" si="6"/>
        <v>1</v>
      </c>
      <c r="P24" s="37">
        <f t="shared" si="7"/>
        <v>1</v>
      </c>
      <c r="Q24" s="37">
        <f t="shared" si="8"/>
        <v>1</v>
      </c>
      <c r="R24" s="45">
        <v>67</v>
      </c>
      <c r="S24" s="56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</row>
    <row r="25" spans="1:35" ht="19.5" customHeight="1">
      <c r="A25" s="15">
        <v>19</v>
      </c>
      <c r="B25" s="16" t="s">
        <v>67</v>
      </c>
      <c r="C25" s="16" t="s">
        <v>68</v>
      </c>
      <c r="D25" s="37"/>
      <c r="E25" s="44"/>
      <c r="F25" s="36">
        <v>14</v>
      </c>
      <c r="G25" s="37">
        <f t="shared" si="0"/>
        <v>1</v>
      </c>
      <c r="H25" s="37">
        <f t="shared" si="1"/>
        <v>1</v>
      </c>
      <c r="I25" s="37">
        <f t="shared" si="2"/>
        <v>1</v>
      </c>
      <c r="J25" s="36">
        <v>28</v>
      </c>
      <c r="K25" s="37">
        <f t="shared" si="3"/>
        <v>1</v>
      </c>
      <c r="L25" s="37">
        <f t="shared" si="4"/>
        <v>1</v>
      </c>
      <c r="M25" s="37">
        <f t="shared" si="5"/>
        <v>1</v>
      </c>
      <c r="N25" s="53">
        <v>24</v>
      </c>
      <c r="O25" s="37">
        <f t="shared" si="6"/>
        <v>1</v>
      </c>
      <c r="P25" s="37">
        <f t="shared" si="7"/>
        <v>1</v>
      </c>
      <c r="Q25" s="37">
        <f t="shared" si="8"/>
        <v>0</v>
      </c>
      <c r="R25" s="45">
        <v>66</v>
      </c>
      <c r="S25" s="56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</row>
    <row r="26" spans="1:35" ht="19.5" customHeight="1">
      <c r="A26" s="15">
        <v>20</v>
      </c>
      <c r="B26" s="16" t="s">
        <v>69</v>
      </c>
      <c r="C26" s="16" t="s">
        <v>70</v>
      </c>
      <c r="D26" s="37"/>
      <c r="E26" s="44"/>
      <c r="F26" s="36">
        <v>14</v>
      </c>
      <c r="G26" s="37">
        <f t="shared" si="0"/>
        <v>1</v>
      </c>
      <c r="H26" s="37">
        <f t="shared" si="1"/>
        <v>1</v>
      </c>
      <c r="I26" s="37">
        <f t="shared" si="2"/>
        <v>1</v>
      </c>
      <c r="J26" s="36">
        <v>27</v>
      </c>
      <c r="K26" s="37">
        <f t="shared" si="3"/>
        <v>1</v>
      </c>
      <c r="L26" s="37">
        <f t="shared" si="4"/>
        <v>1</v>
      </c>
      <c r="M26" s="37">
        <f t="shared" si="5"/>
        <v>1</v>
      </c>
      <c r="N26" s="36">
        <v>28</v>
      </c>
      <c r="O26" s="37">
        <f t="shared" si="6"/>
        <v>1</v>
      </c>
      <c r="P26" s="37">
        <f t="shared" si="7"/>
        <v>1</v>
      </c>
      <c r="Q26" s="37">
        <f t="shared" si="8"/>
        <v>1</v>
      </c>
      <c r="R26" s="45">
        <v>69</v>
      </c>
      <c r="S26" s="56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</row>
    <row r="27" spans="1:35" ht="19.5" customHeight="1">
      <c r="A27" s="15">
        <v>21</v>
      </c>
      <c r="B27" s="16" t="s">
        <v>71</v>
      </c>
      <c r="C27" s="16" t="s">
        <v>72</v>
      </c>
      <c r="D27" s="37"/>
      <c r="E27" s="44"/>
      <c r="F27" s="36">
        <v>12</v>
      </c>
      <c r="G27" s="37">
        <f t="shared" si="0"/>
        <v>1</v>
      </c>
      <c r="H27" s="37">
        <f t="shared" si="1"/>
        <v>1</v>
      </c>
      <c r="I27" s="37">
        <f t="shared" si="2"/>
        <v>0</v>
      </c>
      <c r="J27" s="36">
        <v>28</v>
      </c>
      <c r="K27" s="37">
        <f t="shared" si="3"/>
        <v>1</v>
      </c>
      <c r="L27" s="37">
        <f t="shared" si="4"/>
        <v>1</v>
      </c>
      <c r="M27" s="37">
        <f t="shared" si="5"/>
        <v>1</v>
      </c>
      <c r="N27" s="36">
        <v>28</v>
      </c>
      <c r="O27" s="37">
        <f t="shared" si="6"/>
        <v>1</v>
      </c>
      <c r="P27" s="37">
        <f t="shared" si="7"/>
        <v>1</v>
      </c>
      <c r="Q27" s="37">
        <f t="shared" si="8"/>
        <v>1</v>
      </c>
      <c r="R27" s="45">
        <v>68</v>
      </c>
      <c r="S27" s="56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</row>
    <row r="28" spans="1:35" ht="19.5" customHeight="1">
      <c r="A28" s="15">
        <v>22</v>
      </c>
      <c r="B28" s="16" t="s">
        <v>73</v>
      </c>
      <c r="C28" s="16" t="s">
        <v>74</v>
      </c>
      <c r="D28" s="37"/>
      <c r="E28" s="44"/>
      <c r="F28" s="36">
        <v>14</v>
      </c>
      <c r="G28" s="37">
        <f t="shared" si="0"/>
        <v>1</v>
      </c>
      <c r="H28" s="37">
        <f t="shared" si="1"/>
        <v>1</v>
      </c>
      <c r="I28" s="37">
        <f t="shared" si="2"/>
        <v>1</v>
      </c>
      <c r="J28" s="36">
        <v>28</v>
      </c>
      <c r="K28" s="37">
        <f t="shared" si="3"/>
        <v>1</v>
      </c>
      <c r="L28" s="37">
        <f t="shared" si="4"/>
        <v>1</v>
      </c>
      <c r="M28" s="37">
        <f t="shared" si="5"/>
        <v>1</v>
      </c>
      <c r="N28" s="36">
        <v>24</v>
      </c>
      <c r="O28" s="37">
        <f t="shared" si="6"/>
        <v>1</v>
      </c>
      <c r="P28" s="37">
        <f t="shared" si="7"/>
        <v>1</v>
      </c>
      <c r="Q28" s="37">
        <f t="shared" si="8"/>
        <v>0</v>
      </c>
      <c r="R28" s="45">
        <v>66</v>
      </c>
      <c r="S28" s="56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</row>
    <row r="29" spans="1:35" ht="19.5" customHeight="1">
      <c r="A29" s="15">
        <v>23</v>
      </c>
      <c r="B29" s="16" t="s">
        <v>75</v>
      </c>
      <c r="C29" s="16" t="s">
        <v>76</v>
      </c>
      <c r="D29" s="37"/>
      <c r="E29" s="44"/>
      <c r="F29" s="36">
        <v>9</v>
      </c>
      <c r="G29" s="37">
        <f t="shared" si="0"/>
        <v>0</v>
      </c>
      <c r="H29" s="37">
        <f t="shared" si="1"/>
        <v>0</v>
      </c>
      <c r="I29" s="37">
        <f t="shared" si="2"/>
        <v>0</v>
      </c>
      <c r="J29" s="36">
        <v>28</v>
      </c>
      <c r="K29" s="37">
        <f t="shared" si="3"/>
        <v>1</v>
      </c>
      <c r="L29" s="37">
        <f t="shared" si="4"/>
        <v>1</v>
      </c>
      <c r="M29" s="37">
        <f t="shared" si="5"/>
        <v>1</v>
      </c>
      <c r="N29" s="36">
        <v>26</v>
      </c>
      <c r="O29" s="37">
        <f t="shared" si="6"/>
        <v>1</v>
      </c>
      <c r="P29" s="37">
        <f t="shared" si="7"/>
        <v>1</v>
      </c>
      <c r="Q29" s="37">
        <f t="shared" si="8"/>
        <v>1</v>
      </c>
      <c r="R29" s="45">
        <v>63</v>
      </c>
      <c r="S29" s="56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</row>
    <row r="30" spans="1:35" ht="19.5" customHeight="1">
      <c r="A30" s="15">
        <v>24</v>
      </c>
      <c r="B30" s="16" t="s">
        <v>77</v>
      </c>
      <c r="C30" s="16" t="s">
        <v>78</v>
      </c>
      <c r="D30" s="37"/>
      <c r="E30" s="44"/>
      <c r="F30" s="36">
        <v>14</v>
      </c>
      <c r="G30" s="37">
        <f t="shared" si="0"/>
        <v>1</v>
      </c>
      <c r="H30" s="37">
        <f t="shared" si="1"/>
        <v>1</v>
      </c>
      <c r="I30" s="37">
        <f t="shared" si="2"/>
        <v>1</v>
      </c>
      <c r="J30" s="36">
        <v>27</v>
      </c>
      <c r="K30" s="37">
        <f t="shared" si="3"/>
        <v>1</v>
      </c>
      <c r="L30" s="37">
        <f t="shared" si="4"/>
        <v>1</v>
      </c>
      <c r="M30" s="37">
        <f t="shared" si="5"/>
        <v>1</v>
      </c>
      <c r="N30" s="36">
        <v>28</v>
      </c>
      <c r="O30" s="37">
        <f t="shared" si="6"/>
        <v>1</v>
      </c>
      <c r="P30" s="37">
        <f t="shared" si="7"/>
        <v>1</v>
      </c>
      <c r="Q30" s="37">
        <f t="shared" si="8"/>
        <v>1</v>
      </c>
      <c r="R30" s="45">
        <v>69</v>
      </c>
      <c r="S30" s="56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</row>
    <row r="31" spans="1:35" ht="19.5" customHeight="1">
      <c r="A31" s="15">
        <v>25</v>
      </c>
      <c r="B31" s="16" t="s">
        <v>79</v>
      </c>
      <c r="C31" s="16" t="s">
        <v>80</v>
      </c>
      <c r="D31" s="37"/>
      <c r="E31" s="44"/>
      <c r="F31" s="36">
        <v>11</v>
      </c>
      <c r="G31" s="37">
        <f t="shared" si="0"/>
        <v>1</v>
      </c>
      <c r="H31" s="37">
        <f t="shared" si="1"/>
        <v>0</v>
      </c>
      <c r="I31" s="37">
        <f t="shared" si="2"/>
        <v>0</v>
      </c>
      <c r="J31" s="36">
        <v>27</v>
      </c>
      <c r="K31" s="37">
        <f t="shared" si="3"/>
        <v>1</v>
      </c>
      <c r="L31" s="37">
        <f t="shared" si="4"/>
        <v>1</v>
      </c>
      <c r="M31" s="37">
        <f t="shared" si="5"/>
        <v>1</v>
      </c>
      <c r="N31" s="53">
        <v>28</v>
      </c>
      <c r="O31" s="37">
        <f t="shared" si="6"/>
        <v>1</v>
      </c>
      <c r="P31" s="37">
        <f t="shared" si="7"/>
        <v>1</v>
      </c>
      <c r="Q31" s="37">
        <f t="shared" si="8"/>
        <v>1</v>
      </c>
      <c r="R31" s="45">
        <v>66</v>
      </c>
      <c r="S31" s="56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</row>
    <row r="32" spans="1:35" ht="19.5" customHeight="1">
      <c r="A32" s="15">
        <v>26</v>
      </c>
      <c r="B32" s="16" t="s">
        <v>81</v>
      </c>
      <c r="C32" s="16" t="s">
        <v>82</v>
      </c>
      <c r="D32" s="37"/>
      <c r="E32" s="44"/>
      <c r="F32" s="36">
        <v>12</v>
      </c>
      <c r="G32" s="37">
        <f t="shared" si="0"/>
        <v>1</v>
      </c>
      <c r="H32" s="37">
        <f t="shared" si="1"/>
        <v>1</v>
      </c>
      <c r="I32" s="37">
        <f t="shared" si="2"/>
        <v>0</v>
      </c>
      <c r="J32" s="36">
        <v>28</v>
      </c>
      <c r="K32" s="37">
        <f t="shared" si="3"/>
        <v>1</v>
      </c>
      <c r="L32" s="37">
        <f t="shared" si="4"/>
        <v>1</v>
      </c>
      <c r="M32" s="37">
        <f t="shared" si="5"/>
        <v>1</v>
      </c>
      <c r="N32" s="53">
        <v>28</v>
      </c>
      <c r="O32" s="37">
        <f t="shared" si="6"/>
        <v>1</v>
      </c>
      <c r="P32" s="37">
        <f t="shared" si="7"/>
        <v>1</v>
      </c>
      <c r="Q32" s="37">
        <f t="shared" si="8"/>
        <v>1</v>
      </c>
      <c r="R32" s="45">
        <v>68</v>
      </c>
      <c r="S32" s="56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</row>
    <row r="33" spans="1:35" ht="19.5" customHeight="1">
      <c r="A33" s="15">
        <v>27</v>
      </c>
      <c r="B33" s="16" t="s">
        <v>83</v>
      </c>
      <c r="C33" s="16" t="s">
        <v>84</v>
      </c>
      <c r="D33" s="37"/>
      <c r="E33" s="44"/>
      <c r="F33" s="36">
        <v>28</v>
      </c>
      <c r="G33" s="37">
        <f t="shared" si="0"/>
        <v>1</v>
      </c>
      <c r="H33" s="37">
        <f t="shared" si="1"/>
        <v>1</v>
      </c>
      <c r="I33" s="37">
        <f t="shared" si="2"/>
        <v>1</v>
      </c>
      <c r="J33" s="36">
        <v>28</v>
      </c>
      <c r="K33" s="37">
        <f t="shared" si="3"/>
        <v>1</v>
      </c>
      <c r="L33" s="37">
        <f t="shared" si="4"/>
        <v>1</v>
      </c>
      <c r="M33" s="37">
        <f t="shared" si="5"/>
        <v>1</v>
      </c>
      <c r="N33" s="36">
        <v>14</v>
      </c>
      <c r="O33" s="37">
        <f t="shared" si="6"/>
        <v>0</v>
      </c>
      <c r="P33" s="37">
        <f t="shared" si="7"/>
        <v>0</v>
      </c>
      <c r="Q33" s="37">
        <f t="shared" si="8"/>
        <v>0</v>
      </c>
      <c r="R33" s="45">
        <v>70</v>
      </c>
      <c r="S33" s="56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</row>
    <row r="34" spans="1:35" ht="19.5" customHeight="1">
      <c r="A34" s="15">
        <v>28</v>
      </c>
      <c r="B34" s="16" t="s">
        <v>85</v>
      </c>
      <c r="C34" s="16" t="s">
        <v>86</v>
      </c>
      <c r="D34" s="37"/>
      <c r="E34" s="44"/>
      <c r="F34" s="36">
        <v>13</v>
      </c>
      <c r="G34" s="37">
        <f t="shared" si="0"/>
        <v>1</v>
      </c>
      <c r="H34" s="37">
        <f t="shared" si="1"/>
        <v>1</v>
      </c>
      <c r="I34" s="37">
        <f t="shared" si="2"/>
        <v>1</v>
      </c>
      <c r="J34" s="36">
        <v>24</v>
      </c>
      <c r="K34" s="37">
        <f t="shared" si="3"/>
        <v>1</v>
      </c>
      <c r="L34" s="37">
        <f t="shared" si="4"/>
        <v>1</v>
      </c>
      <c r="M34" s="37">
        <f t="shared" si="5"/>
        <v>1</v>
      </c>
      <c r="N34" s="53">
        <v>26</v>
      </c>
      <c r="O34" s="37">
        <f t="shared" si="6"/>
        <v>1</v>
      </c>
      <c r="P34" s="37">
        <f t="shared" si="7"/>
        <v>1</v>
      </c>
      <c r="Q34" s="37">
        <f t="shared" si="8"/>
        <v>1</v>
      </c>
      <c r="R34" s="45">
        <v>63</v>
      </c>
      <c r="S34" s="56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</row>
    <row r="35" spans="1:35" ht="19.5" customHeight="1">
      <c r="A35" s="15">
        <v>29</v>
      </c>
      <c r="B35" s="16" t="s">
        <v>87</v>
      </c>
      <c r="C35" s="16" t="s">
        <v>88</v>
      </c>
      <c r="D35" s="37"/>
      <c r="E35" s="44"/>
      <c r="F35" s="36">
        <v>14</v>
      </c>
      <c r="G35" s="37">
        <f t="shared" si="0"/>
        <v>1</v>
      </c>
      <c r="H35" s="37">
        <f t="shared" si="1"/>
        <v>1</v>
      </c>
      <c r="I35" s="37">
        <f t="shared" si="2"/>
        <v>1</v>
      </c>
      <c r="J35" s="36">
        <v>26</v>
      </c>
      <c r="K35" s="37">
        <f t="shared" si="3"/>
        <v>1</v>
      </c>
      <c r="L35" s="37">
        <f t="shared" si="4"/>
        <v>1</v>
      </c>
      <c r="M35" s="37">
        <f t="shared" si="5"/>
        <v>1</v>
      </c>
      <c r="N35" s="53">
        <v>28</v>
      </c>
      <c r="O35" s="37">
        <f t="shared" si="6"/>
        <v>1</v>
      </c>
      <c r="P35" s="37">
        <f t="shared" si="7"/>
        <v>1</v>
      </c>
      <c r="Q35" s="37">
        <f t="shared" si="8"/>
        <v>1</v>
      </c>
      <c r="R35" s="45">
        <v>68</v>
      </c>
      <c r="S35" s="56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</row>
    <row r="36" spans="1:35" ht="19.5" customHeight="1">
      <c r="A36" s="15">
        <v>30</v>
      </c>
      <c r="B36" s="16" t="s">
        <v>89</v>
      </c>
      <c r="C36" s="16" t="s">
        <v>90</v>
      </c>
      <c r="D36" s="37"/>
      <c r="E36" s="44"/>
      <c r="F36" s="36">
        <v>11</v>
      </c>
      <c r="G36" s="37">
        <f t="shared" si="0"/>
        <v>1</v>
      </c>
      <c r="H36" s="37">
        <f t="shared" si="1"/>
        <v>0</v>
      </c>
      <c r="I36" s="37">
        <f t="shared" si="2"/>
        <v>0</v>
      </c>
      <c r="J36" s="36">
        <v>27</v>
      </c>
      <c r="K36" s="37">
        <f t="shared" si="3"/>
        <v>1</v>
      </c>
      <c r="L36" s="37">
        <f t="shared" si="4"/>
        <v>1</v>
      </c>
      <c r="M36" s="37">
        <f t="shared" si="5"/>
        <v>1</v>
      </c>
      <c r="N36" s="36">
        <v>25</v>
      </c>
      <c r="O36" s="37">
        <f t="shared" si="6"/>
        <v>1</v>
      </c>
      <c r="P36" s="37">
        <f t="shared" si="7"/>
        <v>1</v>
      </c>
      <c r="Q36" s="37">
        <f t="shared" si="8"/>
        <v>0</v>
      </c>
      <c r="R36" s="45">
        <v>63</v>
      </c>
      <c r="S36" s="56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</row>
    <row r="37" spans="1:35" ht="19.5" customHeight="1">
      <c r="A37" s="15">
        <v>31</v>
      </c>
      <c r="B37" s="16" t="s">
        <v>91</v>
      </c>
      <c r="C37" s="16" t="s">
        <v>92</v>
      </c>
      <c r="D37" s="37"/>
      <c r="E37" s="44"/>
      <c r="F37" s="36">
        <v>13</v>
      </c>
      <c r="G37" s="37">
        <f t="shared" si="0"/>
        <v>1</v>
      </c>
      <c r="H37" s="37">
        <f t="shared" si="1"/>
        <v>1</v>
      </c>
      <c r="I37" s="37">
        <f t="shared" si="2"/>
        <v>1</v>
      </c>
      <c r="J37" s="36">
        <v>25</v>
      </c>
      <c r="K37" s="37">
        <f t="shared" si="3"/>
        <v>1</v>
      </c>
      <c r="L37" s="37">
        <f t="shared" si="4"/>
        <v>1</v>
      </c>
      <c r="M37" s="37">
        <f t="shared" si="5"/>
        <v>1</v>
      </c>
      <c r="N37" s="36">
        <v>21</v>
      </c>
      <c r="O37" s="37">
        <f t="shared" si="6"/>
        <v>1</v>
      </c>
      <c r="P37" s="37">
        <f t="shared" si="7"/>
        <v>0</v>
      </c>
      <c r="Q37" s="37">
        <f t="shared" si="8"/>
        <v>0</v>
      </c>
      <c r="R37" s="45">
        <v>59</v>
      </c>
      <c r="S37" s="56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</row>
    <row r="38" spans="1:35" ht="19.5" customHeight="1">
      <c r="A38" s="15">
        <v>32</v>
      </c>
      <c r="B38" s="16" t="s">
        <v>93</v>
      </c>
      <c r="C38" s="16" t="s">
        <v>94</v>
      </c>
      <c r="D38" s="37"/>
      <c r="E38" s="44"/>
      <c r="F38" s="36">
        <v>12</v>
      </c>
      <c r="G38" s="37">
        <f t="shared" si="0"/>
        <v>1</v>
      </c>
      <c r="H38" s="37">
        <f t="shared" si="1"/>
        <v>1</v>
      </c>
      <c r="I38" s="37">
        <f t="shared" si="2"/>
        <v>0</v>
      </c>
      <c r="J38" s="36">
        <v>23</v>
      </c>
      <c r="K38" s="37">
        <f t="shared" si="3"/>
        <v>1</v>
      </c>
      <c r="L38" s="37">
        <f t="shared" si="4"/>
        <v>1</v>
      </c>
      <c r="M38" s="37">
        <f t="shared" si="5"/>
        <v>1</v>
      </c>
      <c r="N38" s="36">
        <v>24</v>
      </c>
      <c r="O38" s="37">
        <f t="shared" si="6"/>
        <v>1</v>
      </c>
      <c r="P38" s="37">
        <f t="shared" si="7"/>
        <v>1</v>
      </c>
      <c r="Q38" s="37">
        <f t="shared" si="8"/>
        <v>0</v>
      </c>
      <c r="R38" s="45">
        <v>59</v>
      </c>
      <c r="S38" s="56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</row>
    <row r="39" spans="1:35" ht="19.5" customHeight="1">
      <c r="A39" s="15">
        <v>33</v>
      </c>
      <c r="B39" s="16" t="s">
        <v>95</v>
      </c>
      <c r="C39" s="16" t="s">
        <v>96</v>
      </c>
      <c r="D39" s="37"/>
      <c r="E39" s="44"/>
      <c r="F39" s="36">
        <v>14</v>
      </c>
      <c r="G39" s="37">
        <f t="shared" si="0"/>
        <v>1</v>
      </c>
      <c r="H39" s="37">
        <f t="shared" si="1"/>
        <v>1</v>
      </c>
      <c r="I39" s="37">
        <f t="shared" si="2"/>
        <v>1</v>
      </c>
      <c r="J39" s="36">
        <v>28</v>
      </c>
      <c r="K39" s="37">
        <f t="shared" si="3"/>
        <v>1</v>
      </c>
      <c r="L39" s="37">
        <f t="shared" si="4"/>
        <v>1</v>
      </c>
      <c r="M39" s="37">
        <f t="shared" si="5"/>
        <v>1</v>
      </c>
      <c r="N39" s="36">
        <v>26</v>
      </c>
      <c r="O39" s="37">
        <f t="shared" si="6"/>
        <v>1</v>
      </c>
      <c r="P39" s="37">
        <f t="shared" si="7"/>
        <v>1</v>
      </c>
      <c r="Q39" s="37">
        <f t="shared" si="8"/>
        <v>1</v>
      </c>
      <c r="R39" s="45">
        <v>68</v>
      </c>
      <c r="S39" s="56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</row>
    <row r="40" spans="1:35" ht="19.5" customHeight="1">
      <c r="A40" s="15">
        <v>34</v>
      </c>
      <c r="B40" s="16" t="s">
        <v>97</v>
      </c>
      <c r="C40" s="16" t="s">
        <v>98</v>
      </c>
      <c r="D40" s="37"/>
      <c r="E40" s="44"/>
      <c r="F40" s="36">
        <v>28</v>
      </c>
      <c r="G40" s="37">
        <f t="shared" si="0"/>
        <v>1</v>
      </c>
      <c r="H40" s="37">
        <f t="shared" si="1"/>
        <v>1</v>
      </c>
      <c r="I40" s="37">
        <f t="shared" si="2"/>
        <v>1</v>
      </c>
      <c r="J40" s="36">
        <v>28</v>
      </c>
      <c r="K40" s="37">
        <f t="shared" si="3"/>
        <v>1</v>
      </c>
      <c r="L40" s="37">
        <f t="shared" si="4"/>
        <v>1</v>
      </c>
      <c r="M40" s="37">
        <f t="shared" si="5"/>
        <v>1</v>
      </c>
      <c r="N40" s="36">
        <v>14</v>
      </c>
      <c r="O40" s="37">
        <f t="shared" si="6"/>
        <v>0</v>
      </c>
      <c r="P40" s="37">
        <f t="shared" si="7"/>
        <v>0</v>
      </c>
      <c r="Q40" s="37">
        <f t="shared" si="8"/>
        <v>0</v>
      </c>
      <c r="R40" s="45">
        <v>70</v>
      </c>
      <c r="S40" s="56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</row>
    <row r="41" spans="1:35" ht="19.5" customHeight="1">
      <c r="A41" s="15">
        <v>35</v>
      </c>
      <c r="B41" s="16" t="s">
        <v>99</v>
      </c>
      <c r="C41" s="16" t="s">
        <v>100</v>
      </c>
      <c r="D41" s="37"/>
      <c r="E41" s="44"/>
      <c r="F41" s="36">
        <v>12</v>
      </c>
      <c r="G41" s="37">
        <f t="shared" si="0"/>
        <v>1</v>
      </c>
      <c r="H41" s="37">
        <f t="shared" si="1"/>
        <v>1</v>
      </c>
      <c r="I41" s="37">
        <f t="shared" si="2"/>
        <v>0</v>
      </c>
      <c r="J41" s="36">
        <v>25</v>
      </c>
      <c r="K41" s="37">
        <f t="shared" si="3"/>
        <v>1</v>
      </c>
      <c r="L41" s="37">
        <f t="shared" si="4"/>
        <v>1</v>
      </c>
      <c r="M41" s="37">
        <f t="shared" si="5"/>
        <v>1</v>
      </c>
      <c r="N41" s="36">
        <v>27</v>
      </c>
      <c r="O41" s="37">
        <f t="shared" si="6"/>
        <v>1</v>
      </c>
      <c r="P41" s="37">
        <f t="shared" si="7"/>
        <v>1</v>
      </c>
      <c r="Q41" s="37">
        <f t="shared" si="8"/>
        <v>1</v>
      </c>
      <c r="R41" s="45">
        <v>64</v>
      </c>
      <c r="S41" s="56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</row>
    <row r="42" spans="1:35" ht="19.5" customHeight="1">
      <c r="A42" s="15">
        <v>36</v>
      </c>
      <c r="B42" s="16" t="s">
        <v>101</v>
      </c>
      <c r="C42" s="16" t="s">
        <v>102</v>
      </c>
      <c r="D42" s="37"/>
      <c r="E42" s="44"/>
      <c r="F42" s="36">
        <v>14</v>
      </c>
      <c r="G42" s="37">
        <f t="shared" si="0"/>
        <v>1</v>
      </c>
      <c r="H42" s="37">
        <f t="shared" si="1"/>
        <v>1</v>
      </c>
      <c r="I42" s="37">
        <f t="shared" si="2"/>
        <v>1</v>
      </c>
      <c r="J42" s="36">
        <v>28</v>
      </c>
      <c r="K42" s="37">
        <f t="shared" si="3"/>
        <v>1</v>
      </c>
      <c r="L42" s="37">
        <f t="shared" si="4"/>
        <v>1</v>
      </c>
      <c r="M42" s="37">
        <f t="shared" si="5"/>
        <v>1</v>
      </c>
      <c r="N42" s="36">
        <v>26</v>
      </c>
      <c r="O42" s="37">
        <f t="shared" si="6"/>
        <v>1</v>
      </c>
      <c r="P42" s="37">
        <f t="shared" si="7"/>
        <v>1</v>
      </c>
      <c r="Q42" s="37">
        <f t="shared" si="8"/>
        <v>1</v>
      </c>
      <c r="R42" s="45">
        <v>68</v>
      </c>
      <c r="S42" s="56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</row>
    <row r="43" spans="1:35" ht="19.5" customHeight="1">
      <c r="A43" s="15">
        <v>37</v>
      </c>
      <c r="B43" s="16" t="s">
        <v>103</v>
      </c>
      <c r="C43" s="16" t="s">
        <v>104</v>
      </c>
      <c r="D43" s="37"/>
      <c r="E43" s="44"/>
      <c r="F43" s="36">
        <v>12</v>
      </c>
      <c r="G43" s="37">
        <f t="shared" si="0"/>
        <v>1</v>
      </c>
      <c r="H43" s="37">
        <f t="shared" si="1"/>
        <v>1</v>
      </c>
      <c r="I43" s="37">
        <f t="shared" si="2"/>
        <v>0</v>
      </c>
      <c r="J43" s="36">
        <v>29</v>
      </c>
      <c r="K43" s="37">
        <f t="shared" si="3"/>
        <v>1</v>
      </c>
      <c r="L43" s="37">
        <f t="shared" si="4"/>
        <v>1</v>
      </c>
      <c r="M43" s="37">
        <f t="shared" si="5"/>
        <v>1</v>
      </c>
      <c r="N43" s="36">
        <v>26</v>
      </c>
      <c r="O43" s="37">
        <f t="shared" si="6"/>
        <v>1</v>
      </c>
      <c r="P43" s="37">
        <f t="shared" si="7"/>
        <v>1</v>
      </c>
      <c r="Q43" s="37">
        <f t="shared" si="8"/>
        <v>1</v>
      </c>
      <c r="R43" s="45">
        <v>67</v>
      </c>
      <c r="S43" s="56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</row>
    <row r="44" spans="1:35" ht="19.5" customHeight="1">
      <c r="A44" s="15">
        <v>38</v>
      </c>
      <c r="B44" s="16" t="s">
        <v>105</v>
      </c>
      <c r="C44" s="16" t="s">
        <v>106</v>
      </c>
      <c r="D44" s="37"/>
      <c r="E44" s="44"/>
      <c r="F44" s="36">
        <v>12</v>
      </c>
      <c r="G44" s="37">
        <f t="shared" si="0"/>
        <v>1</v>
      </c>
      <c r="H44" s="37">
        <f t="shared" si="1"/>
        <v>1</v>
      </c>
      <c r="I44" s="37">
        <f t="shared" si="2"/>
        <v>0</v>
      </c>
      <c r="J44" s="36">
        <v>27</v>
      </c>
      <c r="K44" s="37">
        <f t="shared" si="3"/>
        <v>1</v>
      </c>
      <c r="L44" s="37">
        <f t="shared" si="4"/>
        <v>1</v>
      </c>
      <c r="M44" s="37">
        <f t="shared" si="5"/>
        <v>1</v>
      </c>
      <c r="N44" s="53">
        <v>25</v>
      </c>
      <c r="O44" s="37">
        <f t="shared" si="6"/>
        <v>1</v>
      </c>
      <c r="P44" s="37">
        <f t="shared" si="7"/>
        <v>1</v>
      </c>
      <c r="Q44" s="37">
        <f t="shared" si="8"/>
        <v>0</v>
      </c>
      <c r="R44" s="45">
        <v>64</v>
      </c>
      <c r="S44" s="56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</row>
    <row r="45" spans="1:35" ht="19.5" customHeight="1">
      <c r="A45" s="15">
        <v>39</v>
      </c>
      <c r="B45" s="16" t="s">
        <v>107</v>
      </c>
      <c r="C45" s="16" t="s">
        <v>108</v>
      </c>
      <c r="D45" s="37"/>
      <c r="E45" s="44"/>
      <c r="F45" s="36">
        <v>12</v>
      </c>
      <c r="G45" s="37">
        <f t="shared" si="0"/>
        <v>1</v>
      </c>
      <c r="H45" s="37">
        <f t="shared" si="1"/>
        <v>1</v>
      </c>
      <c r="I45" s="37">
        <f t="shared" si="2"/>
        <v>0</v>
      </c>
      <c r="J45" s="36">
        <v>28</v>
      </c>
      <c r="K45" s="37">
        <f t="shared" si="3"/>
        <v>1</v>
      </c>
      <c r="L45" s="37">
        <f t="shared" si="4"/>
        <v>1</v>
      </c>
      <c r="M45" s="37">
        <f t="shared" si="5"/>
        <v>1</v>
      </c>
      <c r="N45" s="36">
        <v>19</v>
      </c>
      <c r="O45" s="37">
        <f t="shared" si="6"/>
        <v>0</v>
      </c>
      <c r="P45" s="37">
        <f t="shared" si="7"/>
        <v>0</v>
      </c>
      <c r="Q45" s="37">
        <f t="shared" si="8"/>
        <v>0</v>
      </c>
      <c r="R45" s="45">
        <v>59</v>
      </c>
      <c r="S45" s="56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</row>
    <row r="46" spans="1:35" ht="19.5" customHeight="1">
      <c r="A46" s="15">
        <v>40</v>
      </c>
      <c r="B46" s="16" t="s">
        <v>109</v>
      </c>
      <c r="C46" s="16" t="s">
        <v>110</v>
      </c>
      <c r="D46" s="37"/>
      <c r="E46" s="44"/>
      <c r="F46" s="36">
        <v>12</v>
      </c>
      <c r="G46" s="37">
        <f t="shared" si="0"/>
        <v>1</v>
      </c>
      <c r="H46" s="37">
        <f t="shared" si="1"/>
        <v>1</v>
      </c>
      <c r="I46" s="37">
        <f t="shared" si="2"/>
        <v>0</v>
      </c>
      <c r="J46" s="36">
        <v>25</v>
      </c>
      <c r="K46" s="37">
        <f t="shared" si="3"/>
        <v>1</v>
      </c>
      <c r="L46" s="37">
        <f t="shared" si="4"/>
        <v>1</v>
      </c>
      <c r="M46" s="37">
        <f t="shared" si="5"/>
        <v>1</v>
      </c>
      <c r="N46" s="53">
        <v>27</v>
      </c>
      <c r="O46" s="37">
        <f t="shared" si="6"/>
        <v>1</v>
      </c>
      <c r="P46" s="37">
        <f t="shared" si="7"/>
        <v>1</v>
      </c>
      <c r="Q46" s="37">
        <f t="shared" si="8"/>
        <v>1</v>
      </c>
      <c r="R46" s="45">
        <v>64</v>
      </c>
      <c r="S46" s="56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</row>
    <row r="47" spans="1:35" ht="19.5" customHeight="1">
      <c r="A47" s="15">
        <v>41</v>
      </c>
      <c r="B47" s="16" t="s">
        <v>111</v>
      </c>
      <c r="C47" s="16" t="s">
        <v>112</v>
      </c>
      <c r="D47" s="37"/>
      <c r="E47" s="44"/>
      <c r="F47" s="36">
        <v>13</v>
      </c>
      <c r="G47" s="37">
        <f t="shared" si="0"/>
        <v>1</v>
      </c>
      <c r="H47" s="37">
        <f t="shared" si="1"/>
        <v>1</v>
      </c>
      <c r="I47" s="37">
        <f t="shared" si="2"/>
        <v>1</v>
      </c>
      <c r="J47" s="36">
        <v>26</v>
      </c>
      <c r="K47" s="37">
        <f t="shared" si="3"/>
        <v>1</v>
      </c>
      <c r="L47" s="37">
        <f t="shared" si="4"/>
        <v>1</v>
      </c>
      <c r="M47" s="37">
        <f t="shared" si="5"/>
        <v>1</v>
      </c>
      <c r="N47" s="53">
        <v>28</v>
      </c>
      <c r="O47" s="37">
        <f t="shared" si="6"/>
        <v>1</v>
      </c>
      <c r="P47" s="37">
        <f t="shared" si="7"/>
        <v>1</v>
      </c>
      <c r="Q47" s="37">
        <f t="shared" si="8"/>
        <v>1</v>
      </c>
      <c r="R47" s="45">
        <v>65</v>
      </c>
      <c r="S47" s="56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</row>
    <row r="48" spans="1:35" ht="19.5" customHeight="1">
      <c r="A48" s="15">
        <v>42</v>
      </c>
      <c r="B48" s="16" t="s">
        <v>113</v>
      </c>
      <c r="C48" s="16" t="s">
        <v>114</v>
      </c>
      <c r="D48" s="37"/>
      <c r="E48" s="44"/>
      <c r="F48" s="36">
        <v>10</v>
      </c>
      <c r="G48" s="37">
        <f t="shared" si="0"/>
        <v>1</v>
      </c>
      <c r="H48" s="37">
        <f t="shared" si="1"/>
        <v>0</v>
      </c>
      <c r="I48" s="37">
        <f t="shared" si="2"/>
        <v>0</v>
      </c>
      <c r="J48" s="36">
        <v>26</v>
      </c>
      <c r="K48" s="37">
        <f t="shared" si="3"/>
        <v>1</v>
      </c>
      <c r="L48" s="37">
        <f t="shared" si="4"/>
        <v>1</v>
      </c>
      <c r="M48" s="37">
        <f t="shared" si="5"/>
        <v>1</v>
      </c>
      <c r="N48" s="53">
        <v>27</v>
      </c>
      <c r="O48" s="37">
        <f t="shared" si="6"/>
        <v>1</v>
      </c>
      <c r="P48" s="37">
        <f t="shared" si="7"/>
        <v>1</v>
      </c>
      <c r="Q48" s="37">
        <f t="shared" si="8"/>
        <v>1</v>
      </c>
      <c r="R48" s="45">
        <v>63</v>
      </c>
      <c r="S48" s="56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1:35" ht="19.5" customHeight="1">
      <c r="A49" s="15">
        <v>43</v>
      </c>
      <c r="B49" s="16" t="s">
        <v>115</v>
      </c>
      <c r="C49" s="16" t="s">
        <v>116</v>
      </c>
      <c r="D49" s="37"/>
      <c r="E49" s="44"/>
      <c r="F49" s="36">
        <v>12</v>
      </c>
      <c r="G49" s="37">
        <f t="shared" si="0"/>
        <v>1</v>
      </c>
      <c r="H49" s="37">
        <f t="shared" si="1"/>
        <v>1</v>
      </c>
      <c r="I49" s="37">
        <f t="shared" si="2"/>
        <v>0</v>
      </c>
      <c r="J49" s="36">
        <v>25</v>
      </c>
      <c r="K49" s="37">
        <f t="shared" si="3"/>
        <v>1</v>
      </c>
      <c r="L49" s="37">
        <f t="shared" si="4"/>
        <v>1</v>
      </c>
      <c r="M49" s="37">
        <f t="shared" si="5"/>
        <v>1</v>
      </c>
      <c r="N49" s="53">
        <v>26</v>
      </c>
      <c r="O49" s="37">
        <f t="shared" si="6"/>
        <v>1</v>
      </c>
      <c r="P49" s="37">
        <f t="shared" si="7"/>
        <v>1</v>
      </c>
      <c r="Q49" s="37">
        <f t="shared" si="8"/>
        <v>1</v>
      </c>
      <c r="R49" s="45">
        <v>63</v>
      </c>
      <c r="S49" s="56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</row>
    <row r="50" spans="1:35" ht="19.5" customHeight="1">
      <c r="A50" s="15">
        <v>44</v>
      </c>
      <c r="B50" s="16" t="s">
        <v>117</v>
      </c>
      <c r="C50" s="16" t="s">
        <v>118</v>
      </c>
      <c r="D50" s="37"/>
      <c r="E50" s="44"/>
      <c r="F50" s="36">
        <v>28</v>
      </c>
      <c r="G50" s="37">
        <f t="shared" si="0"/>
        <v>1</v>
      </c>
      <c r="H50" s="37">
        <f t="shared" si="1"/>
        <v>1</v>
      </c>
      <c r="I50" s="37">
        <f t="shared" si="2"/>
        <v>1</v>
      </c>
      <c r="J50" s="36">
        <v>28</v>
      </c>
      <c r="K50" s="37">
        <f t="shared" si="3"/>
        <v>1</v>
      </c>
      <c r="L50" s="37">
        <f t="shared" si="4"/>
        <v>1</v>
      </c>
      <c r="M50" s="37">
        <f t="shared" si="5"/>
        <v>1</v>
      </c>
      <c r="N50" s="36">
        <v>14</v>
      </c>
      <c r="O50" s="37">
        <f t="shared" si="6"/>
        <v>0</v>
      </c>
      <c r="P50" s="37">
        <f t="shared" si="7"/>
        <v>0</v>
      </c>
      <c r="Q50" s="37">
        <f t="shared" si="8"/>
        <v>0</v>
      </c>
      <c r="R50" s="45">
        <v>70</v>
      </c>
      <c r="S50" s="56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</row>
    <row r="51" spans="1:35" ht="19.5" customHeight="1">
      <c r="A51" s="15">
        <v>45</v>
      </c>
      <c r="B51" s="16" t="s">
        <v>119</v>
      </c>
      <c r="C51" s="16" t="s">
        <v>120</v>
      </c>
      <c r="D51" s="37"/>
      <c r="E51" s="44"/>
      <c r="F51" s="36">
        <v>9</v>
      </c>
      <c r="G51" s="37">
        <f t="shared" si="0"/>
        <v>0</v>
      </c>
      <c r="H51" s="37">
        <f t="shared" si="1"/>
        <v>0</v>
      </c>
      <c r="I51" s="37">
        <f t="shared" si="2"/>
        <v>0</v>
      </c>
      <c r="J51" s="36">
        <v>23</v>
      </c>
      <c r="K51" s="37">
        <f t="shared" si="3"/>
        <v>1</v>
      </c>
      <c r="L51" s="37">
        <f t="shared" si="4"/>
        <v>1</v>
      </c>
      <c r="M51" s="37">
        <f t="shared" si="5"/>
        <v>1</v>
      </c>
      <c r="N51" s="36">
        <v>28</v>
      </c>
      <c r="O51" s="37">
        <f t="shared" si="6"/>
        <v>1</v>
      </c>
      <c r="P51" s="37">
        <f t="shared" si="7"/>
        <v>1</v>
      </c>
      <c r="Q51" s="37">
        <f t="shared" si="8"/>
        <v>1</v>
      </c>
      <c r="R51" s="45">
        <v>60</v>
      </c>
      <c r="S51" s="56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  <row r="52" spans="1:35" ht="19.5" customHeight="1">
      <c r="A52" s="15">
        <v>46</v>
      </c>
      <c r="B52" s="16" t="s">
        <v>121</v>
      </c>
      <c r="C52" s="16" t="s">
        <v>122</v>
      </c>
      <c r="D52" s="37"/>
      <c r="E52" s="44"/>
      <c r="F52" s="36">
        <v>10</v>
      </c>
      <c r="G52" s="37">
        <f t="shared" si="0"/>
        <v>1</v>
      </c>
      <c r="H52" s="37">
        <f t="shared" si="1"/>
        <v>0</v>
      </c>
      <c r="I52" s="37">
        <f t="shared" si="2"/>
        <v>0</v>
      </c>
      <c r="J52" s="36">
        <v>28</v>
      </c>
      <c r="K52" s="37">
        <f t="shared" si="3"/>
        <v>1</v>
      </c>
      <c r="L52" s="37">
        <f t="shared" si="4"/>
        <v>1</v>
      </c>
      <c r="M52" s="37">
        <f t="shared" si="5"/>
        <v>1</v>
      </c>
      <c r="N52" s="36">
        <v>20</v>
      </c>
      <c r="O52" s="37">
        <f t="shared" si="6"/>
        <v>1</v>
      </c>
      <c r="P52" s="37">
        <f t="shared" si="7"/>
        <v>0</v>
      </c>
      <c r="Q52" s="37">
        <f t="shared" si="8"/>
        <v>0</v>
      </c>
      <c r="R52" s="45">
        <v>58</v>
      </c>
      <c r="S52" s="56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</row>
    <row r="53" spans="1:35" ht="19.5" customHeight="1">
      <c r="A53" s="15">
        <v>47</v>
      </c>
      <c r="B53" s="16" t="s">
        <v>123</v>
      </c>
      <c r="C53" s="16" t="s">
        <v>124</v>
      </c>
      <c r="D53" s="37"/>
      <c r="E53" s="44"/>
      <c r="F53" s="36">
        <v>12</v>
      </c>
      <c r="G53" s="37">
        <f t="shared" si="0"/>
        <v>1</v>
      </c>
      <c r="H53" s="37">
        <f t="shared" si="1"/>
        <v>1</v>
      </c>
      <c r="I53" s="37">
        <f t="shared" si="2"/>
        <v>0</v>
      </c>
      <c r="J53" s="36">
        <v>28</v>
      </c>
      <c r="K53" s="37">
        <f t="shared" si="3"/>
        <v>1</v>
      </c>
      <c r="L53" s="37">
        <f t="shared" si="4"/>
        <v>1</v>
      </c>
      <c r="M53" s="37">
        <f t="shared" si="5"/>
        <v>1</v>
      </c>
      <c r="N53" s="36">
        <v>28</v>
      </c>
      <c r="O53" s="37">
        <f t="shared" si="6"/>
        <v>1</v>
      </c>
      <c r="P53" s="37">
        <f t="shared" si="7"/>
        <v>1</v>
      </c>
      <c r="Q53" s="37">
        <f t="shared" si="8"/>
        <v>1</v>
      </c>
      <c r="R53" s="45">
        <v>68</v>
      </c>
      <c r="S53" s="56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</row>
    <row r="54" spans="1:35" ht="19.5" customHeight="1">
      <c r="A54" s="15">
        <v>48</v>
      </c>
      <c r="B54" s="16" t="s">
        <v>125</v>
      </c>
      <c r="C54" s="16" t="s">
        <v>126</v>
      </c>
      <c r="D54" s="37"/>
      <c r="E54" s="44"/>
      <c r="F54" s="36">
        <v>10</v>
      </c>
      <c r="G54" s="37">
        <f t="shared" si="0"/>
        <v>1</v>
      </c>
      <c r="H54" s="37">
        <f t="shared" si="1"/>
        <v>0</v>
      </c>
      <c r="I54" s="37">
        <f t="shared" si="2"/>
        <v>0</v>
      </c>
      <c r="J54" s="36">
        <v>26</v>
      </c>
      <c r="K54" s="37">
        <f t="shared" si="3"/>
        <v>1</v>
      </c>
      <c r="L54" s="37">
        <f t="shared" si="4"/>
        <v>1</v>
      </c>
      <c r="M54" s="37">
        <f t="shared" si="5"/>
        <v>1</v>
      </c>
      <c r="N54" s="36">
        <v>22</v>
      </c>
      <c r="O54" s="37">
        <f t="shared" si="6"/>
        <v>1</v>
      </c>
      <c r="P54" s="37">
        <f t="shared" si="7"/>
        <v>0</v>
      </c>
      <c r="Q54" s="37">
        <f t="shared" si="8"/>
        <v>0</v>
      </c>
      <c r="R54" s="45">
        <v>58</v>
      </c>
      <c r="S54" s="56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</row>
    <row r="55" spans="1:35" ht="19.5" customHeight="1">
      <c r="A55" s="15">
        <v>49</v>
      </c>
      <c r="B55" s="16" t="s">
        <v>127</v>
      </c>
      <c r="C55" s="16" t="s">
        <v>128</v>
      </c>
      <c r="D55" s="37"/>
      <c r="E55" s="44"/>
      <c r="F55" s="36">
        <v>9</v>
      </c>
      <c r="G55" s="37">
        <f t="shared" si="0"/>
        <v>0</v>
      </c>
      <c r="H55" s="37">
        <f t="shared" si="1"/>
        <v>0</v>
      </c>
      <c r="I55" s="37">
        <f t="shared" si="2"/>
        <v>0</v>
      </c>
      <c r="J55" s="36">
        <v>26</v>
      </c>
      <c r="K55" s="37">
        <f t="shared" si="3"/>
        <v>1</v>
      </c>
      <c r="L55" s="37">
        <f t="shared" si="4"/>
        <v>1</v>
      </c>
      <c r="M55" s="37">
        <f t="shared" si="5"/>
        <v>1</v>
      </c>
      <c r="N55" s="36">
        <v>28</v>
      </c>
      <c r="O55" s="37">
        <f t="shared" si="6"/>
        <v>1</v>
      </c>
      <c r="P55" s="37">
        <f t="shared" si="7"/>
        <v>1</v>
      </c>
      <c r="Q55" s="37">
        <f t="shared" si="8"/>
        <v>1</v>
      </c>
      <c r="R55" s="45">
        <v>63</v>
      </c>
      <c r="S55" s="56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</row>
    <row r="56" spans="1:35" ht="19.5" customHeight="1">
      <c r="A56" s="15">
        <v>50</v>
      </c>
      <c r="B56" s="16" t="s">
        <v>129</v>
      </c>
      <c r="C56" s="16" t="s">
        <v>130</v>
      </c>
      <c r="D56" s="37"/>
      <c r="E56" s="44"/>
      <c r="F56" s="36">
        <v>12</v>
      </c>
      <c r="G56" s="37">
        <f t="shared" si="0"/>
        <v>1</v>
      </c>
      <c r="H56" s="37">
        <f t="shared" si="1"/>
        <v>1</v>
      </c>
      <c r="I56" s="37">
        <f t="shared" si="2"/>
        <v>0</v>
      </c>
      <c r="J56" s="36">
        <v>21</v>
      </c>
      <c r="K56" s="37">
        <f t="shared" si="3"/>
        <v>1</v>
      </c>
      <c r="L56" s="37">
        <f t="shared" si="4"/>
        <v>1</v>
      </c>
      <c r="M56" s="37">
        <f t="shared" si="5"/>
        <v>1</v>
      </c>
      <c r="N56" s="53">
        <v>24</v>
      </c>
      <c r="O56" s="37">
        <f t="shared" si="6"/>
        <v>1</v>
      </c>
      <c r="P56" s="37">
        <f t="shared" si="7"/>
        <v>1</v>
      </c>
      <c r="Q56" s="37">
        <f t="shared" si="8"/>
        <v>0</v>
      </c>
      <c r="R56" s="45">
        <v>57</v>
      </c>
      <c r="S56" s="56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</row>
    <row r="57" spans="1:35" ht="19.5" customHeight="1">
      <c r="A57" s="15">
        <v>51</v>
      </c>
      <c r="B57" s="16" t="s">
        <v>131</v>
      </c>
      <c r="C57" s="16" t="s">
        <v>132</v>
      </c>
      <c r="D57" s="37"/>
      <c r="E57" s="44"/>
      <c r="F57" s="36">
        <v>12</v>
      </c>
      <c r="G57" s="37">
        <f t="shared" si="0"/>
        <v>1</v>
      </c>
      <c r="H57" s="37">
        <f t="shared" si="1"/>
        <v>1</v>
      </c>
      <c r="I57" s="37">
        <f t="shared" si="2"/>
        <v>0</v>
      </c>
      <c r="J57" s="36">
        <v>19</v>
      </c>
      <c r="K57" s="37">
        <f t="shared" si="3"/>
        <v>1</v>
      </c>
      <c r="L57" s="37">
        <f t="shared" si="4"/>
        <v>1</v>
      </c>
      <c r="M57" s="37">
        <f t="shared" si="5"/>
        <v>1</v>
      </c>
      <c r="N57" s="36">
        <v>26</v>
      </c>
      <c r="O57" s="37">
        <f t="shared" si="6"/>
        <v>1</v>
      </c>
      <c r="P57" s="37">
        <f t="shared" si="7"/>
        <v>1</v>
      </c>
      <c r="Q57" s="37">
        <f t="shared" si="8"/>
        <v>1</v>
      </c>
      <c r="R57" s="45">
        <v>57</v>
      </c>
      <c r="S57" s="56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</row>
    <row r="58" spans="1:35" ht="19.5" customHeight="1">
      <c r="A58" s="15">
        <v>52</v>
      </c>
      <c r="B58" s="16" t="s">
        <v>133</v>
      </c>
      <c r="C58" s="16" t="s">
        <v>134</v>
      </c>
      <c r="D58" s="37"/>
      <c r="E58" s="44"/>
      <c r="F58" s="36">
        <v>10</v>
      </c>
      <c r="G58" s="37">
        <f t="shared" si="0"/>
        <v>1</v>
      </c>
      <c r="H58" s="37">
        <f t="shared" si="1"/>
        <v>0</v>
      </c>
      <c r="I58" s="37">
        <f t="shared" si="2"/>
        <v>0</v>
      </c>
      <c r="J58" s="36">
        <v>27</v>
      </c>
      <c r="K58" s="37">
        <f t="shared" si="3"/>
        <v>1</v>
      </c>
      <c r="L58" s="37">
        <f t="shared" si="4"/>
        <v>1</v>
      </c>
      <c r="M58" s="37">
        <f t="shared" si="5"/>
        <v>1</v>
      </c>
      <c r="N58" s="36">
        <v>23</v>
      </c>
      <c r="O58" s="37">
        <f t="shared" si="6"/>
        <v>1</v>
      </c>
      <c r="P58" s="37">
        <f t="shared" si="7"/>
        <v>1</v>
      </c>
      <c r="Q58" s="37">
        <f t="shared" si="8"/>
        <v>0</v>
      </c>
      <c r="R58" s="45">
        <v>60</v>
      </c>
      <c r="S58" s="56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</row>
    <row r="59" spans="1:35" ht="19.5" customHeight="1">
      <c r="A59" s="15">
        <v>53</v>
      </c>
      <c r="B59" s="16" t="s">
        <v>135</v>
      </c>
      <c r="C59" s="16" t="s">
        <v>136</v>
      </c>
      <c r="D59" s="37"/>
      <c r="E59" s="44"/>
      <c r="F59" s="36">
        <v>28</v>
      </c>
      <c r="G59" s="37">
        <f t="shared" si="0"/>
        <v>1</v>
      </c>
      <c r="H59" s="37">
        <f t="shared" si="1"/>
        <v>1</v>
      </c>
      <c r="I59" s="37">
        <f t="shared" si="2"/>
        <v>1</v>
      </c>
      <c r="J59" s="36">
        <v>28</v>
      </c>
      <c r="K59" s="37">
        <f t="shared" si="3"/>
        <v>1</v>
      </c>
      <c r="L59" s="37">
        <f t="shared" si="4"/>
        <v>1</v>
      </c>
      <c r="M59" s="37">
        <f t="shared" si="5"/>
        <v>1</v>
      </c>
      <c r="N59" s="36">
        <v>14</v>
      </c>
      <c r="O59" s="37">
        <f t="shared" si="6"/>
        <v>0</v>
      </c>
      <c r="P59" s="37">
        <f t="shared" si="7"/>
        <v>0</v>
      </c>
      <c r="Q59" s="37">
        <f t="shared" si="8"/>
        <v>0</v>
      </c>
      <c r="R59" s="45">
        <v>70</v>
      </c>
      <c r="S59" s="56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</row>
    <row r="60" spans="1:35" ht="19.5" customHeight="1">
      <c r="A60" s="15">
        <v>54</v>
      </c>
      <c r="B60" s="16" t="s">
        <v>137</v>
      </c>
      <c r="C60" s="16" t="s">
        <v>138</v>
      </c>
      <c r="D60" s="37"/>
      <c r="E60" s="44"/>
      <c r="F60" s="36">
        <v>9</v>
      </c>
      <c r="G60" s="37">
        <f t="shared" si="0"/>
        <v>0</v>
      </c>
      <c r="H60" s="37">
        <f t="shared" si="1"/>
        <v>0</v>
      </c>
      <c r="I60" s="37">
        <f t="shared" si="2"/>
        <v>0</v>
      </c>
      <c r="J60" s="36">
        <v>27</v>
      </c>
      <c r="K60" s="37">
        <f t="shared" si="3"/>
        <v>1</v>
      </c>
      <c r="L60" s="37">
        <f t="shared" si="4"/>
        <v>1</v>
      </c>
      <c r="M60" s="37">
        <f t="shared" si="5"/>
        <v>1</v>
      </c>
      <c r="N60" s="36">
        <v>24</v>
      </c>
      <c r="O60" s="37">
        <f t="shared" si="6"/>
        <v>1</v>
      </c>
      <c r="P60" s="37">
        <f t="shared" si="7"/>
        <v>1</v>
      </c>
      <c r="Q60" s="37">
        <f t="shared" si="8"/>
        <v>0</v>
      </c>
      <c r="R60" s="45">
        <v>60</v>
      </c>
      <c r="S60" s="56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</row>
    <row r="61" spans="1:35" ht="19.5" customHeight="1">
      <c r="A61" s="15">
        <v>55</v>
      </c>
      <c r="B61" s="16" t="s">
        <v>139</v>
      </c>
      <c r="C61" s="16" t="s">
        <v>140</v>
      </c>
      <c r="D61" s="37"/>
      <c r="E61" s="44"/>
      <c r="F61" s="36">
        <v>11</v>
      </c>
      <c r="G61" s="37">
        <f t="shared" si="0"/>
        <v>1</v>
      </c>
      <c r="H61" s="37">
        <f t="shared" si="1"/>
        <v>0</v>
      </c>
      <c r="I61" s="37">
        <f t="shared" si="2"/>
        <v>0</v>
      </c>
      <c r="J61" s="36">
        <v>26</v>
      </c>
      <c r="K61" s="37">
        <f t="shared" si="3"/>
        <v>1</v>
      </c>
      <c r="L61" s="37">
        <f t="shared" si="4"/>
        <v>1</v>
      </c>
      <c r="M61" s="37">
        <f t="shared" si="5"/>
        <v>1</v>
      </c>
      <c r="N61" s="53">
        <v>23</v>
      </c>
      <c r="O61" s="37">
        <f t="shared" si="6"/>
        <v>1</v>
      </c>
      <c r="P61" s="37">
        <f t="shared" si="7"/>
        <v>1</v>
      </c>
      <c r="Q61" s="37">
        <f t="shared" si="8"/>
        <v>0</v>
      </c>
      <c r="R61" s="45">
        <v>60</v>
      </c>
      <c r="S61" s="56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</row>
    <row r="62" spans="1:35" ht="19.5" customHeight="1">
      <c r="A62" s="15">
        <v>56</v>
      </c>
      <c r="B62" s="16" t="s">
        <v>141</v>
      </c>
      <c r="C62" s="16" t="s">
        <v>142</v>
      </c>
      <c r="D62" s="37"/>
      <c r="E62" s="44"/>
      <c r="F62" s="36">
        <v>12</v>
      </c>
      <c r="G62" s="37">
        <f t="shared" si="0"/>
        <v>1</v>
      </c>
      <c r="H62" s="37">
        <f t="shared" si="1"/>
        <v>1</v>
      </c>
      <c r="I62" s="37">
        <f t="shared" si="2"/>
        <v>0</v>
      </c>
      <c r="J62" s="36">
        <v>18</v>
      </c>
      <c r="K62" s="37">
        <f t="shared" si="3"/>
        <v>1</v>
      </c>
      <c r="L62" s="37">
        <f t="shared" si="4"/>
        <v>1</v>
      </c>
      <c r="M62" s="37">
        <f t="shared" si="5"/>
        <v>1</v>
      </c>
      <c r="N62" s="36">
        <v>26</v>
      </c>
      <c r="O62" s="37">
        <f t="shared" si="6"/>
        <v>1</v>
      </c>
      <c r="P62" s="37">
        <f t="shared" si="7"/>
        <v>1</v>
      </c>
      <c r="Q62" s="37">
        <f t="shared" si="8"/>
        <v>1</v>
      </c>
      <c r="R62" s="45">
        <v>56</v>
      </c>
      <c r="S62" s="56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</row>
    <row r="63" spans="1:35" ht="19.5" customHeight="1">
      <c r="A63" s="15">
        <v>57</v>
      </c>
      <c r="B63" s="16" t="s">
        <v>143</v>
      </c>
      <c r="C63" s="16" t="s">
        <v>144</v>
      </c>
      <c r="D63" s="37"/>
      <c r="E63" s="44"/>
      <c r="F63" s="36">
        <v>6</v>
      </c>
      <c r="G63" s="37">
        <f t="shared" si="0"/>
        <v>0</v>
      </c>
      <c r="H63" s="37">
        <f t="shared" si="1"/>
        <v>0</v>
      </c>
      <c r="I63" s="37">
        <f t="shared" si="2"/>
        <v>0</v>
      </c>
      <c r="J63" s="36">
        <v>21</v>
      </c>
      <c r="K63" s="37">
        <f t="shared" si="3"/>
        <v>1</v>
      </c>
      <c r="L63" s="37">
        <f t="shared" si="4"/>
        <v>1</v>
      </c>
      <c r="M63" s="37">
        <f t="shared" si="5"/>
        <v>1</v>
      </c>
      <c r="N63" s="36">
        <v>26</v>
      </c>
      <c r="O63" s="37">
        <f t="shared" si="6"/>
        <v>1</v>
      </c>
      <c r="P63" s="37">
        <f t="shared" si="7"/>
        <v>1</v>
      </c>
      <c r="Q63" s="37">
        <f t="shared" si="8"/>
        <v>1</v>
      </c>
      <c r="R63" s="45">
        <v>53</v>
      </c>
      <c r="S63" s="56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</row>
    <row r="64" spans="1:35" ht="19.5" customHeight="1">
      <c r="A64" s="15">
        <v>58</v>
      </c>
      <c r="B64" s="16" t="s">
        <v>145</v>
      </c>
      <c r="C64" s="16" t="s">
        <v>146</v>
      </c>
      <c r="D64" s="37"/>
      <c r="E64" s="44"/>
      <c r="F64" s="36">
        <v>11</v>
      </c>
      <c r="G64" s="37">
        <f t="shared" si="0"/>
        <v>1</v>
      </c>
      <c r="H64" s="37">
        <f t="shared" si="1"/>
        <v>0</v>
      </c>
      <c r="I64" s="37">
        <f t="shared" si="2"/>
        <v>0</v>
      </c>
      <c r="J64" s="36">
        <v>24</v>
      </c>
      <c r="K64" s="37">
        <f t="shared" si="3"/>
        <v>1</v>
      </c>
      <c r="L64" s="37">
        <f t="shared" si="4"/>
        <v>1</v>
      </c>
      <c r="M64" s="37">
        <f t="shared" si="5"/>
        <v>1</v>
      </c>
      <c r="N64" s="53">
        <v>24</v>
      </c>
      <c r="O64" s="37">
        <f t="shared" si="6"/>
        <v>1</v>
      </c>
      <c r="P64" s="37">
        <f t="shared" si="7"/>
        <v>1</v>
      </c>
      <c r="Q64" s="37">
        <f t="shared" si="8"/>
        <v>0</v>
      </c>
      <c r="R64" s="45">
        <v>59</v>
      </c>
      <c r="S64" s="56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</row>
    <row r="65" spans="1:35" ht="19.5" customHeight="1">
      <c r="A65" s="15">
        <v>59</v>
      </c>
      <c r="B65" s="16" t="s">
        <v>147</v>
      </c>
      <c r="C65" s="16" t="s">
        <v>148</v>
      </c>
      <c r="D65" s="37"/>
      <c r="E65" s="44"/>
      <c r="F65" s="36">
        <v>6</v>
      </c>
      <c r="G65" s="37">
        <f t="shared" si="0"/>
        <v>0</v>
      </c>
      <c r="H65" s="37">
        <f t="shared" si="1"/>
        <v>0</v>
      </c>
      <c r="I65" s="37">
        <f t="shared" si="2"/>
        <v>0</v>
      </c>
      <c r="J65" s="36">
        <v>24</v>
      </c>
      <c r="K65" s="37">
        <f t="shared" si="3"/>
        <v>1</v>
      </c>
      <c r="L65" s="37">
        <f t="shared" si="4"/>
        <v>1</v>
      </c>
      <c r="M65" s="37">
        <f t="shared" si="5"/>
        <v>1</v>
      </c>
      <c r="N65" s="53">
        <v>23</v>
      </c>
      <c r="O65" s="37">
        <f t="shared" si="6"/>
        <v>1</v>
      </c>
      <c r="P65" s="37">
        <f t="shared" si="7"/>
        <v>1</v>
      </c>
      <c r="Q65" s="37">
        <f t="shared" si="8"/>
        <v>0</v>
      </c>
      <c r="R65" s="45">
        <v>53</v>
      </c>
      <c r="S65" s="56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</row>
    <row r="66" spans="1:35" ht="19.5" customHeight="1">
      <c r="A66" s="15">
        <v>60</v>
      </c>
      <c r="B66" s="16" t="s">
        <v>149</v>
      </c>
      <c r="C66" s="16" t="s">
        <v>150</v>
      </c>
      <c r="D66" s="37"/>
      <c r="E66" s="44"/>
      <c r="F66" s="36">
        <v>10</v>
      </c>
      <c r="G66" s="37">
        <f t="shared" si="0"/>
        <v>1</v>
      </c>
      <c r="H66" s="37">
        <f t="shared" si="1"/>
        <v>0</v>
      </c>
      <c r="I66" s="37">
        <f t="shared" si="2"/>
        <v>0</v>
      </c>
      <c r="J66" s="36">
        <v>28</v>
      </c>
      <c r="K66" s="37">
        <f t="shared" si="3"/>
        <v>1</v>
      </c>
      <c r="L66" s="37">
        <f t="shared" si="4"/>
        <v>1</v>
      </c>
      <c r="M66" s="37">
        <f t="shared" si="5"/>
        <v>1</v>
      </c>
      <c r="N66" s="53">
        <v>20</v>
      </c>
      <c r="O66" s="37">
        <f t="shared" si="6"/>
        <v>1</v>
      </c>
      <c r="P66" s="37">
        <f t="shared" si="7"/>
        <v>0</v>
      </c>
      <c r="Q66" s="37">
        <f t="shared" si="8"/>
        <v>0</v>
      </c>
      <c r="R66" s="45">
        <v>58</v>
      </c>
      <c r="S66" s="56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</row>
    <row r="67" spans="1:35" ht="19.5" customHeight="1">
      <c r="A67" s="15">
        <v>61</v>
      </c>
      <c r="B67" s="16" t="s">
        <v>151</v>
      </c>
      <c r="C67" s="16" t="s">
        <v>152</v>
      </c>
      <c r="D67" s="37"/>
      <c r="E67" s="44"/>
      <c r="F67" s="36">
        <v>13</v>
      </c>
      <c r="G67" s="37">
        <f t="shared" si="0"/>
        <v>1</v>
      </c>
      <c r="H67" s="37">
        <f t="shared" si="1"/>
        <v>1</v>
      </c>
      <c r="I67" s="37">
        <f t="shared" si="2"/>
        <v>1</v>
      </c>
      <c r="J67" s="36">
        <v>28</v>
      </c>
      <c r="K67" s="37">
        <f t="shared" si="3"/>
        <v>1</v>
      </c>
      <c r="L67" s="37">
        <f t="shared" si="4"/>
        <v>1</v>
      </c>
      <c r="M67" s="37">
        <f t="shared" si="5"/>
        <v>1</v>
      </c>
      <c r="N67" s="36">
        <v>21</v>
      </c>
      <c r="O67" s="37">
        <f t="shared" si="6"/>
        <v>1</v>
      </c>
      <c r="P67" s="37">
        <f t="shared" si="7"/>
        <v>0</v>
      </c>
      <c r="Q67" s="37">
        <f t="shared" si="8"/>
        <v>0</v>
      </c>
      <c r="R67" s="45">
        <v>62</v>
      </c>
      <c r="S67" s="56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</row>
    <row r="68" spans="1:35" ht="19.5" customHeight="1">
      <c r="A68" s="15">
        <v>62</v>
      </c>
      <c r="B68" s="16" t="s">
        <v>153</v>
      </c>
      <c r="C68" s="16" t="s">
        <v>154</v>
      </c>
      <c r="D68" s="37"/>
      <c r="E68" s="44"/>
      <c r="F68" s="36">
        <v>11</v>
      </c>
      <c r="G68" s="37">
        <f t="shared" si="0"/>
        <v>1</v>
      </c>
      <c r="H68" s="37">
        <f t="shared" si="1"/>
        <v>0</v>
      </c>
      <c r="I68" s="37">
        <f t="shared" si="2"/>
        <v>0</v>
      </c>
      <c r="J68" s="36">
        <v>27</v>
      </c>
      <c r="K68" s="37">
        <f t="shared" si="3"/>
        <v>1</v>
      </c>
      <c r="L68" s="37">
        <f t="shared" si="4"/>
        <v>1</v>
      </c>
      <c r="M68" s="37">
        <f t="shared" si="5"/>
        <v>1</v>
      </c>
      <c r="N68" s="36">
        <v>21</v>
      </c>
      <c r="O68" s="37">
        <f t="shared" si="6"/>
        <v>1</v>
      </c>
      <c r="P68" s="37">
        <f t="shared" si="7"/>
        <v>0</v>
      </c>
      <c r="Q68" s="37">
        <f t="shared" si="8"/>
        <v>0</v>
      </c>
      <c r="R68" s="45">
        <v>59</v>
      </c>
      <c r="S68" s="56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</row>
    <row r="69" spans="1:35" ht="19.5" customHeight="1">
      <c r="A69" s="15">
        <v>63</v>
      </c>
      <c r="B69" s="16" t="s">
        <v>155</v>
      </c>
      <c r="C69" s="16" t="s">
        <v>156</v>
      </c>
      <c r="D69" s="37"/>
      <c r="E69" s="44"/>
      <c r="F69" s="36">
        <v>28</v>
      </c>
      <c r="G69" s="37">
        <f t="shared" si="0"/>
        <v>1</v>
      </c>
      <c r="H69" s="37">
        <f t="shared" si="1"/>
        <v>1</v>
      </c>
      <c r="I69" s="37">
        <f t="shared" si="2"/>
        <v>1</v>
      </c>
      <c r="J69" s="36">
        <v>28</v>
      </c>
      <c r="K69" s="37">
        <f t="shared" si="3"/>
        <v>1</v>
      </c>
      <c r="L69" s="37">
        <f t="shared" si="4"/>
        <v>1</v>
      </c>
      <c r="M69" s="37">
        <f t="shared" si="5"/>
        <v>1</v>
      </c>
      <c r="N69" s="36">
        <v>14</v>
      </c>
      <c r="O69" s="37">
        <f t="shared" si="6"/>
        <v>0</v>
      </c>
      <c r="P69" s="37">
        <f t="shared" si="7"/>
        <v>0</v>
      </c>
      <c r="Q69" s="37">
        <f t="shared" si="8"/>
        <v>0</v>
      </c>
      <c r="R69" s="45">
        <v>70</v>
      </c>
      <c r="S69" s="56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</row>
    <row r="70" spans="1:35" ht="19.5" customHeight="1">
      <c r="A70" s="15">
        <v>64</v>
      </c>
      <c r="B70" s="16" t="s">
        <v>157</v>
      </c>
      <c r="C70" s="16" t="s">
        <v>158</v>
      </c>
      <c r="D70" s="37"/>
      <c r="E70" s="44"/>
      <c r="F70" s="36">
        <v>14</v>
      </c>
      <c r="G70" s="37">
        <f t="shared" si="0"/>
        <v>1</v>
      </c>
      <c r="H70" s="37">
        <f t="shared" si="1"/>
        <v>1</v>
      </c>
      <c r="I70" s="37">
        <f t="shared" si="2"/>
        <v>1</v>
      </c>
      <c r="J70" s="36">
        <v>26</v>
      </c>
      <c r="K70" s="37">
        <f t="shared" si="3"/>
        <v>1</v>
      </c>
      <c r="L70" s="37">
        <f t="shared" si="4"/>
        <v>1</v>
      </c>
      <c r="M70" s="37">
        <f t="shared" si="5"/>
        <v>1</v>
      </c>
      <c r="N70" s="36">
        <v>28</v>
      </c>
      <c r="O70" s="37">
        <f t="shared" si="6"/>
        <v>1</v>
      </c>
      <c r="P70" s="37">
        <f t="shared" si="7"/>
        <v>1</v>
      </c>
      <c r="Q70" s="37">
        <f t="shared" si="8"/>
        <v>1</v>
      </c>
      <c r="R70" s="45">
        <v>68</v>
      </c>
      <c r="S70" s="56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</row>
    <row r="71" spans="1:35" ht="19.5" customHeight="1">
      <c r="A71" s="15">
        <v>65</v>
      </c>
      <c r="B71" s="16" t="s">
        <v>159</v>
      </c>
      <c r="C71" s="16" t="s">
        <v>160</v>
      </c>
      <c r="D71" s="37"/>
      <c r="E71" s="44"/>
      <c r="F71" s="36">
        <v>14</v>
      </c>
      <c r="G71" s="37">
        <f t="shared" si="0"/>
        <v>1</v>
      </c>
      <c r="H71" s="37">
        <f t="shared" si="1"/>
        <v>1</v>
      </c>
      <c r="I71" s="37">
        <f t="shared" si="2"/>
        <v>1</v>
      </c>
      <c r="J71" s="36">
        <v>28</v>
      </c>
      <c r="K71" s="37">
        <f t="shared" si="3"/>
        <v>1</v>
      </c>
      <c r="L71" s="37">
        <f t="shared" si="4"/>
        <v>1</v>
      </c>
      <c r="M71" s="37">
        <f t="shared" si="5"/>
        <v>1</v>
      </c>
      <c r="N71" s="53">
        <v>26</v>
      </c>
      <c r="O71" s="37">
        <f t="shared" si="6"/>
        <v>1</v>
      </c>
      <c r="P71" s="37">
        <f t="shared" si="7"/>
        <v>1</v>
      </c>
      <c r="Q71" s="37">
        <f t="shared" si="8"/>
        <v>1</v>
      </c>
      <c r="R71" s="45">
        <v>68</v>
      </c>
      <c r="S71" s="56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</row>
    <row r="72" spans="1:35" ht="19.5" customHeight="1">
      <c r="A72" s="15">
        <v>66</v>
      </c>
      <c r="B72" s="16" t="s">
        <v>161</v>
      </c>
      <c r="C72" s="16" t="s">
        <v>162</v>
      </c>
      <c r="D72" s="37"/>
      <c r="E72" s="44"/>
      <c r="F72" s="36">
        <v>10</v>
      </c>
      <c r="G72" s="37">
        <f t="shared" si="0"/>
        <v>1</v>
      </c>
      <c r="H72" s="37">
        <f t="shared" si="1"/>
        <v>0</v>
      </c>
      <c r="I72" s="37">
        <f t="shared" si="2"/>
        <v>0</v>
      </c>
      <c r="J72" s="36">
        <v>26</v>
      </c>
      <c r="K72" s="37">
        <f t="shared" si="3"/>
        <v>1</v>
      </c>
      <c r="L72" s="37">
        <f t="shared" si="4"/>
        <v>1</v>
      </c>
      <c r="M72" s="37">
        <f t="shared" si="5"/>
        <v>1</v>
      </c>
      <c r="N72" s="53">
        <v>22</v>
      </c>
      <c r="O72" s="37">
        <f t="shared" si="6"/>
        <v>1</v>
      </c>
      <c r="P72" s="37">
        <f t="shared" si="7"/>
        <v>0</v>
      </c>
      <c r="Q72" s="37">
        <f t="shared" si="8"/>
        <v>0</v>
      </c>
      <c r="R72" s="45">
        <v>58</v>
      </c>
      <c r="S72" s="56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</row>
    <row r="73" spans="1:35" ht="19.5" customHeight="1">
      <c r="A73" s="15">
        <v>67</v>
      </c>
      <c r="B73" s="16" t="s">
        <v>163</v>
      </c>
      <c r="C73" s="16" t="s">
        <v>164</v>
      </c>
      <c r="D73" s="37"/>
      <c r="E73" s="44"/>
      <c r="F73" s="36">
        <v>10</v>
      </c>
      <c r="G73" s="37">
        <f t="shared" si="0"/>
        <v>1</v>
      </c>
      <c r="H73" s="37">
        <f t="shared" si="1"/>
        <v>0</v>
      </c>
      <c r="I73" s="37">
        <f t="shared" si="2"/>
        <v>0</v>
      </c>
      <c r="J73" s="36">
        <v>26</v>
      </c>
      <c r="K73" s="37">
        <f t="shared" si="3"/>
        <v>1</v>
      </c>
      <c r="L73" s="37">
        <f t="shared" si="4"/>
        <v>1</v>
      </c>
      <c r="M73" s="37">
        <f t="shared" si="5"/>
        <v>1</v>
      </c>
      <c r="N73" s="53">
        <v>22</v>
      </c>
      <c r="O73" s="37">
        <f t="shared" si="6"/>
        <v>1</v>
      </c>
      <c r="P73" s="37">
        <f t="shared" si="7"/>
        <v>0</v>
      </c>
      <c r="Q73" s="37">
        <f t="shared" si="8"/>
        <v>0</v>
      </c>
      <c r="R73" s="45">
        <v>58</v>
      </c>
      <c r="S73" s="56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</row>
    <row r="74" spans="1:35" ht="19.5" customHeight="1">
      <c r="A74" s="15">
        <v>68</v>
      </c>
      <c r="B74" s="16" t="s">
        <v>165</v>
      </c>
      <c r="C74" s="16" t="s">
        <v>166</v>
      </c>
      <c r="D74" s="37"/>
      <c r="E74" s="44"/>
      <c r="F74" s="36">
        <v>13</v>
      </c>
      <c r="G74" s="37">
        <f t="shared" si="0"/>
        <v>1</v>
      </c>
      <c r="H74" s="37">
        <f t="shared" si="1"/>
        <v>1</v>
      </c>
      <c r="I74" s="37">
        <f t="shared" si="2"/>
        <v>1</v>
      </c>
      <c r="J74" s="36">
        <v>27</v>
      </c>
      <c r="K74" s="37">
        <f t="shared" si="3"/>
        <v>1</v>
      </c>
      <c r="L74" s="37">
        <f t="shared" si="4"/>
        <v>1</v>
      </c>
      <c r="M74" s="37">
        <f t="shared" si="5"/>
        <v>1</v>
      </c>
      <c r="N74" s="53">
        <v>21</v>
      </c>
      <c r="O74" s="37">
        <f t="shared" si="6"/>
        <v>1</v>
      </c>
      <c r="P74" s="37">
        <f t="shared" si="7"/>
        <v>0</v>
      </c>
      <c r="Q74" s="37">
        <f t="shared" si="8"/>
        <v>0</v>
      </c>
      <c r="R74" s="45">
        <v>61</v>
      </c>
      <c r="S74" s="56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</row>
    <row r="75" spans="1:35" ht="19.5" customHeight="1">
      <c r="A75" s="15">
        <v>69</v>
      </c>
      <c r="B75" s="16" t="s">
        <v>167</v>
      </c>
      <c r="C75" s="16" t="s">
        <v>168</v>
      </c>
      <c r="D75" s="37"/>
      <c r="E75" s="44"/>
      <c r="F75" s="36">
        <v>12</v>
      </c>
      <c r="G75" s="37">
        <f t="shared" si="0"/>
        <v>1</v>
      </c>
      <c r="H75" s="37">
        <f t="shared" si="1"/>
        <v>1</v>
      </c>
      <c r="I75" s="37">
        <f t="shared" si="2"/>
        <v>0</v>
      </c>
      <c r="J75" s="36">
        <v>22</v>
      </c>
      <c r="K75" s="37">
        <f t="shared" si="3"/>
        <v>1</v>
      </c>
      <c r="L75" s="37">
        <f t="shared" si="4"/>
        <v>1</v>
      </c>
      <c r="M75" s="37">
        <f t="shared" si="5"/>
        <v>1</v>
      </c>
      <c r="N75" s="53">
        <v>27</v>
      </c>
      <c r="O75" s="37">
        <f t="shared" si="6"/>
        <v>1</v>
      </c>
      <c r="P75" s="37">
        <f t="shared" si="7"/>
        <v>1</v>
      </c>
      <c r="Q75" s="37">
        <f t="shared" si="8"/>
        <v>1</v>
      </c>
      <c r="R75" s="45">
        <v>61</v>
      </c>
      <c r="S75" s="56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</row>
    <row r="76" spans="1:35" ht="19.5" customHeight="1">
      <c r="A76" s="15">
        <v>70</v>
      </c>
      <c r="B76" s="16" t="s">
        <v>169</v>
      </c>
      <c r="C76" s="16" t="s">
        <v>170</v>
      </c>
      <c r="D76" s="37"/>
      <c r="E76" s="44"/>
      <c r="F76" s="36">
        <v>10</v>
      </c>
      <c r="G76" s="37">
        <f t="shared" si="0"/>
        <v>1</v>
      </c>
      <c r="H76" s="37">
        <f t="shared" si="1"/>
        <v>0</v>
      </c>
      <c r="I76" s="37">
        <f t="shared" si="2"/>
        <v>0</v>
      </c>
      <c r="J76" s="36">
        <v>28</v>
      </c>
      <c r="K76" s="37">
        <f t="shared" si="3"/>
        <v>1</v>
      </c>
      <c r="L76" s="37">
        <f t="shared" si="4"/>
        <v>1</v>
      </c>
      <c r="M76" s="37">
        <f t="shared" si="5"/>
        <v>1</v>
      </c>
      <c r="N76" s="53">
        <v>20</v>
      </c>
      <c r="O76" s="37">
        <f t="shared" si="6"/>
        <v>1</v>
      </c>
      <c r="P76" s="37">
        <f t="shared" si="7"/>
        <v>0</v>
      </c>
      <c r="Q76" s="37">
        <f t="shared" si="8"/>
        <v>0</v>
      </c>
      <c r="R76" s="45">
        <v>58</v>
      </c>
      <c r="S76" s="56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</row>
    <row r="77" spans="1:35" ht="19.5" customHeight="1">
      <c r="A77" s="15">
        <v>71</v>
      </c>
      <c r="B77" s="16" t="s">
        <v>171</v>
      </c>
      <c r="C77" s="16" t="s">
        <v>172</v>
      </c>
      <c r="D77" s="37"/>
      <c r="E77" s="44"/>
      <c r="F77" s="36">
        <v>12</v>
      </c>
      <c r="G77" s="37">
        <f t="shared" si="0"/>
        <v>1</v>
      </c>
      <c r="H77" s="37">
        <f t="shared" si="1"/>
        <v>1</v>
      </c>
      <c r="I77" s="37">
        <f t="shared" si="2"/>
        <v>0</v>
      </c>
      <c r="J77" s="36">
        <v>24</v>
      </c>
      <c r="K77" s="37">
        <f t="shared" si="3"/>
        <v>1</v>
      </c>
      <c r="L77" s="37">
        <f t="shared" si="4"/>
        <v>1</v>
      </c>
      <c r="M77" s="37">
        <f t="shared" si="5"/>
        <v>1</v>
      </c>
      <c r="N77" s="53">
        <v>22</v>
      </c>
      <c r="O77" s="37">
        <f t="shared" si="6"/>
        <v>1</v>
      </c>
      <c r="P77" s="37">
        <f t="shared" si="7"/>
        <v>0</v>
      </c>
      <c r="Q77" s="37">
        <f t="shared" si="8"/>
        <v>0</v>
      </c>
      <c r="R77" s="45">
        <v>58</v>
      </c>
      <c r="S77" s="56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</row>
    <row r="78" spans="1:35" ht="19.5" customHeight="1">
      <c r="A78" s="15">
        <v>72</v>
      </c>
      <c r="B78" s="16" t="s">
        <v>173</v>
      </c>
      <c r="C78" s="16" t="s">
        <v>174</v>
      </c>
      <c r="D78" s="37"/>
      <c r="E78" s="44"/>
      <c r="F78" s="36">
        <v>13</v>
      </c>
      <c r="G78" s="37">
        <f t="shared" si="0"/>
        <v>1</v>
      </c>
      <c r="H78" s="37">
        <f t="shared" si="1"/>
        <v>1</v>
      </c>
      <c r="I78" s="37">
        <f t="shared" si="2"/>
        <v>1</v>
      </c>
      <c r="J78" s="36">
        <v>26</v>
      </c>
      <c r="K78" s="37">
        <f t="shared" si="3"/>
        <v>1</v>
      </c>
      <c r="L78" s="37">
        <f t="shared" si="4"/>
        <v>1</v>
      </c>
      <c r="M78" s="37">
        <f t="shared" si="5"/>
        <v>1</v>
      </c>
      <c r="N78" s="53">
        <v>21</v>
      </c>
      <c r="O78" s="37">
        <f t="shared" si="6"/>
        <v>1</v>
      </c>
      <c r="P78" s="37">
        <f t="shared" si="7"/>
        <v>0</v>
      </c>
      <c r="Q78" s="37">
        <f t="shared" si="8"/>
        <v>0</v>
      </c>
      <c r="R78" s="45">
        <v>60</v>
      </c>
      <c r="S78" s="56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</row>
    <row r="79" spans="1:35" ht="19.5" customHeight="1">
      <c r="A79" s="15">
        <v>73</v>
      </c>
      <c r="B79" s="16" t="s">
        <v>175</v>
      </c>
      <c r="C79" s="16" t="s">
        <v>176</v>
      </c>
      <c r="D79" s="37"/>
      <c r="E79" s="44"/>
      <c r="F79" s="36">
        <v>6</v>
      </c>
      <c r="G79" s="37">
        <f t="shared" si="0"/>
        <v>0</v>
      </c>
      <c r="H79" s="37">
        <f t="shared" si="1"/>
        <v>0</v>
      </c>
      <c r="I79" s="37">
        <f t="shared" si="2"/>
        <v>0</v>
      </c>
      <c r="J79" s="36">
        <v>27</v>
      </c>
      <c r="K79" s="37">
        <f t="shared" si="3"/>
        <v>1</v>
      </c>
      <c r="L79" s="37">
        <f t="shared" si="4"/>
        <v>1</v>
      </c>
      <c r="M79" s="37">
        <f t="shared" si="5"/>
        <v>1</v>
      </c>
      <c r="N79" s="36">
        <v>24</v>
      </c>
      <c r="O79" s="37">
        <f t="shared" si="6"/>
        <v>1</v>
      </c>
      <c r="P79" s="37">
        <f t="shared" si="7"/>
        <v>1</v>
      </c>
      <c r="Q79" s="37">
        <f t="shared" si="8"/>
        <v>0</v>
      </c>
      <c r="R79" s="45">
        <v>57</v>
      </c>
      <c r="S79" s="56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</row>
    <row r="80" spans="1:35" ht="19.5" customHeight="1">
      <c r="A80" s="15">
        <v>74</v>
      </c>
      <c r="B80" s="16" t="s">
        <v>177</v>
      </c>
      <c r="C80" s="16" t="s">
        <v>178</v>
      </c>
      <c r="D80" s="37"/>
      <c r="E80" s="44"/>
      <c r="F80" s="36">
        <v>13</v>
      </c>
      <c r="G80" s="37">
        <f t="shared" si="0"/>
        <v>1</v>
      </c>
      <c r="H80" s="37">
        <f t="shared" si="1"/>
        <v>1</v>
      </c>
      <c r="I80" s="37">
        <f t="shared" si="2"/>
        <v>1</v>
      </c>
      <c r="J80" s="36">
        <v>28</v>
      </c>
      <c r="K80" s="37">
        <f t="shared" si="3"/>
        <v>1</v>
      </c>
      <c r="L80" s="37">
        <f t="shared" si="4"/>
        <v>1</v>
      </c>
      <c r="M80" s="37">
        <f t="shared" si="5"/>
        <v>1</v>
      </c>
      <c r="N80" s="36">
        <v>28</v>
      </c>
      <c r="O80" s="37">
        <f t="shared" si="6"/>
        <v>1</v>
      </c>
      <c r="P80" s="37">
        <f t="shared" si="7"/>
        <v>1</v>
      </c>
      <c r="Q80" s="37">
        <f t="shared" si="8"/>
        <v>1</v>
      </c>
      <c r="R80" s="45">
        <v>69</v>
      </c>
      <c r="S80" s="56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</row>
    <row r="81" spans="1:35" ht="19.5" customHeight="1">
      <c r="A81" s="15">
        <v>75</v>
      </c>
      <c r="B81" s="16" t="s">
        <v>179</v>
      </c>
      <c r="C81" s="16" t="s">
        <v>180</v>
      </c>
      <c r="D81" s="37"/>
      <c r="E81" s="44"/>
      <c r="F81" s="36">
        <v>28</v>
      </c>
      <c r="G81" s="37">
        <f t="shared" si="0"/>
        <v>1</v>
      </c>
      <c r="H81" s="37">
        <f t="shared" si="1"/>
        <v>1</v>
      </c>
      <c r="I81" s="37">
        <f t="shared" si="2"/>
        <v>1</v>
      </c>
      <c r="J81" s="36">
        <v>28</v>
      </c>
      <c r="K81" s="37">
        <f t="shared" si="3"/>
        <v>1</v>
      </c>
      <c r="L81" s="37">
        <f t="shared" si="4"/>
        <v>1</v>
      </c>
      <c r="M81" s="37">
        <f t="shared" si="5"/>
        <v>1</v>
      </c>
      <c r="N81" s="36">
        <v>14</v>
      </c>
      <c r="O81" s="37">
        <f t="shared" si="6"/>
        <v>0</v>
      </c>
      <c r="P81" s="37">
        <f t="shared" si="7"/>
        <v>0</v>
      </c>
      <c r="Q81" s="37">
        <f t="shared" si="8"/>
        <v>0</v>
      </c>
      <c r="R81" s="45">
        <v>70</v>
      </c>
      <c r="S81" s="56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</row>
    <row r="82" spans="1:35" ht="19.5" customHeight="1">
      <c r="A82" s="15">
        <v>76</v>
      </c>
      <c r="B82" s="16" t="s">
        <v>181</v>
      </c>
      <c r="C82" s="16" t="s">
        <v>182</v>
      </c>
      <c r="D82" s="37"/>
      <c r="E82" s="44"/>
      <c r="F82" s="36">
        <v>14</v>
      </c>
      <c r="G82" s="37">
        <f t="shared" si="0"/>
        <v>1</v>
      </c>
      <c r="H82" s="37">
        <f t="shared" si="1"/>
        <v>1</v>
      </c>
      <c r="I82" s="37">
        <f t="shared" si="2"/>
        <v>1</v>
      </c>
      <c r="J82" s="36">
        <v>26</v>
      </c>
      <c r="K82" s="37">
        <f t="shared" si="3"/>
        <v>1</v>
      </c>
      <c r="L82" s="37">
        <f t="shared" si="4"/>
        <v>1</v>
      </c>
      <c r="M82" s="37">
        <f t="shared" si="5"/>
        <v>1</v>
      </c>
      <c r="N82" s="36">
        <v>28</v>
      </c>
      <c r="O82" s="37">
        <f t="shared" si="6"/>
        <v>1</v>
      </c>
      <c r="P82" s="37">
        <f t="shared" si="7"/>
        <v>1</v>
      </c>
      <c r="Q82" s="37">
        <f t="shared" si="8"/>
        <v>1</v>
      </c>
      <c r="R82" s="45">
        <v>68</v>
      </c>
      <c r="S82" s="56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</row>
    <row r="83" spans="1:35" ht="19.5" customHeight="1">
      <c r="A83" s="15">
        <v>77</v>
      </c>
      <c r="B83" s="16" t="s">
        <v>183</v>
      </c>
      <c r="C83" s="16" t="s">
        <v>184</v>
      </c>
      <c r="D83" s="37"/>
      <c r="E83" s="44"/>
      <c r="F83" s="36">
        <v>12</v>
      </c>
      <c r="G83" s="37">
        <f t="shared" si="0"/>
        <v>1</v>
      </c>
      <c r="H83" s="37">
        <f t="shared" si="1"/>
        <v>1</v>
      </c>
      <c r="I83" s="37">
        <f t="shared" si="2"/>
        <v>0</v>
      </c>
      <c r="J83" s="36">
        <v>21</v>
      </c>
      <c r="K83" s="37">
        <f t="shared" si="3"/>
        <v>1</v>
      </c>
      <c r="L83" s="37">
        <f t="shared" si="4"/>
        <v>1</v>
      </c>
      <c r="M83" s="37">
        <f t="shared" si="5"/>
        <v>1</v>
      </c>
      <c r="N83" s="36">
        <v>24</v>
      </c>
      <c r="O83" s="37">
        <f t="shared" si="6"/>
        <v>1</v>
      </c>
      <c r="P83" s="37">
        <f t="shared" si="7"/>
        <v>1</v>
      </c>
      <c r="Q83" s="37">
        <f t="shared" si="8"/>
        <v>0</v>
      </c>
      <c r="R83" s="45">
        <v>57</v>
      </c>
      <c r="S83" s="56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</row>
    <row r="84" spans="1:35" ht="19.5" customHeight="1">
      <c r="A84" s="15">
        <v>78</v>
      </c>
      <c r="B84" s="16" t="s">
        <v>185</v>
      </c>
      <c r="C84" s="16" t="s">
        <v>186</v>
      </c>
      <c r="D84" s="37"/>
      <c r="E84" s="44"/>
      <c r="F84" s="36">
        <v>12</v>
      </c>
      <c r="G84" s="37">
        <f t="shared" si="0"/>
        <v>1</v>
      </c>
      <c r="H84" s="37">
        <f t="shared" si="1"/>
        <v>1</v>
      </c>
      <c r="I84" s="37">
        <f t="shared" si="2"/>
        <v>0</v>
      </c>
      <c r="J84" s="36">
        <v>28</v>
      </c>
      <c r="K84" s="37">
        <f t="shared" si="3"/>
        <v>1</v>
      </c>
      <c r="L84" s="37">
        <f t="shared" si="4"/>
        <v>1</v>
      </c>
      <c r="M84" s="37">
        <f t="shared" si="5"/>
        <v>1</v>
      </c>
      <c r="N84" s="36">
        <v>28</v>
      </c>
      <c r="O84" s="37">
        <f t="shared" si="6"/>
        <v>1</v>
      </c>
      <c r="P84" s="37">
        <f t="shared" si="7"/>
        <v>1</v>
      </c>
      <c r="Q84" s="37">
        <f t="shared" si="8"/>
        <v>1</v>
      </c>
      <c r="R84" s="45">
        <v>68</v>
      </c>
      <c r="S84" s="56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</row>
    <row r="85" spans="1:35" ht="19.5" customHeight="1">
      <c r="A85" s="15">
        <v>79</v>
      </c>
      <c r="B85" s="16" t="s">
        <v>187</v>
      </c>
      <c r="C85" s="16" t="s">
        <v>188</v>
      </c>
      <c r="D85" s="37"/>
      <c r="E85" s="44"/>
      <c r="F85" s="36">
        <v>12</v>
      </c>
      <c r="G85" s="37">
        <f t="shared" si="0"/>
        <v>1</v>
      </c>
      <c r="H85" s="37">
        <f t="shared" si="1"/>
        <v>1</v>
      </c>
      <c r="I85" s="37">
        <f t="shared" si="2"/>
        <v>0</v>
      </c>
      <c r="J85" s="36">
        <v>19</v>
      </c>
      <c r="K85" s="37">
        <f t="shared" si="3"/>
        <v>1</v>
      </c>
      <c r="L85" s="37">
        <f t="shared" si="4"/>
        <v>1</v>
      </c>
      <c r="M85" s="37">
        <f t="shared" si="5"/>
        <v>1</v>
      </c>
      <c r="N85" s="36">
        <v>26</v>
      </c>
      <c r="O85" s="37">
        <f t="shared" si="6"/>
        <v>1</v>
      </c>
      <c r="P85" s="37">
        <f t="shared" si="7"/>
        <v>1</v>
      </c>
      <c r="Q85" s="37">
        <f t="shared" si="8"/>
        <v>1</v>
      </c>
      <c r="R85" s="45">
        <v>57</v>
      </c>
      <c r="S85" s="56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</row>
    <row r="86" spans="1:35" ht="19.5" customHeight="1">
      <c r="A86" s="15">
        <v>80</v>
      </c>
      <c r="B86" s="16" t="s">
        <v>189</v>
      </c>
      <c r="C86" s="16" t="s">
        <v>190</v>
      </c>
      <c r="D86" s="37"/>
      <c r="E86" s="44"/>
      <c r="F86" s="36">
        <v>14</v>
      </c>
      <c r="G86" s="37">
        <f t="shared" si="0"/>
        <v>1</v>
      </c>
      <c r="H86" s="37">
        <f t="shared" si="1"/>
        <v>1</v>
      </c>
      <c r="I86" s="37">
        <f t="shared" si="2"/>
        <v>1</v>
      </c>
      <c r="J86" s="36">
        <v>23</v>
      </c>
      <c r="K86" s="37">
        <f t="shared" si="3"/>
        <v>1</v>
      </c>
      <c r="L86" s="37">
        <f t="shared" si="4"/>
        <v>1</v>
      </c>
      <c r="M86" s="37">
        <f t="shared" si="5"/>
        <v>1</v>
      </c>
      <c r="N86" s="36">
        <v>27</v>
      </c>
      <c r="O86" s="37">
        <f t="shared" si="6"/>
        <v>1</v>
      </c>
      <c r="P86" s="37">
        <f t="shared" si="7"/>
        <v>1</v>
      </c>
      <c r="Q86" s="37">
        <f t="shared" si="8"/>
        <v>1</v>
      </c>
      <c r="R86" s="45">
        <v>64</v>
      </c>
      <c r="S86" s="56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</row>
    <row r="87" spans="1:35" ht="19.5" customHeight="1">
      <c r="A87" s="15">
        <v>81</v>
      </c>
      <c r="B87" s="16" t="s">
        <v>191</v>
      </c>
      <c r="C87" s="16" t="s">
        <v>192</v>
      </c>
      <c r="D87" s="37"/>
      <c r="E87" s="44"/>
      <c r="F87" s="36">
        <v>14</v>
      </c>
      <c r="G87" s="37">
        <f t="shared" si="0"/>
        <v>1</v>
      </c>
      <c r="H87" s="37">
        <f t="shared" si="1"/>
        <v>1</v>
      </c>
      <c r="I87" s="37">
        <f t="shared" si="2"/>
        <v>1</v>
      </c>
      <c r="J87" s="36">
        <v>26</v>
      </c>
      <c r="K87" s="37">
        <f t="shared" si="3"/>
        <v>1</v>
      </c>
      <c r="L87" s="37">
        <f t="shared" si="4"/>
        <v>1</v>
      </c>
      <c r="M87" s="37">
        <f t="shared" si="5"/>
        <v>1</v>
      </c>
      <c r="N87" s="36">
        <v>28</v>
      </c>
      <c r="O87" s="37">
        <f t="shared" si="6"/>
        <v>1</v>
      </c>
      <c r="P87" s="37">
        <f t="shared" si="7"/>
        <v>1</v>
      </c>
      <c r="Q87" s="37">
        <f t="shared" si="8"/>
        <v>1</v>
      </c>
      <c r="R87" s="45">
        <v>68</v>
      </c>
      <c r="S87" s="56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</row>
    <row r="88" spans="1:35" ht="19.5" customHeight="1">
      <c r="A88" s="15">
        <v>82</v>
      </c>
      <c r="B88" s="16" t="s">
        <v>193</v>
      </c>
      <c r="C88" s="16" t="s">
        <v>194</v>
      </c>
      <c r="D88" s="37"/>
      <c r="E88" s="44"/>
      <c r="F88" s="36">
        <v>10</v>
      </c>
      <c r="G88" s="37">
        <f t="shared" si="0"/>
        <v>1</v>
      </c>
      <c r="H88" s="37">
        <f t="shared" si="1"/>
        <v>0</v>
      </c>
      <c r="I88" s="37">
        <f t="shared" si="2"/>
        <v>0</v>
      </c>
      <c r="J88" s="36">
        <v>27</v>
      </c>
      <c r="K88" s="37">
        <f t="shared" si="3"/>
        <v>1</v>
      </c>
      <c r="L88" s="37">
        <f t="shared" si="4"/>
        <v>1</v>
      </c>
      <c r="M88" s="37">
        <f t="shared" si="5"/>
        <v>1</v>
      </c>
      <c r="N88" s="36">
        <v>23</v>
      </c>
      <c r="O88" s="37">
        <f t="shared" si="6"/>
        <v>1</v>
      </c>
      <c r="P88" s="37">
        <f t="shared" si="7"/>
        <v>1</v>
      </c>
      <c r="Q88" s="37">
        <f t="shared" si="8"/>
        <v>0</v>
      </c>
      <c r="R88" s="45">
        <v>60</v>
      </c>
      <c r="S88" s="56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</row>
    <row r="89" spans="1:35" ht="19.5" customHeight="1">
      <c r="A89" s="15">
        <v>83</v>
      </c>
      <c r="B89" s="16" t="s">
        <v>195</v>
      </c>
      <c r="C89" s="16" t="s">
        <v>196</v>
      </c>
      <c r="D89" s="37"/>
      <c r="E89" s="44"/>
      <c r="F89" s="36">
        <v>14</v>
      </c>
      <c r="G89" s="37">
        <f t="shared" si="0"/>
        <v>1</v>
      </c>
      <c r="H89" s="37">
        <f t="shared" si="1"/>
        <v>1</v>
      </c>
      <c r="I89" s="37">
        <f t="shared" si="2"/>
        <v>1</v>
      </c>
      <c r="J89" s="36">
        <v>28</v>
      </c>
      <c r="K89" s="37">
        <f t="shared" si="3"/>
        <v>1</v>
      </c>
      <c r="L89" s="37">
        <f t="shared" si="4"/>
        <v>1</v>
      </c>
      <c r="M89" s="37">
        <f t="shared" si="5"/>
        <v>1</v>
      </c>
      <c r="N89" s="36">
        <v>26</v>
      </c>
      <c r="O89" s="37">
        <f t="shared" si="6"/>
        <v>1</v>
      </c>
      <c r="P89" s="37">
        <f t="shared" si="7"/>
        <v>1</v>
      </c>
      <c r="Q89" s="37">
        <f t="shared" si="8"/>
        <v>1</v>
      </c>
      <c r="R89" s="45">
        <v>68</v>
      </c>
      <c r="S89" s="56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</row>
    <row r="90" spans="1:35" ht="19.5" customHeight="1">
      <c r="A90" s="15">
        <v>84</v>
      </c>
      <c r="B90" s="16" t="s">
        <v>197</v>
      </c>
      <c r="C90" s="16" t="s">
        <v>198</v>
      </c>
      <c r="D90" s="37"/>
      <c r="E90" s="44"/>
      <c r="F90" s="36">
        <v>12</v>
      </c>
      <c r="G90" s="37">
        <f t="shared" si="0"/>
        <v>1</v>
      </c>
      <c r="H90" s="37">
        <f t="shared" si="1"/>
        <v>1</v>
      </c>
      <c r="I90" s="37">
        <f t="shared" si="2"/>
        <v>0</v>
      </c>
      <c r="J90" s="36">
        <v>28</v>
      </c>
      <c r="K90" s="37">
        <f t="shared" si="3"/>
        <v>1</v>
      </c>
      <c r="L90" s="37">
        <f t="shared" si="4"/>
        <v>1</v>
      </c>
      <c r="M90" s="37">
        <f t="shared" si="5"/>
        <v>1</v>
      </c>
      <c r="N90" s="36">
        <v>28</v>
      </c>
      <c r="O90" s="37">
        <f t="shared" si="6"/>
        <v>1</v>
      </c>
      <c r="P90" s="37">
        <f t="shared" si="7"/>
        <v>1</v>
      </c>
      <c r="Q90" s="37">
        <f t="shared" si="8"/>
        <v>1</v>
      </c>
      <c r="R90" s="45">
        <v>68</v>
      </c>
      <c r="S90" s="56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</row>
    <row r="91" spans="1:35" ht="19.5" customHeight="1">
      <c r="A91" s="15">
        <v>85</v>
      </c>
      <c r="B91" s="16" t="s">
        <v>199</v>
      </c>
      <c r="C91" s="16" t="s">
        <v>200</v>
      </c>
      <c r="D91" s="37"/>
      <c r="E91" s="44"/>
      <c r="F91" s="36">
        <v>11</v>
      </c>
      <c r="G91" s="37">
        <f t="shared" si="0"/>
        <v>1</v>
      </c>
      <c r="H91" s="37">
        <f t="shared" si="1"/>
        <v>0</v>
      </c>
      <c r="I91" s="37">
        <f t="shared" si="2"/>
        <v>0</v>
      </c>
      <c r="J91" s="36">
        <v>27</v>
      </c>
      <c r="K91" s="37">
        <f t="shared" si="3"/>
        <v>1</v>
      </c>
      <c r="L91" s="37">
        <f t="shared" si="4"/>
        <v>1</v>
      </c>
      <c r="M91" s="37">
        <f t="shared" si="5"/>
        <v>1</v>
      </c>
      <c r="N91" s="36">
        <v>21</v>
      </c>
      <c r="O91" s="37">
        <f t="shared" si="6"/>
        <v>1</v>
      </c>
      <c r="P91" s="37">
        <f t="shared" si="7"/>
        <v>0</v>
      </c>
      <c r="Q91" s="37">
        <f t="shared" si="8"/>
        <v>0</v>
      </c>
      <c r="R91" s="45">
        <v>59</v>
      </c>
      <c r="S91" s="56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</row>
    <row r="92" spans="1:35" ht="19.5" customHeight="1">
      <c r="A92" s="15">
        <v>86</v>
      </c>
      <c r="B92" s="16" t="s">
        <v>201</v>
      </c>
      <c r="C92" s="16" t="s">
        <v>202</v>
      </c>
      <c r="D92" s="37"/>
      <c r="E92" s="44"/>
      <c r="F92" s="36">
        <v>12</v>
      </c>
      <c r="G92" s="37">
        <f t="shared" si="0"/>
        <v>1</v>
      </c>
      <c r="H92" s="37">
        <f t="shared" si="1"/>
        <v>1</v>
      </c>
      <c r="I92" s="37">
        <f t="shared" si="2"/>
        <v>0</v>
      </c>
      <c r="J92" s="36">
        <v>26</v>
      </c>
      <c r="K92" s="37">
        <f t="shared" si="3"/>
        <v>1</v>
      </c>
      <c r="L92" s="37">
        <f t="shared" si="4"/>
        <v>1</v>
      </c>
      <c r="M92" s="37">
        <f t="shared" si="5"/>
        <v>1</v>
      </c>
      <c r="N92" s="36">
        <v>24</v>
      </c>
      <c r="O92" s="37">
        <f t="shared" si="6"/>
        <v>1</v>
      </c>
      <c r="P92" s="37">
        <f t="shared" si="7"/>
        <v>1</v>
      </c>
      <c r="Q92" s="37">
        <f t="shared" si="8"/>
        <v>0</v>
      </c>
      <c r="R92" s="45">
        <v>62</v>
      </c>
      <c r="S92" s="56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</row>
    <row r="93" spans="1:35" ht="19.5" customHeight="1">
      <c r="A93" s="15">
        <v>87</v>
      </c>
      <c r="B93" s="16" t="s">
        <v>203</v>
      </c>
      <c r="C93" s="16" t="s">
        <v>204</v>
      </c>
      <c r="D93" s="37"/>
      <c r="E93" s="44"/>
      <c r="F93" s="36">
        <v>13</v>
      </c>
      <c r="G93" s="37">
        <f t="shared" si="0"/>
        <v>1</v>
      </c>
      <c r="H93" s="37">
        <f t="shared" si="1"/>
        <v>1</v>
      </c>
      <c r="I93" s="37">
        <f t="shared" si="2"/>
        <v>1</v>
      </c>
      <c r="J93" s="36">
        <v>27</v>
      </c>
      <c r="K93" s="37">
        <f t="shared" si="3"/>
        <v>1</v>
      </c>
      <c r="L93" s="37">
        <f t="shared" si="4"/>
        <v>1</v>
      </c>
      <c r="M93" s="37">
        <f t="shared" si="5"/>
        <v>1</v>
      </c>
      <c r="N93" s="53">
        <v>27</v>
      </c>
      <c r="O93" s="37">
        <f t="shared" si="6"/>
        <v>1</v>
      </c>
      <c r="P93" s="37">
        <f t="shared" si="7"/>
        <v>1</v>
      </c>
      <c r="Q93" s="37">
        <f t="shared" si="8"/>
        <v>1</v>
      </c>
      <c r="R93" s="45">
        <v>67</v>
      </c>
      <c r="S93" s="56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</row>
    <row r="94" spans="1:35" ht="19.5" customHeight="1">
      <c r="A94" s="15">
        <v>88</v>
      </c>
      <c r="B94" s="16" t="s">
        <v>205</v>
      </c>
      <c r="C94" s="16" t="s">
        <v>206</v>
      </c>
      <c r="D94" s="37"/>
      <c r="E94" s="44"/>
      <c r="F94" s="36">
        <v>12</v>
      </c>
      <c r="G94" s="37">
        <f t="shared" si="0"/>
        <v>1</v>
      </c>
      <c r="H94" s="37">
        <f t="shared" si="1"/>
        <v>1</v>
      </c>
      <c r="I94" s="37">
        <f t="shared" si="2"/>
        <v>0</v>
      </c>
      <c r="J94" s="36">
        <v>24</v>
      </c>
      <c r="K94" s="37">
        <f t="shared" si="3"/>
        <v>1</v>
      </c>
      <c r="L94" s="37">
        <f t="shared" si="4"/>
        <v>1</v>
      </c>
      <c r="M94" s="37">
        <f t="shared" si="5"/>
        <v>1</v>
      </c>
      <c r="N94" s="53">
        <v>22</v>
      </c>
      <c r="O94" s="37">
        <f t="shared" si="6"/>
        <v>1</v>
      </c>
      <c r="P94" s="37">
        <f t="shared" si="7"/>
        <v>0</v>
      </c>
      <c r="Q94" s="37">
        <f t="shared" si="8"/>
        <v>0</v>
      </c>
      <c r="R94" s="45">
        <v>58</v>
      </c>
      <c r="S94" s="56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</row>
    <row r="95" spans="1:35" ht="19.5" customHeight="1">
      <c r="A95" s="15">
        <v>89</v>
      </c>
      <c r="B95" s="16" t="s">
        <v>207</v>
      </c>
      <c r="C95" s="16" t="s">
        <v>208</v>
      </c>
      <c r="D95" s="37"/>
      <c r="E95" s="44"/>
      <c r="F95" s="36">
        <v>14</v>
      </c>
      <c r="G95" s="37">
        <f t="shared" si="0"/>
        <v>1</v>
      </c>
      <c r="H95" s="37">
        <f t="shared" si="1"/>
        <v>1</v>
      </c>
      <c r="I95" s="37">
        <f t="shared" si="2"/>
        <v>1</v>
      </c>
      <c r="J95" s="36">
        <v>22</v>
      </c>
      <c r="K95" s="37">
        <f t="shared" si="3"/>
        <v>1</v>
      </c>
      <c r="L95" s="37">
        <f t="shared" si="4"/>
        <v>1</v>
      </c>
      <c r="M95" s="37">
        <f t="shared" si="5"/>
        <v>1</v>
      </c>
      <c r="N95" s="53">
        <v>26</v>
      </c>
      <c r="O95" s="37">
        <f t="shared" si="6"/>
        <v>1</v>
      </c>
      <c r="P95" s="37">
        <f t="shared" si="7"/>
        <v>1</v>
      </c>
      <c r="Q95" s="37">
        <f t="shared" si="8"/>
        <v>1</v>
      </c>
      <c r="R95" s="45">
        <v>62</v>
      </c>
      <c r="S95" s="56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</row>
    <row r="96" spans="1:35" ht="19.5" customHeight="1">
      <c r="A96" s="15">
        <v>90</v>
      </c>
      <c r="B96" s="16" t="s">
        <v>209</v>
      </c>
      <c r="C96" s="16" t="s">
        <v>210</v>
      </c>
      <c r="D96" s="37"/>
      <c r="E96" s="44"/>
      <c r="F96" s="36">
        <v>12</v>
      </c>
      <c r="G96" s="37">
        <f t="shared" si="0"/>
        <v>1</v>
      </c>
      <c r="H96" s="37">
        <f t="shared" si="1"/>
        <v>1</v>
      </c>
      <c r="I96" s="37">
        <f t="shared" si="2"/>
        <v>0</v>
      </c>
      <c r="J96" s="36">
        <v>27</v>
      </c>
      <c r="K96" s="37">
        <f t="shared" si="3"/>
        <v>1</v>
      </c>
      <c r="L96" s="37">
        <f t="shared" si="4"/>
        <v>1</v>
      </c>
      <c r="M96" s="37">
        <f t="shared" si="5"/>
        <v>1</v>
      </c>
      <c r="N96" s="53">
        <v>25</v>
      </c>
      <c r="O96" s="37">
        <f t="shared" si="6"/>
        <v>1</v>
      </c>
      <c r="P96" s="37">
        <f t="shared" si="7"/>
        <v>1</v>
      </c>
      <c r="Q96" s="37">
        <f t="shared" si="8"/>
        <v>0</v>
      </c>
      <c r="R96" s="45">
        <v>64</v>
      </c>
      <c r="S96" s="56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</row>
    <row r="97" spans="1:35" ht="19.5" customHeight="1">
      <c r="A97" s="15">
        <v>91</v>
      </c>
      <c r="B97" s="16" t="s">
        <v>211</v>
      </c>
      <c r="C97" s="16" t="s">
        <v>212</v>
      </c>
      <c r="D97" s="37"/>
      <c r="E97" s="44"/>
      <c r="F97" s="36">
        <v>12</v>
      </c>
      <c r="G97" s="37">
        <f t="shared" si="0"/>
        <v>1</v>
      </c>
      <c r="H97" s="37">
        <f t="shared" si="1"/>
        <v>1</v>
      </c>
      <c r="I97" s="37">
        <f t="shared" si="2"/>
        <v>0</v>
      </c>
      <c r="J97" s="36">
        <v>24</v>
      </c>
      <c r="K97" s="37">
        <f t="shared" si="3"/>
        <v>1</v>
      </c>
      <c r="L97" s="37">
        <f t="shared" si="4"/>
        <v>1</v>
      </c>
      <c r="M97" s="37">
        <f t="shared" si="5"/>
        <v>1</v>
      </c>
      <c r="N97" s="53">
        <v>22</v>
      </c>
      <c r="O97" s="37">
        <f t="shared" si="6"/>
        <v>1</v>
      </c>
      <c r="P97" s="37">
        <f t="shared" si="7"/>
        <v>0</v>
      </c>
      <c r="Q97" s="37">
        <f t="shared" si="8"/>
        <v>0</v>
      </c>
      <c r="R97" s="45">
        <v>58</v>
      </c>
      <c r="S97" s="56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</row>
    <row r="98" spans="1:35" ht="19.5" customHeight="1">
      <c r="A98" s="15">
        <v>92</v>
      </c>
      <c r="B98" s="16" t="s">
        <v>213</v>
      </c>
      <c r="C98" s="16" t="s">
        <v>214</v>
      </c>
      <c r="D98" s="37"/>
      <c r="E98" s="44"/>
      <c r="F98" s="36">
        <v>13</v>
      </c>
      <c r="G98" s="37">
        <f t="shared" si="0"/>
        <v>1</v>
      </c>
      <c r="H98" s="37">
        <f t="shared" si="1"/>
        <v>1</v>
      </c>
      <c r="I98" s="37">
        <f t="shared" si="2"/>
        <v>1</v>
      </c>
      <c r="J98" s="36">
        <v>27</v>
      </c>
      <c r="K98" s="37">
        <f t="shared" si="3"/>
        <v>1</v>
      </c>
      <c r="L98" s="37">
        <f t="shared" si="4"/>
        <v>1</v>
      </c>
      <c r="M98" s="37">
        <f t="shared" si="5"/>
        <v>1</v>
      </c>
      <c r="N98" s="53">
        <v>23</v>
      </c>
      <c r="O98" s="37">
        <f t="shared" si="6"/>
        <v>1</v>
      </c>
      <c r="P98" s="37">
        <f t="shared" si="7"/>
        <v>1</v>
      </c>
      <c r="Q98" s="37">
        <f t="shared" si="8"/>
        <v>0</v>
      </c>
      <c r="R98" s="45">
        <v>63</v>
      </c>
      <c r="S98" s="56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</row>
    <row r="99" spans="1:35" ht="19.5" customHeight="1">
      <c r="A99" s="15">
        <v>93</v>
      </c>
      <c r="B99" s="16" t="s">
        <v>215</v>
      </c>
      <c r="C99" s="16" t="s">
        <v>216</v>
      </c>
      <c r="D99" s="37"/>
      <c r="E99" s="44"/>
      <c r="F99" s="36">
        <v>28</v>
      </c>
      <c r="G99" s="37">
        <f t="shared" si="0"/>
        <v>1</v>
      </c>
      <c r="H99" s="37">
        <f t="shared" si="1"/>
        <v>1</v>
      </c>
      <c r="I99" s="37">
        <f t="shared" si="2"/>
        <v>1</v>
      </c>
      <c r="J99" s="36">
        <v>28</v>
      </c>
      <c r="K99" s="37">
        <f t="shared" si="3"/>
        <v>1</v>
      </c>
      <c r="L99" s="37">
        <f t="shared" si="4"/>
        <v>1</v>
      </c>
      <c r="M99" s="37">
        <f t="shared" si="5"/>
        <v>1</v>
      </c>
      <c r="N99" s="53">
        <v>14</v>
      </c>
      <c r="O99" s="37">
        <f t="shared" si="6"/>
        <v>0</v>
      </c>
      <c r="P99" s="37">
        <f t="shared" si="7"/>
        <v>0</v>
      </c>
      <c r="Q99" s="37">
        <f t="shared" si="8"/>
        <v>0</v>
      </c>
      <c r="R99" s="45">
        <v>70</v>
      </c>
      <c r="S99" s="56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</row>
    <row r="100" spans="1:35" ht="15.75" customHeight="1">
      <c r="A100" s="15">
        <v>94</v>
      </c>
      <c r="B100" s="16" t="s">
        <v>217</v>
      </c>
      <c r="C100" s="16" t="s">
        <v>218</v>
      </c>
      <c r="D100" s="19"/>
      <c r="E100" s="19"/>
      <c r="F100" s="36">
        <v>10</v>
      </c>
      <c r="G100" s="37">
        <f t="shared" si="0"/>
        <v>1</v>
      </c>
      <c r="H100" s="37">
        <f t="shared" si="1"/>
        <v>0</v>
      </c>
      <c r="I100" s="37">
        <f t="shared" si="2"/>
        <v>0</v>
      </c>
      <c r="J100" s="36">
        <v>26</v>
      </c>
      <c r="K100" s="37">
        <f t="shared" si="3"/>
        <v>1</v>
      </c>
      <c r="L100" s="37">
        <f t="shared" si="4"/>
        <v>1</v>
      </c>
      <c r="M100" s="37">
        <f t="shared" si="5"/>
        <v>1</v>
      </c>
      <c r="N100" s="53">
        <v>22</v>
      </c>
      <c r="O100" s="37">
        <f t="shared" si="6"/>
        <v>1</v>
      </c>
      <c r="P100" s="37">
        <f t="shared" si="7"/>
        <v>0</v>
      </c>
      <c r="Q100" s="37">
        <f t="shared" si="8"/>
        <v>0</v>
      </c>
      <c r="R100" s="45">
        <v>58</v>
      </c>
      <c r="S100" s="56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</row>
    <row r="101" spans="1:35" ht="20.25" customHeight="1">
      <c r="A101" s="15">
        <v>95</v>
      </c>
      <c r="B101" s="16" t="s">
        <v>219</v>
      </c>
      <c r="C101" s="16" t="s">
        <v>220</v>
      </c>
      <c r="D101" s="19"/>
      <c r="E101" s="19"/>
      <c r="F101" s="36">
        <v>13</v>
      </c>
      <c r="G101" s="37">
        <f t="shared" si="0"/>
        <v>1</v>
      </c>
      <c r="H101" s="37">
        <f t="shared" si="1"/>
        <v>1</v>
      </c>
      <c r="I101" s="37">
        <f t="shared" si="2"/>
        <v>1</v>
      </c>
      <c r="J101" s="36">
        <v>24</v>
      </c>
      <c r="K101" s="37">
        <f t="shared" si="3"/>
        <v>1</v>
      </c>
      <c r="L101" s="37">
        <f t="shared" si="4"/>
        <v>1</v>
      </c>
      <c r="M101" s="37">
        <f t="shared" si="5"/>
        <v>1</v>
      </c>
      <c r="N101" s="53">
        <v>26</v>
      </c>
      <c r="O101" s="37">
        <f t="shared" si="6"/>
        <v>1</v>
      </c>
      <c r="P101" s="37">
        <f t="shared" si="7"/>
        <v>1</v>
      </c>
      <c r="Q101" s="37">
        <f t="shared" si="8"/>
        <v>1</v>
      </c>
      <c r="R101" s="45">
        <v>63</v>
      </c>
      <c r="S101" s="56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</row>
    <row r="102" spans="1:35" ht="18" customHeight="1">
      <c r="A102" s="15">
        <v>96</v>
      </c>
      <c r="B102" s="16" t="s">
        <v>221</v>
      </c>
      <c r="C102" s="16" t="s">
        <v>222</v>
      </c>
      <c r="D102" s="19"/>
      <c r="E102" s="19"/>
      <c r="F102" s="36">
        <v>11</v>
      </c>
      <c r="G102" s="37">
        <f t="shared" si="0"/>
        <v>1</v>
      </c>
      <c r="H102" s="37">
        <f t="shared" si="1"/>
        <v>0</v>
      </c>
      <c r="I102" s="37">
        <f t="shared" si="2"/>
        <v>0</v>
      </c>
      <c r="J102" s="36">
        <v>27</v>
      </c>
      <c r="K102" s="37">
        <f t="shared" si="3"/>
        <v>1</v>
      </c>
      <c r="L102" s="37">
        <f t="shared" si="4"/>
        <v>1</v>
      </c>
      <c r="M102" s="37">
        <f t="shared" si="5"/>
        <v>1</v>
      </c>
      <c r="N102" s="53">
        <v>25</v>
      </c>
      <c r="O102" s="37">
        <f t="shared" si="6"/>
        <v>1</v>
      </c>
      <c r="P102" s="37">
        <f t="shared" si="7"/>
        <v>1</v>
      </c>
      <c r="Q102" s="37">
        <f t="shared" si="8"/>
        <v>0</v>
      </c>
      <c r="R102" s="45">
        <v>63</v>
      </c>
      <c r="S102" s="56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</row>
    <row r="103" spans="1:35" ht="18" customHeight="1">
      <c r="A103" s="15">
        <v>97</v>
      </c>
      <c r="B103" s="16" t="s">
        <v>223</v>
      </c>
      <c r="C103" s="16" t="s">
        <v>224</v>
      </c>
      <c r="D103" s="19"/>
      <c r="E103" s="19"/>
      <c r="F103" s="36">
        <v>6</v>
      </c>
      <c r="G103" s="37">
        <f t="shared" si="0"/>
        <v>0</v>
      </c>
      <c r="H103" s="37">
        <f t="shared" si="1"/>
        <v>0</v>
      </c>
      <c r="I103" s="37">
        <f t="shared" si="2"/>
        <v>0</v>
      </c>
      <c r="J103" s="36">
        <v>28</v>
      </c>
      <c r="K103" s="37">
        <f t="shared" si="3"/>
        <v>1</v>
      </c>
      <c r="L103" s="37">
        <f t="shared" si="4"/>
        <v>1</v>
      </c>
      <c r="M103" s="37">
        <f t="shared" si="5"/>
        <v>1</v>
      </c>
      <c r="N103" s="53">
        <v>23</v>
      </c>
      <c r="O103" s="37">
        <f t="shared" si="6"/>
        <v>1</v>
      </c>
      <c r="P103" s="37">
        <f t="shared" si="7"/>
        <v>1</v>
      </c>
      <c r="Q103" s="37">
        <f t="shared" si="8"/>
        <v>0</v>
      </c>
      <c r="R103" s="45">
        <v>57</v>
      </c>
      <c r="S103" s="56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</row>
    <row r="104" spans="1:35" ht="18" customHeight="1">
      <c r="A104" s="15">
        <v>98</v>
      </c>
      <c r="B104" s="16" t="s">
        <v>225</v>
      </c>
      <c r="C104" s="16" t="s">
        <v>226</v>
      </c>
      <c r="D104" s="19"/>
      <c r="E104" s="19"/>
      <c r="F104" s="36">
        <v>12</v>
      </c>
      <c r="G104" s="37">
        <f t="shared" si="0"/>
        <v>1</v>
      </c>
      <c r="H104" s="37">
        <f t="shared" si="1"/>
        <v>1</v>
      </c>
      <c r="I104" s="37">
        <f t="shared" si="2"/>
        <v>0</v>
      </c>
      <c r="J104" s="36">
        <v>19</v>
      </c>
      <c r="K104" s="37">
        <f t="shared" si="3"/>
        <v>1</v>
      </c>
      <c r="L104" s="37">
        <f t="shared" si="4"/>
        <v>1</v>
      </c>
      <c r="M104" s="37">
        <f t="shared" si="5"/>
        <v>1</v>
      </c>
      <c r="N104" s="53">
        <v>26</v>
      </c>
      <c r="O104" s="37">
        <f t="shared" si="6"/>
        <v>1</v>
      </c>
      <c r="P104" s="37">
        <f t="shared" si="7"/>
        <v>1</v>
      </c>
      <c r="Q104" s="37">
        <f t="shared" si="8"/>
        <v>1</v>
      </c>
      <c r="R104" s="45">
        <v>57</v>
      </c>
      <c r="S104" s="56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</row>
    <row r="105" spans="1:35" ht="18" customHeight="1">
      <c r="A105" s="15">
        <v>99</v>
      </c>
      <c r="B105" s="16" t="s">
        <v>227</v>
      </c>
      <c r="C105" s="16" t="s">
        <v>228</v>
      </c>
      <c r="D105" s="19"/>
      <c r="E105" s="19"/>
      <c r="F105" s="36">
        <v>6</v>
      </c>
      <c r="G105" s="37">
        <f t="shared" si="0"/>
        <v>0</v>
      </c>
      <c r="H105" s="37">
        <f t="shared" si="1"/>
        <v>0</v>
      </c>
      <c r="I105" s="37">
        <f t="shared" si="2"/>
        <v>0</v>
      </c>
      <c r="J105" s="36">
        <v>28</v>
      </c>
      <c r="K105" s="37">
        <f t="shared" si="3"/>
        <v>1</v>
      </c>
      <c r="L105" s="37">
        <f t="shared" si="4"/>
        <v>1</v>
      </c>
      <c r="M105" s="37">
        <f t="shared" si="5"/>
        <v>1</v>
      </c>
      <c r="N105" s="53">
        <v>23</v>
      </c>
      <c r="O105" s="37">
        <f t="shared" si="6"/>
        <v>1</v>
      </c>
      <c r="P105" s="37">
        <f t="shared" si="7"/>
        <v>1</v>
      </c>
      <c r="Q105" s="37">
        <f t="shared" si="8"/>
        <v>0</v>
      </c>
      <c r="R105" s="45">
        <v>57</v>
      </c>
      <c r="S105" s="56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</row>
    <row r="106" spans="1:35" ht="20.25" customHeight="1">
      <c r="A106" s="15">
        <v>100</v>
      </c>
      <c r="B106" s="16" t="s">
        <v>229</v>
      </c>
      <c r="C106" s="16" t="s">
        <v>230</v>
      </c>
      <c r="D106" s="40"/>
      <c r="E106" s="40"/>
      <c r="F106" s="36">
        <v>12</v>
      </c>
      <c r="G106" s="37">
        <f t="shared" si="0"/>
        <v>1</v>
      </c>
      <c r="H106" s="37">
        <f t="shared" si="1"/>
        <v>1</v>
      </c>
      <c r="I106" s="37">
        <f t="shared" si="2"/>
        <v>0</v>
      </c>
      <c r="J106" s="36">
        <v>18</v>
      </c>
      <c r="K106" s="37">
        <f t="shared" si="3"/>
        <v>1</v>
      </c>
      <c r="L106" s="37">
        <f t="shared" si="4"/>
        <v>1</v>
      </c>
      <c r="M106" s="37">
        <f t="shared" si="5"/>
        <v>1</v>
      </c>
      <c r="N106" s="53">
        <v>26</v>
      </c>
      <c r="O106" s="37">
        <f t="shared" si="6"/>
        <v>1</v>
      </c>
      <c r="P106" s="37">
        <f t="shared" si="7"/>
        <v>1</v>
      </c>
      <c r="Q106" s="37">
        <f t="shared" si="8"/>
        <v>1</v>
      </c>
      <c r="R106" s="45">
        <v>56</v>
      </c>
      <c r="S106" s="56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</row>
    <row r="107" spans="1:35" ht="18" customHeight="1">
      <c r="A107" s="15">
        <v>101</v>
      </c>
      <c r="B107" s="16" t="s">
        <v>231</v>
      </c>
      <c r="C107" s="16" t="s">
        <v>232</v>
      </c>
      <c r="D107" s="19"/>
      <c r="E107" s="19"/>
      <c r="F107" s="36">
        <v>14</v>
      </c>
      <c r="G107" s="37">
        <f t="shared" si="0"/>
        <v>1</v>
      </c>
      <c r="H107" s="37">
        <f t="shared" si="1"/>
        <v>1</v>
      </c>
      <c r="I107" s="37">
        <f t="shared" si="2"/>
        <v>1</v>
      </c>
      <c r="J107" s="36">
        <v>26</v>
      </c>
      <c r="K107" s="37">
        <f t="shared" si="3"/>
        <v>1</v>
      </c>
      <c r="L107" s="37">
        <f t="shared" si="4"/>
        <v>1</v>
      </c>
      <c r="M107" s="37">
        <f t="shared" si="5"/>
        <v>1</v>
      </c>
      <c r="N107" s="53">
        <v>28</v>
      </c>
      <c r="O107" s="37">
        <f t="shared" si="6"/>
        <v>1</v>
      </c>
      <c r="P107" s="37">
        <f t="shared" si="7"/>
        <v>1</v>
      </c>
      <c r="Q107" s="37">
        <f t="shared" si="8"/>
        <v>1</v>
      </c>
      <c r="R107" s="45">
        <v>68</v>
      </c>
      <c r="S107" s="56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</row>
    <row r="108" spans="1:35" ht="18" customHeight="1">
      <c r="A108" s="15">
        <v>102</v>
      </c>
      <c r="B108" s="16" t="s">
        <v>233</v>
      </c>
      <c r="C108" s="16" t="s">
        <v>234</v>
      </c>
      <c r="D108" s="19"/>
      <c r="E108" s="19"/>
      <c r="F108" s="36">
        <v>13</v>
      </c>
      <c r="G108" s="37">
        <f t="shared" si="0"/>
        <v>1</v>
      </c>
      <c r="H108" s="37">
        <f t="shared" si="1"/>
        <v>1</v>
      </c>
      <c r="I108" s="37">
        <f t="shared" si="2"/>
        <v>1</v>
      </c>
      <c r="J108" s="36">
        <v>24</v>
      </c>
      <c r="K108" s="37">
        <f t="shared" si="3"/>
        <v>1</v>
      </c>
      <c r="L108" s="37">
        <f t="shared" si="4"/>
        <v>1</v>
      </c>
      <c r="M108" s="37">
        <f t="shared" si="5"/>
        <v>1</v>
      </c>
      <c r="N108" s="53">
        <v>24</v>
      </c>
      <c r="O108" s="37">
        <f t="shared" si="6"/>
        <v>1</v>
      </c>
      <c r="P108" s="37">
        <f t="shared" si="7"/>
        <v>1</v>
      </c>
      <c r="Q108" s="37">
        <f t="shared" si="8"/>
        <v>0</v>
      </c>
      <c r="R108" s="45">
        <v>61</v>
      </c>
      <c r="S108" s="56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</row>
    <row r="109" spans="1:35" ht="18" customHeight="1">
      <c r="A109" s="15">
        <v>103</v>
      </c>
      <c r="B109" s="16" t="s">
        <v>235</v>
      </c>
      <c r="C109" s="16" t="s">
        <v>236</v>
      </c>
      <c r="D109" s="19"/>
      <c r="E109" s="19"/>
      <c r="F109" s="36">
        <v>6</v>
      </c>
      <c r="G109" s="37">
        <f t="shared" si="0"/>
        <v>0</v>
      </c>
      <c r="H109" s="37">
        <f t="shared" si="1"/>
        <v>0</v>
      </c>
      <c r="I109" s="37">
        <f t="shared" si="2"/>
        <v>0</v>
      </c>
      <c r="J109" s="36">
        <v>21</v>
      </c>
      <c r="K109" s="37">
        <f t="shared" si="3"/>
        <v>1</v>
      </c>
      <c r="L109" s="37">
        <f t="shared" si="4"/>
        <v>1</v>
      </c>
      <c r="M109" s="37">
        <f t="shared" si="5"/>
        <v>1</v>
      </c>
      <c r="N109" s="53">
        <v>26</v>
      </c>
      <c r="O109" s="37">
        <f t="shared" si="6"/>
        <v>1</v>
      </c>
      <c r="P109" s="37">
        <f t="shared" si="7"/>
        <v>1</v>
      </c>
      <c r="Q109" s="37">
        <f t="shared" si="8"/>
        <v>1</v>
      </c>
      <c r="R109" s="45">
        <v>53</v>
      </c>
      <c r="S109" s="56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</row>
    <row r="110" spans="1:35" ht="18" customHeight="1">
      <c r="A110" s="15">
        <v>104</v>
      </c>
      <c r="B110" s="16" t="s">
        <v>237</v>
      </c>
      <c r="C110" s="16" t="s">
        <v>238</v>
      </c>
      <c r="D110" s="19"/>
      <c r="E110" s="19"/>
      <c r="F110" s="36">
        <v>10</v>
      </c>
      <c r="G110" s="37">
        <f t="shared" si="0"/>
        <v>1</v>
      </c>
      <c r="H110" s="37">
        <f t="shared" si="1"/>
        <v>0</v>
      </c>
      <c r="I110" s="37">
        <f t="shared" si="2"/>
        <v>0</v>
      </c>
      <c r="J110" s="36">
        <v>26</v>
      </c>
      <c r="K110" s="37">
        <f t="shared" si="3"/>
        <v>1</v>
      </c>
      <c r="L110" s="37">
        <f t="shared" si="4"/>
        <v>1</v>
      </c>
      <c r="M110" s="37">
        <f t="shared" si="5"/>
        <v>1</v>
      </c>
      <c r="N110" s="36">
        <v>26</v>
      </c>
      <c r="O110" s="37">
        <f t="shared" si="6"/>
        <v>1</v>
      </c>
      <c r="P110" s="37">
        <f t="shared" si="7"/>
        <v>1</v>
      </c>
      <c r="Q110" s="37">
        <f t="shared" si="8"/>
        <v>1</v>
      </c>
      <c r="R110" s="45">
        <v>62</v>
      </c>
      <c r="S110" s="56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</row>
    <row r="111" spans="1:35" ht="18" customHeight="1">
      <c r="A111" s="15">
        <v>105</v>
      </c>
      <c r="B111" s="16" t="s">
        <v>239</v>
      </c>
      <c r="C111" s="16" t="s">
        <v>240</v>
      </c>
      <c r="D111" s="19"/>
      <c r="E111" s="19"/>
      <c r="F111" s="36">
        <v>12</v>
      </c>
      <c r="G111" s="37">
        <f t="shared" si="0"/>
        <v>1</v>
      </c>
      <c r="H111" s="37">
        <f t="shared" si="1"/>
        <v>1</v>
      </c>
      <c r="I111" s="37">
        <f t="shared" si="2"/>
        <v>0</v>
      </c>
      <c r="J111" s="36">
        <v>28</v>
      </c>
      <c r="K111" s="37">
        <f t="shared" si="3"/>
        <v>1</v>
      </c>
      <c r="L111" s="37">
        <f t="shared" si="4"/>
        <v>1</v>
      </c>
      <c r="M111" s="37">
        <f t="shared" si="5"/>
        <v>1</v>
      </c>
      <c r="N111" s="53">
        <v>28</v>
      </c>
      <c r="O111" s="37">
        <f t="shared" si="6"/>
        <v>1</v>
      </c>
      <c r="P111" s="37">
        <f t="shared" si="7"/>
        <v>1</v>
      </c>
      <c r="Q111" s="37">
        <f t="shared" si="8"/>
        <v>1</v>
      </c>
      <c r="R111" s="45">
        <v>68</v>
      </c>
      <c r="S111" s="56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</row>
    <row r="112" spans="1:35" ht="18" customHeight="1">
      <c r="A112" s="15">
        <v>106</v>
      </c>
      <c r="B112" s="16" t="s">
        <v>241</v>
      </c>
      <c r="C112" s="16" t="s">
        <v>242</v>
      </c>
      <c r="D112" s="19"/>
      <c r="E112" s="19"/>
      <c r="F112" s="36">
        <v>9</v>
      </c>
      <c r="G112" s="37">
        <f t="shared" si="0"/>
        <v>0</v>
      </c>
      <c r="H112" s="37">
        <f t="shared" si="1"/>
        <v>0</v>
      </c>
      <c r="I112" s="37">
        <f t="shared" si="2"/>
        <v>0</v>
      </c>
      <c r="J112" s="36">
        <v>27</v>
      </c>
      <c r="K112" s="37">
        <f t="shared" si="3"/>
        <v>1</v>
      </c>
      <c r="L112" s="37">
        <f t="shared" si="4"/>
        <v>1</v>
      </c>
      <c r="M112" s="37">
        <f t="shared" si="5"/>
        <v>1</v>
      </c>
      <c r="N112" s="53">
        <v>25</v>
      </c>
      <c r="O112" s="37">
        <f t="shared" si="6"/>
        <v>1</v>
      </c>
      <c r="P112" s="37">
        <f t="shared" si="7"/>
        <v>1</v>
      </c>
      <c r="Q112" s="37">
        <f t="shared" si="8"/>
        <v>0</v>
      </c>
      <c r="R112" s="45">
        <v>61</v>
      </c>
      <c r="S112" s="56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</row>
    <row r="113" spans="1:35" ht="18" customHeight="1">
      <c r="A113" s="15">
        <v>107</v>
      </c>
      <c r="B113" s="16" t="s">
        <v>243</v>
      </c>
      <c r="C113" s="16" t="s">
        <v>244</v>
      </c>
      <c r="D113" s="19"/>
      <c r="E113" s="19"/>
      <c r="F113" s="36">
        <v>9</v>
      </c>
      <c r="G113" s="37">
        <f t="shared" si="0"/>
        <v>0</v>
      </c>
      <c r="H113" s="37">
        <f t="shared" si="1"/>
        <v>0</v>
      </c>
      <c r="I113" s="37">
        <f t="shared" si="2"/>
        <v>0</v>
      </c>
      <c r="J113" s="36">
        <v>26</v>
      </c>
      <c r="K113" s="37">
        <f t="shared" si="3"/>
        <v>1</v>
      </c>
      <c r="L113" s="37">
        <f t="shared" si="4"/>
        <v>1</v>
      </c>
      <c r="M113" s="37">
        <f t="shared" si="5"/>
        <v>1</v>
      </c>
      <c r="N113" s="53">
        <v>26</v>
      </c>
      <c r="O113" s="37">
        <f t="shared" si="6"/>
        <v>1</v>
      </c>
      <c r="P113" s="37">
        <f t="shared" si="7"/>
        <v>1</v>
      </c>
      <c r="Q113" s="37">
        <f t="shared" si="8"/>
        <v>1</v>
      </c>
      <c r="R113" s="45">
        <v>61</v>
      </c>
      <c r="S113" s="56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</row>
    <row r="114" spans="1:35" ht="18" customHeight="1">
      <c r="A114" s="15">
        <v>108</v>
      </c>
      <c r="B114" s="16" t="s">
        <v>245</v>
      </c>
      <c r="C114" s="16" t="s">
        <v>246</v>
      </c>
      <c r="D114" s="19"/>
      <c r="E114" s="19"/>
      <c r="F114" s="36">
        <v>6</v>
      </c>
      <c r="G114" s="37">
        <f t="shared" si="0"/>
        <v>0</v>
      </c>
      <c r="H114" s="37">
        <f t="shared" si="1"/>
        <v>0</v>
      </c>
      <c r="I114" s="37">
        <f t="shared" si="2"/>
        <v>0</v>
      </c>
      <c r="J114" s="36">
        <v>24</v>
      </c>
      <c r="K114" s="37">
        <f t="shared" si="3"/>
        <v>1</v>
      </c>
      <c r="L114" s="37">
        <f t="shared" si="4"/>
        <v>1</v>
      </c>
      <c r="M114" s="37">
        <f t="shared" si="5"/>
        <v>1</v>
      </c>
      <c r="N114" s="53">
        <v>23</v>
      </c>
      <c r="O114" s="37">
        <f t="shared" si="6"/>
        <v>1</v>
      </c>
      <c r="P114" s="37">
        <f t="shared" si="7"/>
        <v>1</v>
      </c>
      <c r="Q114" s="37">
        <f t="shared" si="8"/>
        <v>0</v>
      </c>
      <c r="R114" s="45">
        <v>53</v>
      </c>
      <c r="S114" s="56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</row>
    <row r="115" spans="1:35" ht="18" customHeight="1">
      <c r="A115" s="15">
        <v>109</v>
      </c>
      <c r="B115" s="16" t="s">
        <v>247</v>
      </c>
      <c r="C115" s="16" t="s">
        <v>248</v>
      </c>
      <c r="D115" s="19"/>
      <c r="E115" s="19"/>
      <c r="F115" s="36">
        <v>6</v>
      </c>
      <c r="G115" s="37">
        <f t="shared" si="0"/>
        <v>0</v>
      </c>
      <c r="H115" s="37">
        <f t="shared" si="1"/>
        <v>0</v>
      </c>
      <c r="I115" s="37">
        <f t="shared" si="2"/>
        <v>0</v>
      </c>
      <c r="J115" s="36">
        <v>21</v>
      </c>
      <c r="K115" s="37">
        <f t="shared" si="3"/>
        <v>1</v>
      </c>
      <c r="L115" s="37">
        <f t="shared" si="4"/>
        <v>1</v>
      </c>
      <c r="M115" s="37">
        <f t="shared" si="5"/>
        <v>1</v>
      </c>
      <c r="N115" s="53">
        <v>26</v>
      </c>
      <c r="O115" s="37">
        <f t="shared" si="6"/>
        <v>1</v>
      </c>
      <c r="P115" s="37">
        <f t="shared" si="7"/>
        <v>1</v>
      </c>
      <c r="Q115" s="37">
        <f t="shared" si="8"/>
        <v>1</v>
      </c>
      <c r="R115" s="45">
        <v>53</v>
      </c>
      <c r="S115" s="56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</row>
    <row r="116" spans="1:35" ht="18" customHeight="1">
      <c r="A116" s="15">
        <v>110</v>
      </c>
      <c r="B116" s="16" t="s">
        <v>249</v>
      </c>
      <c r="C116" s="16" t="s">
        <v>250</v>
      </c>
      <c r="D116" s="19"/>
      <c r="E116" s="19"/>
      <c r="F116" s="36">
        <v>6</v>
      </c>
      <c r="G116" s="37">
        <f t="shared" si="0"/>
        <v>0</v>
      </c>
      <c r="H116" s="37">
        <f t="shared" si="1"/>
        <v>0</v>
      </c>
      <c r="I116" s="37">
        <f t="shared" si="2"/>
        <v>0</v>
      </c>
      <c r="J116" s="36">
        <v>24</v>
      </c>
      <c r="K116" s="37">
        <f t="shared" si="3"/>
        <v>1</v>
      </c>
      <c r="L116" s="37">
        <f t="shared" si="4"/>
        <v>1</v>
      </c>
      <c r="M116" s="37">
        <f t="shared" si="5"/>
        <v>1</v>
      </c>
      <c r="N116" s="53">
        <v>23</v>
      </c>
      <c r="O116" s="37">
        <f t="shared" si="6"/>
        <v>1</v>
      </c>
      <c r="P116" s="37">
        <f t="shared" si="7"/>
        <v>1</v>
      </c>
      <c r="Q116" s="37">
        <f t="shared" si="8"/>
        <v>0</v>
      </c>
      <c r="R116" s="45">
        <v>53</v>
      </c>
      <c r="S116" s="56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</row>
    <row r="117" spans="1:35" ht="18" customHeight="1">
      <c r="A117" s="15">
        <v>111</v>
      </c>
      <c r="B117" s="16" t="s">
        <v>251</v>
      </c>
      <c r="C117" s="16" t="s">
        <v>252</v>
      </c>
      <c r="D117" s="19"/>
      <c r="E117" s="19"/>
      <c r="F117" s="36">
        <v>11</v>
      </c>
      <c r="G117" s="37">
        <f t="shared" si="0"/>
        <v>1</v>
      </c>
      <c r="H117" s="37">
        <f t="shared" si="1"/>
        <v>0</v>
      </c>
      <c r="I117" s="37">
        <f t="shared" si="2"/>
        <v>0</v>
      </c>
      <c r="J117" s="36">
        <v>23</v>
      </c>
      <c r="K117" s="37">
        <f t="shared" si="3"/>
        <v>1</v>
      </c>
      <c r="L117" s="37">
        <f t="shared" si="4"/>
        <v>1</v>
      </c>
      <c r="M117" s="37">
        <f t="shared" si="5"/>
        <v>1</v>
      </c>
      <c r="N117" s="53">
        <v>26</v>
      </c>
      <c r="O117" s="37">
        <f t="shared" si="6"/>
        <v>1</v>
      </c>
      <c r="P117" s="37">
        <f t="shared" si="7"/>
        <v>1</v>
      </c>
      <c r="Q117" s="37">
        <f t="shared" si="8"/>
        <v>1</v>
      </c>
      <c r="R117" s="45">
        <v>60</v>
      </c>
      <c r="S117" s="56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</row>
    <row r="118" spans="1:35" ht="15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</row>
    <row r="119" spans="1:35" ht="15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</row>
    <row r="120" spans="1:35" ht="15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</row>
    <row r="121" spans="1:35" ht="15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</row>
    <row r="122" spans="1:35" ht="15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</row>
    <row r="123" spans="1:35" ht="15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</row>
    <row r="124" spans="1:35" ht="15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</row>
    <row r="125" spans="1:35" ht="15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</row>
    <row r="126" spans="1:35" ht="15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</row>
    <row r="127" spans="1:35" ht="15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</row>
    <row r="128" spans="1:35" ht="15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</row>
    <row r="129" spans="1:35" ht="15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</row>
    <row r="130" spans="1:35" ht="15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</row>
    <row r="131" spans="1:35" ht="15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</row>
    <row r="132" spans="1:35" ht="15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</row>
    <row r="133" spans="1:35" ht="15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</row>
    <row r="134" spans="1:35" ht="15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</row>
    <row r="135" spans="1:35" ht="15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</row>
    <row r="136" spans="1:35" ht="15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</row>
    <row r="137" spans="1:35" ht="15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</row>
    <row r="138" spans="1:35" ht="15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</row>
    <row r="139" spans="1:35" ht="15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</row>
    <row r="140" spans="1:35" ht="15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</row>
    <row r="141" spans="1:35" ht="15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</row>
    <row r="142" spans="1:35" ht="15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</row>
    <row r="143" spans="1:35" ht="15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</row>
    <row r="144" spans="1:35" ht="15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</row>
    <row r="145" spans="1:35" ht="15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</row>
    <row r="146" spans="1:35" ht="15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</row>
    <row r="147" spans="1:35" ht="15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</row>
    <row r="148" spans="1:35" ht="15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</row>
    <row r="149" spans="1:35" ht="15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</row>
    <row r="150" spans="1:35" ht="15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</row>
    <row r="151" spans="1:35" ht="15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</row>
    <row r="152" spans="1:35" ht="15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</row>
    <row r="153" spans="1:35" ht="15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</row>
    <row r="154" spans="1:35" ht="15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</row>
    <row r="155" spans="1:35" ht="15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</row>
    <row r="156" spans="1:35" ht="15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</row>
    <row r="157" spans="1:35" ht="15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</row>
    <row r="158" spans="1:35" ht="15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</row>
    <row r="159" spans="1:35" ht="15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</row>
    <row r="160" spans="1:35" ht="15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</row>
    <row r="161" spans="1:35" ht="15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</row>
    <row r="162" spans="1:35" ht="15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</row>
    <row r="163" spans="1:35" ht="15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</row>
    <row r="164" spans="1:35" ht="15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</row>
    <row r="165" spans="1:35" ht="15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</row>
    <row r="166" spans="1:35" ht="15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</row>
    <row r="167" spans="1:35" ht="15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</row>
    <row r="168" spans="1:35" ht="15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</row>
    <row r="169" spans="1:35" ht="15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</row>
    <row r="170" spans="1:35" ht="15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</row>
    <row r="171" spans="1:35" ht="15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</row>
    <row r="172" spans="1:35" ht="15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</row>
    <row r="173" spans="1:35" ht="15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</row>
    <row r="174" spans="1:35" ht="15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</row>
    <row r="175" spans="1:35" ht="15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</row>
    <row r="176" spans="1:35" ht="15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</row>
    <row r="177" spans="1:35" ht="15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</row>
    <row r="178" spans="1:35" ht="15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</row>
    <row r="179" spans="1:35" ht="15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</row>
    <row r="180" spans="1:35" ht="15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</row>
    <row r="181" spans="1:35" ht="15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</row>
    <row r="182" spans="1:35" ht="15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</row>
    <row r="183" spans="1:35" ht="15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</row>
    <row r="184" spans="1:35" ht="15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</row>
    <row r="185" spans="1:35" ht="15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</row>
    <row r="186" spans="1:35" ht="15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</row>
    <row r="187" spans="1:35" ht="15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</row>
    <row r="188" spans="1:35" ht="15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</row>
    <row r="189" spans="1:35" ht="15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</row>
    <row r="190" spans="1:35" ht="15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</row>
    <row r="191" spans="1:35" ht="15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</row>
    <row r="192" spans="1:35" ht="15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</row>
    <row r="193" spans="1:35" ht="15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</row>
    <row r="194" spans="1:35" ht="15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</row>
    <row r="195" spans="1:35" ht="15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</row>
    <row r="196" spans="1:35" ht="15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</row>
    <row r="197" spans="1:35" ht="15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</row>
    <row r="198" spans="1:35" ht="15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</row>
    <row r="199" spans="1:35" ht="15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</row>
    <row r="200" spans="1:35" ht="15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</row>
    <row r="201" spans="1:35" ht="15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</row>
    <row r="202" spans="1:35" ht="15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</row>
    <row r="203" spans="1:35" ht="15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</row>
    <row r="204" spans="1:35" ht="15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</row>
    <row r="205" spans="1:35" ht="15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</row>
    <row r="206" spans="1:35" ht="15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</row>
    <row r="207" spans="1:35" ht="15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</row>
    <row r="208" spans="1:35" ht="15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</row>
    <row r="209" spans="1:35" ht="15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</row>
    <row r="210" spans="1:35" ht="15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</row>
    <row r="211" spans="1:35" ht="15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</row>
    <row r="212" spans="1:35" ht="15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</row>
    <row r="213" spans="1:35" ht="15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</row>
    <row r="214" spans="1:35" ht="15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</row>
    <row r="215" spans="1:35" ht="15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</row>
    <row r="216" spans="1:35" ht="15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</row>
    <row r="217" spans="1:35" ht="15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</row>
    <row r="218" spans="1:35" ht="15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</row>
    <row r="219" spans="1:35" ht="15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</row>
    <row r="220" spans="1:35" ht="15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</row>
    <row r="221" spans="1:35" ht="15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</row>
    <row r="222" spans="1:35" ht="15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</row>
    <row r="223" spans="1:35" ht="15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</row>
    <row r="224" spans="1:35" ht="15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</row>
    <row r="225" spans="1:35" ht="15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</row>
    <row r="226" spans="1:35" ht="15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</row>
    <row r="227" spans="1:35" ht="15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</row>
    <row r="228" spans="1:35" ht="15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</row>
    <row r="229" spans="1:35" ht="15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</row>
    <row r="230" spans="1:35" ht="15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</row>
    <row r="231" spans="1:35" ht="15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</row>
    <row r="232" spans="1:35" ht="15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</row>
    <row r="233" spans="1:35" ht="15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</row>
    <row r="234" spans="1:35" ht="15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</row>
    <row r="235" spans="1:35" ht="15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</row>
    <row r="236" spans="1:35" ht="15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</row>
    <row r="237" spans="1:35" ht="15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</row>
    <row r="238" spans="1:35" ht="15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</row>
    <row r="239" spans="1:35" ht="15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</row>
    <row r="240" spans="1:35" ht="15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</row>
    <row r="241" spans="1:35" ht="15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</row>
    <row r="242" spans="1:35" ht="15.7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</row>
    <row r="243" spans="1:35" ht="15.7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</row>
    <row r="244" spans="1:35" ht="15.7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</row>
    <row r="245" spans="1:35" ht="15.7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</row>
    <row r="246" spans="1:35" ht="15.7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</row>
    <row r="247" spans="1:35" ht="15.7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</row>
    <row r="248" spans="1:35" ht="15.7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</row>
    <row r="249" spans="1:35" ht="15.7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</row>
    <row r="250" spans="1:35" ht="15.7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</row>
    <row r="251" spans="1:35" ht="15.7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</row>
    <row r="252" spans="1:35" ht="15.7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</row>
    <row r="253" spans="1:35" ht="15.7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</row>
    <row r="254" spans="1:35" ht="15.7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</row>
    <row r="255" spans="1:35" ht="15.7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</row>
    <row r="256" spans="1:35" ht="15.7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</row>
    <row r="257" spans="1:35" ht="15.7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</row>
    <row r="258" spans="1:35" ht="15.7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</row>
    <row r="259" spans="1:35" ht="15.7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</row>
    <row r="260" spans="1:35" ht="15.7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</row>
    <row r="261" spans="1:35" ht="15.7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</row>
    <row r="262" spans="1:35" ht="15.7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</row>
    <row r="263" spans="1:35" ht="15.7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</row>
    <row r="264" spans="1:35" ht="15.7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</row>
    <row r="265" spans="1:35" ht="15.7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</row>
    <row r="266" spans="1:35" ht="15.7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</row>
    <row r="267" spans="1:35" ht="15.7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</row>
    <row r="268" spans="1:35" ht="15.7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</row>
    <row r="269" spans="1:35" ht="15.7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</row>
    <row r="270" spans="1:35" ht="15.7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</row>
    <row r="271" spans="1:35" ht="15.7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</row>
    <row r="272" spans="1:35" ht="15.7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</row>
    <row r="273" spans="1:35" ht="15.7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</row>
    <row r="274" spans="1:35" ht="15.7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</row>
    <row r="275" spans="1:35" ht="15.7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</row>
    <row r="276" spans="1:35" ht="15.7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</row>
    <row r="277" spans="1:35" ht="15.7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</row>
    <row r="278" spans="1:35" ht="15.7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</row>
    <row r="279" spans="1:35" ht="15.7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</row>
    <row r="280" spans="1:35" ht="15.7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</row>
    <row r="281" spans="1:35" ht="15.7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</row>
    <row r="282" spans="1:35" ht="15.7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</row>
    <row r="283" spans="1:35" ht="15.7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</row>
    <row r="284" spans="1:35" ht="15.7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</row>
    <row r="285" spans="1:35" ht="15.7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</row>
    <row r="286" spans="1:35" ht="15.7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</row>
    <row r="287" spans="1:35" ht="15.7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</row>
    <row r="288" spans="1:35" ht="15.7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</row>
    <row r="289" spans="1:35" ht="15.7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</row>
    <row r="290" spans="1:35" ht="15.7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</row>
    <row r="291" spans="1:35" ht="15.7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</row>
    <row r="292" spans="1:35" ht="15.7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</row>
    <row r="293" spans="1:35" ht="15.7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</row>
    <row r="294" spans="1:35" ht="15.7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</row>
    <row r="295" spans="1:35" ht="15.7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</row>
    <row r="296" spans="1:35" ht="15.7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</row>
    <row r="297" spans="1:35" ht="15.7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</row>
    <row r="298" spans="1:35" ht="15.7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</row>
    <row r="299" spans="1:35" ht="15.7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</row>
    <row r="300" spans="1:35" ht="15.7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</row>
    <row r="301" spans="1:35" ht="15.7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</row>
    <row r="302" spans="1:35" ht="15.7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</row>
    <row r="303" spans="1:35" ht="15.7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</row>
    <row r="304" spans="1:35" ht="15.7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</row>
    <row r="305" spans="1:35" ht="15.7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</row>
    <row r="306" spans="1:35" ht="15.7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</row>
    <row r="307" spans="1:35" ht="15.7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</row>
    <row r="308" spans="1:35" ht="15.7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</row>
    <row r="309" spans="1:35" ht="15.7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</row>
    <row r="310" spans="1:35" ht="15.7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</row>
    <row r="311" spans="1:35" ht="15.7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</row>
    <row r="312" spans="1:35" ht="15.7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</row>
    <row r="313" spans="1:35" ht="15.7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</row>
    <row r="314" spans="1:35" ht="15.7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</row>
    <row r="315" spans="1:35" ht="15.7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</row>
    <row r="316" spans="1:35" ht="15.7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</row>
    <row r="317" spans="1:35" ht="15.7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</row>
    <row r="318" spans="1:35" ht="15.75" customHeight="1"/>
    <row r="319" spans="1:35" ht="15.75" customHeight="1"/>
    <row r="320" spans="1:35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17 K7:M117 O7:Q117">
    <cfRule type="cellIs" dxfId="5" priority="1" operator="equal">
      <formula>0</formula>
    </cfRule>
  </conditionalFormatting>
  <conditionalFormatting sqref="R7:R117">
    <cfRule type="containsText" dxfId="4" priority="2" operator="containsText" text="AB">
      <formula>NOT(ISERROR(SEARCH(("AB"),(R7))))</formula>
    </cfRule>
  </conditionalFormatting>
  <pageMargins left="0.7" right="0.7" top="0.75" bottom="0.75" header="0" footer="0"/>
  <pageSetup paperSize="9" orientation="landscape"/>
  <rowBreaks count="2" manualBreakCount="2">
    <brk id="90" man="1"/>
    <brk id="6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E1000"/>
  <sheetViews>
    <sheetView workbookViewId="0">
      <selection activeCell="H16" sqref="H16"/>
    </sheetView>
  </sheetViews>
  <sheetFormatPr defaultColWidth="12.625" defaultRowHeight="15" customHeight="1"/>
  <cols>
    <col min="1" max="1" width="8.75" customWidth="1"/>
    <col min="2" max="2" width="13.75" customWidth="1"/>
    <col min="3" max="3" width="30.875" customWidth="1"/>
    <col min="4" max="4" width="13.25" customWidth="1"/>
    <col min="5" max="5" width="10.875" customWidth="1"/>
    <col min="6" max="26" width="8.625" customWidth="1"/>
  </cols>
  <sheetData>
    <row r="1" spans="1:5" ht="13.5" customHeight="1">
      <c r="A1" s="90" t="s">
        <v>289</v>
      </c>
      <c r="B1" s="78"/>
      <c r="C1" s="78"/>
      <c r="D1" s="78"/>
      <c r="E1" s="78"/>
    </row>
    <row r="2" spans="1:5" ht="13.5" customHeight="1">
      <c r="A2" s="41" t="s">
        <v>283</v>
      </c>
      <c r="B2" s="41" t="s">
        <v>284</v>
      </c>
      <c r="C2" s="41" t="s">
        <v>285</v>
      </c>
      <c r="D2" s="25" t="s">
        <v>286</v>
      </c>
      <c r="E2" s="25" t="s">
        <v>287</v>
      </c>
    </row>
    <row r="3" spans="1:5" ht="13.5" customHeight="1">
      <c r="A3" s="15">
        <v>1</v>
      </c>
      <c r="B3" s="16" t="s">
        <v>31</v>
      </c>
      <c r="C3" s="16" t="s">
        <v>32</v>
      </c>
      <c r="D3" s="45">
        <v>69</v>
      </c>
      <c r="E3" s="19" t="str">
        <f t="shared" ref="E3:E113" si="0">IF(D3&lt;=35,"Y","N")</f>
        <v>N</v>
      </c>
    </row>
    <row r="4" spans="1:5" ht="13.5" customHeight="1">
      <c r="A4" s="15">
        <v>2</v>
      </c>
      <c r="B4" s="16" t="s">
        <v>33</v>
      </c>
      <c r="C4" s="16" t="s">
        <v>34</v>
      </c>
      <c r="D4" s="45">
        <v>70</v>
      </c>
      <c r="E4" s="19" t="str">
        <f t="shared" si="0"/>
        <v>N</v>
      </c>
    </row>
    <row r="5" spans="1:5" ht="13.5" customHeight="1">
      <c r="A5" s="15">
        <v>3</v>
      </c>
      <c r="B5" s="16" t="s">
        <v>35</v>
      </c>
      <c r="C5" s="16" t="s">
        <v>36</v>
      </c>
      <c r="D5" s="45">
        <v>66</v>
      </c>
      <c r="E5" s="19" t="str">
        <f t="shared" si="0"/>
        <v>N</v>
      </c>
    </row>
    <row r="6" spans="1:5" ht="13.5" customHeight="1">
      <c r="A6" s="15">
        <v>4</v>
      </c>
      <c r="B6" s="16" t="s">
        <v>37</v>
      </c>
      <c r="C6" s="16" t="s">
        <v>38</v>
      </c>
      <c r="D6" s="45">
        <v>67</v>
      </c>
      <c r="E6" s="19" t="str">
        <f t="shared" si="0"/>
        <v>N</v>
      </c>
    </row>
    <row r="7" spans="1:5" ht="13.5" customHeight="1">
      <c r="A7" s="15">
        <v>5</v>
      </c>
      <c r="B7" s="16" t="s">
        <v>39</v>
      </c>
      <c r="C7" s="16" t="s">
        <v>40</v>
      </c>
      <c r="D7" s="45">
        <v>66</v>
      </c>
      <c r="E7" s="19" t="str">
        <f t="shared" si="0"/>
        <v>N</v>
      </c>
    </row>
    <row r="8" spans="1:5" ht="13.5" customHeight="1">
      <c r="A8" s="15">
        <v>6</v>
      </c>
      <c r="B8" s="16" t="s">
        <v>41</v>
      </c>
      <c r="C8" s="16" t="s">
        <v>42</v>
      </c>
      <c r="D8" s="45">
        <v>66</v>
      </c>
      <c r="E8" s="19" t="str">
        <f t="shared" si="0"/>
        <v>N</v>
      </c>
    </row>
    <row r="9" spans="1:5" ht="13.5" customHeight="1">
      <c r="A9" s="15">
        <v>7</v>
      </c>
      <c r="B9" s="16" t="s">
        <v>43</v>
      </c>
      <c r="C9" s="16" t="s">
        <v>44</v>
      </c>
      <c r="D9" s="45">
        <v>70</v>
      </c>
      <c r="E9" s="19" t="str">
        <f t="shared" si="0"/>
        <v>N</v>
      </c>
    </row>
    <row r="10" spans="1:5" ht="13.5" customHeight="1">
      <c r="A10" s="15">
        <v>8</v>
      </c>
      <c r="B10" s="16" t="s">
        <v>45</v>
      </c>
      <c r="C10" s="16" t="s">
        <v>46</v>
      </c>
      <c r="D10" s="45">
        <v>68</v>
      </c>
      <c r="E10" s="19" t="str">
        <f t="shared" si="0"/>
        <v>N</v>
      </c>
    </row>
    <row r="11" spans="1:5" ht="13.5" customHeight="1">
      <c r="A11" s="15">
        <v>9</v>
      </c>
      <c r="B11" s="16" t="s">
        <v>47</v>
      </c>
      <c r="C11" s="16" t="s">
        <v>48</v>
      </c>
      <c r="D11" s="45">
        <v>69</v>
      </c>
      <c r="E11" s="19" t="str">
        <f t="shared" si="0"/>
        <v>N</v>
      </c>
    </row>
    <row r="12" spans="1:5" ht="13.5" customHeight="1">
      <c r="A12" s="15">
        <v>10</v>
      </c>
      <c r="B12" s="16" t="s">
        <v>49</v>
      </c>
      <c r="C12" s="16" t="s">
        <v>50</v>
      </c>
      <c r="D12" s="45">
        <v>66</v>
      </c>
      <c r="E12" s="19" t="str">
        <f t="shared" si="0"/>
        <v>N</v>
      </c>
    </row>
    <row r="13" spans="1:5" ht="13.5" customHeight="1">
      <c r="A13" s="15">
        <v>11</v>
      </c>
      <c r="B13" s="16" t="s">
        <v>51</v>
      </c>
      <c r="C13" s="16" t="s">
        <v>52</v>
      </c>
      <c r="D13" s="45">
        <v>68</v>
      </c>
      <c r="E13" s="19" t="str">
        <f t="shared" si="0"/>
        <v>N</v>
      </c>
    </row>
    <row r="14" spans="1:5" ht="13.5" customHeight="1">
      <c r="A14" s="15">
        <v>12</v>
      </c>
      <c r="B14" s="16" t="s">
        <v>53</v>
      </c>
      <c r="C14" s="16" t="s">
        <v>54</v>
      </c>
      <c r="D14" s="45">
        <v>68</v>
      </c>
      <c r="E14" s="19" t="str">
        <f t="shared" si="0"/>
        <v>N</v>
      </c>
    </row>
    <row r="15" spans="1:5" ht="13.5" customHeight="1">
      <c r="A15" s="15">
        <v>13</v>
      </c>
      <c r="B15" s="16" t="s">
        <v>55</v>
      </c>
      <c r="C15" s="16" t="s">
        <v>56</v>
      </c>
      <c r="D15" s="45">
        <v>69</v>
      </c>
      <c r="E15" s="19" t="str">
        <f t="shared" si="0"/>
        <v>N</v>
      </c>
    </row>
    <row r="16" spans="1:5" ht="13.5" customHeight="1">
      <c r="A16" s="15">
        <v>14</v>
      </c>
      <c r="B16" s="16" t="s">
        <v>57</v>
      </c>
      <c r="C16" s="16" t="s">
        <v>58</v>
      </c>
      <c r="D16" s="45">
        <v>65</v>
      </c>
      <c r="E16" s="19" t="str">
        <f t="shared" si="0"/>
        <v>N</v>
      </c>
    </row>
    <row r="17" spans="1:5" ht="13.5" customHeight="1">
      <c r="A17" s="15">
        <v>15</v>
      </c>
      <c r="B17" s="16" t="s">
        <v>59</v>
      </c>
      <c r="C17" s="16" t="s">
        <v>60</v>
      </c>
      <c r="D17" s="45">
        <v>65</v>
      </c>
      <c r="E17" s="19" t="str">
        <f t="shared" si="0"/>
        <v>N</v>
      </c>
    </row>
    <row r="18" spans="1:5" ht="13.5" customHeight="1">
      <c r="A18" s="15">
        <v>16</v>
      </c>
      <c r="B18" s="16" t="s">
        <v>61</v>
      </c>
      <c r="C18" s="16" t="s">
        <v>62</v>
      </c>
      <c r="D18" s="45">
        <v>67</v>
      </c>
      <c r="E18" s="19" t="str">
        <f t="shared" si="0"/>
        <v>N</v>
      </c>
    </row>
    <row r="19" spans="1:5" ht="13.5" customHeight="1">
      <c r="A19" s="15">
        <v>17</v>
      </c>
      <c r="B19" s="16" t="s">
        <v>63</v>
      </c>
      <c r="C19" s="16" t="s">
        <v>64</v>
      </c>
      <c r="D19" s="45">
        <v>68</v>
      </c>
      <c r="E19" s="19" t="str">
        <f t="shared" si="0"/>
        <v>N</v>
      </c>
    </row>
    <row r="20" spans="1:5" ht="13.5" customHeight="1">
      <c r="A20" s="15">
        <v>18</v>
      </c>
      <c r="B20" s="16" t="s">
        <v>65</v>
      </c>
      <c r="C20" s="16" t="s">
        <v>66</v>
      </c>
      <c r="D20" s="45">
        <v>67</v>
      </c>
      <c r="E20" s="19" t="str">
        <f t="shared" si="0"/>
        <v>N</v>
      </c>
    </row>
    <row r="21" spans="1:5" ht="13.5" customHeight="1">
      <c r="A21" s="15">
        <v>19</v>
      </c>
      <c r="B21" s="16" t="s">
        <v>67</v>
      </c>
      <c r="C21" s="16" t="s">
        <v>68</v>
      </c>
      <c r="D21" s="45">
        <v>66</v>
      </c>
      <c r="E21" s="19" t="str">
        <f t="shared" si="0"/>
        <v>N</v>
      </c>
    </row>
    <row r="22" spans="1:5" ht="13.5" customHeight="1">
      <c r="A22" s="15">
        <v>20</v>
      </c>
      <c r="B22" s="16" t="s">
        <v>69</v>
      </c>
      <c r="C22" s="16" t="s">
        <v>70</v>
      </c>
      <c r="D22" s="45">
        <v>69</v>
      </c>
      <c r="E22" s="19" t="str">
        <f t="shared" si="0"/>
        <v>N</v>
      </c>
    </row>
    <row r="23" spans="1:5" ht="13.5" customHeight="1">
      <c r="A23" s="15">
        <v>21</v>
      </c>
      <c r="B23" s="16" t="s">
        <v>71</v>
      </c>
      <c r="C23" s="16" t="s">
        <v>72</v>
      </c>
      <c r="D23" s="45">
        <v>68</v>
      </c>
      <c r="E23" s="19" t="str">
        <f t="shared" si="0"/>
        <v>N</v>
      </c>
    </row>
    <row r="24" spans="1:5" ht="13.5" customHeight="1">
      <c r="A24" s="15">
        <v>22</v>
      </c>
      <c r="B24" s="16" t="s">
        <v>73</v>
      </c>
      <c r="C24" s="16" t="s">
        <v>74</v>
      </c>
      <c r="D24" s="45">
        <v>66</v>
      </c>
      <c r="E24" s="19" t="str">
        <f t="shared" si="0"/>
        <v>N</v>
      </c>
    </row>
    <row r="25" spans="1:5" ht="13.5" customHeight="1">
      <c r="A25" s="15">
        <v>23</v>
      </c>
      <c r="B25" s="16" t="s">
        <v>75</v>
      </c>
      <c r="C25" s="16" t="s">
        <v>76</v>
      </c>
      <c r="D25" s="45">
        <v>63</v>
      </c>
      <c r="E25" s="19" t="str">
        <f t="shared" si="0"/>
        <v>N</v>
      </c>
    </row>
    <row r="26" spans="1:5" ht="13.5" customHeight="1">
      <c r="A26" s="15">
        <v>24</v>
      </c>
      <c r="B26" s="16" t="s">
        <v>77</v>
      </c>
      <c r="C26" s="16" t="s">
        <v>78</v>
      </c>
      <c r="D26" s="45">
        <v>69</v>
      </c>
      <c r="E26" s="19" t="str">
        <f t="shared" si="0"/>
        <v>N</v>
      </c>
    </row>
    <row r="27" spans="1:5" ht="13.5" customHeight="1">
      <c r="A27" s="15">
        <v>25</v>
      </c>
      <c r="B27" s="16" t="s">
        <v>79</v>
      </c>
      <c r="C27" s="16" t="s">
        <v>80</v>
      </c>
      <c r="D27" s="45">
        <v>66</v>
      </c>
      <c r="E27" s="19" t="str">
        <f t="shared" si="0"/>
        <v>N</v>
      </c>
    </row>
    <row r="28" spans="1:5" ht="13.5" customHeight="1">
      <c r="A28" s="15">
        <v>26</v>
      </c>
      <c r="B28" s="16" t="s">
        <v>81</v>
      </c>
      <c r="C28" s="16" t="s">
        <v>82</v>
      </c>
      <c r="D28" s="45">
        <v>68</v>
      </c>
      <c r="E28" s="19" t="str">
        <f t="shared" si="0"/>
        <v>N</v>
      </c>
    </row>
    <row r="29" spans="1:5" ht="13.5" customHeight="1">
      <c r="A29" s="15">
        <v>27</v>
      </c>
      <c r="B29" s="16" t="s">
        <v>83</v>
      </c>
      <c r="C29" s="16" t="s">
        <v>84</v>
      </c>
      <c r="D29" s="45">
        <v>70</v>
      </c>
      <c r="E29" s="19" t="str">
        <f t="shared" si="0"/>
        <v>N</v>
      </c>
    </row>
    <row r="30" spans="1:5" ht="13.5" customHeight="1">
      <c r="A30" s="15">
        <v>28</v>
      </c>
      <c r="B30" s="16" t="s">
        <v>85</v>
      </c>
      <c r="C30" s="16" t="s">
        <v>86</v>
      </c>
      <c r="D30" s="45">
        <v>63</v>
      </c>
      <c r="E30" s="19" t="str">
        <f t="shared" si="0"/>
        <v>N</v>
      </c>
    </row>
    <row r="31" spans="1:5" ht="13.5" customHeight="1">
      <c r="A31" s="15">
        <v>29</v>
      </c>
      <c r="B31" s="16" t="s">
        <v>87</v>
      </c>
      <c r="C31" s="16" t="s">
        <v>88</v>
      </c>
      <c r="D31" s="45">
        <v>68</v>
      </c>
      <c r="E31" s="19" t="str">
        <f t="shared" si="0"/>
        <v>N</v>
      </c>
    </row>
    <row r="32" spans="1:5" ht="13.5" customHeight="1">
      <c r="A32" s="15">
        <v>30</v>
      </c>
      <c r="B32" s="16" t="s">
        <v>89</v>
      </c>
      <c r="C32" s="16" t="s">
        <v>90</v>
      </c>
      <c r="D32" s="45">
        <v>63</v>
      </c>
      <c r="E32" s="19" t="str">
        <f t="shared" si="0"/>
        <v>N</v>
      </c>
    </row>
    <row r="33" spans="1:5" ht="13.5" customHeight="1">
      <c r="A33" s="15">
        <v>31</v>
      </c>
      <c r="B33" s="16" t="s">
        <v>91</v>
      </c>
      <c r="C33" s="16" t="s">
        <v>92</v>
      </c>
      <c r="D33" s="45">
        <v>59</v>
      </c>
      <c r="E33" s="19" t="str">
        <f t="shared" si="0"/>
        <v>N</v>
      </c>
    </row>
    <row r="34" spans="1:5" ht="13.5" customHeight="1">
      <c r="A34" s="15">
        <v>32</v>
      </c>
      <c r="B34" s="16" t="s">
        <v>93</v>
      </c>
      <c r="C34" s="16" t="s">
        <v>94</v>
      </c>
      <c r="D34" s="45">
        <v>59</v>
      </c>
      <c r="E34" s="19" t="str">
        <f t="shared" si="0"/>
        <v>N</v>
      </c>
    </row>
    <row r="35" spans="1:5" ht="13.5" customHeight="1">
      <c r="A35" s="15">
        <v>33</v>
      </c>
      <c r="B35" s="16" t="s">
        <v>95</v>
      </c>
      <c r="C35" s="16" t="s">
        <v>96</v>
      </c>
      <c r="D35" s="45">
        <v>68</v>
      </c>
      <c r="E35" s="19" t="str">
        <f t="shared" si="0"/>
        <v>N</v>
      </c>
    </row>
    <row r="36" spans="1:5" ht="13.5" customHeight="1">
      <c r="A36" s="15">
        <v>34</v>
      </c>
      <c r="B36" s="16" t="s">
        <v>97</v>
      </c>
      <c r="C36" s="16" t="s">
        <v>98</v>
      </c>
      <c r="D36" s="45">
        <v>70</v>
      </c>
      <c r="E36" s="19" t="str">
        <f t="shared" si="0"/>
        <v>N</v>
      </c>
    </row>
    <row r="37" spans="1:5" ht="13.5" customHeight="1">
      <c r="A37" s="15">
        <v>35</v>
      </c>
      <c r="B37" s="16" t="s">
        <v>99</v>
      </c>
      <c r="C37" s="16" t="s">
        <v>100</v>
      </c>
      <c r="D37" s="45">
        <v>64</v>
      </c>
      <c r="E37" s="19" t="str">
        <f t="shared" si="0"/>
        <v>N</v>
      </c>
    </row>
    <row r="38" spans="1:5" ht="13.5" customHeight="1">
      <c r="A38" s="15">
        <v>36</v>
      </c>
      <c r="B38" s="16" t="s">
        <v>101</v>
      </c>
      <c r="C38" s="16" t="s">
        <v>102</v>
      </c>
      <c r="D38" s="45">
        <v>68</v>
      </c>
      <c r="E38" s="19" t="str">
        <f t="shared" si="0"/>
        <v>N</v>
      </c>
    </row>
    <row r="39" spans="1:5" ht="13.5" customHeight="1">
      <c r="A39" s="15">
        <v>37</v>
      </c>
      <c r="B39" s="16" t="s">
        <v>103</v>
      </c>
      <c r="C39" s="16" t="s">
        <v>104</v>
      </c>
      <c r="D39" s="45">
        <v>67</v>
      </c>
      <c r="E39" s="19" t="str">
        <f t="shared" si="0"/>
        <v>N</v>
      </c>
    </row>
    <row r="40" spans="1:5" ht="13.5" customHeight="1">
      <c r="A40" s="15">
        <v>38</v>
      </c>
      <c r="B40" s="16" t="s">
        <v>105</v>
      </c>
      <c r="C40" s="16" t="s">
        <v>106</v>
      </c>
      <c r="D40" s="45">
        <v>64</v>
      </c>
      <c r="E40" s="19" t="str">
        <f t="shared" si="0"/>
        <v>N</v>
      </c>
    </row>
    <row r="41" spans="1:5" ht="13.5" customHeight="1">
      <c r="A41" s="15">
        <v>39</v>
      </c>
      <c r="B41" s="16" t="s">
        <v>107</v>
      </c>
      <c r="C41" s="16" t="s">
        <v>108</v>
      </c>
      <c r="D41" s="45">
        <v>59</v>
      </c>
      <c r="E41" s="19" t="str">
        <f t="shared" si="0"/>
        <v>N</v>
      </c>
    </row>
    <row r="42" spans="1:5" ht="13.5" customHeight="1">
      <c r="A42" s="15">
        <v>40</v>
      </c>
      <c r="B42" s="16" t="s">
        <v>109</v>
      </c>
      <c r="C42" s="16" t="s">
        <v>110</v>
      </c>
      <c r="D42" s="45">
        <v>64</v>
      </c>
      <c r="E42" s="19" t="str">
        <f t="shared" si="0"/>
        <v>N</v>
      </c>
    </row>
    <row r="43" spans="1:5" ht="13.5" customHeight="1">
      <c r="A43" s="15">
        <v>41</v>
      </c>
      <c r="B43" s="16" t="s">
        <v>111</v>
      </c>
      <c r="C43" s="16" t="s">
        <v>112</v>
      </c>
      <c r="D43" s="45">
        <v>65</v>
      </c>
      <c r="E43" s="19" t="str">
        <f t="shared" si="0"/>
        <v>N</v>
      </c>
    </row>
    <row r="44" spans="1:5" ht="13.5" customHeight="1">
      <c r="A44" s="15">
        <v>42</v>
      </c>
      <c r="B44" s="16" t="s">
        <v>113</v>
      </c>
      <c r="C44" s="16" t="s">
        <v>114</v>
      </c>
      <c r="D44" s="45">
        <v>63</v>
      </c>
      <c r="E44" s="19" t="str">
        <f t="shared" si="0"/>
        <v>N</v>
      </c>
    </row>
    <row r="45" spans="1:5" ht="13.5" customHeight="1">
      <c r="A45" s="15">
        <v>43</v>
      </c>
      <c r="B45" s="16" t="s">
        <v>115</v>
      </c>
      <c r="C45" s="16" t="s">
        <v>116</v>
      </c>
      <c r="D45" s="45">
        <v>63</v>
      </c>
      <c r="E45" s="19" t="str">
        <f t="shared" si="0"/>
        <v>N</v>
      </c>
    </row>
    <row r="46" spans="1:5" ht="13.5" customHeight="1">
      <c r="A46" s="15">
        <v>44</v>
      </c>
      <c r="B46" s="16" t="s">
        <v>117</v>
      </c>
      <c r="C46" s="16" t="s">
        <v>118</v>
      </c>
      <c r="D46" s="45">
        <v>70</v>
      </c>
      <c r="E46" s="19" t="str">
        <f t="shared" si="0"/>
        <v>N</v>
      </c>
    </row>
    <row r="47" spans="1:5" ht="13.5" customHeight="1">
      <c r="A47" s="15">
        <v>45</v>
      </c>
      <c r="B47" s="16" t="s">
        <v>119</v>
      </c>
      <c r="C47" s="16" t="s">
        <v>120</v>
      </c>
      <c r="D47" s="45">
        <v>60</v>
      </c>
      <c r="E47" s="19" t="str">
        <f t="shared" si="0"/>
        <v>N</v>
      </c>
    </row>
    <row r="48" spans="1:5" ht="13.5" customHeight="1">
      <c r="A48" s="15">
        <v>46</v>
      </c>
      <c r="B48" s="16" t="s">
        <v>121</v>
      </c>
      <c r="C48" s="16" t="s">
        <v>122</v>
      </c>
      <c r="D48" s="45">
        <v>58</v>
      </c>
      <c r="E48" s="19" t="str">
        <f t="shared" si="0"/>
        <v>N</v>
      </c>
    </row>
    <row r="49" spans="1:5" ht="13.5" customHeight="1">
      <c r="A49" s="15">
        <v>47</v>
      </c>
      <c r="B49" s="16" t="s">
        <v>123</v>
      </c>
      <c r="C49" s="16" t="s">
        <v>124</v>
      </c>
      <c r="D49" s="45">
        <v>68</v>
      </c>
      <c r="E49" s="19" t="str">
        <f t="shared" si="0"/>
        <v>N</v>
      </c>
    </row>
    <row r="50" spans="1:5" ht="13.5" customHeight="1">
      <c r="A50" s="15">
        <v>48</v>
      </c>
      <c r="B50" s="16" t="s">
        <v>125</v>
      </c>
      <c r="C50" s="16" t="s">
        <v>126</v>
      </c>
      <c r="D50" s="45">
        <v>58</v>
      </c>
      <c r="E50" s="19" t="str">
        <f t="shared" si="0"/>
        <v>N</v>
      </c>
    </row>
    <row r="51" spans="1:5" ht="13.5" customHeight="1">
      <c r="A51" s="15">
        <v>49</v>
      </c>
      <c r="B51" s="16" t="s">
        <v>127</v>
      </c>
      <c r="C51" s="16" t="s">
        <v>128</v>
      </c>
      <c r="D51" s="45">
        <v>63</v>
      </c>
      <c r="E51" s="19" t="str">
        <f t="shared" si="0"/>
        <v>N</v>
      </c>
    </row>
    <row r="52" spans="1:5" ht="13.5" customHeight="1">
      <c r="A52" s="15">
        <v>50</v>
      </c>
      <c r="B52" s="16" t="s">
        <v>129</v>
      </c>
      <c r="C52" s="16" t="s">
        <v>130</v>
      </c>
      <c r="D52" s="45">
        <v>57</v>
      </c>
      <c r="E52" s="19" t="str">
        <f t="shared" si="0"/>
        <v>N</v>
      </c>
    </row>
    <row r="53" spans="1:5" ht="13.5" customHeight="1">
      <c r="A53" s="15">
        <v>51</v>
      </c>
      <c r="B53" s="16" t="s">
        <v>131</v>
      </c>
      <c r="C53" s="16" t="s">
        <v>132</v>
      </c>
      <c r="D53" s="45">
        <v>57</v>
      </c>
      <c r="E53" s="19" t="str">
        <f t="shared" si="0"/>
        <v>N</v>
      </c>
    </row>
    <row r="54" spans="1:5" ht="13.5" customHeight="1">
      <c r="A54" s="15">
        <v>52</v>
      </c>
      <c r="B54" s="16" t="s">
        <v>133</v>
      </c>
      <c r="C54" s="16" t="s">
        <v>134</v>
      </c>
      <c r="D54" s="45">
        <v>60</v>
      </c>
      <c r="E54" s="19" t="str">
        <f t="shared" si="0"/>
        <v>N</v>
      </c>
    </row>
    <row r="55" spans="1:5" ht="13.5" customHeight="1">
      <c r="A55" s="15">
        <v>53</v>
      </c>
      <c r="B55" s="16" t="s">
        <v>135</v>
      </c>
      <c r="C55" s="16" t="s">
        <v>136</v>
      </c>
      <c r="D55" s="45">
        <v>70</v>
      </c>
      <c r="E55" s="19" t="str">
        <f t="shared" si="0"/>
        <v>N</v>
      </c>
    </row>
    <row r="56" spans="1:5" ht="13.5" customHeight="1">
      <c r="A56" s="15">
        <v>54</v>
      </c>
      <c r="B56" s="16" t="s">
        <v>137</v>
      </c>
      <c r="C56" s="16" t="s">
        <v>138</v>
      </c>
      <c r="D56" s="45">
        <v>60</v>
      </c>
      <c r="E56" s="19" t="str">
        <f t="shared" si="0"/>
        <v>N</v>
      </c>
    </row>
    <row r="57" spans="1:5" ht="13.5" customHeight="1">
      <c r="A57" s="15">
        <v>55</v>
      </c>
      <c r="B57" s="16" t="s">
        <v>139</v>
      </c>
      <c r="C57" s="16" t="s">
        <v>140</v>
      </c>
      <c r="D57" s="45">
        <v>60</v>
      </c>
      <c r="E57" s="19" t="str">
        <f t="shared" si="0"/>
        <v>N</v>
      </c>
    </row>
    <row r="58" spans="1:5" ht="13.5" customHeight="1">
      <c r="A58" s="15">
        <v>56</v>
      </c>
      <c r="B58" s="16" t="s">
        <v>141</v>
      </c>
      <c r="C58" s="16" t="s">
        <v>142</v>
      </c>
      <c r="D58" s="45">
        <v>56</v>
      </c>
      <c r="E58" s="19" t="str">
        <f t="shared" si="0"/>
        <v>N</v>
      </c>
    </row>
    <row r="59" spans="1:5" ht="13.5" customHeight="1">
      <c r="A59" s="15">
        <v>57</v>
      </c>
      <c r="B59" s="16" t="s">
        <v>143</v>
      </c>
      <c r="C59" s="16" t="s">
        <v>144</v>
      </c>
      <c r="D59" s="45">
        <v>53</v>
      </c>
      <c r="E59" s="19" t="str">
        <f t="shared" si="0"/>
        <v>N</v>
      </c>
    </row>
    <row r="60" spans="1:5" ht="13.5" customHeight="1">
      <c r="A60" s="15">
        <v>58</v>
      </c>
      <c r="B60" s="16" t="s">
        <v>145</v>
      </c>
      <c r="C60" s="16" t="s">
        <v>146</v>
      </c>
      <c r="D60" s="45">
        <v>59</v>
      </c>
      <c r="E60" s="19" t="str">
        <f t="shared" si="0"/>
        <v>N</v>
      </c>
    </row>
    <row r="61" spans="1:5" ht="13.5" customHeight="1">
      <c r="A61" s="15">
        <v>59</v>
      </c>
      <c r="B61" s="16" t="s">
        <v>147</v>
      </c>
      <c r="C61" s="16" t="s">
        <v>148</v>
      </c>
      <c r="D61" s="45">
        <v>53</v>
      </c>
      <c r="E61" s="19" t="str">
        <f t="shared" si="0"/>
        <v>N</v>
      </c>
    </row>
    <row r="62" spans="1:5" ht="13.5" customHeight="1">
      <c r="A62" s="15">
        <v>60</v>
      </c>
      <c r="B62" s="16" t="s">
        <v>149</v>
      </c>
      <c r="C62" s="16" t="s">
        <v>150</v>
      </c>
      <c r="D62" s="45">
        <v>58</v>
      </c>
      <c r="E62" s="19" t="str">
        <f t="shared" si="0"/>
        <v>N</v>
      </c>
    </row>
    <row r="63" spans="1:5" ht="13.5" customHeight="1">
      <c r="A63" s="15">
        <v>61</v>
      </c>
      <c r="B63" s="16" t="s">
        <v>151</v>
      </c>
      <c r="C63" s="16" t="s">
        <v>152</v>
      </c>
      <c r="D63" s="45">
        <v>62</v>
      </c>
      <c r="E63" s="19" t="str">
        <f t="shared" si="0"/>
        <v>N</v>
      </c>
    </row>
    <row r="64" spans="1:5" ht="13.5" customHeight="1">
      <c r="A64" s="15">
        <v>62</v>
      </c>
      <c r="B64" s="16" t="s">
        <v>153</v>
      </c>
      <c r="C64" s="16" t="s">
        <v>154</v>
      </c>
      <c r="D64" s="45">
        <v>59</v>
      </c>
      <c r="E64" s="19" t="str">
        <f t="shared" si="0"/>
        <v>N</v>
      </c>
    </row>
    <row r="65" spans="1:5" ht="13.5" customHeight="1">
      <c r="A65" s="15">
        <v>63</v>
      </c>
      <c r="B65" s="16" t="s">
        <v>155</v>
      </c>
      <c r="C65" s="16" t="s">
        <v>156</v>
      </c>
      <c r="D65" s="45">
        <v>70</v>
      </c>
      <c r="E65" s="19" t="str">
        <f t="shared" si="0"/>
        <v>N</v>
      </c>
    </row>
    <row r="66" spans="1:5" ht="13.5" customHeight="1">
      <c r="A66" s="15">
        <v>64</v>
      </c>
      <c r="B66" s="16" t="s">
        <v>157</v>
      </c>
      <c r="C66" s="16" t="s">
        <v>158</v>
      </c>
      <c r="D66" s="45">
        <v>68</v>
      </c>
      <c r="E66" s="19" t="str">
        <f t="shared" si="0"/>
        <v>N</v>
      </c>
    </row>
    <row r="67" spans="1:5" ht="13.5" customHeight="1">
      <c r="A67" s="15">
        <v>65</v>
      </c>
      <c r="B67" s="16" t="s">
        <v>159</v>
      </c>
      <c r="C67" s="16" t="s">
        <v>160</v>
      </c>
      <c r="D67" s="45">
        <v>68</v>
      </c>
      <c r="E67" s="19" t="str">
        <f t="shared" si="0"/>
        <v>N</v>
      </c>
    </row>
    <row r="68" spans="1:5" ht="13.5" customHeight="1">
      <c r="A68" s="15">
        <v>66</v>
      </c>
      <c r="B68" s="16" t="s">
        <v>161</v>
      </c>
      <c r="C68" s="16" t="s">
        <v>162</v>
      </c>
      <c r="D68" s="45">
        <v>58</v>
      </c>
      <c r="E68" s="19" t="str">
        <f t="shared" si="0"/>
        <v>N</v>
      </c>
    </row>
    <row r="69" spans="1:5" ht="13.5" customHeight="1">
      <c r="A69" s="15">
        <v>67</v>
      </c>
      <c r="B69" s="16" t="s">
        <v>163</v>
      </c>
      <c r="C69" s="16" t="s">
        <v>164</v>
      </c>
      <c r="D69" s="45">
        <v>58</v>
      </c>
      <c r="E69" s="19" t="str">
        <f t="shared" si="0"/>
        <v>N</v>
      </c>
    </row>
    <row r="70" spans="1:5" ht="13.5" customHeight="1">
      <c r="A70" s="15">
        <v>68</v>
      </c>
      <c r="B70" s="16" t="s">
        <v>165</v>
      </c>
      <c r="C70" s="16" t="s">
        <v>166</v>
      </c>
      <c r="D70" s="45">
        <v>61</v>
      </c>
      <c r="E70" s="19" t="str">
        <f t="shared" si="0"/>
        <v>N</v>
      </c>
    </row>
    <row r="71" spans="1:5" ht="13.5" customHeight="1">
      <c r="A71" s="15">
        <v>69</v>
      </c>
      <c r="B71" s="16" t="s">
        <v>167</v>
      </c>
      <c r="C71" s="16" t="s">
        <v>168</v>
      </c>
      <c r="D71" s="45">
        <v>61</v>
      </c>
      <c r="E71" s="19" t="str">
        <f t="shared" si="0"/>
        <v>N</v>
      </c>
    </row>
    <row r="72" spans="1:5" ht="13.5" customHeight="1">
      <c r="A72" s="15">
        <v>70</v>
      </c>
      <c r="B72" s="16" t="s">
        <v>169</v>
      </c>
      <c r="C72" s="16" t="s">
        <v>170</v>
      </c>
      <c r="D72" s="45">
        <v>58</v>
      </c>
      <c r="E72" s="19" t="str">
        <f t="shared" si="0"/>
        <v>N</v>
      </c>
    </row>
    <row r="73" spans="1:5" ht="13.5" customHeight="1">
      <c r="A73" s="15">
        <v>71</v>
      </c>
      <c r="B73" s="16" t="s">
        <v>171</v>
      </c>
      <c r="C73" s="16" t="s">
        <v>172</v>
      </c>
      <c r="D73" s="45">
        <v>58</v>
      </c>
      <c r="E73" s="19" t="str">
        <f t="shared" si="0"/>
        <v>N</v>
      </c>
    </row>
    <row r="74" spans="1:5" ht="13.5" customHeight="1">
      <c r="A74" s="15">
        <v>72</v>
      </c>
      <c r="B74" s="16" t="s">
        <v>173</v>
      </c>
      <c r="C74" s="16" t="s">
        <v>174</v>
      </c>
      <c r="D74" s="45">
        <v>60</v>
      </c>
      <c r="E74" s="19" t="str">
        <f t="shared" si="0"/>
        <v>N</v>
      </c>
    </row>
    <row r="75" spans="1:5" ht="13.5" customHeight="1">
      <c r="A75" s="15">
        <v>73</v>
      </c>
      <c r="B75" s="16" t="s">
        <v>175</v>
      </c>
      <c r="C75" s="16" t="s">
        <v>176</v>
      </c>
      <c r="D75" s="45">
        <v>57</v>
      </c>
      <c r="E75" s="19" t="str">
        <f t="shared" si="0"/>
        <v>N</v>
      </c>
    </row>
    <row r="76" spans="1:5" ht="13.5" customHeight="1">
      <c r="A76" s="15">
        <v>74</v>
      </c>
      <c r="B76" s="16" t="s">
        <v>177</v>
      </c>
      <c r="C76" s="16" t="s">
        <v>178</v>
      </c>
      <c r="D76" s="45">
        <v>69</v>
      </c>
      <c r="E76" s="19" t="str">
        <f t="shared" si="0"/>
        <v>N</v>
      </c>
    </row>
    <row r="77" spans="1:5" ht="13.5" customHeight="1">
      <c r="A77" s="15">
        <v>75</v>
      </c>
      <c r="B77" s="16" t="s">
        <v>179</v>
      </c>
      <c r="C77" s="16" t="s">
        <v>180</v>
      </c>
      <c r="D77" s="45">
        <v>70</v>
      </c>
      <c r="E77" s="19" t="str">
        <f t="shared" si="0"/>
        <v>N</v>
      </c>
    </row>
    <row r="78" spans="1:5" ht="13.5" customHeight="1">
      <c r="A78" s="15">
        <v>76</v>
      </c>
      <c r="B78" s="16" t="s">
        <v>181</v>
      </c>
      <c r="C78" s="16" t="s">
        <v>182</v>
      </c>
      <c r="D78" s="45">
        <v>68</v>
      </c>
      <c r="E78" s="19" t="str">
        <f t="shared" si="0"/>
        <v>N</v>
      </c>
    </row>
    <row r="79" spans="1:5" ht="13.5" customHeight="1">
      <c r="A79" s="15">
        <v>77</v>
      </c>
      <c r="B79" s="16" t="s">
        <v>183</v>
      </c>
      <c r="C79" s="16" t="s">
        <v>184</v>
      </c>
      <c r="D79" s="45">
        <v>57</v>
      </c>
      <c r="E79" s="19" t="str">
        <f t="shared" si="0"/>
        <v>N</v>
      </c>
    </row>
    <row r="80" spans="1:5" ht="13.5" customHeight="1">
      <c r="A80" s="15">
        <v>78</v>
      </c>
      <c r="B80" s="16" t="s">
        <v>185</v>
      </c>
      <c r="C80" s="16" t="s">
        <v>186</v>
      </c>
      <c r="D80" s="45">
        <v>68</v>
      </c>
      <c r="E80" s="19" t="str">
        <f t="shared" si="0"/>
        <v>N</v>
      </c>
    </row>
    <row r="81" spans="1:5" ht="13.5" customHeight="1">
      <c r="A81" s="15">
        <v>79</v>
      </c>
      <c r="B81" s="16" t="s">
        <v>187</v>
      </c>
      <c r="C81" s="16" t="s">
        <v>188</v>
      </c>
      <c r="D81" s="45">
        <v>57</v>
      </c>
      <c r="E81" s="19" t="str">
        <f t="shared" si="0"/>
        <v>N</v>
      </c>
    </row>
    <row r="82" spans="1:5" ht="13.5" customHeight="1">
      <c r="A82" s="15">
        <v>80</v>
      </c>
      <c r="B82" s="16" t="s">
        <v>189</v>
      </c>
      <c r="C82" s="16" t="s">
        <v>190</v>
      </c>
      <c r="D82" s="45">
        <v>64</v>
      </c>
      <c r="E82" s="19" t="str">
        <f t="shared" si="0"/>
        <v>N</v>
      </c>
    </row>
    <row r="83" spans="1:5" ht="13.5" customHeight="1">
      <c r="A83" s="15">
        <v>81</v>
      </c>
      <c r="B83" s="16" t="s">
        <v>191</v>
      </c>
      <c r="C83" s="16" t="s">
        <v>192</v>
      </c>
      <c r="D83" s="45">
        <v>68</v>
      </c>
      <c r="E83" s="19" t="str">
        <f t="shared" si="0"/>
        <v>N</v>
      </c>
    </row>
    <row r="84" spans="1:5" ht="13.5" customHeight="1">
      <c r="A84" s="15">
        <v>82</v>
      </c>
      <c r="B84" s="16" t="s">
        <v>193</v>
      </c>
      <c r="C84" s="16" t="s">
        <v>194</v>
      </c>
      <c r="D84" s="45">
        <v>60</v>
      </c>
      <c r="E84" s="19" t="str">
        <f t="shared" si="0"/>
        <v>N</v>
      </c>
    </row>
    <row r="85" spans="1:5" ht="13.5" customHeight="1">
      <c r="A85" s="15">
        <v>83</v>
      </c>
      <c r="B85" s="16" t="s">
        <v>195</v>
      </c>
      <c r="C85" s="16" t="s">
        <v>196</v>
      </c>
      <c r="D85" s="45">
        <v>68</v>
      </c>
      <c r="E85" s="19" t="str">
        <f t="shared" si="0"/>
        <v>N</v>
      </c>
    </row>
    <row r="86" spans="1:5" ht="13.5" customHeight="1">
      <c r="A86" s="15">
        <v>84</v>
      </c>
      <c r="B86" s="16" t="s">
        <v>197</v>
      </c>
      <c r="C86" s="16" t="s">
        <v>198</v>
      </c>
      <c r="D86" s="45">
        <v>68</v>
      </c>
      <c r="E86" s="19" t="str">
        <f t="shared" si="0"/>
        <v>N</v>
      </c>
    </row>
    <row r="87" spans="1:5" ht="13.5" customHeight="1">
      <c r="A87" s="15">
        <v>85</v>
      </c>
      <c r="B87" s="16" t="s">
        <v>199</v>
      </c>
      <c r="C87" s="16" t="s">
        <v>200</v>
      </c>
      <c r="D87" s="45">
        <v>59</v>
      </c>
      <c r="E87" s="19" t="str">
        <f t="shared" si="0"/>
        <v>N</v>
      </c>
    </row>
    <row r="88" spans="1:5" ht="13.5" customHeight="1">
      <c r="A88" s="15">
        <v>86</v>
      </c>
      <c r="B88" s="16" t="s">
        <v>201</v>
      </c>
      <c r="C88" s="16" t="s">
        <v>202</v>
      </c>
      <c r="D88" s="45">
        <v>62</v>
      </c>
      <c r="E88" s="19" t="str">
        <f t="shared" si="0"/>
        <v>N</v>
      </c>
    </row>
    <row r="89" spans="1:5" ht="13.5" customHeight="1">
      <c r="A89" s="15">
        <v>87</v>
      </c>
      <c r="B89" s="16" t="s">
        <v>203</v>
      </c>
      <c r="C89" s="16" t="s">
        <v>204</v>
      </c>
      <c r="D89" s="45">
        <v>67</v>
      </c>
      <c r="E89" s="19" t="str">
        <f t="shared" si="0"/>
        <v>N</v>
      </c>
    </row>
    <row r="90" spans="1:5" ht="13.5" customHeight="1">
      <c r="A90" s="15">
        <v>88</v>
      </c>
      <c r="B90" s="16" t="s">
        <v>205</v>
      </c>
      <c r="C90" s="16" t="s">
        <v>206</v>
      </c>
      <c r="D90" s="45">
        <v>58</v>
      </c>
      <c r="E90" s="19" t="str">
        <f t="shared" si="0"/>
        <v>N</v>
      </c>
    </row>
    <row r="91" spans="1:5" ht="13.5" customHeight="1">
      <c r="A91" s="15">
        <v>89</v>
      </c>
      <c r="B91" s="16" t="s">
        <v>207</v>
      </c>
      <c r="C91" s="16" t="s">
        <v>208</v>
      </c>
      <c r="D91" s="45">
        <v>62</v>
      </c>
      <c r="E91" s="19" t="str">
        <f t="shared" si="0"/>
        <v>N</v>
      </c>
    </row>
    <row r="92" spans="1:5" ht="13.5" customHeight="1">
      <c r="A92" s="15">
        <v>90</v>
      </c>
      <c r="B92" s="16" t="s">
        <v>209</v>
      </c>
      <c r="C92" s="16" t="s">
        <v>210</v>
      </c>
      <c r="D92" s="45">
        <v>64</v>
      </c>
      <c r="E92" s="19" t="str">
        <f t="shared" si="0"/>
        <v>N</v>
      </c>
    </row>
    <row r="93" spans="1:5" ht="13.5" customHeight="1">
      <c r="A93" s="15">
        <v>91</v>
      </c>
      <c r="B93" s="16" t="s">
        <v>211</v>
      </c>
      <c r="C93" s="16" t="s">
        <v>212</v>
      </c>
      <c r="D93" s="45">
        <v>58</v>
      </c>
      <c r="E93" s="19" t="str">
        <f t="shared" si="0"/>
        <v>N</v>
      </c>
    </row>
    <row r="94" spans="1:5" ht="13.5" customHeight="1">
      <c r="A94" s="15">
        <v>92</v>
      </c>
      <c r="B94" s="16" t="s">
        <v>213</v>
      </c>
      <c r="C94" s="16" t="s">
        <v>214</v>
      </c>
      <c r="D94" s="45">
        <v>63</v>
      </c>
      <c r="E94" s="19" t="str">
        <f t="shared" si="0"/>
        <v>N</v>
      </c>
    </row>
    <row r="95" spans="1:5" ht="13.5" customHeight="1">
      <c r="A95" s="15">
        <v>93</v>
      </c>
      <c r="B95" s="16" t="s">
        <v>215</v>
      </c>
      <c r="C95" s="16" t="s">
        <v>216</v>
      </c>
      <c r="D95" s="45">
        <v>70</v>
      </c>
      <c r="E95" s="19" t="str">
        <f t="shared" si="0"/>
        <v>N</v>
      </c>
    </row>
    <row r="96" spans="1:5" ht="13.5" customHeight="1">
      <c r="A96" s="15">
        <v>94</v>
      </c>
      <c r="B96" s="16" t="s">
        <v>217</v>
      </c>
      <c r="C96" s="16" t="s">
        <v>218</v>
      </c>
      <c r="D96" s="45">
        <v>58</v>
      </c>
      <c r="E96" s="19" t="str">
        <f t="shared" si="0"/>
        <v>N</v>
      </c>
    </row>
    <row r="97" spans="1:5" ht="13.5" customHeight="1">
      <c r="A97" s="15">
        <v>95</v>
      </c>
      <c r="B97" s="16" t="s">
        <v>219</v>
      </c>
      <c r="C97" s="16" t="s">
        <v>220</v>
      </c>
      <c r="D97" s="45">
        <v>63</v>
      </c>
      <c r="E97" s="19" t="str">
        <f t="shared" si="0"/>
        <v>N</v>
      </c>
    </row>
    <row r="98" spans="1:5" ht="13.5" customHeight="1">
      <c r="A98" s="15">
        <v>96</v>
      </c>
      <c r="B98" s="16" t="s">
        <v>221</v>
      </c>
      <c r="C98" s="16" t="s">
        <v>222</v>
      </c>
      <c r="D98" s="45">
        <v>63</v>
      </c>
      <c r="E98" s="19" t="str">
        <f t="shared" si="0"/>
        <v>N</v>
      </c>
    </row>
    <row r="99" spans="1:5" ht="13.5" customHeight="1">
      <c r="A99" s="15">
        <v>97</v>
      </c>
      <c r="B99" s="16" t="s">
        <v>223</v>
      </c>
      <c r="C99" s="16" t="s">
        <v>224</v>
      </c>
      <c r="D99" s="45">
        <v>57</v>
      </c>
      <c r="E99" s="19" t="str">
        <f t="shared" si="0"/>
        <v>N</v>
      </c>
    </row>
    <row r="100" spans="1:5" ht="13.5" customHeight="1">
      <c r="A100" s="15">
        <v>98</v>
      </c>
      <c r="B100" s="16" t="s">
        <v>225</v>
      </c>
      <c r="C100" s="16" t="s">
        <v>226</v>
      </c>
      <c r="D100" s="45">
        <v>57</v>
      </c>
      <c r="E100" s="19" t="str">
        <f t="shared" si="0"/>
        <v>N</v>
      </c>
    </row>
    <row r="101" spans="1:5" ht="13.5" customHeight="1">
      <c r="A101" s="15">
        <v>99</v>
      </c>
      <c r="B101" s="16" t="s">
        <v>227</v>
      </c>
      <c r="C101" s="16" t="s">
        <v>228</v>
      </c>
      <c r="D101" s="45">
        <v>57</v>
      </c>
      <c r="E101" s="19" t="str">
        <f t="shared" si="0"/>
        <v>N</v>
      </c>
    </row>
    <row r="102" spans="1:5" ht="13.5" customHeight="1">
      <c r="A102" s="15">
        <v>100</v>
      </c>
      <c r="B102" s="16" t="s">
        <v>229</v>
      </c>
      <c r="C102" s="16" t="s">
        <v>230</v>
      </c>
      <c r="D102" s="45">
        <v>56</v>
      </c>
      <c r="E102" s="19" t="str">
        <f t="shared" si="0"/>
        <v>N</v>
      </c>
    </row>
    <row r="103" spans="1:5" ht="13.5" customHeight="1">
      <c r="A103" s="15">
        <v>101</v>
      </c>
      <c r="B103" s="16" t="s">
        <v>231</v>
      </c>
      <c r="C103" s="16" t="s">
        <v>232</v>
      </c>
      <c r="D103" s="45">
        <v>68</v>
      </c>
      <c r="E103" s="19" t="str">
        <f t="shared" si="0"/>
        <v>N</v>
      </c>
    </row>
    <row r="104" spans="1:5" ht="13.5" customHeight="1">
      <c r="A104" s="15">
        <v>102</v>
      </c>
      <c r="B104" s="16" t="s">
        <v>233</v>
      </c>
      <c r="C104" s="16" t="s">
        <v>234</v>
      </c>
      <c r="D104" s="45">
        <v>61</v>
      </c>
      <c r="E104" s="19" t="str">
        <f t="shared" si="0"/>
        <v>N</v>
      </c>
    </row>
    <row r="105" spans="1:5" ht="13.5" customHeight="1">
      <c r="A105" s="15">
        <v>103</v>
      </c>
      <c r="B105" s="16" t="s">
        <v>235</v>
      </c>
      <c r="C105" s="16" t="s">
        <v>236</v>
      </c>
      <c r="D105" s="45">
        <v>53</v>
      </c>
      <c r="E105" s="19" t="str">
        <f t="shared" si="0"/>
        <v>N</v>
      </c>
    </row>
    <row r="106" spans="1:5" ht="13.5" customHeight="1">
      <c r="A106" s="15">
        <v>104</v>
      </c>
      <c r="B106" s="16" t="s">
        <v>237</v>
      </c>
      <c r="C106" s="16" t="s">
        <v>238</v>
      </c>
      <c r="D106" s="45">
        <v>62</v>
      </c>
      <c r="E106" s="19" t="str">
        <f t="shared" si="0"/>
        <v>N</v>
      </c>
    </row>
    <row r="107" spans="1:5" ht="13.5" customHeight="1">
      <c r="A107" s="15">
        <v>105</v>
      </c>
      <c r="B107" s="16" t="s">
        <v>239</v>
      </c>
      <c r="C107" s="16" t="s">
        <v>240</v>
      </c>
      <c r="D107" s="45">
        <v>68</v>
      </c>
      <c r="E107" s="19" t="str">
        <f t="shared" si="0"/>
        <v>N</v>
      </c>
    </row>
    <row r="108" spans="1:5" ht="13.5" customHeight="1">
      <c r="A108" s="15">
        <v>106</v>
      </c>
      <c r="B108" s="16" t="s">
        <v>241</v>
      </c>
      <c r="C108" s="16" t="s">
        <v>242</v>
      </c>
      <c r="D108" s="45">
        <v>61</v>
      </c>
      <c r="E108" s="19" t="str">
        <f t="shared" si="0"/>
        <v>N</v>
      </c>
    </row>
    <row r="109" spans="1:5" ht="13.5" customHeight="1">
      <c r="A109" s="15">
        <v>107</v>
      </c>
      <c r="B109" s="16" t="s">
        <v>243</v>
      </c>
      <c r="C109" s="16" t="s">
        <v>244</v>
      </c>
      <c r="D109" s="45">
        <v>61</v>
      </c>
      <c r="E109" s="19" t="str">
        <f t="shared" si="0"/>
        <v>N</v>
      </c>
    </row>
    <row r="110" spans="1:5" ht="13.5" customHeight="1">
      <c r="A110" s="15">
        <v>108</v>
      </c>
      <c r="B110" s="16" t="s">
        <v>245</v>
      </c>
      <c r="C110" s="16" t="s">
        <v>246</v>
      </c>
      <c r="D110" s="45">
        <v>53</v>
      </c>
      <c r="E110" s="19" t="str">
        <f t="shared" si="0"/>
        <v>N</v>
      </c>
    </row>
    <row r="111" spans="1:5" ht="13.5" customHeight="1">
      <c r="A111" s="15">
        <v>109</v>
      </c>
      <c r="B111" s="16" t="s">
        <v>247</v>
      </c>
      <c r="C111" s="16" t="s">
        <v>248</v>
      </c>
      <c r="D111" s="45">
        <v>53</v>
      </c>
      <c r="E111" s="19" t="str">
        <f t="shared" si="0"/>
        <v>N</v>
      </c>
    </row>
    <row r="112" spans="1:5" ht="13.5" customHeight="1">
      <c r="A112" s="15">
        <v>110</v>
      </c>
      <c r="B112" s="16" t="s">
        <v>249</v>
      </c>
      <c r="C112" s="16" t="s">
        <v>250</v>
      </c>
      <c r="D112" s="45">
        <v>53</v>
      </c>
      <c r="E112" s="19" t="str">
        <f t="shared" si="0"/>
        <v>N</v>
      </c>
    </row>
    <row r="113" spans="1:5" ht="13.5" customHeight="1">
      <c r="A113" s="15">
        <v>111</v>
      </c>
      <c r="B113" s="16" t="s">
        <v>251</v>
      </c>
      <c r="C113" s="16" t="s">
        <v>252</v>
      </c>
      <c r="D113" s="45">
        <v>60</v>
      </c>
      <c r="E113" s="19" t="str">
        <f t="shared" si="0"/>
        <v>N</v>
      </c>
    </row>
    <row r="114" spans="1:5" ht="13.5" customHeight="1"/>
    <row r="115" spans="1:5" ht="13.5" customHeight="1"/>
    <row r="116" spans="1:5" ht="13.5" customHeight="1"/>
    <row r="117" spans="1:5" ht="13.5" customHeight="1"/>
    <row r="118" spans="1:5" ht="13.5" customHeight="1"/>
    <row r="119" spans="1:5" ht="13.5" customHeight="1"/>
    <row r="120" spans="1:5" ht="13.5" customHeight="1"/>
    <row r="121" spans="1:5" ht="13.5" customHeight="1"/>
    <row r="122" spans="1:5" ht="13.5" customHeight="1"/>
    <row r="123" spans="1:5" ht="13.5" customHeight="1"/>
    <row r="124" spans="1:5" ht="13.5" customHeight="1"/>
    <row r="125" spans="1:5" ht="13.5" customHeight="1"/>
    <row r="126" spans="1:5" ht="13.5" customHeight="1"/>
    <row r="127" spans="1:5" ht="13.5" customHeight="1"/>
    <row r="128" spans="1:5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E1"/>
  </mergeCells>
  <conditionalFormatting sqref="D3:D113">
    <cfRule type="containsText" dxfId="3" priority="1" operator="containsText" text="AB">
      <formula>NOT(ISERROR(SEARCH(("AB"),(D3))))</formula>
    </cfRule>
  </conditionalFormatting>
  <conditionalFormatting sqref="E3:E113">
    <cfRule type="cellIs" dxfId="2" priority="2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A3" sqref="A3:O3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5" ht="19.5" customHeight="1">
      <c r="A1" s="80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5" ht="19.5" customHeight="1">
      <c r="A2" s="80" t="s">
        <v>290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1:25" ht="19.5" customHeight="1">
      <c r="A3" s="80" t="s">
        <v>316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</row>
    <row r="4" spans="1:25" ht="19.5" customHeight="1">
      <c r="A4" s="80" t="s">
        <v>315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46"/>
      <c r="Q4" s="46"/>
      <c r="R4" s="46"/>
      <c r="S4" s="46"/>
      <c r="T4" s="46"/>
      <c r="U4" s="46"/>
      <c r="V4" s="46"/>
      <c r="W4" s="46"/>
      <c r="X4" s="46"/>
      <c r="Y4" s="46"/>
    </row>
    <row r="5" spans="1:25" ht="19.5" customHeight="1">
      <c r="A5" s="88" t="s">
        <v>20</v>
      </c>
      <c r="B5" s="87" t="s">
        <v>21</v>
      </c>
      <c r="C5" s="29" t="s">
        <v>22</v>
      </c>
      <c r="D5" s="88" t="s">
        <v>291</v>
      </c>
      <c r="E5" s="88" t="s">
        <v>292</v>
      </c>
      <c r="F5" s="88" t="s">
        <v>293</v>
      </c>
      <c r="G5" s="88" t="s">
        <v>294</v>
      </c>
      <c r="H5" s="88" t="s">
        <v>295</v>
      </c>
      <c r="I5" s="80" t="s">
        <v>296</v>
      </c>
      <c r="J5" s="63"/>
      <c r="K5" s="63"/>
      <c r="L5" s="63"/>
      <c r="M5" s="64"/>
      <c r="N5" s="88" t="s">
        <v>25</v>
      </c>
      <c r="O5" s="88" t="s">
        <v>25</v>
      </c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19.5" customHeight="1">
      <c r="A6" s="89"/>
      <c r="B6" s="89"/>
      <c r="C6" s="29" t="s">
        <v>273</v>
      </c>
      <c r="D6" s="67"/>
      <c r="E6" s="67"/>
      <c r="F6" s="67"/>
      <c r="G6" s="67"/>
      <c r="H6" s="67"/>
      <c r="I6" s="88" t="s">
        <v>297</v>
      </c>
      <c r="J6" s="88" t="s">
        <v>298</v>
      </c>
      <c r="K6" s="88" t="s">
        <v>299</v>
      </c>
      <c r="L6" s="88" t="s">
        <v>300</v>
      </c>
      <c r="M6" s="88" t="s">
        <v>301</v>
      </c>
      <c r="N6" s="89"/>
      <c r="O6" s="89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>
      <c r="A7" s="89"/>
      <c r="B7" s="89"/>
      <c r="C7" s="29"/>
      <c r="D7" s="29" t="s">
        <v>25</v>
      </c>
      <c r="E7" s="29" t="s">
        <v>25</v>
      </c>
      <c r="F7" s="29" t="s">
        <v>25</v>
      </c>
      <c r="G7" s="29" t="s">
        <v>25</v>
      </c>
      <c r="H7" s="29" t="s">
        <v>25</v>
      </c>
      <c r="I7" s="67"/>
      <c r="J7" s="67"/>
      <c r="K7" s="67"/>
      <c r="L7" s="67"/>
      <c r="M7" s="67"/>
      <c r="N7" s="67"/>
      <c r="O7" s="67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>
      <c r="A8" s="67"/>
      <c r="B8" s="67"/>
      <c r="C8" s="29" t="s">
        <v>27</v>
      </c>
      <c r="D8" s="29">
        <f>' MID Term 1'!D6+'MID Term 2'!D6</f>
        <v>28</v>
      </c>
      <c r="E8" s="29">
        <f>' MID Term 1'!H6+'MID Term 2'!E6</f>
        <v>28</v>
      </c>
      <c r="F8" s="29">
        <f>' MID Term 1'!L6+'MID Term 2'!F6</f>
        <v>28</v>
      </c>
      <c r="G8" s="29">
        <v>28</v>
      </c>
      <c r="H8" s="29">
        <f>' MID Term 1'!P6+'MID Term 2'!N6</f>
        <v>28</v>
      </c>
      <c r="I8" s="94">
        <v>0.75</v>
      </c>
      <c r="J8" s="94">
        <v>0.75</v>
      </c>
      <c r="K8" s="94">
        <v>0.75</v>
      </c>
      <c r="L8" s="94">
        <v>0.75</v>
      </c>
      <c r="M8" s="94">
        <v>0.75</v>
      </c>
      <c r="N8" s="88">
        <f>SUM(D8:H8)</f>
        <v>140</v>
      </c>
      <c r="O8" s="88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>
      <c r="A9" s="80" t="s">
        <v>30</v>
      </c>
      <c r="B9" s="63"/>
      <c r="C9" s="64"/>
      <c r="D9" s="47">
        <v>0.75</v>
      </c>
      <c r="E9" s="47">
        <v>0.75</v>
      </c>
      <c r="F9" s="47">
        <v>0.75</v>
      </c>
      <c r="G9" s="47">
        <v>0.75</v>
      </c>
      <c r="H9" s="47">
        <v>0.75</v>
      </c>
      <c r="I9" s="67"/>
      <c r="J9" s="67"/>
      <c r="K9" s="67"/>
      <c r="L9" s="67"/>
      <c r="M9" s="67"/>
      <c r="N9" s="67"/>
      <c r="O9" s="67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>
      <c r="A10" s="15">
        <v>1</v>
      </c>
      <c r="B10" s="16" t="s">
        <v>31</v>
      </c>
      <c r="C10" s="16" t="s">
        <v>32</v>
      </c>
      <c r="D10" s="31">
        <f>' MID Term 1'!D7+'MID Term 2'!D7</f>
        <v>28</v>
      </c>
      <c r="E10" s="55">
        <f>' MID Term 1'!H7+'MID Term 2'!E7</f>
        <v>23</v>
      </c>
      <c r="F10" s="31">
        <f>' MID Term 1'!L7+'MID Term 2'!F7</f>
        <v>19</v>
      </c>
      <c r="G10" s="55">
        <f>'MID Term 2'!J7</f>
        <v>28</v>
      </c>
      <c r="H10" s="31">
        <f>' MID Term 1'!P7+'MID Term 2'!N7</f>
        <v>28</v>
      </c>
      <c r="I10" s="31">
        <f t="shared" ref="I10:I120" si="0">IF((D10/$D$8)&gt;=$I$8,1,0)</f>
        <v>1</v>
      </c>
      <c r="J10" s="31">
        <f t="shared" ref="J10:J120" si="1">IF((E10/$E$8)&gt;=$J$8,1,0)</f>
        <v>1</v>
      </c>
      <c r="K10" s="31">
        <f t="shared" ref="K10:K120" si="2">IF((F10/$F$8)&gt;=$K$8,1,0)</f>
        <v>0</v>
      </c>
      <c r="L10" s="31">
        <f t="shared" ref="L10:L120" si="3">IF((G10/$G$8)&gt;=$L$8,1,0)</f>
        <v>1</v>
      </c>
      <c r="M10" s="31">
        <f t="shared" ref="M10:M120" si="4">IF((H10/$H$8)&gt;=$M$8,1,0)</f>
        <v>1</v>
      </c>
      <c r="N10" s="31">
        <f t="shared" ref="N10:N120" si="5">SUM(D10:H10)</f>
        <v>126</v>
      </c>
      <c r="O10" s="31">
        <f t="shared" ref="O10:O120" si="6">ROUND(N10/2,0)</f>
        <v>63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15">
        <v>2</v>
      </c>
      <c r="B11" s="16" t="s">
        <v>33</v>
      </c>
      <c r="C11" s="16" t="s">
        <v>34</v>
      </c>
      <c r="D11" s="31">
        <f>' MID Term 1'!D8+'MID Term 2'!D8</f>
        <v>28</v>
      </c>
      <c r="E11" s="55">
        <f>' MID Term 1'!H8+'MID Term 2'!E8</f>
        <v>28</v>
      </c>
      <c r="F11" s="31">
        <f>' MID Term 1'!L8+'MID Term 2'!F8</f>
        <v>42</v>
      </c>
      <c r="G11" s="55">
        <f>'MID Term 2'!J8</f>
        <v>28</v>
      </c>
      <c r="H11" s="31">
        <f>' MID Term 1'!P8+'MID Term 2'!N8</f>
        <v>14</v>
      </c>
      <c r="I11" s="31">
        <f t="shared" si="0"/>
        <v>1</v>
      </c>
      <c r="J11" s="31">
        <f t="shared" si="1"/>
        <v>1</v>
      </c>
      <c r="K11" s="31">
        <f t="shared" si="2"/>
        <v>1</v>
      </c>
      <c r="L11" s="31">
        <f t="shared" si="3"/>
        <v>1</v>
      </c>
      <c r="M11" s="31">
        <f t="shared" si="4"/>
        <v>0</v>
      </c>
      <c r="N11" s="31">
        <f t="shared" si="5"/>
        <v>140</v>
      </c>
      <c r="O11" s="31">
        <f t="shared" si="6"/>
        <v>70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9.5" customHeight="1">
      <c r="A12" s="15">
        <v>3</v>
      </c>
      <c r="B12" s="16" t="s">
        <v>35</v>
      </c>
      <c r="C12" s="16" t="s">
        <v>36</v>
      </c>
      <c r="D12" s="31">
        <f>' MID Term 1'!D9+'MID Term 2'!D9</f>
        <v>21</v>
      </c>
      <c r="E12" s="55">
        <f>' MID Term 1'!H9+'MID Term 2'!E9</f>
        <v>22</v>
      </c>
      <c r="F12" s="31">
        <f>' MID Term 1'!L9+'MID Term 2'!F9</f>
        <v>20</v>
      </c>
      <c r="G12" s="55">
        <f>'MID Term 2'!J9</f>
        <v>26</v>
      </c>
      <c r="H12" s="55">
        <f>' MID Term 1'!P9+'MID Term 2'!N9</f>
        <v>27</v>
      </c>
      <c r="I12" s="31">
        <f t="shared" si="0"/>
        <v>1</v>
      </c>
      <c r="J12" s="31">
        <f t="shared" si="1"/>
        <v>1</v>
      </c>
      <c r="K12" s="31">
        <f t="shared" si="2"/>
        <v>0</v>
      </c>
      <c r="L12" s="31">
        <f t="shared" si="3"/>
        <v>1</v>
      </c>
      <c r="M12" s="31">
        <f t="shared" si="4"/>
        <v>1</v>
      </c>
      <c r="N12" s="31">
        <f t="shared" si="5"/>
        <v>116</v>
      </c>
      <c r="O12" s="31">
        <f t="shared" si="6"/>
        <v>58</v>
      </c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9.5" customHeight="1">
      <c r="A13" s="15">
        <v>4</v>
      </c>
      <c r="B13" s="16" t="s">
        <v>37</v>
      </c>
      <c r="C13" s="16" t="s">
        <v>38</v>
      </c>
      <c r="D13" s="31">
        <f>' MID Term 1'!D10+'MID Term 2'!D10</f>
        <v>21</v>
      </c>
      <c r="E13" s="55">
        <f>' MID Term 1'!H10+'MID Term 2'!E10</f>
        <v>27</v>
      </c>
      <c r="F13" s="31">
        <f>' MID Term 1'!L10+'MID Term 2'!F10</f>
        <v>20</v>
      </c>
      <c r="G13" s="55">
        <f>'MID Term 2'!J10</f>
        <v>28</v>
      </c>
      <c r="H13" s="31">
        <f>' MID Term 1'!P10+'MID Term 2'!N10</f>
        <v>26</v>
      </c>
      <c r="I13" s="31">
        <f t="shared" si="0"/>
        <v>1</v>
      </c>
      <c r="J13" s="31">
        <f t="shared" si="1"/>
        <v>1</v>
      </c>
      <c r="K13" s="31">
        <f t="shared" si="2"/>
        <v>0</v>
      </c>
      <c r="L13" s="31">
        <f t="shared" si="3"/>
        <v>1</v>
      </c>
      <c r="M13" s="31">
        <f t="shared" si="4"/>
        <v>1</v>
      </c>
      <c r="N13" s="31">
        <f t="shared" si="5"/>
        <v>122</v>
      </c>
      <c r="O13" s="31">
        <f t="shared" si="6"/>
        <v>61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9.5" customHeight="1">
      <c r="A14" s="15">
        <v>5</v>
      </c>
      <c r="B14" s="16" t="s">
        <v>39</v>
      </c>
      <c r="C14" s="16" t="s">
        <v>40</v>
      </c>
      <c r="D14" s="31">
        <f>' MID Term 1'!D11+'MID Term 2'!D11</f>
        <v>24</v>
      </c>
      <c r="E14" s="55">
        <f>' MID Term 1'!H11+'MID Term 2'!E11</f>
        <v>27</v>
      </c>
      <c r="F14" s="31">
        <f>' MID Term 1'!L11+'MID Term 2'!F11</f>
        <v>19</v>
      </c>
      <c r="G14" s="55">
        <f>'MID Term 2'!J11</f>
        <v>24</v>
      </c>
      <c r="H14" s="55">
        <f>' MID Term 1'!P11+'MID Term 2'!N11</f>
        <v>28</v>
      </c>
      <c r="I14" s="31">
        <f t="shared" si="0"/>
        <v>1</v>
      </c>
      <c r="J14" s="31">
        <f t="shared" si="1"/>
        <v>1</v>
      </c>
      <c r="K14" s="31">
        <f t="shared" si="2"/>
        <v>0</v>
      </c>
      <c r="L14" s="31">
        <f t="shared" si="3"/>
        <v>1</v>
      </c>
      <c r="M14" s="31">
        <f t="shared" si="4"/>
        <v>1</v>
      </c>
      <c r="N14" s="31">
        <f t="shared" si="5"/>
        <v>122</v>
      </c>
      <c r="O14" s="31">
        <f t="shared" si="6"/>
        <v>61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9.5" customHeight="1">
      <c r="A15" s="15">
        <v>6</v>
      </c>
      <c r="B15" s="16" t="s">
        <v>41</v>
      </c>
      <c r="C15" s="16" t="s">
        <v>42</v>
      </c>
      <c r="D15" s="31">
        <f>' MID Term 1'!D12+'MID Term 2'!D12</f>
        <v>18</v>
      </c>
      <c r="E15" s="55">
        <f>' MID Term 1'!H12+'MID Term 2'!E12</f>
        <v>28</v>
      </c>
      <c r="F15" s="31">
        <f>' MID Term 1'!L12+'MID Term 2'!F12</f>
        <v>24</v>
      </c>
      <c r="G15" s="55">
        <f>'MID Term 2'!J12</f>
        <v>25</v>
      </c>
      <c r="H15" s="55">
        <f>' MID Term 1'!P12+'MID Term 2'!N12</f>
        <v>27</v>
      </c>
      <c r="I15" s="31">
        <f t="shared" si="0"/>
        <v>0</v>
      </c>
      <c r="J15" s="31">
        <f t="shared" si="1"/>
        <v>1</v>
      </c>
      <c r="K15" s="31">
        <f t="shared" si="2"/>
        <v>1</v>
      </c>
      <c r="L15" s="31">
        <f t="shared" si="3"/>
        <v>1</v>
      </c>
      <c r="M15" s="31">
        <f t="shared" si="4"/>
        <v>1</v>
      </c>
      <c r="N15" s="31">
        <f t="shared" si="5"/>
        <v>122</v>
      </c>
      <c r="O15" s="31">
        <f t="shared" si="6"/>
        <v>61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9.5" customHeight="1">
      <c r="A16" s="15">
        <v>7</v>
      </c>
      <c r="B16" s="16" t="s">
        <v>43</v>
      </c>
      <c r="C16" s="16" t="s">
        <v>44</v>
      </c>
      <c r="D16" s="31">
        <f>' MID Term 1'!D13+'MID Term 2'!D13</f>
        <v>27</v>
      </c>
      <c r="E16" s="55">
        <f>' MID Term 1'!H13+'MID Term 2'!E13</f>
        <v>24</v>
      </c>
      <c r="F16" s="31">
        <f>' MID Term 1'!L13+'MID Term 2'!F13</f>
        <v>37</v>
      </c>
      <c r="G16" s="55">
        <f>'MID Term 2'!J13</f>
        <v>28</v>
      </c>
      <c r="H16" s="55">
        <f>' MID Term 1'!P13+'MID Term 2'!N13</f>
        <v>14</v>
      </c>
      <c r="I16" s="31">
        <f t="shared" si="0"/>
        <v>1</v>
      </c>
      <c r="J16" s="31">
        <f t="shared" si="1"/>
        <v>1</v>
      </c>
      <c r="K16" s="31">
        <f t="shared" si="2"/>
        <v>1</v>
      </c>
      <c r="L16" s="31">
        <f t="shared" si="3"/>
        <v>1</v>
      </c>
      <c r="M16" s="31">
        <f t="shared" si="4"/>
        <v>0</v>
      </c>
      <c r="N16" s="31">
        <f t="shared" si="5"/>
        <v>130</v>
      </c>
      <c r="O16" s="31">
        <f t="shared" si="6"/>
        <v>65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9.5" customHeight="1">
      <c r="A17" s="15">
        <v>8</v>
      </c>
      <c r="B17" s="16" t="s">
        <v>45</v>
      </c>
      <c r="C17" s="16" t="s">
        <v>46</v>
      </c>
      <c r="D17" s="31">
        <f>' MID Term 1'!D14+'MID Term 2'!D14</f>
        <v>28</v>
      </c>
      <c r="E17" s="55">
        <f>' MID Term 1'!H14+'MID Term 2'!E14</f>
        <v>26</v>
      </c>
      <c r="F17" s="31">
        <f>' MID Term 1'!L14+'MID Term 2'!F14</f>
        <v>28</v>
      </c>
      <c r="G17" s="55">
        <f>'MID Term 2'!J14</f>
        <v>28</v>
      </c>
      <c r="H17" s="31">
        <f>' MID Term 1'!P14+'MID Term 2'!N14</f>
        <v>26</v>
      </c>
      <c r="I17" s="31">
        <f t="shared" si="0"/>
        <v>1</v>
      </c>
      <c r="J17" s="31">
        <f t="shared" si="1"/>
        <v>1</v>
      </c>
      <c r="K17" s="31">
        <f t="shared" si="2"/>
        <v>1</v>
      </c>
      <c r="L17" s="31">
        <f t="shared" si="3"/>
        <v>1</v>
      </c>
      <c r="M17" s="31">
        <f t="shared" si="4"/>
        <v>1</v>
      </c>
      <c r="N17" s="31">
        <f t="shared" si="5"/>
        <v>136</v>
      </c>
      <c r="O17" s="31">
        <f t="shared" si="6"/>
        <v>68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9.5" customHeight="1">
      <c r="A18" s="15">
        <v>9</v>
      </c>
      <c r="B18" s="16" t="s">
        <v>47</v>
      </c>
      <c r="C18" s="16" t="s">
        <v>48</v>
      </c>
      <c r="D18" s="31">
        <f>' MID Term 1'!D15+'MID Term 2'!D15</f>
        <v>21</v>
      </c>
      <c r="E18" s="55">
        <f>' MID Term 1'!H15+'MID Term 2'!E15</f>
        <v>24</v>
      </c>
      <c r="F18" s="31">
        <f>' MID Term 1'!L15+'MID Term 2'!F15</f>
        <v>25</v>
      </c>
      <c r="G18" s="55">
        <f>'MID Term 2'!J15</f>
        <v>28</v>
      </c>
      <c r="H18" s="55">
        <f>' MID Term 1'!P15+'MID Term 2'!N15</f>
        <v>28</v>
      </c>
      <c r="I18" s="31">
        <f t="shared" si="0"/>
        <v>1</v>
      </c>
      <c r="J18" s="31">
        <f t="shared" si="1"/>
        <v>1</v>
      </c>
      <c r="K18" s="31">
        <f t="shared" si="2"/>
        <v>1</v>
      </c>
      <c r="L18" s="31">
        <f t="shared" si="3"/>
        <v>1</v>
      </c>
      <c r="M18" s="31">
        <f t="shared" si="4"/>
        <v>1</v>
      </c>
      <c r="N18" s="31">
        <f t="shared" si="5"/>
        <v>126</v>
      </c>
      <c r="O18" s="31">
        <f t="shared" si="6"/>
        <v>63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9.5" customHeight="1">
      <c r="A19" s="15">
        <v>10</v>
      </c>
      <c r="B19" s="16" t="s">
        <v>49</v>
      </c>
      <c r="C19" s="16" t="s">
        <v>50</v>
      </c>
      <c r="D19" s="31">
        <f>' MID Term 1'!D16+'MID Term 2'!D16</f>
        <v>22</v>
      </c>
      <c r="E19" s="55">
        <f>' MID Term 1'!H16+'MID Term 2'!E16</f>
        <v>27</v>
      </c>
      <c r="F19" s="31">
        <f>' MID Term 1'!L16+'MID Term 2'!F16</f>
        <v>19</v>
      </c>
      <c r="G19" s="55">
        <f>'MID Term 2'!J16</f>
        <v>28</v>
      </c>
      <c r="H19" s="31">
        <f>' MID Term 1'!P16+'MID Term 2'!N16</f>
        <v>26</v>
      </c>
      <c r="I19" s="31">
        <f t="shared" si="0"/>
        <v>1</v>
      </c>
      <c r="J19" s="31">
        <f t="shared" si="1"/>
        <v>1</v>
      </c>
      <c r="K19" s="31">
        <f t="shared" si="2"/>
        <v>0</v>
      </c>
      <c r="L19" s="31">
        <f t="shared" si="3"/>
        <v>1</v>
      </c>
      <c r="M19" s="31">
        <f t="shared" si="4"/>
        <v>1</v>
      </c>
      <c r="N19" s="31">
        <f t="shared" si="5"/>
        <v>122</v>
      </c>
      <c r="O19" s="31">
        <f t="shared" si="6"/>
        <v>61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>
      <c r="A20" s="15">
        <v>11</v>
      </c>
      <c r="B20" s="16" t="s">
        <v>51</v>
      </c>
      <c r="C20" s="16" t="s">
        <v>52</v>
      </c>
      <c r="D20" s="31">
        <f>' MID Term 1'!D17+'MID Term 2'!D17</f>
        <v>28</v>
      </c>
      <c r="E20" s="55">
        <f>' MID Term 1'!H17+'MID Term 2'!E17</f>
        <v>20</v>
      </c>
      <c r="F20" s="31">
        <f>' MID Term 1'!L17+'MID Term 2'!F17</f>
        <v>24</v>
      </c>
      <c r="G20" s="55">
        <f>'MID Term 2'!J17</f>
        <v>26</v>
      </c>
      <c r="H20" s="31">
        <f>' MID Term 1'!P17+'MID Term 2'!N17</f>
        <v>28</v>
      </c>
      <c r="I20" s="31">
        <f t="shared" si="0"/>
        <v>1</v>
      </c>
      <c r="J20" s="31">
        <f t="shared" si="1"/>
        <v>0</v>
      </c>
      <c r="K20" s="31">
        <f t="shared" si="2"/>
        <v>1</v>
      </c>
      <c r="L20" s="31">
        <f t="shared" si="3"/>
        <v>1</v>
      </c>
      <c r="M20" s="31">
        <f t="shared" si="4"/>
        <v>1</v>
      </c>
      <c r="N20" s="31">
        <f t="shared" si="5"/>
        <v>126</v>
      </c>
      <c r="O20" s="31">
        <f t="shared" si="6"/>
        <v>63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>
      <c r="A21" s="15">
        <v>12</v>
      </c>
      <c r="B21" s="16" t="s">
        <v>53</v>
      </c>
      <c r="C21" s="16" t="s">
        <v>54</v>
      </c>
      <c r="D21" s="31">
        <f>' MID Term 1'!D18+'MID Term 2'!D18</f>
        <v>26</v>
      </c>
      <c r="E21" s="55">
        <f>' MID Term 1'!H18+'MID Term 2'!E18</f>
        <v>22</v>
      </c>
      <c r="F21" s="31">
        <f>' MID Term 1'!L18+'MID Term 2'!F18</f>
        <v>24</v>
      </c>
      <c r="G21" s="55">
        <f>'MID Term 2'!J18</f>
        <v>28</v>
      </c>
      <c r="H21" s="31">
        <f>' MID Term 1'!P18+'MID Term 2'!N18</f>
        <v>26</v>
      </c>
      <c r="I21" s="31">
        <f t="shared" si="0"/>
        <v>1</v>
      </c>
      <c r="J21" s="31">
        <f t="shared" si="1"/>
        <v>1</v>
      </c>
      <c r="K21" s="31">
        <f t="shared" si="2"/>
        <v>1</v>
      </c>
      <c r="L21" s="31">
        <f t="shared" si="3"/>
        <v>1</v>
      </c>
      <c r="M21" s="31">
        <f t="shared" si="4"/>
        <v>1</v>
      </c>
      <c r="N21" s="31">
        <f t="shared" si="5"/>
        <v>126</v>
      </c>
      <c r="O21" s="31">
        <f t="shared" si="6"/>
        <v>63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9.5" customHeight="1">
      <c r="A22" s="15">
        <v>13</v>
      </c>
      <c r="B22" s="16" t="s">
        <v>55</v>
      </c>
      <c r="C22" s="16" t="s">
        <v>56</v>
      </c>
      <c r="D22" s="31">
        <f>' MID Term 1'!D19+'MID Term 2'!D19</f>
        <v>22</v>
      </c>
      <c r="E22" s="55">
        <f>' MID Term 1'!H19+'MID Term 2'!E19</f>
        <v>27</v>
      </c>
      <c r="F22" s="31">
        <f>' MID Term 1'!L19+'MID Term 2'!F19</f>
        <v>26</v>
      </c>
      <c r="G22" s="55">
        <f>'MID Term 2'!J19</f>
        <v>28</v>
      </c>
      <c r="H22" s="55">
        <f>' MID Term 1'!P19+'MID Term 2'!N19</f>
        <v>27</v>
      </c>
      <c r="I22" s="31">
        <f t="shared" si="0"/>
        <v>1</v>
      </c>
      <c r="J22" s="31">
        <f t="shared" si="1"/>
        <v>1</v>
      </c>
      <c r="K22" s="31">
        <f t="shared" si="2"/>
        <v>1</v>
      </c>
      <c r="L22" s="31">
        <f t="shared" si="3"/>
        <v>1</v>
      </c>
      <c r="M22" s="31">
        <f t="shared" si="4"/>
        <v>1</v>
      </c>
      <c r="N22" s="31">
        <f t="shared" si="5"/>
        <v>130</v>
      </c>
      <c r="O22" s="31">
        <f t="shared" si="6"/>
        <v>65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9.5" customHeight="1">
      <c r="A23" s="15">
        <v>14</v>
      </c>
      <c r="B23" s="16" t="s">
        <v>57</v>
      </c>
      <c r="C23" s="16" t="s">
        <v>58</v>
      </c>
      <c r="D23" s="31">
        <f>' MID Term 1'!D20+'MID Term 2'!D20</f>
        <v>27</v>
      </c>
      <c r="E23" s="55">
        <f>' MID Term 1'!H20+'MID Term 2'!E20</f>
        <v>24</v>
      </c>
      <c r="F23" s="31">
        <f>' MID Term 1'!L20+'MID Term 2'!F20</f>
        <v>17</v>
      </c>
      <c r="G23" s="55">
        <f>'MID Term 2'!J20</f>
        <v>26</v>
      </c>
      <c r="H23" s="55">
        <f>' MID Term 1'!P20+'MID Term 2'!N20</f>
        <v>28</v>
      </c>
      <c r="I23" s="31">
        <f t="shared" si="0"/>
        <v>1</v>
      </c>
      <c r="J23" s="31">
        <f t="shared" si="1"/>
        <v>1</v>
      </c>
      <c r="K23" s="31">
        <f t="shared" si="2"/>
        <v>0</v>
      </c>
      <c r="L23" s="31">
        <f t="shared" si="3"/>
        <v>1</v>
      </c>
      <c r="M23" s="31">
        <f t="shared" si="4"/>
        <v>1</v>
      </c>
      <c r="N23" s="31">
        <f t="shared" si="5"/>
        <v>122</v>
      </c>
      <c r="O23" s="31">
        <f t="shared" si="6"/>
        <v>61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9.5" customHeight="1">
      <c r="A24" s="15">
        <v>15</v>
      </c>
      <c r="B24" s="16" t="s">
        <v>59</v>
      </c>
      <c r="C24" s="16" t="s">
        <v>60</v>
      </c>
      <c r="D24" s="31">
        <f>' MID Term 1'!D21+'MID Term 2'!D21</f>
        <v>19</v>
      </c>
      <c r="E24" s="55">
        <f>' MID Term 1'!H21+'MID Term 2'!E21</f>
        <v>26</v>
      </c>
      <c r="F24" s="31">
        <f>' MID Term 1'!L21+'MID Term 2'!F21</f>
        <v>23</v>
      </c>
      <c r="G24" s="55">
        <f>'MID Term 2'!J21</f>
        <v>26</v>
      </c>
      <c r="H24" s="31">
        <f>' MID Term 1'!P21+'MID Term 2'!N21</f>
        <v>28</v>
      </c>
      <c r="I24" s="31">
        <f t="shared" si="0"/>
        <v>0</v>
      </c>
      <c r="J24" s="31">
        <f t="shared" si="1"/>
        <v>1</v>
      </c>
      <c r="K24" s="31">
        <f t="shared" si="2"/>
        <v>1</v>
      </c>
      <c r="L24" s="31">
        <f t="shared" si="3"/>
        <v>1</v>
      </c>
      <c r="M24" s="31">
        <f t="shared" si="4"/>
        <v>1</v>
      </c>
      <c r="N24" s="31">
        <f t="shared" si="5"/>
        <v>122</v>
      </c>
      <c r="O24" s="31">
        <f t="shared" si="6"/>
        <v>61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9.5" customHeight="1">
      <c r="A25" s="15">
        <v>16</v>
      </c>
      <c r="B25" s="16" t="s">
        <v>61</v>
      </c>
      <c r="C25" s="16" t="s">
        <v>62</v>
      </c>
      <c r="D25" s="31">
        <f>' MID Term 1'!D22+'MID Term 2'!D22</f>
        <v>25</v>
      </c>
      <c r="E25" s="55">
        <f>' MID Term 1'!H22+'MID Term 2'!E22</f>
        <v>21</v>
      </c>
      <c r="F25" s="31">
        <f>' MID Term 1'!L22+'MID Term 2'!F22</f>
        <v>27</v>
      </c>
      <c r="G25" s="55">
        <f>'MID Term 2'!J22</f>
        <v>27</v>
      </c>
      <c r="H25" s="55">
        <f>' MID Term 1'!P22+'MID Term 2'!N22</f>
        <v>26</v>
      </c>
      <c r="I25" s="31">
        <f t="shared" si="0"/>
        <v>1</v>
      </c>
      <c r="J25" s="31">
        <f t="shared" si="1"/>
        <v>1</v>
      </c>
      <c r="K25" s="31">
        <f t="shared" si="2"/>
        <v>1</v>
      </c>
      <c r="L25" s="31">
        <f t="shared" si="3"/>
        <v>1</v>
      </c>
      <c r="M25" s="31">
        <f t="shared" si="4"/>
        <v>1</v>
      </c>
      <c r="N25" s="31">
        <f t="shared" si="5"/>
        <v>126</v>
      </c>
      <c r="O25" s="31">
        <f t="shared" si="6"/>
        <v>63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9.5" customHeight="1">
      <c r="A26" s="15">
        <v>17</v>
      </c>
      <c r="B26" s="16" t="s">
        <v>63</v>
      </c>
      <c r="C26" s="16" t="s">
        <v>64</v>
      </c>
      <c r="D26" s="31">
        <f>' MID Term 1'!D23+'MID Term 2'!D23</f>
        <v>28</v>
      </c>
      <c r="E26" s="55">
        <f>' MID Term 1'!H23+'MID Term 2'!E23</f>
        <v>26</v>
      </c>
      <c r="F26" s="31">
        <f>' MID Term 1'!L23+'MID Term 2'!F23</f>
        <v>28</v>
      </c>
      <c r="G26" s="55">
        <f>'MID Term 2'!J23</f>
        <v>26</v>
      </c>
      <c r="H26" s="55">
        <f>' MID Term 1'!P23+'MID Term 2'!N23</f>
        <v>28</v>
      </c>
      <c r="I26" s="31">
        <f t="shared" si="0"/>
        <v>1</v>
      </c>
      <c r="J26" s="31">
        <f t="shared" si="1"/>
        <v>1</v>
      </c>
      <c r="K26" s="31">
        <f t="shared" si="2"/>
        <v>1</v>
      </c>
      <c r="L26" s="31">
        <f t="shared" si="3"/>
        <v>1</v>
      </c>
      <c r="M26" s="31">
        <f t="shared" si="4"/>
        <v>1</v>
      </c>
      <c r="N26" s="31">
        <f t="shared" si="5"/>
        <v>136</v>
      </c>
      <c r="O26" s="31">
        <f t="shared" si="6"/>
        <v>68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9.5" customHeight="1">
      <c r="A27" s="15">
        <v>18</v>
      </c>
      <c r="B27" s="16" t="s">
        <v>65</v>
      </c>
      <c r="C27" s="16" t="s">
        <v>66</v>
      </c>
      <c r="D27" s="31">
        <f>' MID Term 1'!D24+'MID Term 2'!D24</f>
        <v>25</v>
      </c>
      <c r="E27" s="55">
        <f>' MID Term 1'!H24+'MID Term 2'!E24</f>
        <v>25</v>
      </c>
      <c r="F27" s="31">
        <f>' MID Term 1'!L24+'MID Term 2'!F24</f>
        <v>22</v>
      </c>
      <c r="G27" s="55">
        <f>'MID Term 2'!J24</f>
        <v>28</v>
      </c>
      <c r="H27" s="55">
        <f>' MID Term 1'!P24+'MID Term 2'!N24</f>
        <v>26</v>
      </c>
      <c r="I27" s="31">
        <f t="shared" si="0"/>
        <v>1</v>
      </c>
      <c r="J27" s="31">
        <f t="shared" si="1"/>
        <v>1</v>
      </c>
      <c r="K27" s="31">
        <f t="shared" si="2"/>
        <v>1</v>
      </c>
      <c r="L27" s="31">
        <f t="shared" si="3"/>
        <v>1</v>
      </c>
      <c r="M27" s="31">
        <f t="shared" si="4"/>
        <v>1</v>
      </c>
      <c r="N27" s="31">
        <f t="shared" si="5"/>
        <v>126</v>
      </c>
      <c r="O27" s="31">
        <f t="shared" si="6"/>
        <v>63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9.5" customHeight="1">
      <c r="A28" s="15">
        <v>19</v>
      </c>
      <c r="B28" s="16" t="s">
        <v>67</v>
      </c>
      <c r="C28" s="16" t="s">
        <v>68</v>
      </c>
      <c r="D28" s="31">
        <f>' MID Term 1'!D25+'MID Term 2'!D25</f>
        <v>26</v>
      </c>
      <c r="E28" s="55">
        <f>' MID Term 1'!H25+'MID Term 2'!E25</f>
        <v>23</v>
      </c>
      <c r="F28" s="31">
        <f>' MID Term 1'!L25+'MID Term 2'!F25</f>
        <v>25</v>
      </c>
      <c r="G28" s="55">
        <f>'MID Term 2'!J25</f>
        <v>28</v>
      </c>
      <c r="H28" s="55">
        <f>' MID Term 1'!P25+'MID Term 2'!N25</f>
        <v>24</v>
      </c>
      <c r="I28" s="31">
        <f t="shared" si="0"/>
        <v>1</v>
      </c>
      <c r="J28" s="31">
        <f t="shared" si="1"/>
        <v>1</v>
      </c>
      <c r="K28" s="31">
        <f t="shared" si="2"/>
        <v>1</v>
      </c>
      <c r="L28" s="31">
        <f t="shared" si="3"/>
        <v>1</v>
      </c>
      <c r="M28" s="31">
        <f t="shared" si="4"/>
        <v>1</v>
      </c>
      <c r="N28" s="31">
        <f t="shared" si="5"/>
        <v>126</v>
      </c>
      <c r="O28" s="31">
        <f t="shared" si="6"/>
        <v>63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9.5" customHeight="1">
      <c r="A29" s="15">
        <v>20</v>
      </c>
      <c r="B29" s="16" t="s">
        <v>69</v>
      </c>
      <c r="C29" s="16" t="s">
        <v>70</v>
      </c>
      <c r="D29" s="31">
        <f>' MID Term 1'!D26+'MID Term 2'!D26</f>
        <v>27</v>
      </c>
      <c r="E29" s="55">
        <f>' MID Term 1'!H26+'MID Term 2'!E26</f>
        <v>25</v>
      </c>
      <c r="F29" s="31">
        <f>' MID Term 1'!L26+'MID Term 2'!F26</f>
        <v>23</v>
      </c>
      <c r="G29" s="55">
        <f>'MID Term 2'!J26</f>
        <v>27</v>
      </c>
      <c r="H29" s="31">
        <f>' MID Term 1'!P26+'MID Term 2'!N26</f>
        <v>28</v>
      </c>
      <c r="I29" s="31">
        <f t="shared" si="0"/>
        <v>1</v>
      </c>
      <c r="J29" s="31">
        <f t="shared" si="1"/>
        <v>1</v>
      </c>
      <c r="K29" s="31">
        <f t="shared" si="2"/>
        <v>1</v>
      </c>
      <c r="L29" s="31">
        <f t="shared" si="3"/>
        <v>1</v>
      </c>
      <c r="M29" s="31">
        <f t="shared" si="4"/>
        <v>1</v>
      </c>
      <c r="N29" s="31">
        <f t="shared" si="5"/>
        <v>130</v>
      </c>
      <c r="O29" s="31">
        <f t="shared" si="6"/>
        <v>65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9.5" customHeight="1">
      <c r="A30" s="15">
        <v>21</v>
      </c>
      <c r="B30" s="16" t="s">
        <v>71</v>
      </c>
      <c r="C30" s="16" t="s">
        <v>72</v>
      </c>
      <c r="D30" s="31">
        <f>' MID Term 1'!D27+'MID Term 2'!D27</f>
        <v>26</v>
      </c>
      <c r="E30" s="55">
        <f>' MID Term 1'!H27+'MID Term 2'!E27</f>
        <v>28</v>
      </c>
      <c r="F30" s="31">
        <f>' MID Term 1'!L27+'MID Term 2'!F27</f>
        <v>26</v>
      </c>
      <c r="G30" s="55">
        <f>'MID Term 2'!J27</f>
        <v>28</v>
      </c>
      <c r="H30" s="31">
        <f>' MID Term 1'!P27+'MID Term 2'!N27</f>
        <v>28</v>
      </c>
      <c r="I30" s="31">
        <f t="shared" si="0"/>
        <v>1</v>
      </c>
      <c r="J30" s="31">
        <f t="shared" si="1"/>
        <v>1</v>
      </c>
      <c r="K30" s="31">
        <f t="shared" si="2"/>
        <v>1</v>
      </c>
      <c r="L30" s="31">
        <f t="shared" si="3"/>
        <v>1</v>
      </c>
      <c r="M30" s="31">
        <f t="shared" si="4"/>
        <v>1</v>
      </c>
      <c r="N30" s="31">
        <f t="shared" si="5"/>
        <v>136</v>
      </c>
      <c r="O30" s="31">
        <f t="shared" si="6"/>
        <v>68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9.5" customHeight="1">
      <c r="A31" s="15">
        <v>22</v>
      </c>
      <c r="B31" s="16" t="s">
        <v>73</v>
      </c>
      <c r="C31" s="16" t="s">
        <v>74</v>
      </c>
      <c r="D31" s="31">
        <f>' MID Term 1'!D28+'MID Term 2'!D28</f>
        <v>26</v>
      </c>
      <c r="E31" s="55">
        <f>' MID Term 1'!H28+'MID Term 2'!E28</f>
        <v>21</v>
      </c>
      <c r="F31" s="31">
        <f>' MID Term 1'!L28+'MID Term 2'!F28</f>
        <v>27</v>
      </c>
      <c r="G31" s="55">
        <f>'MID Term 2'!J28</f>
        <v>28</v>
      </c>
      <c r="H31" s="31">
        <f>' MID Term 1'!P28+'MID Term 2'!N28</f>
        <v>24</v>
      </c>
      <c r="I31" s="31">
        <f t="shared" si="0"/>
        <v>1</v>
      </c>
      <c r="J31" s="31">
        <f t="shared" si="1"/>
        <v>1</v>
      </c>
      <c r="K31" s="31">
        <f t="shared" si="2"/>
        <v>1</v>
      </c>
      <c r="L31" s="31">
        <f t="shared" si="3"/>
        <v>1</v>
      </c>
      <c r="M31" s="31">
        <f t="shared" si="4"/>
        <v>1</v>
      </c>
      <c r="N31" s="31">
        <f t="shared" si="5"/>
        <v>126</v>
      </c>
      <c r="O31" s="31">
        <f t="shared" si="6"/>
        <v>63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9.5" customHeight="1">
      <c r="A32" s="15">
        <v>23</v>
      </c>
      <c r="B32" s="16" t="s">
        <v>75</v>
      </c>
      <c r="C32" s="16" t="s">
        <v>76</v>
      </c>
      <c r="D32" s="31">
        <f>' MID Term 1'!D29+'MID Term 2'!D29</f>
        <v>27</v>
      </c>
      <c r="E32" s="55">
        <f>' MID Term 1'!H29+'MID Term 2'!E29</f>
        <v>21</v>
      </c>
      <c r="F32" s="31">
        <f>' MID Term 1'!L29+'MID Term 2'!F29</f>
        <v>20</v>
      </c>
      <c r="G32" s="55">
        <f>'MID Term 2'!J29</f>
        <v>28</v>
      </c>
      <c r="H32" s="31">
        <f>' MID Term 1'!P29+'MID Term 2'!N29</f>
        <v>26</v>
      </c>
      <c r="I32" s="31">
        <f t="shared" si="0"/>
        <v>1</v>
      </c>
      <c r="J32" s="31">
        <f t="shared" si="1"/>
        <v>1</v>
      </c>
      <c r="K32" s="31">
        <f t="shared" si="2"/>
        <v>0</v>
      </c>
      <c r="L32" s="31">
        <f t="shared" si="3"/>
        <v>1</v>
      </c>
      <c r="M32" s="31">
        <f t="shared" si="4"/>
        <v>1</v>
      </c>
      <c r="N32" s="31">
        <f t="shared" si="5"/>
        <v>122</v>
      </c>
      <c r="O32" s="31">
        <f t="shared" si="6"/>
        <v>61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15">
        <v>24</v>
      </c>
      <c r="B33" s="16" t="s">
        <v>77</v>
      </c>
      <c r="C33" s="16" t="s">
        <v>78</v>
      </c>
      <c r="D33" s="31">
        <f>' MID Term 1'!D30+'MID Term 2'!D30</f>
        <v>26</v>
      </c>
      <c r="E33" s="55">
        <f>' MID Term 1'!H30+'MID Term 2'!E30</f>
        <v>26</v>
      </c>
      <c r="F33" s="31">
        <f>' MID Term 1'!L30+'MID Term 2'!F30</f>
        <v>23</v>
      </c>
      <c r="G33" s="55">
        <f>'MID Term 2'!J30</f>
        <v>27</v>
      </c>
      <c r="H33" s="31">
        <f>' MID Term 1'!P30+'MID Term 2'!N30</f>
        <v>28</v>
      </c>
      <c r="I33" s="31">
        <f t="shared" si="0"/>
        <v>1</v>
      </c>
      <c r="J33" s="31">
        <f t="shared" si="1"/>
        <v>1</v>
      </c>
      <c r="K33" s="31">
        <f t="shared" si="2"/>
        <v>1</v>
      </c>
      <c r="L33" s="31">
        <f t="shared" si="3"/>
        <v>1</v>
      </c>
      <c r="M33" s="31">
        <f t="shared" si="4"/>
        <v>1</v>
      </c>
      <c r="N33" s="31">
        <f t="shared" si="5"/>
        <v>130</v>
      </c>
      <c r="O33" s="31">
        <f t="shared" si="6"/>
        <v>65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5">
        <v>25</v>
      </c>
      <c r="B34" s="16" t="s">
        <v>79</v>
      </c>
      <c r="C34" s="16" t="s">
        <v>80</v>
      </c>
      <c r="D34" s="31">
        <f>' MID Term 1'!D31+'MID Term 2'!D31</f>
        <v>28</v>
      </c>
      <c r="E34" s="55">
        <f>' MID Term 1'!H31+'MID Term 2'!E31</f>
        <v>19</v>
      </c>
      <c r="F34" s="31">
        <f>' MID Term 1'!L31+'MID Term 2'!F31</f>
        <v>24</v>
      </c>
      <c r="G34" s="55">
        <f>'MID Term 2'!J31</f>
        <v>27</v>
      </c>
      <c r="H34" s="55">
        <f>' MID Term 1'!P31+'MID Term 2'!N31</f>
        <v>28</v>
      </c>
      <c r="I34" s="31">
        <f t="shared" si="0"/>
        <v>1</v>
      </c>
      <c r="J34" s="31">
        <f t="shared" si="1"/>
        <v>0</v>
      </c>
      <c r="K34" s="31">
        <f t="shared" si="2"/>
        <v>1</v>
      </c>
      <c r="L34" s="31">
        <f t="shared" si="3"/>
        <v>1</v>
      </c>
      <c r="M34" s="31">
        <f t="shared" si="4"/>
        <v>1</v>
      </c>
      <c r="N34" s="31">
        <f t="shared" si="5"/>
        <v>126</v>
      </c>
      <c r="O34" s="31">
        <f t="shared" si="6"/>
        <v>63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5">
        <v>26</v>
      </c>
      <c r="B35" s="16" t="s">
        <v>81</v>
      </c>
      <c r="C35" s="16" t="s">
        <v>82</v>
      </c>
      <c r="D35" s="31">
        <f>' MID Term 1'!D32+'MID Term 2'!D32</f>
        <v>28</v>
      </c>
      <c r="E35" s="55">
        <f>' MID Term 1'!H32+'MID Term 2'!E32</f>
        <v>21</v>
      </c>
      <c r="F35" s="31">
        <f>' MID Term 1'!L32+'MID Term 2'!F32</f>
        <v>25</v>
      </c>
      <c r="G35" s="55">
        <f>'MID Term 2'!J32</f>
        <v>28</v>
      </c>
      <c r="H35" s="55">
        <f>' MID Term 1'!P32+'MID Term 2'!N32</f>
        <v>28</v>
      </c>
      <c r="I35" s="31">
        <f t="shared" si="0"/>
        <v>1</v>
      </c>
      <c r="J35" s="31">
        <f t="shared" si="1"/>
        <v>1</v>
      </c>
      <c r="K35" s="31">
        <f t="shared" si="2"/>
        <v>1</v>
      </c>
      <c r="L35" s="31">
        <f t="shared" si="3"/>
        <v>1</v>
      </c>
      <c r="M35" s="31">
        <f t="shared" si="4"/>
        <v>1</v>
      </c>
      <c r="N35" s="31">
        <f t="shared" si="5"/>
        <v>130</v>
      </c>
      <c r="O35" s="31">
        <f t="shared" si="6"/>
        <v>65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5">
        <v>27</v>
      </c>
      <c r="B36" s="16" t="s">
        <v>83</v>
      </c>
      <c r="C36" s="16" t="s">
        <v>84</v>
      </c>
      <c r="D36" s="31">
        <f>' MID Term 1'!D33+'MID Term 2'!D33</f>
        <v>28</v>
      </c>
      <c r="E36" s="55">
        <f>' MID Term 1'!H33+'MID Term 2'!E33</f>
        <v>28</v>
      </c>
      <c r="F36" s="31">
        <f>' MID Term 1'!L33+'MID Term 2'!F33</f>
        <v>42</v>
      </c>
      <c r="G36" s="55">
        <f>'MID Term 2'!J33</f>
        <v>28</v>
      </c>
      <c r="H36" s="55">
        <f>' MID Term 1'!P33+'MID Term 2'!N33</f>
        <v>14</v>
      </c>
      <c r="I36" s="31">
        <f t="shared" si="0"/>
        <v>1</v>
      </c>
      <c r="J36" s="31">
        <f t="shared" si="1"/>
        <v>1</v>
      </c>
      <c r="K36" s="31">
        <f t="shared" si="2"/>
        <v>1</v>
      </c>
      <c r="L36" s="31">
        <f t="shared" si="3"/>
        <v>1</v>
      </c>
      <c r="M36" s="31">
        <f t="shared" si="4"/>
        <v>0</v>
      </c>
      <c r="N36" s="31">
        <f t="shared" si="5"/>
        <v>140</v>
      </c>
      <c r="O36" s="31">
        <f t="shared" si="6"/>
        <v>70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5">
        <v>28</v>
      </c>
      <c r="B37" s="16" t="s">
        <v>85</v>
      </c>
      <c r="C37" s="16" t="s">
        <v>86</v>
      </c>
      <c r="D37" s="31">
        <f>' MID Term 1'!D34+'MID Term 2'!D34</f>
        <v>28</v>
      </c>
      <c r="E37" s="55">
        <f>' MID Term 1'!H34+'MID Term 2'!E34</f>
        <v>21</v>
      </c>
      <c r="F37" s="31">
        <f>' MID Term 1'!L34+'MID Term 2'!F34</f>
        <v>23</v>
      </c>
      <c r="G37" s="55">
        <f>'MID Term 2'!J34</f>
        <v>24</v>
      </c>
      <c r="H37" s="55">
        <f>' MID Term 1'!P34+'MID Term 2'!N34</f>
        <v>26</v>
      </c>
      <c r="I37" s="31">
        <f t="shared" si="0"/>
        <v>1</v>
      </c>
      <c r="J37" s="31">
        <f t="shared" si="1"/>
        <v>1</v>
      </c>
      <c r="K37" s="31">
        <f t="shared" si="2"/>
        <v>1</v>
      </c>
      <c r="L37" s="31">
        <f t="shared" si="3"/>
        <v>1</v>
      </c>
      <c r="M37" s="31">
        <f t="shared" si="4"/>
        <v>1</v>
      </c>
      <c r="N37" s="31">
        <f t="shared" si="5"/>
        <v>122</v>
      </c>
      <c r="O37" s="31">
        <f t="shared" si="6"/>
        <v>61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>
      <c r="A38" s="15">
        <v>29</v>
      </c>
      <c r="B38" s="16" t="s">
        <v>87</v>
      </c>
      <c r="C38" s="16" t="s">
        <v>88</v>
      </c>
      <c r="D38" s="31">
        <f>' MID Term 1'!D35+'MID Term 2'!D35</f>
        <v>24</v>
      </c>
      <c r="E38" s="55">
        <f>' MID Term 1'!H35+'MID Term 2'!E35</f>
        <v>28</v>
      </c>
      <c r="F38" s="31">
        <f>' MID Term 1'!L35+'MID Term 2'!F35</f>
        <v>24</v>
      </c>
      <c r="G38" s="55">
        <f>'MID Term 2'!J35</f>
        <v>26</v>
      </c>
      <c r="H38" s="55">
        <f>' MID Term 1'!P35+'MID Term 2'!N35</f>
        <v>28</v>
      </c>
      <c r="I38" s="31">
        <f t="shared" si="0"/>
        <v>1</v>
      </c>
      <c r="J38" s="31">
        <f t="shared" si="1"/>
        <v>1</v>
      </c>
      <c r="K38" s="31">
        <f t="shared" si="2"/>
        <v>1</v>
      </c>
      <c r="L38" s="31">
        <f t="shared" si="3"/>
        <v>1</v>
      </c>
      <c r="M38" s="31">
        <f t="shared" si="4"/>
        <v>1</v>
      </c>
      <c r="N38" s="31">
        <f t="shared" si="5"/>
        <v>130</v>
      </c>
      <c r="O38" s="31">
        <f t="shared" si="6"/>
        <v>65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15">
        <v>30</v>
      </c>
      <c r="B39" s="16" t="s">
        <v>89</v>
      </c>
      <c r="C39" s="16" t="s">
        <v>90</v>
      </c>
      <c r="D39" s="31">
        <f>' MID Term 1'!D36+'MID Term 2'!D36</f>
        <v>23</v>
      </c>
      <c r="E39" s="55">
        <f>' MID Term 1'!H36+'MID Term 2'!E36</f>
        <v>24</v>
      </c>
      <c r="F39" s="31">
        <f>' MID Term 1'!L36+'MID Term 2'!F36</f>
        <v>23</v>
      </c>
      <c r="G39" s="55">
        <f>'MID Term 2'!J36</f>
        <v>27</v>
      </c>
      <c r="H39" s="31">
        <f>' MID Term 1'!P36+'MID Term 2'!N36</f>
        <v>25</v>
      </c>
      <c r="I39" s="31">
        <f t="shared" si="0"/>
        <v>1</v>
      </c>
      <c r="J39" s="31">
        <f t="shared" si="1"/>
        <v>1</v>
      </c>
      <c r="K39" s="31">
        <f t="shared" si="2"/>
        <v>1</v>
      </c>
      <c r="L39" s="31">
        <f t="shared" si="3"/>
        <v>1</v>
      </c>
      <c r="M39" s="31">
        <f t="shared" si="4"/>
        <v>1</v>
      </c>
      <c r="N39" s="31">
        <f t="shared" si="5"/>
        <v>122</v>
      </c>
      <c r="O39" s="31">
        <f t="shared" si="6"/>
        <v>61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>
      <c r="A40" s="15">
        <v>31</v>
      </c>
      <c r="B40" s="16" t="s">
        <v>91</v>
      </c>
      <c r="C40" s="16" t="s">
        <v>92</v>
      </c>
      <c r="D40" s="31">
        <f>' MID Term 1'!D37+'MID Term 2'!D37</f>
        <v>28</v>
      </c>
      <c r="E40" s="55">
        <f>' MID Term 1'!H37+'MID Term 2'!E37</f>
        <v>26</v>
      </c>
      <c r="F40" s="31">
        <f>' MID Term 1'!L37+'MID Term 2'!F37</f>
        <v>22</v>
      </c>
      <c r="G40" s="55">
        <f>'MID Term 2'!J37</f>
        <v>25</v>
      </c>
      <c r="H40" s="31">
        <f>' MID Term 1'!P37+'MID Term 2'!N37</f>
        <v>21</v>
      </c>
      <c r="I40" s="31">
        <f t="shared" si="0"/>
        <v>1</v>
      </c>
      <c r="J40" s="31">
        <f t="shared" si="1"/>
        <v>1</v>
      </c>
      <c r="K40" s="31">
        <f t="shared" si="2"/>
        <v>1</v>
      </c>
      <c r="L40" s="31">
        <f t="shared" si="3"/>
        <v>1</v>
      </c>
      <c r="M40" s="31">
        <f t="shared" si="4"/>
        <v>1</v>
      </c>
      <c r="N40" s="31">
        <f t="shared" si="5"/>
        <v>122</v>
      </c>
      <c r="O40" s="31">
        <f t="shared" si="6"/>
        <v>61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>
      <c r="A41" s="15">
        <v>32</v>
      </c>
      <c r="B41" s="16" t="s">
        <v>93</v>
      </c>
      <c r="C41" s="16" t="s">
        <v>94</v>
      </c>
      <c r="D41" s="31">
        <f>' MID Term 1'!D38+'MID Term 2'!D38</f>
        <v>25</v>
      </c>
      <c r="E41" s="55">
        <f>' MID Term 1'!H38+'MID Term 2'!E38</f>
        <v>26</v>
      </c>
      <c r="F41" s="31">
        <f>' MID Term 1'!L38+'MID Term 2'!F38</f>
        <v>24</v>
      </c>
      <c r="G41" s="55">
        <f>'MID Term 2'!J38</f>
        <v>23</v>
      </c>
      <c r="H41" s="31">
        <f>' MID Term 1'!P38+'MID Term 2'!N38</f>
        <v>24</v>
      </c>
      <c r="I41" s="31">
        <f t="shared" si="0"/>
        <v>1</v>
      </c>
      <c r="J41" s="31">
        <f t="shared" si="1"/>
        <v>1</v>
      </c>
      <c r="K41" s="31">
        <f t="shared" si="2"/>
        <v>1</v>
      </c>
      <c r="L41" s="31">
        <f t="shared" si="3"/>
        <v>1</v>
      </c>
      <c r="M41" s="31">
        <f t="shared" si="4"/>
        <v>1</v>
      </c>
      <c r="N41" s="31">
        <f t="shared" si="5"/>
        <v>122</v>
      </c>
      <c r="O41" s="31">
        <f t="shared" si="6"/>
        <v>61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15">
        <v>33</v>
      </c>
      <c r="B42" s="16" t="s">
        <v>95</v>
      </c>
      <c r="C42" s="16" t="s">
        <v>96</v>
      </c>
      <c r="D42" s="31">
        <f>' MID Term 1'!D39+'MID Term 2'!D39</f>
        <v>26</v>
      </c>
      <c r="E42" s="55">
        <f>' MID Term 1'!H39+'MID Term 2'!E39</f>
        <v>28</v>
      </c>
      <c r="F42" s="31">
        <f>' MID Term 1'!L39+'MID Term 2'!F39</f>
        <v>28</v>
      </c>
      <c r="G42" s="55">
        <f>'MID Term 2'!J39</f>
        <v>28</v>
      </c>
      <c r="H42" s="31">
        <f>' MID Term 1'!P39+'MID Term 2'!N39</f>
        <v>26</v>
      </c>
      <c r="I42" s="31">
        <f t="shared" si="0"/>
        <v>1</v>
      </c>
      <c r="J42" s="31">
        <f t="shared" si="1"/>
        <v>1</v>
      </c>
      <c r="K42" s="31">
        <f t="shared" si="2"/>
        <v>1</v>
      </c>
      <c r="L42" s="31">
        <f t="shared" si="3"/>
        <v>1</v>
      </c>
      <c r="M42" s="31">
        <f t="shared" si="4"/>
        <v>1</v>
      </c>
      <c r="N42" s="31">
        <f t="shared" si="5"/>
        <v>136</v>
      </c>
      <c r="O42" s="31">
        <f t="shared" si="6"/>
        <v>68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>
      <c r="A43" s="15">
        <v>34</v>
      </c>
      <c r="B43" s="16" t="s">
        <v>97</v>
      </c>
      <c r="C43" s="16" t="s">
        <v>98</v>
      </c>
      <c r="D43" s="31">
        <f>' MID Term 1'!D40+'MID Term 2'!D40</f>
        <v>28</v>
      </c>
      <c r="E43" s="55">
        <f>' MID Term 1'!H40+'MID Term 2'!E40</f>
        <v>28</v>
      </c>
      <c r="F43" s="31">
        <f>' MID Term 1'!L40+'MID Term 2'!F40</f>
        <v>42</v>
      </c>
      <c r="G43" s="55">
        <f>'MID Term 2'!J40</f>
        <v>28</v>
      </c>
      <c r="H43" s="31">
        <f>' MID Term 1'!P40+'MID Term 2'!N40</f>
        <v>14</v>
      </c>
      <c r="I43" s="31">
        <f t="shared" si="0"/>
        <v>1</v>
      </c>
      <c r="J43" s="31">
        <f t="shared" si="1"/>
        <v>1</v>
      </c>
      <c r="K43" s="31">
        <f t="shared" si="2"/>
        <v>1</v>
      </c>
      <c r="L43" s="31">
        <f t="shared" si="3"/>
        <v>1</v>
      </c>
      <c r="M43" s="31">
        <f t="shared" si="4"/>
        <v>0</v>
      </c>
      <c r="N43" s="31">
        <f t="shared" si="5"/>
        <v>140</v>
      </c>
      <c r="O43" s="31">
        <f t="shared" si="6"/>
        <v>70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9.5" customHeight="1">
      <c r="A44" s="15">
        <v>35</v>
      </c>
      <c r="B44" s="16" t="s">
        <v>99</v>
      </c>
      <c r="C44" s="16" t="s">
        <v>100</v>
      </c>
      <c r="D44" s="31">
        <f>' MID Term 1'!D41+'MID Term 2'!D41</f>
        <v>26</v>
      </c>
      <c r="E44" s="55">
        <f>' MID Term 1'!H41+'MID Term 2'!E41</f>
        <v>26</v>
      </c>
      <c r="F44" s="31">
        <f>' MID Term 1'!L41+'MID Term 2'!F41</f>
        <v>22</v>
      </c>
      <c r="G44" s="55">
        <f>'MID Term 2'!J41</f>
        <v>25</v>
      </c>
      <c r="H44" s="31">
        <f>' MID Term 1'!P41+'MID Term 2'!N41</f>
        <v>27</v>
      </c>
      <c r="I44" s="31">
        <f t="shared" si="0"/>
        <v>1</v>
      </c>
      <c r="J44" s="31">
        <f t="shared" si="1"/>
        <v>1</v>
      </c>
      <c r="K44" s="31">
        <f t="shared" si="2"/>
        <v>1</v>
      </c>
      <c r="L44" s="31">
        <f t="shared" si="3"/>
        <v>1</v>
      </c>
      <c r="M44" s="31">
        <f t="shared" si="4"/>
        <v>1</v>
      </c>
      <c r="N44" s="31">
        <f t="shared" si="5"/>
        <v>126</v>
      </c>
      <c r="O44" s="31">
        <f t="shared" si="6"/>
        <v>63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9.5" customHeight="1">
      <c r="A45" s="15">
        <v>36</v>
      </c>
      <c r="B45" s="16" t="s">
        <v>101</v>
      </c>
      <c r="C45" s="16" t="s">
        <v>102</v>
      </c>
      <c r="D45" s="31">
        <f>' MID Term 1'!D42+'MID Term 2'!D42</f>
        <v>26</v>
      </c>
      <c r="E45" s="55">
        <f>' MID Term 1'!H42+'MID Term 2'!E42</f>
        <v>24</v>
      </c>
      <c r="F45" s="31">
        <f>' MID Term 1'!L42+'MID Term 2'!F42</f>
        <v>26</v>
      </c>
      <c r="G45" s="55">
        <f>'MID Term 2'!J42</f>
        <v>28</v>
      </c>
      <c r="H45" s="31">
        <f>' MID Term 1'!P42+'MID Term 2'!N42</f>
        <v>26</v>
      </c>
      <c r="I45" s="31">
        <f t="shared" si="0"/>
        <v>1</v>
      </c>
      <c r="J45" s="31">
        <f t="shared" si="1"/>
        <v>1</v>
      </c>
      <c r="K45" s="31">
        <f t="shared" si="2"/>
        <v>1</v>
      </c>
      <c r="L45" s="31">
        <f t="shared" si="3"/>
        <v>1</v>
      </c>
      <c r="M45" s="31">
        <f t="shared" si="4"/>
        <v>1</v>
      </c>
      <c r="N45" s="31">
        <f t="shared" si="5"/>
        <v>130</v>
      </c>
      <c r="O45" s="31">
        <f t="shared" si="6"/>
        <v>65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>
      <c r="A46" s="15">
        <v>37</v>
      </c>
      <c r="B46" s="16" t="s">
        <v>103</v>
      </c>
      <c r="C46" s="16" t="s">
        <v>104</v>
      </c>
      <c r="D46" s="31">
        <f>' MID Term 1'!D43+'MID Term 2'!D43</f>
        <v>27</v>
      </c>
      <c r="E46" s="55">
        <f>' MID Term 1'!H43+'MID Term 2'!E43</f>
        <v>23</v>
      </c>
      <c r="F46" s="31">
        <f>' MID Term 1'!L43+'MID Term 2'!F43</f>
        <v>25</v>
      </c>
      <c r="G46" s="55">
        <f>'MID Term 2'!J43</f>
        <v>29</v>
      </c>
      <c r="H46" s="31">
        <f>' MID Term 1'!P43+'MID Term 2'!N43</f>
        <v>26</v>
      </c>
      <c r="I46" s="31">
        <f t="shared" si="0"/>
        <v>1</v>
      </c>
      <c r="J46" s="31">
        <f t="shared" si="1"/>
        <v>1</v>
      </c>
      <c r="K46" s="31">
        <f t="shared" si="2"/>
        <v>1</v>
      </c>
      <c r="L46" s="31">
        <f t="shared" si="3"/>
        <v>1</v>
      </c>
      <c r="M46" s="31">
        <f t="shared" si="4"/>
        <v>1</v>
      </c>
      <c r="N46" s="31">
        <f t="shared" si="5"/>
        <v>130</v>
      </c>
      <c r="O46" s="31">
        <f t="shared" si="6"/>
        <v>65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>
      <c r="A47" s="15">
        <v>38</v>
      </c>
      <c r="B47" s="16" t="s">
        <v>105</v>
      </c>
      <c r="C47" s="16" t="s">
        <v>106</v>
      </c>
      <c r="D47" s="31">
        <f>' MID Term 1'!D44+'MID Term 2'!D44</f>
        <v>26</v>
      </c>
      <c r="E47" s="55">
        <f>' MID Term 1'!H44+'MID Term 2'!E44</f>
        <v>25</v>
      </c>
      <c r="F47" s="31">
        <f>' MID Term 1'!L44+'MID Term 2'!F44</f>
        <v>23</v>
      </c>
      <c r="G47" s="55">
        <f>'MID Term 2'!J44</f>
        <v>27</v>
      </c>
      <c r="H47" s="55">
        <f>' MID Term 1'!P44+'MID Term 2'!N44</f>
        <v>25</v>
      </c>
      <c r="I47" s="31">
        <f t="shared" si="0"/>
        <v>1</v>
      </c>
      <c r="J47" s="31">
        <f t="shared" si="1"/>
        <v>1</v>
      </c>
      <c r="K47" s="31">
        <f t="shared" si="2"/>
        <v>1</v>
      </c>
      <c r="L47" s="31">
        <f t="shared" si="3"/>
        <v>1</v>
      </c>
      <c r="M47" s="31">
        <f t="shared" si="4"/>
        <v>1</v>
      </c>
      <c r="N47" s="31">
        <f t="shared" si="5"/>
        <v>126</v>
      </c>
      <c r="O47" s="31">
        <f t="shared" si="6"/>
        <v>63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>
      <c r="A48" s="15">
        <v>39</v>
      </c>
      <c r="B48" s="16" t="s">
        <v>107</v>
      </c>
      <c r="C48" s="16" t="s">
        <v>108</v>
      </c>
      <c r="D48" s="31">
        <f>' MID Term 1'!D45+'MID Term 2'!D45</f>
        <v>26</v>
      </c>
      <c r="E48" s="55">
        <f>' MID Term 1'!H45+'MID Term 2'!E45</f>
        <v>28</v>
      </c>
      <c r="F48" s="31">
        <f>' MID Term 1'!L45+'MID Term 2'!F45</f>
        <v>21</v>
      </c>
      <c r="G48" s="55">
        <f>'MID Term 2'!J45</f>
        <v>28</v>
      </c>
      <c r="H48" s="55">
        <f>' MID Term 1'!P45+'MID Term 2'!N45</f>
        <v>19</v>
      </c>
      <c r="I48" s="31">
        <f t="shared" si="0"/>
        <v>1</v>
      </c>
      <c r="J48" s="31">
        <f t="shared" si="1"/>
        <v>1</v>
      </c>
      <c r="K48" s="31">
        <f t="shared" si="2"/>
        <v>1</v>
      </c>
      <c r="L48" s="31">
        <f t="shared" si="3"/>
        <v>1</v>
      </c>
      <c r="M48" s="31">
        <f t="shared" si="4"/>
        <v>0</v>
      </c>
      <c r="N48" s="31">
        <f t="shared" si="5"/>
        <v>122</v>
      </c>
      <c r="O48" s="31">
        <f t="shared" si="6"/>
        <v>61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>
      <c r="A49" s="15">
        <v>40</v>
      </c>
      <c r="B49" s="16" t="s">
        <v>109</v>
      </c>
      <c r="C49" s="16" t="s">
        <v>110</v>
      </c>
      <c r="D49" s="31">
        <f>' MID Term 1'!D46+'MID Term 2'!D46</f>
        <v>24</v>
      </c>
      <c r="E49" s="55">
        <f>' MID Term 1'!H46+'MID Term 2'!E46</f>
        <v>28</v>
      </c>
      <c r="F49" s="31">
        <f>' MID Term 1'!L46+'MID Term 2'!F46</f>
        <v>26</v>
      </c>
      <c r="G49" s="55">
        <f>'MID Term 2'!J46</f>
        <v>25</v>
      </c>
      <c r="H49" s="55">
        <f>' MID Term 1'!P46+'MID Term 2'!N46</f>
        <v>27</v>
      </c>
      <c r="I49" s="31">
        <f t="shared" si="0"/>
        <v>1</v>
      </c>
      <c r="J49" s="31">
        <f t="shared" si="1"/>
        <v>1</v>
      </c>
      <c r="K49" s="31">
        <f t="shared" si="2"/>
        <v>1</v>
      </c>
      <c r="L49" s="31">
        <f t="shared" si="3"/>
        <v>1</v>
      </c>
      <c r="M49" s="31">
        <f t="shared" si="4"/>
        <v>1</v>
      </c>
      <c r="N49" s="31">
        <f t="shared" si="5"/>
        <v>130</v>
      </c>
      <c r="O49" s="31">
        <f t="shared" si="6"/>
        <v>65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9.5" customHeight="1">
      <c r="A50" s="15">
        <v>41</v>
      </c>
      <c r="B50" s="16" t="s">
        <v>111</v>
      </c>
      <c r="C50" s="16" t="s">
        <v>112</v>
      </c>
      <c r="D50" s="31">
        <f>' MID Term 1'!D47+'MID Term 2'!D47</f>
        <v>23</v>
      </c>
      <c r="E50" s="55">
        <f>' MID Term 1'!H47+'MID Term 2'!E47</f>
        <v>16</v>
      </c>
      <c r="F50" s="31">
        <f>' MID Term 1'!L47+'MID Term 2'!F47</f>
        <v>25</v>
      </c>
      <c r="G50" s="55">
        <f>'MID Term 2'!J47</f>
        <v>26</v>
      </c>
      <c r="H50" s="55">
        <f>' MID Term 1'!P47+'MID Term 2'!N47</f>
        <v>28</v>
      </c>
      <c r="I50" s="31">
        <f t="shared" si="0"/>
        <v>1</v>
      </c>
      <c r="J50" s="31">
        <f t="shared" si="1"/>
        <v>0</v>
      </c>
      <c r="K50" s="31">
        <f t="shared" si="2"/>
        <v>1</v>
      </c>
      <c r="L50" s="31">
        <f t="shared" si="3"/>
        <v>1</v>
      </c>
      <c r="M50" s="31">
        <f t="shared" si="4"/>
        <v>1</v>
      </c>
      <c r="N50" s="31">
        <f t="shared" si="5"/>
        <v>118</v>
      </c>
      <c r="O50" s="31">
        <f t="shared" si="6"/>
        <v>59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>
      <c r="A51" s="15">
        <v>42</v>
      </c>
      <c r="B51" s="16" t="s">
        <v>113</v>
      </c>
      <c r="C51" s="16" t="s">
        <v>114</v>
      </c>
      <c r="D51" s="31">
        <f>' MID Term 1'!D48+'MID Term 2'!D48</f>
        <v>26</v>
      </c>
      <c r="E51" s="55">
        <f>' MID Term 1'!H48+'MID Term 2'!E48</f>
        <v>27</v>
      </c>
      <c r="F51" s="31">
        <f>' MID Term 1'!L48+'MID Term 2'!F48</f>
        <v>24</v>
      </c>
      <c r="G51" s="55">
        <f>'MID Term 2'!J48</f>
        <v>26</v>
      </c>
      <c r="H51" s="55">
        <f>' MID Term 1'!P48+'MID Term 2'!N48</f>
        <v>27</v>
      </c>
      <c r="I51" s="31">
        <f t="shared" si="0"/>
        <v>1</v>
      </c>
      <c r="J51" s="31">
        <f t="shared" si="1"/>
        <v>1</v>
      </c>
      <c r="K51" s="31">
        <f t="shared" si="2"/>
        <v>1</v>
      </c>
      <c r="L51" s="31">
        <f t="shared" si="3"/>
        <v>1</v>
      </c>
      <c r="M51" s="31">
        <f t="shared" si="4"/>
        <v>1</v>
      </c>
      <c r="N51" s="31">
        <f t="shared" si="5"/>
        <v>130</v>
      </c>
      <c r="O51" s="31">
        <f t="shared" si="6"/>
        <v>65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9.5" customHeight="1">
      <c r="A52" s="15">
        <v>43</v>
      </c>
      <c r="B52" s="16" t="s">
        <v>115</v>
      </c>
      <c r="C52" s="16" t="s">
        <v>116</v>
      </c>
      <c r="D52" s="31">
        <f>' MID Term 1'!D49+'MID Term 2'!D49</f>
        <v>26</v>
      </c>
      <c r="E52" s="55">
        <f>' MID Term 1'!H49+'MID Term 2'!E49</f>
        <v>27</v>
      </c>
      <c r="F52" s="31">
        <f>' MID Term 1'!L49+'MID Term 2'!F49</f>
        <v>26</v>
      </c>
      <c r="G52" s="55">
        <f>'MID Term 2'!J49</f>
        <v>25</v>
      </c>
      <c r="H52" s="55">
        <f>' MID Term 1'!P49+'MID Term 2'!N49</f>
        <v>26</v>
      </c>
      <c r="I52" s="31">
        <f t="shared" si="0"/>
        <v>1</v>
      </c>
      <c r="J52" s="31">
        <f t="shared" si="1"/>
        <v>1</v>
      </c>
      <c r="K52" s="31">
        <f t="shared" si="2"/>
        <v>1</v>
      </c>
      <c r="L52" s="31">
        <f t="shared" si="3"/>
        <v>1</v>
      </c>
      <c r="M52" s="31">
        <f t="shared" si="4"/>
        <v>1</v>
      </c>
      <c r="N52" s="31">
        <f t="shared" si="5"/>
        <v>130</v>
      </c>
      <c r="O52" s="31">
        <f t="shared" si="6"/>
        <v>65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9.5" customHeight="1">
      <c r="A53" s="15">
        <v>44</v>
      </c>
      <c r="B53" s="16" t="s">
        <v>117</v>
      </c>
      <c r="C53" s="16" t="s">
        <v>118</v>
      </c>
      <c r="D53" s="31">
        <f>' MID Term 1'!D50+'MID Term 2'!D50</f>
        <v>28</v>
      </c>
      <c r="E53" s="55">
        <f>' MID Term 1'!H50+'MID Term 2'!E50</f>
        <v>28</v>
      </c>
      <c r="F53" s="31">
        <f>' MID Term 1'!L50+'MID Term 2'!F50</f>
        <v>42</v>
      </c>
      <c r="G53" s="55">
        <f>'MID Term 2'!J50</f>
        <v>28</v>
      </c>
      <c r="H53" s="31">
        <f>' MID Term 1'!P50+'MID Term 2'!N50</f>
        <v>14</v>
      </c>
      <c r="I53" s="31">
        <f t="shared" si="0"/>
        <v>1</v>
      </c>
      <c r="J53" s="31">
        <f t="shared" si="1"/>
        <v>1</v>
      </c>
      <c r="K53" s="31">
        <f t="shared" si="2"/>
        <v>1</v>
      </c>
      <c r="L53" s="31">
        <f t="shared" si="3"/>
        <v>1</v>
      </c>
      <c r="M53" s="31">
        <f t="shared" si="4"/>
        <v>0</v>
      </c>
      <c r="N53" s="31">
        <f t="shared" si="5"/>
        <v>140</v>
      </c>
      <c r="O53" s="31">
        <f t="shared" si="6"/>
        <v>70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9.5" customHeight="1">
      <c r="A54" s="15">
        <v>45</v>
      </c>
      <c r="B54" s="16" t="s">
        <v>119</v>
      </c>
      <c r="C54" s="16" t="s">
        <v>120</v>
      </c>
      <c r="D54" s="31">
        <f>' MID Term 1'!D51+'MID Term 2'!D51</f>
        <v>26</v>
      </c>
      <c r="E54" s="55">
        <f>' MID Term 1'!H51+'MID Term 2'!E51</f>
        <v>26</v>
      </c>
      <c r="F54" s="31">
        <f>' MID Term 1'!L51+'MID Term 2'!F51</f>
        <v>23</v>
      </c>
      <c r="G54" s="55">
        <f>'MID Term 2'!J51</f>
        <v>23</v>
      </c>
      <c r="H54" s="31">
        <f>' MID Term 1'!P51+'MID Term 2'!N51</f>
        <v>28</v>
      </c>
      <c r="I54" s="31">
        <f t="shared" si="0"/>
        <v>1</v>
      </c>
      <c r="J54" s="31">
        <f t="shared" si="1"/>
        <v>1</v>
      </c>
      <c r="K54" s="31">
        <f t="shared" si="2"/>
        <v>1</v>
      </c>
      <c r="L54" s="31">
        <f t="shared" si="3"/>
        <v>1</v>
      </c>
      <c r="M54" s="31">
        <f t="shared" si="4"/>
        <v>1</v>
      </c>
      <c r="N54" s="31">
        <f t="shared" si="5"/>
        <v>126</v>
      </c>
      <c r="O54" s="31">
        <f t="shared" si="6"/>
        <v>63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9.5" customHeight="1">
      <c r="A55" s="15">
        <v>46</v>
      </c>
      <c r="B55" s="16" t="s">
        <v>121</v>
      </c>
      <c r="C55" s="16" t="s">
        <v>122</v>
      </c>
      <c r="D55" s="31">
        <f>' MID Term 1'!D52+'MID Term 2'!D52</f>
        <v>25</v>
      </c>
      <c r="E55" s="55">
        <f>' MID Term 1'!H52+'MID Term 2'!E52</f>
        <v>27</v>
      </c>
      <c r="F55" s="31">
        <f>' MID Term 1'!L52+'MID Term 2'!F52</f>
        <v>22</v>
      </c>
      <c r="G55" s="55">
        <f>'MID Term 2'!J52</f>
        <v>28</v>
      </c>
      <c r="H55" s="31">
        <f>' MID Term 1'!P52+'MID Term 2'!N52</f>
        <v>20</v>
      </c>
      <c r="I55" s="31">
        <f t="shared" si="0"/>
        <v>1</v>
      </c>
      <c r="J55" s="31">
        <f t="shared" si="1"/>
        <v>1</v>
      </c>
      <c r="K55" s="31">
        <f t="shared" si="2"/>
        <v>1</v>
      </c>
      <c r="L55" s="31">
        <f t="shared" si="3"/>
        <v>1</v>
      </c>
      <c r="M55" s="31">
        <f t="shared" si="4"/>
        <v>0</v>
      </c>
      <c r="N55" s="31">
        <f t="shared" si="5"/>
        <v>122</v>
      </c>
      <c r="O55" s="31">
        <f t="shared" si="6"/>
        <v>61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9.5" customHeight="1">
      <c r="A56" s="15">
        <v>47</v>
      </c>
      <c r="B56" s="16" t="s">
        <v>123</v>
      </c>
      <c r="C56" s="16" t="s">
        <v>124</v>
      </c>
      <c r="D56" s="31">
        <f>' MID Term 1'!D53+'MID Term 2'!D53</f>
        <v>26</v>
      </c>
      <c r="E56" s="55">
        <f>' MID Term 1'!H53+'MID Term 2'!E53</f>
        <v>28</v>
      </c>
      <c r="F56" s="31">
        <f>' MID Term 1'!L53+'MID Term 2'!F53</f>
        <v>26</v>
      </c>
      <c r="G56" s="55">
        <f>'MID Term 2'!J53</f>
        <v>28</v>
      </c>
      <c r="H56" s="31">
        <f>' MID Term 1'!P53+'MID Term 2'!N53</f>
        <v>28</v>
      </c>
      <c r="I56" s="31">
        <f t="shared" si="0"/>
        <v>1</v>
      </c>
      <c r="J56" s="31">
        <f t="shared" si="1"/>
        <v>1</v>
      </c>
      <c r="K56" s="31">
        <f t="shared" si="2"/>
        <v>1</v>
      </c>
      <c r="L56" s="31">
        <f t="shared" si="3"/>
        <v>1</v>
      </c>
      <c r="M56" s="31">
        <f t="shared" si="4"/>
        <v>1</v>
      </c>
      <c r="N56" s="31">
        <f t="shared" si="5"/>
        <v>136</v>
      </c>
      <c r="O56" s="31">
        <f t="shared" si="6"/>
        <v>68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9.5" customHeight="1">
      <c r="A57" s="15">
        <v>48</v>
      </c>
      <c r="B57" s="16" t="s">
        <v>125</v>
      </c>
      <c r="C57" s="16" t="s">
        <v>126</v>
      </c>
      <c r="D57" s="31">
        <f>' MID Term 1'!D54+'MID Term 2'!D54</f>
        <v>27</v>
      </c>
      <c r="E57" s="55">
        <f>' MID Term 1'!H54+'MID Term 2'!E54</f>
        <v>25</v>
      </c>
      <c r="F57" s="31">
        <f>' MID Term 1'!L54+'MID Term 2'!F54</f>
        <v>22</v>
      </c>
      <c r="G57" s="55">
        <f>'MID Term 2'!J54</f>
        <v>26</v>
      </c>
      <c r="H57" s="31">
        <f>' MID Term 1'!P54+'MID Term 2'!N54</f>
        <v>22</v>
      </c>
      <c r="I57" s="31">
        <f t="shared" si="0"/>
        <v>1</v>
      </c>
      <c r="J57" s="31">
        <f t="shared" si="1"/>
        <v>1</v>
      </c>
      <c r="K57" s="31">
        <f t="shared" si="2"/>
        <v>1</v>
      </c>
      <c r="L57" s="31">
        <f t="shared" si="3"/>
        <v>1</v>
      </c>
      <c r="M57" s="31">
        <f t="shared" si="4"/>
        <v>1</v>
      </c>
      <c r="N57" s="31">
        <f t="shared" si="5"/>
        <v>122</v>
      </c>
      <c r="O57" s="31">
        <f t="shared" si="6"/>
        <v>61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9.5" customHeight="1">
      <c r="A58" s="15">
        <v>49</v>
      </c>
      <c r="B58" s="16" t="s">
        <v>127</v>
      </c>
      <c r="C58" s="16" t="s">
        <v>128</v>
      </c>
      <c r="D58" s="31">
        <f>' MID Term 1'!D55+'MID Term 2'!D55</f>
        <v>28</v>
      </c>
      <c r="E58" s="55">
        <f>' MID Term 1'!H55+'MID Term 2'!E55</f>
        <v>28</v>
      </c>
      <c r="F58" s="31">
        <f>' MID Term 1'!L55+'MID Term 2'!F55</f>
        <v>20</v>
      </c>
      <c r="G58" s="55">
        <f>'MID Term 2'!J55</f>
        <v>26</v>
      </c>
      <c r="H58" s="31">
        <f>' MID Term 1'!P55+'MID Term 2'!N55</f>
        <v>28</v>
      </c>
      <c r="I58" s="31">
        <f t="shared" si="0"/>
        <v>1</v>
      </c>
      <c r="J58" s="31">
        <f t="shared" si="1"/>
        <v>1</v>
      </c>
      <c r="K58" s="31">
        <f t="shared" si="2"/>
        <v>0</v>
      </c>
      <c r="L58" s="31">
        <f t="shared" si="3"/>
        <v>1</v>
      </c>
      <c r="M58" s="31">
        <f t="shared" si="4"/>
        <v>1</v>
      </c>
      <c r="N58" s="31">
        <f t="shared" si="5"/>
        <v>130</v>
      </c>
      <c r="O58" s="31">
        <f t="shared" si="6"/>
        <v>65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9.5" customHeight="1">
      <c r="A59" s="15">
        <v>50</v>
      </c>
      <c r="B59" s="16" t="s">
        <v>129</v>
      </c>
      <c r="C59" s="16" t="s">
        <v>130</v>
      </c>
      <c r="D59" s="31">
        <f>' MID Term 1'!D56+'MID Term 2'!D56</f>
        <v>27</v>
      </c>
      <c r="E59" s="55">
        <f>' MID Term 1'!H56+'MID Term 2'!E56</f>
        <v>25</v>
      </c>
      <c r="F59" s="31">
        <f>' MID Term 1'!L56+'MID Term 2'!F56</f>
        <v>25</v>
      </c>
      <c r="G59" s="55">
        <f>'MID Term 2'!J56</f>
        <v>21</v>
      </c>
      <c r="H59" s="55">
        <f>' MID Term 1'!P56+'MID Term 2'!N56</f>
        <v>24</v>
      </c>
      <c r="I59" s="31">
        <f t="shared" si="0"/>
        <v>1</v>
      </c>
      <c r="J59" s="31">
        <f t="shared" si="1"/>
        <v>1</v>
      </c>
      <c r="K59" s="31">
        <f t="shared" si="2"/>
        <v>1</v>
      </c>
      <c r="L59" s="31">
        <f t="shared" si="3"/>
        <v>1</v>
      </c>
      <c r="M59" s="31">
        <f t="shared" si="4"/>
        <v>1</v>
      </c>
      <c r="N59" s="31">
        <f t="shared" si="5"/>
        <v>122</v>
      </c>
      <c r="O59" s="31">
        <f t="shared" si="6"/>
        <v>61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9.5" customHeight="1">
      <c r="A60" s="15">
        <v>51</v>
      </c>
      <c r="B60" s="16" t="s">
        <v>131</v>
      </c>
      <c r="C60" s="16" t="s">
        <v>132</v>
      </c>
      <c r="D60" s="31">
        <f>' MID Term 1'!D57+'MID Term 2'!D57</f>
        <v>26</v>
      </c>
      <c r="E60" s="55">
        <f>' MID Term 1'!H57+'MID Term 2'!E57</f>
        <v>28</v>
      </c>
      <c r="F60" s="31">
        <f>' MID Term 1'!L57+'MID Term 2'!F57</f>
        <v>23</v>
      </c>
      <c r="G60" s="55">
        <f>'MID Term 2'!J57</f>
        <v>19</v>
      </c>
      <c r="H60" s="55">
        <f>' MID Term 1'!P57+'MID Term 2'!N57</f>
        <v>26</v>
      </c>
      <c r="I60" s="31">
        <f t="shared" si="0"/>
        <v>1</v>
      </c>
      <c r="J60" s="31">
        <f t="shared" si="1"/>
        <v>1</v>
      </c>
      <c r="K60" s="31">
        <f t="shared" si="2"/>
        <v>1</v>
      </c>
      <c r="L60" s="31">
        <f t="shared" si="3"/>
        <v>0</v>
      </c>
      <c r="M60" s="31">
        <f t="shared" si="4"/>
        <v>1</v>
      </c>
      <c r="N60" s="31">
        <f t="shared" si="5"/>
        <v>122</v>
      </c>
      <c r="O60" s="31">
        <f t="shared" si="6"/>
        <v>61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9.5" customHeight="1">
      <c r="A61" s="15">
        <v>52</v>
      </c>
      <c r="B61" s="16" t="s">
        <v>133</v>
      </c>
      <c r="C61" s="16" t="s">
        <v>134</v>
      </c>
      <c r="D61" s="31">
        <f>' MID Term 1'!D58+'MID Term 2'!D58</f>
        <v>24</v>
      </c>
      <c r="E61" s="55">
        <f>' MID Term 1'!H58+'MID Term 2'!E58</f>
        <v>28</v>
      </c>
      <c r="F61" s="31">
        <f>' MID Term 1'!L58+'MID Term 2'!F58</f>
        <v>24</v>
      </c>
      <c r="G61" s="55">
        <f>'MID Term 2'!J58</f>
        <v>27</v>
      </c>
      <c r="H61" s="55">
        <f>' MID Term 1'!P58+'MID Term 2'!N58</f>
        <v>23</v>
      </c>
      <c r="I61" s="31">
        <f t="shared" si="0"/>
        <v>1</v>
      </c>
      <c r="J61" s="31">
        <f t="shared" si="1"/>
        <v>1</v>
      </c>
      <c r="K61" s="31">
        <f t="shared" si="2"/>
        <v>1</v>
      </c>
      <c r="L61" s="31">
        <f t="shared" si="3"/>
        <v>1</v>
      </c>
      <c r="M61" s="31">
        <f t="shared" si="4"/>
        <v>1</v>
      </c>
      <c r="N61" s="31">
        <f t="shared" si="5"/>
        <v>126</v>
      </c>
      <c r="O61" s="31">
        <f t="shared" si="6"/>
        <v>63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9.5" customHeight="1">
      <c r="A62" s="15">
        <v>53</v>
      </c>
      <c r="B62" s="16" t="s">
        <v>135</v>
      </c>
      <c r="C62" s="16" t="s">
        <v>136</v>
      </c>
      <c r="D62" s="31">
        <f>' MID Term 1'!D59+'MID Term 2'!D59</f>
        <v>28</v>
      </c>
      <c r="E62" s="55">
        <f>' MID Term 1'!H59+'MID Term 2'!E59</f>
        <v>28</v>
      </c>
      <c r="F62" s="31">
        <f>' MID Term 1'!L59+'MID Term 2'!F59</f>
        <v>42</v>
      </c>
      <c r="G62" s="55">
        <f>'MID Term 2'!J59</f>
        <v>28</v>
      </c>
      <c r="H62" s="55">
        <f>' MID Term 1'!P59+'MID Term 2'!N59</f>
        <v>14</v>
      </c>
      <c r="I62" s="31">
        <f t="shared" si="0"/>
        <v>1</v>
      </c>
      <c r="J62" s="31">
        <f t="shared" si="1"/>
        <v>1</v>
      </c>
      <c r="K62" s="31">
        <f t="shared" si="2"/>
        <v>1</v>
      </c>
      <c r="L62" s="31">
        <f t="shared" si="3"/>
        <v>1</v>
      </c>
      <c r="M62" s="31">
        <f t="shared" si="4"/>
        <v>0</v>
      </c>
      <c r="N62" s="31">
        <f t="shared" si="5"/>
        <v>140</v>
      </c>
      <c r="O62" s="31">
        <f t="shared" si="6"/>
        <v>70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9.5" customHeight="1">
      <c r="A63" s="15">
        <v>54</v>
      </c>
      <c r="B63" s="16" t="s">
        <v>137</v>
      </c>
      <c r="C63" s="16" t="s">
        <v>138</v>
      </c>
      <c r="D63" s="31">
        <f>' MID Term 1'!D60+'MID Term 2'!D60</f>
        <v>28</v>
      </c>
      <c r="E63" s="55">
        <f>' MID Term 1'!H60+'MID Term 2'!E60</f>
        <v>27</v>
      </c>
      <c r="F63" s="31">
        <f>' MID Term 1'!L60+'MID Term 2'!F60</f>
        <v>20</v>
      </c>
      <c r="G63" s="55">
        <f>'MID Term 2'!J60</f>
        <v>27</v>
      </c>
      <c r="H63" s="55">
        <f>' MID Term 1'!P60+'MID Term 2'!N60</f>
        <v>24</v>
      </c>
      <c r="I63" s="31">
        <f t="shared" si="0"/>
        <v>1</v>
      </c>
      <c r="J63" s="31">
        <f t="shared" si="1"/>
        <v>1</v>
      </c>
      <c r="K63" s="31">
        <f t="shared" si="2"/>
        <v>0</v>
      </c>
      <c r="L63" s="31">
        <f t="shared" si="3"/>
        <v>1</v>
      </c>
      <c r="M63" s="31">
        <f t="shared" si="4"/>
        <v>1</v>
      </c>
      <c r="N63" s="31">
        <f t="shared" si="5"/>
        <v>126</v>
      </c>
      <c r="O63" s="31">
        <f t="shared" si="6"/>
        <v>63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9.5" customHeight="1">
      <c r="A64" s="15">
        <v>55</v>
      </c>
      <c r="B64" s="16" t="s">
        <v>139</v>
      </c>
      <c r="C64" s="16" t="s">
        <v>140</v>
      </c>
      <c r="D64" s="31">
        <f>' MID Term 1'!D61+'MID Term 2'!D61</f>
        <v>28</v>
      </c>
      <c r="E64" s="55">
        <f>' MID Term 1'!H61+'MID Term 2'!E61</f>
        <v>24</v>
      </c>
      <c r="F64" s="31">
        <f>' MID Term 1'!L61+'MID Term 2'!F61</f>
        <v>25</v>
      </c>
      <c r="G64" s="55">
        <f>'MID Term 2'!J61</f>
        <v>26</v>
      </c>
      <c r="H64" s="55">
        <f>' MID Term 1'!P61+'MID Term 2'!N61</f>
        <v>23</v>
      </c>
      <c r="I64" s="31">
        <f t="shared" si="0"/>
        <v>1</v>
      </c>
      <c r="J64" s="31">
        <f t="shared" si="1"/>
        <v>1</v>
      </c>
      <c r="K64" s="31">
        <f t="shared" si="2"/>
        <v>1</v>
      </c>
      <c r="L64" s="31">
        <f t="shared" si="3"/>
        <v>1</v>
      </c>
      <c r="M64" s="31">
        <f t="shared" si="4"/>
        <v>1</v>
      </c>
      <c r="N64" s="31">
        <f t="shared" si="5"/>
        <v>126</v>
      </c>
      <c r="O64" s="31">
        <f t="shared" si="6"/>
        <v>63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9.5" customHeight="1">
      <c r="A65" s="15">
        <v>56</v>
      </c>
      <c r="B65" s="16" t="s">
        <v>141</v>
      </c>
      <c r="C65" s="16" t="s">
        <v>142</v>
      </c>
      <c r="D65" s="31">
        <f>' MID Term 1'!D62+'MID Term 2'!D62</f>
        <v>27</v>
      </c>
      <c r="E65" s="55">
        <f>' MID Term 1'!H62+'MID Term 2'!E62</f>
        <v>26</v>
      </c>
      <c r="F65" s="31">
        <f>' MID Term 1'!L62+'MID Term 2'!F62</f>
        <v>25</v>
      </c>
      <c r="G65" s="55">
        <f>'MID Term 2'!J62</f>
        <v>18</v>
      </c>
      <c r="H65" s="55">
        <f>' MID Term 1'!P62+'MID Term 2'!N62</f>
        <v>26</v>
      </c>
      <c r="I65" s="31">
        <f t="shared" si="0"/>
        <v>1</v>
      </c>
      <c r="J65" s="31">
        <f t="shared" si="1"/>
        <v>1</v>
      </c>
      <c r="K65" s="31">
        <f t="shared" si="2"/>
        <v>1</v>
      </c>
      <c r="L65" s="31">
        <f t="shared" si="3"/>
        <v>0</v>
      </c>
      <c r="M65" s="31">
        <f t="shared" si="4"/>
        <v>1</v>
      </c>
      <c r="N65" s="31">
        <f t="shared" si="5"/>
        <v>122</v>
      </c>
      <c r="O65" s="31">
        <f t="shared" si="6"/>
        <v>61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9.5" customHeight="1">
      <c r="A66" s="15">
        <v>57</v>
      </c>
      <c r="B66" s="16" t="s">
        <v>143</v>
      </c>
      <c r="C66" s="16" t="s">
        <v>144</v>
      </c>
      <c r="D66" s="31">
        <f>' MID Term 1'!D63+'MID Term 2'!D63</f>
        <v>28</v>
      </c>
      <c r="E66" s="55">
        <f>' MID Term 1'!H63+'MID Term 2'!E63</f>
        <v>27</v>
      </c>
      <c r="F66" s="31">
        <f>' MID Term 1'!L63+'MID Term 2'!F63</f>
        <v>20</v>
      </c>
      <c r="G66" s="55">
        <f>'MID Term 2'!J63</f>
        <v>21</v>
      </c>
      <c r="H66" s="55">
        <f>' MID Term 1'!P63+'MID Term 2'!N63</f>
        <v>26</v>
      </c>
      <c r="I66" s="31">
        <f t="shared" si="0"/>
        <v>1</v>
      </c>
      <c r="J66" s="31">
        <f t="shared" si="1"/>
        <v>1</v>
      </c>
      <c r="K66" s="31">
        <f t="shared" si="2"/>
        <v>0</v>
      </c>
      <c r="L66" s="31">
        <f t="shared" si="3"/>
        <v>1</v>
      </c>
      <c r="M66" s="31">
        <f t="shared" si="4"/>
        <v>1</v>
      </c>
      <c r="N66" s="31">
        <f t="shared" si="5"/>
        <v>122</v>
      </c>
      <c r="O66" s="31">
        <f t="shared" si="6"/>
        <v>61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9.5" customHeight="1">
      <c r="A67" s="15">
        <v>58</v>
      </c>
      <c r="B67" s="16" t="s">
        <v>145</v>
      </c>
      <c r="C67" s="16" t="s">
        <v>146</v>
      </c>
      <c r="D67" s="31">
        <f>' MID Term 1'!D64+'MID Term 2'!D64</f>
        <v>26</v>
      </c>
      <c r="E67" s="55">
        <f>' MID Term 1'!H64+'MID Term 2'!E64</f>
        <v>29</v>
      </c>
      <c r="F67" s="31">
        <f>' MID Term 1'!L64+'MID Term 2'!F64</f>
        <v>23</v>
      </c>
      <c r="G67" s="55">
        <f>'MID Term 2'!J64</f>
        <v>24</v>
      </c>
      <c r="H67" s="55">
        <f>' MID Term 1'!P64+'MID Term 2'!N64</f>
        <v>24</v>
      </c>
      <c r="I67" s="31">
        <f t="shared" si="0"/>
        <v>1</v>
      </c>
      <c r="J67" s="31">
        <f t="shared" si="1"/>
        <v>1</v>
      </c>
      <c r="K67" s="31">
        <f t="shared" si="2"/>
        <v>1</v>
      </c>
      <c r="L67" s="31">
        <f t="shared" si="3"/>
        <v>1</v>
      </c>
      <c r="M67" s="31">
        <f t="shared" si="4"/>
        <v>1</v>
      </c>
      <c r="N67" s="31">
        <f t="shared" si="5"/>
        <v>126</v>
      </c>
      <c r="O67" s="31">
        <f t="shared" si="6"/>
        <v>63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9.5" customHeight="1">
      <c r="A68" s="15">
        <v>59</v>
      </c>
      <c r="B68" s="16" t="s">
        <v>147</v>
      </c>
      <c r="C68" s="16" t="s">
        <v>148</v>
      </c>
      <c r="D68" s="31">
        <f>' MID Term 1'!D65+'MID Term 2'!D65</f>
        <v>27</v>
      </c>
      <c r="E68" s="55">
        <f>' MID Term 1'!H65+'MID Term 2'!E65</f>
        <v>28</v>
      </c>
      <c r="F68" s="31">
        <f>' MID Term 1'!L65+'MID Term 2'!F65</f>
        <v>20</v>
      </c>
      <c r="G68" s="55">
        <f>'MID Term 2'!J65</f>
        <v>24</v>
      </c>
      <c r="H68" s="55">
        <f>' MID Term 1'!P65+'MID Term 2'!N65</f>
        <v>23</v>
      </c>
      <c r="I68" s="31">
        <f t="shared" si="0"/>
        <v>1</v>
      </c>
      <c r="J68" s="31">
        <f t="shared" si="1"/>
        <v>1</v>
      </c>
      <c r="K68" s="31">
        <f t="shared" si="2"/>
        <v>0</v>
      </c>
      <c r="L68" s="31">
        <f t="shared" si="3"/>
        <v>1</v>
      </c>
      <c r="M68" s="31">
        <f t="shared" si="4"/>
        <v>1</v>
      </c>
      <c r="N68" s="31">
        <f t="shared" si="5"/>
        <v>122</v>
      </c>
      <c r="O68" s="31">
        <f t="shared" si="6"/>
        <v>61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9.5" customHeight="1">
      <c r="A69" s="15">
        <v>60</v>
      </c>
      <c r="B69" s="16" t="s">
        <v>149</v>
      </c>
      <c r="C69" s="16" t="s">
        <v>150</v>
      </c>
      <c r="D69" s="31">
        <f>' MID Term 1'!D66+'MID Term 2'!D66</f>
        <v>26</v>
      </c>
      <c r="E69" s="55">
        <f>' MID Term 1'!H66+'MID Term 2'!E66</f>
        <v>28</v>
      </c>
      <c r="F69" s="31">
        <f>' MID Term 1'!L66+'MID Term 2'!F66</f>
        <v>24</v>
      </c>
      <c r="G69" s="55">
        <f>'MID Term 2'!J66</f>
        <v>28</v>
      </c>
      <c r="H69" s="55">
        <f>' MID Term 1'!P66+'MID Term 2'!N66</f>
        <v>20</v>
      </c>
      <c r="I69" s="31">
        <f t="shared" si="0"/>
        <v>1</v>
      </c>
      <c r="J69" s="31">
        <f t="shared" si="1"/>
        <v>1</v>
      </c>
      <c r="K69" s="31">
        <f t="shared" si="2"/>
        <v>1</v>
      </c>
      <c r="L69" s="31">
        <f t="shared" si="3"/>
        <v>1</v>
      </c>
      <c r="M69" s="31">
        <f t="shared" si="4"/>
        <v>0</v>
      </c>
      <c r="N69" s="31">
        <f t="shared" si="5"/>
        <v>126</v>
      </c>
      <c r="O69" s="31">
        <f t="shared" si="6"/>
        <v>63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9.5" customHeight="1">
      <c r="A70" s="15">
        <v>61</v>
      </c>
      <c r="B70" s="16" t="s">
        <v>151</v>
      </c>
      <c r="C70" s="16" t="s">
        <v>152</v>
      </c>
      <c r="D70" s="31">
        <f>' MID Term 1'!D67+'MID Term 2'!D67</f>
        <v>26</v>
      </c>
      <c r="E70" s="55">
        <f>' MID Term 1'!H67+'MID Term 2'!E67</f>
        <v>28</v>
      </c>
      <c r="F70" s="31">
        <f>' MID Term 1'!L67+'MID Term 2'!F67</f>
        <v>27</v>
      </c>
      <c r="G70" s="55">
        <f>'MID Term 2'!J67</f>
        <v>28</v>
      </c>
      <c r="H70" s="31">
        <f>' MID Term 1'!P67+'MID Term 2'!N67</f>
        <v>21</v>
      </c>
      <c r="I70" s="31">
        <f t="shared" si="0"/>
        <v>1</v>
      </c>
      <c r="J70" s="31">
        <f t="shared" si="1"/>
        <v>1</v>
      </c>
      <c r="K70" s="31">
        <f t="shared" si="2"/>
        <v>1</v>
      </c>
      <c r="L70" s="31">
        <f t="shared" si="3"/>
        <v>1</v>
      </c>
      <c r="M70" s="31">
        <f t="shared" si="4"/>
        <v>1</v>
      </c>
      <c r="N70" s="31">
        <f t="shared" si="5"/>
        <v>130</v>
      </c>
      <c r="O70" s="31">
        <f t="shared" si="6"/>
        <v>65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9.5" customHeight="1">
      <c r="A71" s="15">
        <v>62</v>
      </c>
      <c r="B71" s="16" t="s">
        <v>153</v>
      </c>
      <c r="C71" s="16" t="s">
        <v>154</v>
      </c>
      <c r="D71" s="31">
        <f>' MID Term 1'!D68+'MID Term 2'!D68</f>
        <v>26</v>
      </c>
      <c r="E71" s="55">
        <f>' MID Term 1'!H68+'MID Term 2'!E68</f>
        <v>28</v>
      </c>
      <c r="F71" s="31">
        <f>' MID Term 1'!L68+'MID Term 2'!F68</f>
        <v>20</v>
      </c>
      <c r="G71" s="55">
        <f>'MID Term 2'!J68</f>
        <v>27</v>
      </c>
      <c r="H71" s="31">
        <f>' MID Term 1'!P68+'MID Term 2'!N68</f>
        <v>21</v>
      </c>
      <c r="I71" s="31">
        <f t="shared" si="0"/>
        <v>1</v>
      </c>
      <c r="J71" s="31">
        <f t="shared" si="1"/>
        <v>1</v>
      </c>
      <c r="K71" s="31">
        <f t="shared" si="2"/>
        <v>0</v>
      </c>
      <c r="L71" s="31">
        <f t="shared" si="3"/>
        <v>1</v>
      </c>
      <c r="M71" s="31">
        <f t="shared" si="4"/>
        <v>1</v>
      </c>
      <c r="N71" s="31">
        <f t="shared" si="5"/>
        <v>122</v>
      </c>
      <c r="O71" s="31">
        <f t="shared" si="6"/>
        <v>61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9.5" customHeight="1">
      <c r="A72" s="15">
        <v>63</v>
      </c>
      <c r="B72" s="16" t="s">
        <v>155</v>
      </c>
      <c r="C72" s="16" t="s">
        <v>156</v>
      </c>
      <c r="D72" s="31">
        <f>' MID Term 1'!D69+'MID Term 2'!D69</f>
        <v>28</v>
      </c>
      <c r="E72" s="55">
        <f>' MID Term 1'!H69+'MID Term 2'!E69</f>
        <v>28</v>
      </c>
      <c r="F72" s="31">
        <f>' MID Term 1'!L69+'MID Term 2'!F69</f>
        <v>42</v>
      </c>
      <c r="G72" s="55">
        <f>'MID Term 2'!J69</f>
        <v>28</v>
      </c>
      <c r="H72" s="31">
        <f>' MID Term 1'!P69+'MID Term 2'!N69</f>
        <v>14</v>
      </c>
      <c r="I72" s="31">
        <f t="shared" si="0"/>
        <v>1</v>
      </c>
      <c r="J72" s="31">
        <f t="shared" si="1"/>
        <v>1</v>
      </c>
      <c r="K72" s="31">
        <f t="shared" si="2"/>
        <v>1</v>
      </c>
      <c r="L72" s="31">
        <f t="shared" si="3"/>
        <v>1</v>
      </c>
      <c r="M72" s="31">
        <f t="shared" si="4"/>
        <v>0</v>
      </c>
      <c r="N72" s="31">
        <f t="shared" si="5"/>
        <v>140</v>
      </c>
      <c r="O72" s="31">
        <f t="shared" si="6"/>
        <v>70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9.5" customHeight="1">
      <c r="A73" s="15">
        <v>64</v>
      </c>
      <c r="B73" s="16" t="s">
        <v>157</v>
      </c>
      <c r="C73" s="16" t="s">
        <v>158</v>
      </c>
      <c r="D73" s="31">
        <f>' MID Term 1'!D70+'MID Term 2'!D70</f>
        <v>28</v>
      </c>
      <c r="E73" s="55">
        <f>' MID Term 1'!H70+'MID Term 2'!E70</f>
        <v>26</v>
      </c>
      <c r="F73" s="31">
        <f>' MID Term 1'!L70+'MID Term 2'!F70</f>
        <v>28</v>
      </c>
      <c r="G73" s="55">
        <f>'MID Term 2'!J70</f>
        <v>26</v>
      </c>
      <c r="H73" s="31">
        <f>' MID Term 1'!P70+'MID Term 2'!N70</f>
        <v>28</v>
      </c>
      <c r="I73" s="31">
        <f t="shared" si="0"/>
        <v>1</v>
      </c>
      <c r="J73" s="31">
        <f t="shared" si="1"/>
        <v>1</v>
      </c>
      <c r="K73" s="31">
        <f t="shared" si="2"/>
        <v>1</v>
      </c>
      <c r="L73" s="31">
        <f t="shared" si="3"/>
        <v>1</v>
      </c>
      <c r="M73" s="31">
        <f t="shared" si="4"/>
        <v>1</v>
      </c>
      <c r="N73" s="31">
        <f t="shared" si="5"/>
        <v>136</v>
      </c>
      <c r="O73" s="31">
        <f t="shared" si="6"/>
        <v>68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9.5" customHeight="1">
      <c r="A74" s="15">
        <v>65</v>
      </c>
      <c r="B74" s="16" t="s">
        <v>159</v>
      </c>
      <c r="C74" s="16" t="s">
        <v>160</v>
      </c>
      <c r="D74" s="31">
        <f>' MID Term 1'!D71+'MID Term 2'!D71</f>
        <v>26</v>
      </c>
      <c r="E74" s="55">
        <f>' MID Term 1'!H71+'MID Term 2'!E71</f>
        <v>28</v>
      </c>
      <c r="F74" s="31">
        <f>' MID Term 1'!L71+'MID Term 2'!F71</f>
        <v>28</v>
      </c>
      <c r="G74" s="55">
        <f>'MID Term 2'!J71</f>
        <v>28</v>
      </c>
      <c r="H74" s="55">
        <f>' MID Term 1'!P71+'MID Term 2'!N71</f>
        <v>26</v>
      </c>
      <c r="I74" s="31">
        <f t="shared" si="0"/>
        <v>1</v>
      </c>
      <c r="J74" s="31">
        <f t="shared" si="1"/>
        <v>1</v>
      </c>
      <c r="K74" s="31">
        <f t="shared" si="2"/>
        <v>1</v>
      </c>
      <c r="L74" s="31">
        <f t="shared" si="3"/>
        <v>1</v>
      </c>
      <c r="M74" s="31">
        <f t="shared" si="4"/>
        <v>1</v>
      </c>
      <c r="N74" s="31">
        <f t="shared" si="5"/>
        <v>136</v>
      </c>
      <c r="O74" s="31">
        <f t="shared" si="6"/>
        <v>68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9.5" customHeight="1">
      <c r="A75" s="15">
        <v>66</v>
      </c>
      <c r="B75" s="16" t="s">
        <v>161</v>
      </c>
      <c r="C75" s="16" t="s">
        <v>162</v>
      </c>
      <c r="D75" s="31">
        <f>' MID Term 1'!D72+'MID Term 2'!D72</f>
        <v>25</v>
      </c>
      <c r="E75" s="55">
        <f>' MID Term 1'!H72+'MID Term 2'!E72</f>
        <v>27</v>
      </c>
      <c r="F75" s="31">
        <f>' MID Term 1'!L72+'MID Term 2'!F72</f>
        <v>22</v>
      </c>
      <c r="G75" s="55">
        <f>'MID Term 2'!J72</f>
        <v>26</v>
      </c>
      <c r="H75" s="55">
        <f>' MID Term 1'!P72+'MID Term 2'!N72</f>
        <v>22</v>
      </c>
      <c r="I75" s="31">
        <f t="shared" si="0"/>
        <v>1</v>
      </c>
      <c r="J75" s="31">
        <f t="shared" si="1"/>
        <v>1</v>
      </c>
      <c r="K75" s="31">
        <f t="shared" si="2"/>
        <v>1</v>
      </c>
      <c r="L75" s="31">
        <f t="shared" si="3"/>
        <v>1</v>
      </c>
      <c r="M75" s="31">
        <f t="shared" si="4"/>
        <v>1</v>
      </c>
      <c r="N75" s="31">
        <f t="shared" si="5"/>
        <v>122</v>
      </c>
      <c r="O75" s="31">
        <f t="shared" si="6"/>
        <v>61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9.5" customHeight="1">
      <c r="A76" s="15">
        <v>67</v>
      </c>
      <c r="B76" s="16" t="s">
        <v>163</v>
      </c>
      <c r="C76" s="16" t="s">
        <v>164</v>
      </c>
      <c r="D76" s="31">
        <f>' MID Term 1'!D73+'MID Term 2'!D73</f>
        <v>27</v>
      </c>
      <c r="E76" s="55">
        <f>' MID Term 1'!H73+'MID Term 2'!E73</f>
        <v>25</v>
      </c>
      <c r="F76" s="31">
        <f>' MID Term 1'!L73+'MID Term 2'!F73</f>
        <v>22</v>
      </c>
      <c r="G76" s="55">
        <f>'MID Term 2'!J73</f>
        <v>26</v>
      </c>
      <c r="H76" s="55">
        <f>' MID Term 1'!P73+'MID Term 2'!N73</f>
        <v>22</v>
      </c>
      <c r="I76" s="31">
        <f t="shared" si="0"/>
        <v>1</v>
      </c>
      <c r="J76" s="31">
        <f t="shared" si="1"/>
        <v>1</v>
      </c>
      <c r="K76" s="31">
        <f t="shared" si="2"/>
        <v>1</v>
      </c>
      <c r="L76" s="31">
        <f t="shared" si="3"/>
        <v>1</v>
      </c>
      <c r="M76" s="31">
        <f t="shared" si="4"/>
        <v>1</v>
      </c>
      <c r="N76" s="31">
        <f t="shared" si="5"/>
        <v>122</v>
      </c>
      <c r="O76" s="31">
        <f t="shared" si="6"/>
        <v>61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9.5" customHeight="1">
      <c r="A77" s="15">
        <v>68</v>
      </c>
      <c r="B77" s="16" t="s">
        <v>165</v>
      </c>
      <c r="C77" s="16" t="s">
        <v>166</v>
      </c>
      <c r="D77" s="31">
        <f>' MID Term 1'!D74+'MID Term 2'!D74</f>
        <v>28</v>
      </c>
      <c r="E77" s="55">
        <f>' MID Term 1'!H74+'MID Term 2'!E74</f>
        <v>27</v>
      </c>
      <c r="F77" s="31">
        <f>' MID Term 1'!L74+'MID Term 2'!F74</f>
        <v>27</v>
      </c>
      <c r="G77" s="55">
        <f>'MID Term 2'!J74</f>
        <v>27</v>
      </c>
      <c r="H77" s="55">
        <f>' MID Term 1'!P74+'MID Term 2'!N74</f>
        <v>21</v>
      </c>
      <c r="I77" s="31">
        <f t="shared" si="0"/>
        <v>1</v>
      </c>
      <c r="J77" s="31">
        <f t="shared" si="1"/>
        <v>1</v>
      </c>
      <c r="K77" s="31">
        <f t="shared" si="2"/>
        <v>1</v>
      </c>
      <c r="L77" s="31">
        <f t="shared" si="3"/>
        <v>1</v>
      </c>
      <c r="M77" s="31">
        <f t="shared" si="4"/>
        <v>1</v>
      </c>
      <c r="N77" s="31">
        <f t="shared" si="5"/>
        <v>130</v>
      </c>
      <c r="O77" s="31">
        <f t="shared" si="6"/>
        <v>65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9.5" customHeight="1">
      <c r="A78" s="15">
        <v>69</v>
      </c>
      <c r="B78" s="16" t="s">
        <v>167</v>
      </c>
      <c r="C78" s="16" t="s">
        <v>168</v>
      </c>
      <c r="D78" s="31">
        <f>' MID Term 1'!D75+'MID Term 2'!D75</f>
        <v>28</v>
      </c>
      <c r="E78" s="55">
        <f>' MID Term 1'!H75+'MID Term 2'!E75</f>
        <v>27</v>
      </c>
      <c r="F78" s="31">
        <f>' MID Term 1'!L75+'MID Term 2'!F75</f>
        <v>26</v>
      </c>
      <c r="G78" s="55">
        <f>'MID Term 2'!J75</f>
        <v>22</v>
      </c>
      <c r="H78" s="55">
        <f>' MID Term 1'!P75+'MID Term 2'!N75</f>
        <v>27</v>
      </c>
      <c r="I78" s="31">
        <f t="shared" si="0"/>
        <v>1</v>
      </c>
      <c r="J78" s="31">
        <f t="shared" si="1"/>
        <v>1</v>
      </c>
      <c r="K78" s="31">
        <f t="shared" si="2"/>
        <v>1</v>
      </c>
      <c r="L78" s="31">
        <f t="shared" si="3"/>
        <v>1</v>
      </c>
      <c r="M78" s="31">
        <f t="shared" si="4"/>
        <v>1</v>
      </c>
      <c r="N78" s="31">
        <f t="shared" si="5"/>
        <v>130</v>
      </c>
      <c r="O78" s="31">
        <f t="shared" si="6"/>
        <v>65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9.5" customHeight="1">
      <c r="A79" s="15">
        <v>70</v>
      </c>
      <c r="B79" s="16" t="s">
        <v>169</v>
      </c>
      <c r="C79" s="16" t="s">
        <v>170</v>
      </c>
      <c r="D79" s="31">
        <f>' MID Term 1'!D76+'MID Term 2'!D76</f>
        <v>28</v>
      </c>
      <c r="E79" s="55">
        <f>' MID Term 1'!H76+'MID Term 2'!E76</f>
        <v>26</v>
      </c>
      <c r="F79" s="31">
        <f>' MID Term 1'!L76+'MID Term 2'!F76</f>
        <v>24</v>
      </c>
      <c r="G79" s="55">
        <f>'MID Term 2'!J76</f>
        <v>28</v>
      </c>
      <c r="H79" s="55">
        <f>' MID Term 1'!P76+'MID Term 2'!N76</f>
        <v>20</v>
      </c>
      <c r="I79" s="31">
        <f t="shared" si="0"/>
        <v>1</v>
      </c>
      <c r="J79" s="31">
        <f t="shared" si="1"/>
        <v>1</v>
      </c>
      <c r="K79" s="31">
        <f t="shared" si="2"/>
        <v>1</v>
      </c>
      <c r="L79" s="31">
        <f t="shared" si="3"/>
        <v>1</v>
      </c>
      <c r="M79" s="31">
        <f t="shared" si="4"/>
        <v>0</v>
      </c>
      <c r="N79" s="31">
        <f t="shared" si="5"/>
        <v>126</v>
      </c>
      <c r="O79" s="31">
        <f t="shared" si="6"/>
        <v>63</v>
      </c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9.5" customHeight="1">
      <c r="A80" s="15">
        <v>71</v>
      </c>
      <c r="B80" s="16" t="s">
        <v>171</v>
      </c>
      <c r="C80" s="16" t="s">
        <v>172</v>
      </c>
      <c r="D80" s="31">
        <f>' MID Term 1'!D77+'MID Term 2'!D77</f>
        <v>28</v>
      </c>
      <c r="E80" s="55">
        <f>' MID Term 1'!H77+'MID Term 2'!E77</f>
        <v>28</v>
      </c>
      <c r="F80" s="31">
        <f>' MID Term 1'!L77+'MID Term 2'!F77</f>
        <v>24</v>
      </c>
      <c r="G80" s="55">
        <f>'MID Term 2'!J77</f>
        <v>24</v>
      </c>
      <c r="H80" s="55">
        <f>' MID Term 1'!P77+'MID Term 2'!N77</f>
        <v>22</v>
      </c>
      <c r="I80" s="31">
        <f t="shared" si="0"/>
        <v>1</v>
      </c>
      <c r="J80" s="31">
        <f t="shared" si="1"/>
        <v>1</v>
      </c>
      <c r="K80" s="31">
        <f t="shared" si="2"/>
        <v>1</v>
      </c>
      <c r="L80" s="31">
        <f t="shared" si="3"/>
        <v>1</v>
      </c>
      <c r="M80" s="31">
        <f t="shared" si="4"/>
        <v>1</v>
      </c>
      <c r="N80" s="31">
        <f t="shared" si="5"/>
        <v>126</v>
      </c>
      <c r="O80" s="31">
        <f t="shared" si="6"/>
        <v>63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9.5" customHeight="1">
      <c r="A81" s="15">
        <v>72</v>
      </c>
      <c r="B81" s="16" t="s">
        <v>173</v>
      </c>
      <c r="C81" s="16" t="s">
        <v>174</v>
      </c>
      <c r="D81" s="31">
        <f>' MID Term 1'!D78+'MID Term 2'!D78</f>
        <v>28</v>
      </c>
      <c r="E81" s="55">
        <f>' MID Term 1'!H78+'MID Term 2'!E78</f>
        <v>28</v>
      </c>
      <c r="F81" s="31">
        <f>' MID Term 1'!L78+'MID Term 2'!F78</f>
        <v>27</v>
      </c>
      <c r="G81" s="55">
        <f>'MID Term 2'!J78</f>
        <v>26</v>
      </c>
      <c r="H81" s="55">
        <f>' MID Term 1'!P78+'MID Term 2'!N78</f>
        <v>21</v>
      </c>
      <c r="I81" s="31">
        <f t="shared" si="0"/>
        <v>1</v>
      </c>
      <c r="J81" s="31">
        <f t="shared" si="1"/>
        <v>1</v>
      </c>
      <c r="K81" s="31">
        <f t="shared" si="2"/>
        <v>1</v>
      </c>
      <c r="L81" s="31">
        <f t="shared" si="3"/>
        <v>1</v>
      </c>
      <c r="M81" s="31">
        <f t="shared" si="4"/>
        <v>1</v>
      </c>
      <c r="N81" s="31">
        <f t="shared" si="5"/>
        <v>130</v>
      </c>
      <c r="O81" s="31">
        <f t="shared" si="6"/>
        <v>65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9.5" customHeight="1">
      <c r="A82" s="15">
        <v>73</v>
      </c>
      <c r="B82" s="16" t="s">
        <v>175</v>
      </c>
      <c r="C82" s="16" t="s">
        <v>176</v>
      </c>
      <c r="D82" s="31">
        <f>' MID Term 1'!D79+'MID Term 2'!D79</f>
        <v>28</v>
      </c>
      <c r="E82" s="55">
        <f>' MID Term 1'!H79+'MID Term 2'!E79</f>
        <v>27</v>
      </c>
      <c r="F82" s="31">
        <f>' MID Term 1'!L79+'MID Term 2'!F79</f>
        <v>20</v>
      </c>
      <c r="G82" s="55">
        <f>'MID Term 2'!J79</f>
        <v>27</v>
      </c>
      <c r="H82" s="31">
        <f>' MID Term 1'!P79+'MID Term 2'!N79</f>
        <v>24</v>
      </c>
      <c r="I82" s="31">
        <f t="shared" si="0"/>
        <v>1</v>
      </c>
      <c r="J82" s="31">
        <f t="shared" si="1"/>
        <v>1</v>
      </c>
      <c r="K82" s="31">
        <f t="shared" si="2"/>
        <v>0</v>
      </c>
      <c r="L82" s="31">
        <f t="shared" si="3"/>
        <v>1</v>
      </c>
      <c r="M82" s="31">
        <f t="shared" si="4"/>
        <v>1</v>
      </c>
      <c r="N82" s="31">
        <f t="shared" si="5"/>
        <v>126</v>
      </c>
      <c r="O82" s="31">
        <f t="shared" si="6"/>
        <v>63</v>
      </c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9.5" customHeight="1">
      <c r="A83" s="15">
        <v>74</v>
      </c>
      <c r="B83" s="16" t="s">
        <v>177</v>
      </c>
      <c r="C83" s="16" t="s">
        <v>178</v>
      </c>
      <c r="D83" s="31">
        <f>' MID Term 1'!D80+'MID Term 2'!D80</f>
        <v>27</v>
      </c>
      <c r="E83" s="55">
        <f>' MID Term 1'!H80+'MID Term 2'!E80</f>
        <v>25</v>
      </c>
      <c r="F83" s="31">
        <f>' MID Term 1'!L80+'MID Term 2'!F80</f>
        <v>22</v>
      </c>
      <c r="G83" s="55">
        <f>'MID Term 2'!J80</f>
        <v>28</v>
      </c>
      <c r="H83" s="31">
        <f>' MID Term 1'!P80+'MID Term 2'!N80</f>
        <v>28</v>
      </c>
      <c r="I83" s="31">
        <f t="shared" si="0"/>
        <v>1</v>
      </c>
      <c r="J83" s="31">
        <f t="shared" si="1"/>
        <v>1</v>
      </c>
      <c r="K83" s="31">
        <f t="shared" si="2"/>
        <v>1</v>
      </c>
      <c r="L83" s="31">
        <f t="shared" si="3"/>
        <v>1</v>
      </c>
      <c r="M83" s="31">
        <f t="shared" si="4"/>
        <v>1</v>
      </c>
      <c r="N83" s="31">
        <f t="shared" si="5"/>
        <v>130</v>
      </c>
      <c r="O83" s="31">
        <f t="shared" si="6"/>
        <v>65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9.5" customHeight="1">
      <c r="A84" s="15">
        <v>75</v>
      </c>
      <c r="B84" s="16" t="s">
        <v>179</v>
      </c>
      <c r="C84" s="16" t="s">
        <v>180</v>
      </c>
      <c r="D84" s="31">
        <f>' MID Term 1'!D81+'MID Term 2'!D81</f>
        <v>28</v>
      </c>
      <c r="E84" s="55">
        <f>' MID Term 1'!H81+'MID Term 2'!E81</f>
        <v>28</v>
      </c>
      <c r="F84" s="31">
        <f>' MID Term 1'!L81+'MID Term 2'!F81</f>
        <v>42</v>
      </c>
      <c r="G84" s="55">
        <f>'MID Term 2'!J81</f>
        <v>28</v>
      </c>
      <c r="H84" s="31">
        <f>' MID Term 1'!P81+'MID Term 2'!N81</f>
        <v>14</v>
      </c>
      <c r="I84" s="31">
        <f t="shared" si="0"/>
        <v>1</v>
      </c>
      <c r="J84" s="31">
        <f t="shared" si="1"/>
        <v>1</v>
      </c>
      <c r="K84" s="31">
        <f t="shared" si="2"/>
        <v>1</v>
      </c>
      <c r="L84" s="31">
        <f t="shared" si="3"/>
        <v>1</v>
      </c>
      <c r="M84" s="31">
        <f t="shared" si="4"/>
        <v>0</v>
      </c>
      <c r="N84" s="31">
        <f t="shared" si="5"/>
        <v>140</v>
      </c>
      <c r="O84" s="31">
        <f t="shared" si="6"/>
        <v>70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9.5" customHeight="1">
      <c r="A85" s="15">
        <v>76</v>
      </c>
      <c r="B85" s="16" t="s">
        <v>181</v>
      </c>
      <c r="C85" s="16" t="s">
        <v>182</v>
      </c>
      <c r="D85" s="31">
        <f>' MID Term 1'!D82+'MID Term 2'!D82</f>
        <v>22</v>
      </c>
      <c r="E85" s="55">
        <f>' MID Term 1'!H82+'MID Term 2'!E82</f>
        <v>26</v>
      </c>
      <c r="F85" s="31">
        <f>' MID Term 1'!L82+'MID Term 2'!F82</f>
        <v>28</v>
      </c>
      <c r="G85" s="55">
        <f>'MID Term 2'!J82</f>
        <v>26</v>
      </c>
      <c r="H85" s="31">
        <f>' MID Term 1'!P82+'MID Term 2'!N82</f>
        <v>28</v>
      </c>
      <c r="I85" s="31">
        <f t="shared" si="0"/>
        <v>1</v>
      </c>
      <c r="J85" s="31">
        <f t="shared" si="1"/>
        <v>1</v>
      </c>
      <c r="K85" s="31">
        <f t="shared" si="2"/>
        <v>1</v>
      </c>
      <c r="L85" s="31">
        <f t="shared" si="3"/>
        <v>1</v>
      </c>
      <c r="M85" s="31">
        <f t="shared" si="4"/>
        <v>1</v>
      </c>
      <c r="N85" s="31">
        <f t="shared" si="5"/>
        <v>130</v>
      </c>
      <c r="O85" s="31">
        <f t="shared" si="6"/>
        <v>65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9.5" customHeight="1">
      <c r="A86" s="15">
        <v>77</v>
      </c>
      <c r="B86" s="16" t="s">
        <v>183</v>
      </c>
      <c r="C86" s="16" t="s">
        <v>184</v>
      </c>
      <c r="D86" s="31">
        <f>' MID Term 1'!D83+'MID Term 2'!D83</f>
        <v>27</v>
      </c>
      <c r="E86" s="55">
        <f>' MID Term 1'!H83+'MID Term 2'!E83</f>
        <v>28</v>
      </c>
      <c r="F86" s="31">
        <f>' MID Term 1'!L83+'MID Term 2'!F83</f>
        <v>26</v>
      </c>
      <c r="G86" s="55">
        <f>'MID Term 2'!J83</f>
        <v>21</v>
      </c>
      <c r="H86" s="31">
        <f>' MID Term 1'!P83+'MID Term 2'!N83</f>
        <v>24</v>
      </c>
      <c r="I86" s="31">
        <f t="shared" si="0"/>
        <v>1</v>
      </c>
      <c r="J86" s="31">
        <f t="shared" si="1"/>
        <v>1</v>
      </c>
      <c r="K86" s="31">
        <f t="shared" si="2"/>
        <v>1</v>
      </c>
      <c r="L86" s="31">
        <f t="shared" si="3"/>
        <v>1</v>
      </c>
      <c r="M86" s="31">
        <f t="shared" si="4"/>
        <v>1</v>
      </c>
      <c r="N86" s="31">
        <f t="shared" si="5"/>
        <v>126</v>
      </c>
      <c r="O86" s="31">
        <f t="shared" si="6"/>
        <v>63</v>
      </c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9.5" customHeight="1">
      <c r="A87" s="15">
        <v>78</v>
      </c>
      <c r="B87" s="16" t="s">
        <v>185</v>
      </c>
      <c r="C87" s="16" t="s">
        <v>186</v>
      </c>
      <c r="D87" s="31">
        <f>' MID Term 1'!D84+'MID Term 2'!D84</f>
        <v>26</v>
      </c>
      <c r="E87" s="55">
        <f>' MID Term 1'!H84+'MID Term 2'!E84</f>
        <v>23</v>
      </c>
      <c r="F87" s="31">
        <f>' MID Term 1'!L84+'MID Term 2'!F84</f>
        <v>25</v>
      </c>
      <c r="G87" s="55">
        <f>'MID Term 2'!J84</f>
        <v>28</v>
      </c>
      <c r="H87" s="31">
        <f>' MID Term 1'!P84+'MID Term 2'!N84</f>
        <v>28</v>
      </c>
      <c r="I87" s="31">
        <f t="shared" si="0"/>
        <v>1</v>
      </c>
      <c r="J87" s="31">
        <f t="shared" si="1"/>
        <v>1</v>
      </c>
      <c r="K87" s="31">
        <f t="shared" si="2"/>
        <v>1</v>
      </c>
      <c r="L87" s="31">
        <f t="shared" si="3"/>
        <v>1</v>
      </c>
      <c r="M87" s="31">
        <f t="shared" si="4"/>
        <v>1</v>
      </c>
      <c r="N87" s="31">
        <f t="shared" si="5"/>
        <v>130</v>
      </c>
      <c r="O87" s="31">
        <f t="shared" si="6"/>
        <v>65</v>
      </c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9.5" customHeight="1">
      <c r="A88" s="15">
        <v>79</v>
      </c>
      <c r="B88" s="16" t="s">
        <v>187</v>
      </c>
      <c r="C88" s="16" t="s">
        <v>188</v>
      </c>
      <c r="D88" s="31">
        <f>' MID Term 1'!D85+'MID Term 2'!D85</f>
        <v>28</v>
      </c>
      <c r="E88" s="55">
        <f>' MID Term 1'!H85+'MID Term 2'!E85</f>
        <v>28</v>
      </c>
      <c r="F88" s="31">
        <f>' MID Term 1'!L85+'MID Term 2'!F85</f>
        <v>25</v>
      </c>
      <c r="G88" s="55">
        <f>'MID Term 2'!J85</f>
        <v>19</v>
      </c>
      <c r="H88" s="31">
        <f>' MID Term 1'!P85+'MID Term 2'!N85</f>
        <v>26</v>
      </c>
      <c r="I88" s="31">
        <f t="shared" si="0"/>
        <v>1</v>
      </c>
      <c r="J88" s="31">
        <f t="shared" si="1"/>
        <v>1</v>
      </c>
      <c r="K88" s="31">
        <f t="shared" si="2"/>
        <v>1</v>
      </c>
      <c r="L88" s="31">
        <f t="shared" si="3"/>
        <v>0</v>
      </c>
      <c r="M88" s="31">
        <f t="shared" si="4"/>
        <v>1</v>
      </c>
      <c r="N88" s="31">
        <f t="shared" si="5"/>
        <v>126</v>
      </c>
      <c r="O88" s="31">
        <f t="shared" si="6"/>
        <v>63</v>
      </c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9.5" customHeight="1">
      <c r="A89" s="15">
        <v>80</v>
      </c>
      <c r="B89" s="16" t="s">
        <v>189</v>
      </c>
      <c r="C89" s="16" t="s">
        <v>190</v>
      </c>
      <c r="D89" s="31">
        <f>' MID Term 1'!D86+'MID Term 2'!D86</f>
        <v>21</v>
      </c>
      <c r="E89" s="55">
        <f>' MID Term 1'!H86+'MID Term 2'!E86</f>
        <v>23</v>
      </c>
      <c r="F89" s="31">
        <f>' MID Term 1'!L86+'MID Term 2'!F86</f>
        <v>22</v>
      </c>
      <c r="G89" s="55">
        <f>'MID Term 2'!J86</f>
        <v>23</v>
      </c>
      <c r="H89" s="31">
        <f>' MID Term 1'!P86+'MID Term 2'!N86</f>
        <v>27</v>
      </c>
      <c r="I89" s="31">
        <f t="shared" si="0"/>
        <v>1</v>
      </c>
      <c r="J89" s="31">
        <f t="shared" si="1"/>
        <v>1</v>
      </c>
      <c r="K89" s="31">
        <f t="shared" si="2"/>
        <v>1</v>
      </c>
      <c r="L89" s="31">
        <f t="shared" si="3"/>
        <v>1</v>
      </c>
      <c r="M89" s="31">
        <f t="shared" si="4"/>
        <v>1</v>
      </c>
      <c r="N89" s="31">
        <f t="shared" si="5"/>
        <v>116</v>
      </c>
      <c r="O89" s="31">
        <f t="shared" si="6"/>
        <v>58</v>
      </c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9.5" customHeight="1">
      <c r="A90" s="15">
        <v>81</v>
      </c>
      <c r="B90" s="16" t="s">
        <v>191</v>
      </c>
      <c r="C90" s="16" t="s">
        <v>192</v>
      </c>
      <c r="D90" s="31">
        <f>' MID Term 1'!D87+'MID Term 2'!D87</f>
        <v>28</v>
      </c>
      <c r="E90" s="55">
        <f>' MID Term 1'!H87+'MID Term 2'!E87</f>
        <v>26</v>
      </c>
      <c r="F90" s="31">
        <f>' MID Term 1'!L87+'MID Term 2'!F87</f>
        <v>28</v>
      </c>
      <c r="G90" s="55">
        <f>'MID Term 2'!J87</f>
        <v>26</v>
      </c>
      <c r="H90" s="31">
        <f>' MID Term 1'!P87+'MID Term 2'!N87</f>
        <v>28</v>
      </c>
      <c r="I90" s="31">
        <f t="shared" si="0"/>
        <v>1</v>
      </c>
      <c r="J90" s="31">
        <f t="shared" si="1"/>
        <v>1</v>
      </c>
      <c r="K90" s="31">
        <f t="shared" si="2"/>
        <v>1</v>
      </c>
      <c r="L90" s="31">
        <f t="shared" si="3"/>
        <v>1</v>
      </c>
      <c r="M90" s="31">
        <f t="shared" si="4"/>
        <v>1</v>
      </c>
      <c r="N90" s="31">
        <f t="shared" si="5"/>
        <v>136</v>
      </c>
      <c r="O90" s="31">
        <f t="shared" si="6"/>
        <v>68</v>
      </c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9.5" customHeight="1">
      <c r="A91" s="15">
        <v>82</v>
      </c>
      <c r="B91" s="16" t="s">
        <v>193</v>
      </c>
      <c r="C91" s="16" t="s">
        <v>194</v>
      </c>
      <c r="D91" s="31">
        <f>' MID Term 1'!D88+'MID Term 2'!D88</f>
        <v>27</v>
      </c>
      <c r="E91" s="55">
        <f>' MID Term 1'!H88+'MID Term 2'!E88</f>
        <v>25</v>
      </c>
      <c r="F91" s="31">
        <f>' MID Term 1'!L88+'MID Term 2'!F88</f>
        <v>24</v>
      </c>
      <c r="G91" s="55">
        <f>'MID Term 2'!J88</f>
        <v>27</v>
      </c>
      <c r="H91" s="31">
        <f>' MID Term 1'!P88+'MID Term 2'!N88</f>
        <v>23</v>
      </c>
      <c r="I91" s="31">
        <f t="shared" si="0"/>
        <v>1</v>
      </c>
      <c r="J91" s="31">
        <f t="shared" si="1"/>
        <v>1</v>
      </c>
      <c r="K91" s="31">
        <f t="shared" si="2"/>
        <v>1</v>
      </c>
      <c r="L91" s="31">
        <f t="shared" si="3"/>
        <v>1</v>
      </c>
      <c r="M91" s="31">
        <f t="shared" si="4"/>
        <v>1</v>
      </c>
      <c r="N91" s="31">
        <f t="shared" si="5"/>
        <v>126</v>
      </c>
      <c r="O91" s="31">
        <f t="shared" si="6"/>
        <v>63</v>
      </c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9.5" customHeight="1">
      <c r="A92" s="15">
        <v>83</v>
      </c>
      <c r="B92" s="16" t="s">
        <v>195</v>
      </c>
      <c r="C92" s="16" t="s">
        <v>196</v>
      </c>
      <c r="D92" s="31">
        <f>' MID Term 1'!D89+'MID Term 2'!D89</f>
        <v>28</v>
      </c>
      <c r="E92" s="55">
        <f>' MID Term 1'!H89+'MID Term 2'!E89</f>
        <v>28</v>
      </c>
      <c r="F92" s="31">
        <f>' MID Term 1'!L89+'MID Term 2'!F89</f>
        <v>26</v>
      </c>
      <c r="G92" s="55">
        <f>'MID Term 2'!J89</f>
        <v>28</v>
      </c>
      <c r="H92" s="31">
        <f>' MID Term 1'!P89+'MID Term 2'!N89</f>
        <v>26</v>
      </c>
      <c r="I92" s="31">
        <f t="shared" si="0"/>
        <v>1</v>
      </c>
      <c r="J92" s="31">
        <f t="shared" si="1"/>
        <v>1</v>
      </c>
      <c r="K92" s="31">
        <f t="shared" si="2"/>
        <v>1</v>
      </c>
      <c r="L92" s="31">
        <f t="shared" si="3"/>
        <v>1</v>
      </c>
      <c r="M92" s="31">
        <f t="shared" si="4"/>
        <v>1</v>
      </c>
      <c r="N92" s="31">
        <f t="shared" si="5"/>
        <v>136</v>
      </c>
      <c r="O92" s="31">
        <f t="shared" si="6"/>
        <v>68</v>
      </c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9.5" customHeight="1">
      <c r="A93" s="15">
        <v>84</v>
      </c>
      <c r="B93" s="16" t="s">
        <v>197</v>
      </c>
      <c r="C93" s="16" t="s">
        <v>198</v>
      </c>
      <c r="D93" s="31">
        <f>' MID Term 1'!D90+'MID Term 2'!D90</f>
        <v>28</v>
      </c>
      <c r="E93" s="55">
        <f>' MID Term 1'!H90+'MID Term 2'!E90</f>
        <v>22</v>
      </c>
      <c r="F93" s="31">
        <f>' MID Term 1'!L90+'MID Term 2'!F90</f>
        <v>24</v>
      </c>
      <c r="G93" s="55">
        <f>'MID Term 2'!J90</f>
        <v>28</v>
      </c>
      <c r="H93" s="31">
        <f>' MID Term 1'!P90+'MID Term 2'!N90</f>
        <v>28</v>
      </c>
      <c r="I93" s="31">
        <f t="shared" si="0"/>
        <v>1</v>
      </c>
      <c r="J93" s="31">
        <f t="shared" si="1"/>
        <v>1</v>
      </c>
      <c r="K93" s="31">
        <f t="shared" si="2"/>
        <v>1</v>
      </c>
      <c r="L93" s="31">
        <f t="shared" si="3"/>
        <v>1</v>
      </c>
      <c r="M93" s="31">
        <f t="shared" si="4"/>
        <v>1</v>
      </c>
      <c r="N93" s="31">
        <f t="shared" si="5"/>
        <v>130</v>
      </c>
      <c r="O93" s="31">
        <f t="shared" si="6"/>
        <v>65</v>
      </c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9.5" customHeight="1">
      <c r="A94" s="15">
        <v>85</v>
      </c>
      <c r="B94" s="16" t="s">
        <v>199</v>
      </c>
      <c r="C94" s="16" t="s">
        <v>200</v>
      </c>
      <c r="D94" s="31">
        <f>' MID Term 1'!D91+'MID Term 2'!D91</f>
        <v>27</v>
      </c>
      <c r="E94" s="55">
        <f>' MID Term 1'!H91+'MID Term 2'!E91</f>
        <v>27</v>
      </c>
      <c r="F94" s="31">
        <f>' MID Term 1'!L91+'MID Term 2'!F91</f>
        <v>24</v>
      </c>
      <c r="G94" s="55">
        <f>'MID Term 2'!J91</f>
        <v>27</v>
      </c>
      <c r="H94" s="31">
        <f>' MID Term 1'!P91+'MID Term 2'!N91</f>
        <v>21</v>
      </c>
      <c r="I94" s="31">
        <f t="shared" si="0"/>
        <v>1</v>
      </c>
      <c r="J94" s="31">
        <f t="shared" si="1"/>
        <v>1</v>
      </c>
      <c r="K94" s="31">
        <f t="shared" si="2"/>
        <v>1</v>
      </c>
      <c r="L94" s="31">
        <f t="shared" si="3"/>
        <v>1</v>
      </c>
      <c r="M94" s="31">
        <f t="shared" si="4"/>
        <v>1</v>
      </c>
      <c r="N94" s="31">
        <f t="shared" si="5"/>
        <v>126</v>
      </c>
      <c r="O94" s="31">
        <f t="shared" si="6"/>
        <v>63</v>
      </c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9.5" customHeight="1">
      <c r="A95" s="15">
        <v>86</v>
      </c>
      <c r="B95" s="16" t="s">
        <v>201</v>
      </c>
      <c r="C95" s="16" t="s">
        <v>202</v>
      </c>
      <c r="D95" s="31">
        <f>' MID Term 1'!D92+'MID Term 2'!D92</f>
        <v>25</v>
      </c>
      <c r="E95" s="55">
        <f>' MID Term 1'!H92+'MID Term 2'!E92</f>
        <v>19</v>
      </c>
      <c r="F95" s="31">
        <f>' MID Term 1'!L92+'MID Term 2'!F92</f>
        <v>22</v>
      </c>
      <c r="G95" s="55">
        <f>'MID Term 2'!J92</f>
        <v>26</v>
      </c>
      <c r="H95" s="31">
        <f>' MID Term 1'!P92+'MID Term 2'!N92</f>
        <v>24</v>
      </c>
      <c r="I95" s="31">
        <f t="shared" si="0"/>
        <v>1</v>
      </c>
      <c r="J95" s="31">
        <f t="shared" si="1"/>
        <v>0</v>
      </c>
      <c r="K95" s="31">
        <f t="shared" si="2"/>
        <v>1</v>
      </c>
      <c r="L95" s="31">
        <f t="shared" si="3"/>
        <v>1</v>
      </c>
      <c r="M95" s="31">
        <f t="shared" si="4"/>
        <v>1</v>
      </c>
      <c r="N95" s="31">
        <f t="shared" si="5"/>
        <v>116</v>
      </c>
      <c r="O95" s="31">
        <f t="shared" si="6"/>
        <v>58</v>
      </c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9.5" customHeight="1">
      <c r="A96" s="15">
        <v>87</v>
      </c>
      <c r="B96" s="16" t="s">
        <v>203</v>
      </c>
      <c r="C96" s="16" t="s">
        <v>204</v>
      </c>
      <c r="D96" s="31">
        <f>' MID Term 1'!D93+'MID Term 2'!D93</f>
        <v>24</v>
      </c>
      <c r="E96" s="55">
        <f>' MID Term 1'!H93+'MID Term 2'!E93</f>
        <v>26</v>
      </c>
      <c r="F96" s="31">
        <f>' MID Term 1'!L93+'MID Term 2'!F93</f>
        <v>26</v>
      </c>
      <c r="G96" s="55">
        <f>'MID Term 2'!J93</f>
        <v>27</v>
      </c>
      <c r="H96" s="55">
        <f>' MID Term 1'!P93+'MID Term 2'!N93</f>
        <v>27</v>
      </c>
      <c r="I96" s="31">
        <f t="shared" si="0"/>
        <v>1</v>
      </c>
      <c r="J96" s="31">
        <f t="shared" si="1"/>
        <v>1</v>
      </c>
      <c r="K96" s="31">
        <f t="shared" si="2"/>
        <v>1</v>
      </c>
      <c r="L96" s="31">
        <f t="shared" si="3"/>
        <v>1</v>
      </c>
      <c r="M96" s="31">
        <f t="shared" si="4"/>
        <v>1</v>
      </c>
      <c r="N96" s="31">
        <f t="shared" si="5"/>
        <v>130</v>
      </c>
      <c r="O96" s="31">
        <f t="shared" si="6"/>
        <v>65</v>
      </c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9.5" customHeight="1">
      <c r="A97" s="15">
        <v>88</v>
      </c>
      <c r="B97" s="16" t="s">
        <v>205</v>
      </c>
      <c r="C97" s="16" t="s">
        <v>206</v>
      </c>
      <c r="D97" s="31">
        <f>' MID Term 1'!D94+'MID Term 2'!D94</f>
        <v>28</v>
      </c>
      <c r="E97" s="55">
        <f>' MID Term 1'!H94+'MID Term 2'!E94</f>
        <v>26</v>
      </c>
      <c r="F97" s="31">
        <f>' MID Term 1'!L94+'MID Term 2'!F94</f>
        <v>26</v>
      </c>
      <c r="G97" s="55">
        <f>'MID Term 2'!J94</f>
        <v>24</v>
      </c>
      <c r="H97" s="55">
        <f>' MID Term 1'!P94+'MID Term 2'!N94</f>
        <v>22</v>
      </c>
      <c r="I97" s="31">
        <f t="shared" si="0"/>
        <v>1</v>
      </c>
      <c r="J97" s="31">
        <f t="shared" si="1"/>
        <v>1</v>
      </c>
      <c r="K97" s="31">
        <f t="shared" si="2"/>
        <v>1</v>
      </c>
      <c r="L97" s="31">
        <f t="shared" si="3"/>
        <v>1</v>
      </c>
      <c r="M97" s="31">
        <f t="shared" si="4"/>
        <v>1</v>
      </c>
      <c r="N97" s="31">
        <f t="shared" si="5"/>
        <v>126</v>
      </c>
      <c r="O97" s="31">
        <f t="shared" si="6"/>
        <v>63</v>
      </c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9.5" customHeight="1">
      <c r="A98" s="15">
        <v>89</v>
      </c>
      <c r="B98" s="16" t="s">
        <v>207</v>
      </c>
      <c r="C98" s="16" t="s">
        <v>208</v>
      </c>
      <c r="D98" s="31">
        <f>' MID Term 1'!D95+'MID Term 2'!D95</f>
        <v>24</v>
      </c>
      <c r="E98" s="55">
        <f>' MID Term 1'!H95+'MID Term 2'!E95</f>
        <v>25</v>
      </c>
      <c r="F98" s="31">
        <f>' MID Term 1'!L95+'MID Term 2'!F95</f>
        <v>19</v>
      </c>
      <c r="G98" s="55">
        <f>'MID Term 2'!J95</f>
        <v>22</v>
      </c>
      <c r="H98" s="55">
        <f>' MID Term 1'!P95+'MID Term 2'!N95</f>
        <v>26</v>
      </c>
      <c r="I98" s="31">
        <f t="shared" si="0"/>
        <v>1</v>
      </c>
      <c r="J98" s="31">
        <f t="shared" si="1"/>
        <v>1</v>
      </c>
      <c r="K98" s="31">
        <f t="shared" si="2"/>
        <v>0</v>
      </c>
      <c r="L98" s="31">
        <f t="shared" si="3"/>
        <v>1</v>
      </c>
      <c r="M98" s="31">
        <f t="shared" si="4"/>
        <v>1</v>
      </c>
      <c r="N98" s="31">
        <f t="shared" si="5"/>
        <v>116</v>
      </c>
      <c r="O98" s="31">
        <f t="shared" si="6"/>
        <v>58</v>
      </c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9.5" customHeight="1">
      <c r="A99" s="15">
        <v>90</v>
      </c>
      <c r="B99" s="16" t="s">
        <v>209</v>
      </c>
      <c r="C99" s="16" t="s">
        <v>210</v>
      </c>
      <c r="D99" s="31">
        <f>' MID Term 1'!D96+'MID Term 2'!D96</f>
        <v>26</v>
      </c>
      <c r="E99" s="55">
        <f>' MID Term 1'!H96+'MID Term 2'!E96</f>
        <v>28</v>
      </c>
      <c r="F99" s="31">
        <f>' MID Term 1'!L96+'MID Term 2'!F96</f>
        <v>24</v>
      </c>
      <c r="G99" s="55">
        <f>'MID Term 2'!J96</f>
        <v>27</v>
      </c>
      <c r="H99" s="55">
        <f>' MID Term 1'!P96+'MID Term 2'!N96</f>
        <v>25</v>
      </c>
      <c r="I99" s="31">
        <f t="shared" si="0"/>
        <v>1</v>
      </c>
      <c r="J99" s="31">
        <f t="shared" si="1"/>
        <v>1</v>
      </c>
      <c r="K99" s="31">
        <f t="shared" si="2"/>
        <v>1</v>
      </c>
      <c r="L99" s="31">
        <f t="shared" si="3"/>
        <v>1</v>
      </c>
      <c r="M99" s="31">
        <f t="shared" si="4"/>
        <v>1</v>
      </c>
      <c r="N99" s="31">
        <f t="shared" si="5"/>
        <v>130</v>
      </c>
      <c r="O99" s="31">
        <f t="shared" si="6"/>
        <v>65</v>
      </c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9.5" customHeight="1">
      <c r="A100" s="15">
        <v>91</v>
      </c>
      <c r="B100" s="16" t="s">
        <v>211</v>
      </c>
      <c r="C100" s="16" t="s">
        <v>212</v>
      </c>
      <c r="D100" s="31">
        <f>' MID Term 1'!D97+'MID Term 2'!D97</f>
        <v>28</v>
      </c>
      <c r="E100" s="55">
        <f>' MID Term 1'!H97+'MID Term 2'!E97</f>
        <v>26</v>
      </c>
      <c r="F100" s="31">
        <f>' MID Term 1'!L97+'MID Term 2'!F97</f>
        <v>26</v>
      </c>
      <c r="G100" s="55">
        <f>'MID Term 2'!J97</f>
        <v>24</v>
      </c>
      <c r="H100" s="55">
        <f>' MID Term 1'!P97+'MID Term 2'!N97</f>
        <v>22</v>
      </c>
      <c r="I100" s="31">
        <f t="shared" si="0"/>
        <v>1</v>
      </c>
      <c r="J100" s="31">
        <f t="shared" si="1"/>
        <v>1</v>
      </c>
      <c r="K100" s="31">
        <f t="shared" si="2"/>
        <v>1</v>
      </c>
      <c r="L100" s="31">
        <f t="shared" si="3"/>
        <v>1</v>
      </c>
      <c r="M100" s="31">
        <f t="shared" si="4"/>
        <v>1</v>
      </c>
      <c r="N100" s="31">
        <f t="shared" si="5"/>
        <v>126</v>
      </c>
      <c r="O100" s="31">
        <f t="shared" si="6"/>
        <v>63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9.5" customHeight="1">
      <c r="A101" s="15">
        <v>92</v>
      </c>
      <c r="B101" s="16" t="s">
        <v>213</v>
      </c>
      <c r="C101" s="16" t="s">
        <v>214</v>
      </c>
      <c r="D101" s="31">
        <f>' MID Term 1'!D98+'MID Term 2'!D98</f>
        <v>25</v>
      </c>
      <c r="E101" s="55">
        <f>' MID Term 1'!H98+'MID Term 2'!E98</f>
        <v>28</v>
      </c>
      <c r="F101" s="31">
        <f>' MID Term 1'!L98+'MID Term 2'!F98</f>
        <v>27</v>
      </c>
      <c r="G101" s="55">
        <f>'MID Term 2'!J98</f>
        <v>27</v>
      </c>
      <c r="H101" s="55">
        <f>' MID Term 1'!P98+'MID Term 2'!N98</f>
        <v>23</v>
      </c>
      <c r="I101" s="31">
        <f t="shared" si="0"/>
        <v>1</v>
      </c>
      <c r="J101" s="31">
        <f t="shared" si="1"/>
        <v>1</v>
      </c>
      <c r="K101" s="31">
        <f t="shared" si="2"/>
        <v>1</v>
      </c>
      <c r="L101" s="31">
        <f t="shared" si="3"/>
        <v>1</v>
      </c>
      <c r="M101" s="31">
        <f t="shared" si="4"/>
        <v>1</v>
      </c>
      <c r="N101" s="31">
        <f t="shared" si="5"/>
        <v>130</v>
      </c>
      <c r="O101" s="31">
        <f t="shared" si="6"/>
        <v>65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9.5" customHeight="1">
      <c r="A102" s="15">
        <v>93</v>
      </c>
      <c r="B102" s="16" t="s">
        <v>215</v>
      </c>
      <c r="C102" s="16" t="s">
        <v>216</v>
      </c>
      <c r="D102" s="31">
        <f>' MID Term 1'!D99+'MID Term 2'!D99</f>
        <v>28</v>
      </c>
      <c r="E102" s="55">
        <f>' MID Term 1'!H99+'MID Term 2'!E99</f>
        <v>28</v>
      </c>
      <c r="F102" s="31">
        <f>' MID Term 1'!L99+'MID Term 2'!F99</f>
        <v>42</v>
      </c>
      <c r="G102" s="55">
        <f>'MID Term 2'!J99</f>
        <v>28</v>
      </c>
      <c r="H102" s="55">
        <f>' MID Term 1'!P99+'MID Term 2'!N99</f>
        <v>14</v>
      </c>
      <c r="I102" s="31">
        <f t="shared" si="0"/>
        <v>1</v>
      </c>
      <c r="J102" s="31">
        <f t="shared" si="1"/>
        <v>1</v>
      </c>
      <c r="K102" s="31">
        <f t="shared" si="2"/>
        <v>1</v>
      </c>
      <c r="L102" s="31">
        <f t="shared" si="3"/>
        <v>1</v>
      </c>
      <c r="M102" s="31">
        <f t="shared" si="4"/>
        <v>0</v>
      </c>
      <c r="N102" s="31">
        <f t="shared" si="5"/>
        <v>140</v>
      </c>
      <c r="O102" s="31">
        <f t="shared" si="6"/>
        <v>70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9.5" customHeight="1">
      <c r="A103" s="15">
        <v>94</v>
      </c>
      <c r="B103" s="16" t="s">
        <v>217</v>
      </c>
      <c r="C103" s="16" t="s">
        <v>218</v>
      </c>
      <c r="D103" s="31">
        <f>' MID Term 1'!D100+'MID Term 2'!D100</f>
        <v>28</v>
      </c>
      <c r="E103" s="55">
        <f>' MID Term 1'!H100+'MID Term 2'!E100</f>
        <v>26</v>
      </c>
      <c r="F103" s="31">
        <f>' MID Term 1'!L100+'MID Term 2'!F100</f>
        <v>24</v>
      </c>
      <c r="G103" s="55">
        <f>'MID Term 2'!J100</f>
        <v>26</v>
      </c>
      <c r="H103" s="55">
        <f>' MID Term 1'!P100+'MID Term 2'!N100</f>
        <v>22</v>
      </c>
      <c r="I103" s="31">
        <f t="shared" si="0"/>
        <v>1</v>
      </c>
      <c r="J103" s="31">
        <f t="shared" si="1"/>
        <v>1</v>
      </c>
      <c r="K103" s="31">
        <f t="shared" si="2"/>
        <v>1</v>
      </c>
      <c r="L103" s="31">
        <f t="shared" si="3"/>
        <v>1</v>
      </c>
      <c r="M103" s="31">
        <f t="shared" si="4"/>
        <v>1</v>
      </c>
      <c r="N103" s="31">
        <f t="shared" si="5"/>
        <v>126</v>
      </c>
      <c r="O103" s="31">
        <f t="shared" si="6"/>
        <v>63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9.5" customHeight="1">
      <c r="A104" s="15">
        <v>95</v>
      </c>
      <c r="B104" s="16" t="s">
        <v>219</v>
      </c>
      <c r="C104" s="16" t="s">
        <v>220</v>
      </c>
      <c r="D104" s="31">
        <f>' MID Term 1'!D101+'MID Term 2'!D101</f>
        <v>25</v>
      </c>
      <c r="E104" s="55">
        <f>' MID Term 1'!H101+'MID Term 2'!E101</f>
        <v>28</v>
      </c>
      <c r="F104" s="31">
        <f>' MID Term 1'!L101+'MID Term 2'!F101</f>
        <v>27</v>
      </c>
      <c r="G104" s="55">
        <f>'MID Term 2'!J101</f>
        <v>24</v>
      </c>
      <c r="H104" s="31">
        <f>' MID Term 1'!P101+'MID Term 2'!N101</f>
        <v>26</v>
      </c>
      <c r="I104" s="31">
        <f t="shared" si="0"/>
        <v>1</v>
      </c>
      <c r="J104" s="31">
        <f t="shared" si="1"/>
        <v>1</v>
      </c>
      <c r="K104" s="31">
        <f t="shared" si="2"/>
        <v>1</v>
      </c>
      <c r="L104" s="31">
        <f t="shared" si="3"/>
        <v>1</v>
      </c>
      <c r="M104" s="31">
        <f t="shared" si="4"/>
        <v>1</v>
      </c>
      <c r="N104" s="31">
        <f t="shared" si="5"/>
        <v>130</v>
      </c>
      <c r="O104" s="31">
        <f t="shared" si="6"/>
        <v>65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9.5" customHeight="1">
      <c r="A105" s="15">
        <v>96</v>
      </c>
      <c r="B105" s="16" t="s">
        <v>221</v>
      </c>
      <c r="C105" s="16" t="s">
        <v>222</v>
      </c>
      <c r="D105" s="31">
        <f>' MID Term 1'!D102+'MID Term 2'!D102</f>
        <v>26</v>
      </c>
      <c r="E105" s="55">
        <f>' MID Term 1'!H102+'MID Term 2'!E102</f>
        <v>28</v>
      </c>
      <c r="F105" s="31">
        <f>' MID Term 1'!L102+'MID Term 2'!F102</f>
        <v>24</v>
      </c>
      <c r="G105" s="55">
        <f>'MID Term 2'!J102</f>
        <v>27</v>
      </c>
      <c r="H105" s="31">
        <f>' MID Term 1'!P102+'MID Term 2'!N102</f>
        <v>25</v>
      </c>
      <c r="I105" s="31">
        <f t="shared" si="0"/>
        <v>1</v>
      </c>
      <c r="J105" s="31">
        <f t="shared" si="1"/>
        <v>1</v>
      </c>
      <c r="K105" s="31">
        <f t="shared" si="2"/>
        <v>1</v>
      </c>
      <c r="L105" s="31">
        <f t="shared" si="3"/>
        <v>1</v>
      </c>
      <c r="M105" s="31">
        <f t="shared" si="4"/>
        <v>1</v>
      </c>
      <c r="N105" s="31">
        <f t="shared" si="5"/>
        <v>130</v>
      </c>
      <c r="O105" s="31">
        <f t="shared" si="6"/>
        <v>65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9.5" customHeight="1">
      <c r="A106" s="15">
        <v>97</v>
      </c>
      <c r="B106" s="16" t="s">
        <v>223</v>
      </c>
      <c r="C106" s="16" t="s">
        <v>224</v>
      </c>
      <c r="D106" s="31">
        <f>' MID Term 1'!D103+'MID Term 2'!D103</f>
        <v>26</v>
      </c>
      <c r="E106" s="55">
        <f>' MID Term 1'!H103+'MID Term 2'!E103</f>
        <v>25</v>
      </c>
      <c r="F106" s="31">
        <f>' MID Term 1'!L103+'MID Term 2'!F103</f>
        <v>20</v>
      </c>
      <c r="G106" s="55">
        <f>'MID Term 2'!J103</f>
        <v>28</v>
      </c>
      <c r="H106" s="31">
        <f>' MID Term 1'!P103+'MID Term 2'!N103</f>
        <v>23</v>
      </c>
      <c r="I106" s="31">
        <f t="shared" si="0"/>
        <v>1</v>
      </c>
      <c r="J106" s="31">
        <f t="shared" si="1"/>
        <v>1</v>
      </c>
      <c r="K106" s="31">
        <f t="shared" si="2"/>
        <v>0</v>
      </c>
      <c r="L106" s="31">
        <f t="shared" si="3"/>
        <v>1</v>
      </c>
      <c r="M106" s="31">
        <f t="shared" si="4"/>
        <v>1</v>
      </c>
      <c r="N106" s="31">
        <f t="shared" si="5"/>
        <v>122</v>
      </c>
      <c r="O106" s="31">
        <f t="shared" si="6"/>
        <v>61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9.5" customHeight="1">
      <c r="A107" s="15">
        <v>98</v>
      </c>
      <c r="B107" s="16" t="s">
        <v>225</v>
      </c>
      <c r="C107" s="16" t="s">
        <v>226</v>
      </c>
      <c r="D107" s="31">
        <f>' MID Term 1'!D104+'MID Term 2'!D104</f>
        <v>26</v>
      </c>
      <c r="E107" s="55">
        <f>' MID Term 1'!H104+'MID Term 2'!E104</f>
        <v>25</v>
      </c>
      <c r="F107" s="31">
        <f>' MID Term 1'!L104+'MID Term 2'!F104</f>
        <v>26</v>
      </c>
      <c r="G107" s="55">
        <f>'MID Term 2'!J104</f>
        <v>19</v>
      </c>
      <c r="H107" s="55">
        <f>' MID Term 1'!P104+'MID Term 2'!N104</f>
        <v>26</v>
      </c>
      <c r="I107" s="31">
        <f t="shared" si="0"/>
        <v>1</v>
      </c>
      <c r="J107" s="31">
        <f t="shared" si="1"/>
        <v>1</v>
      </c>
      <c r="K107" s="31">
        <f t="shared" si="2"/>
        <v>1</v>
      </c>
      <c r="L107" s="31">
        <f t="shared" si="3"/>
        <v>0</v>
      </c>
      <c r="M107" s="31">
        <f t="shared" si="4"/>
        <v>1</v>
      </c>
      <c r="N107" s="31">
        <f t="shared" si="5"/>
        <v>122</v>
      </c>
      <c r="O107" s="31">
        <f t="shared" si="6"/>
        <v>61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9.5" customHeight="1">
      <c r="A108" s="15">
        <v>99</v>
      </c>
      <c r="B108" s="16" t="s">
        <v>227</v>
      </c>
      <c r="C108" s="16" t="s">
        <v>228</v>
      </c>
      <c r="D108" s="31">
        <f>' MID Term 1'!D105+'MID Term 2'!D105</f>
        <v>28</v>
      </c>
      <c r="E108" s="55">
        <f>' MID Term 1'!H105+'MID Term 2'!E105</f>
        <v>28</v>
      </c>
      <c r="F108" s="31">
        <f>' MID Term 1'!L105+'MID Term 2'!F105</f>
        <v>19</v>
      </c>
      <c r="G108" s="55">
        <f>'MID Term 2'!J105</f>
        <v>28</v>
      </c>
      <c r="H108" s="55">
        <f>' MID Term 1'!P105+'MID Term 2'!N105</f>
        <v>23</v>
      </c>
      <c r="I108" s="31">
        <f t="shared" si="0"/>
        <v>1</v>
      </c>
      <c r="J108" s="31">
        <f t="shared" si="1"/>
        <v>1</v>
      </c>
      <c r="K108" s="31">
        <f t="shared" si="2"/>
        <v>0</v>
      </c>
      <c r="L108" s="31">
        <f t="shared" si="3"/>
        <v>1</v>
      </c>
      <c r="M108" s="31">
        <f t="shared" si="4"/>
        <v>1</v>
      </c>
      <c r="N108" s="31">
        <f t="shared" si="5"/>
        <v>126</v>
      </c>
      <c r="O108" s="31">
        <f t="shared" si="6"/>
        <v>63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9.5" customHeight="1">
      <c r="A109" s="15">
        <v>100</v>
      </c>
      <c r="B109" s="16" t="s">
        <v>229</v>
      </c>
      <c r="C109" s="16" t="s">
        <v>230</v>
      </c>
      <c r="D109" s="31">
        <f>' MID Term 1'!D106+'MID Term 2'!D106</f>
        <v>27</v>
      </c>
      <c r="E109" s="55">
        <f>' MID Term 1'!H106+'MID Term 2'!E106</f>
        <v>26</v>
      </c>
      <c r="F109" s="31">
        <f>' MID Term 1'!L106+'MID Term 2'!F106</f>
        <v>25</v>
      </c>
      <c r="G109" s="55">
        <f>'MID Term 2'!J106</f>
        <v>18</v>
      </c>
      <c r="H109" s="55">
        <f>' MID Term 1'!P106+'MID Term 2'!N106</f>
        <v>26</v>
      </c>
      <c r="I109" s="31">
        <f t="shared" si="0"/>
        <v>1</v>
      </c>
      <c r="J109" s="31">
        <f t="shared" si="1"/>
        <v>1</v>
      </c>
      <c r="K109" s="31">
        <f t="shared" si="2"/>
        <v>1</v>
      </c>
      <c r="L109" s="31">
        <f t="shared" si="3"/>
        <v>0</v>
      </c>
      <c r="M109" s="31">
        <f t="shared" si="4"/>
        <v>1</v>
      </c>
      <c r="N109" s="31">
        <f t="shared" si="5"/>
        <v>122</v>
      </c>
      <c r="O109" s="31">
        <f t="shared" si="6"/>
        <v>61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9.5" customHeight="1">
      <c r="A110" s="15">
        <v>101</v>
      </c>
      <c r="B110" s="16" t="s">
        <v>231</v>
      </c>
      <c r="C110" s="16" t="s">
        <v>232</v>
      </c>
      <c r="D110" s="31">
        <f>' MID Term 1'!D107+'MID Term 2'!D107</f>
        <v>28</v>
      </c>
      <c r="E110" s="55">
        <f>' MID Term 1'!H107+'MID Term 2'!E107</f>
        <v>26</v>
      </c>
      <c r="F110" s="31">
        <f>' MID Term 1'!L107+'MID Term 2'!F107</f>
        <v>28</v>
      </c>
      <c r="G110" s="55">
        <f>'MID Term 2'!J107</f>
        <v>26</v>
      </c>
      <c r="H110" s="31">
        <f>' MID Term 1'!P107+'MID Term 2'!N107</f>
        <v>28</v>
      </c>
      <c r="I110" s="31">
        <f t="shared" si="0"/>
        <v>1</v>
      </c>
      <c r="J110" s="31">
        <f t="shared" si="1"/>
        <v>1</v>
      </c>
      <c r="K110" s="31">
        <f t="shared" si="2"/>
        <v>1</v>
      </c>
      <c r="L110" s="31">
        <f t="shared" si="3"/>
        <v>1</v>
      </c>
      <c r="M110" s="31">
        <f t="shared" si="4"/>
        <v>1</v>
      </c>
      <c r="N110" s="31">
        <f t="shared" si="5"/>
        <v>136</v>
      </c>
      <c r="O110" s="31">
        <f t="shared" si="6"/>
        <v>68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9.5" customHeight="1">
      <c r="A111" s="15">
        <v>102</v>
      </c>
      <c r="B111" s="16" t="s">
        <v>233</v>
      </c>
      <c r="C111" s="16" t="s">
        <v>234</v>
      </c>
      <c r="D111" s="31">
        <f>' MID Term 1'!D108+'MID Term 2'!D108</f>
        <v>27</v>
      </c>
      <c r="E111" s="55">
        <f>' MID Term 1'!H108+'MID Term 2'!E108</f>
        <v>23</v>
      </c>
      <c r="F111" s="31">
        <f>' MID Term 1'!L108+'MID Term 2'!F108</f>
        <v>18</v>
      </c>
      <c r="G111" s="55">
        <f>'MID Term 2'!J108</f>
        <v>24</v>
      </c>
      <c r="H111" s="31">
        <f>' MID Term 1'!P108+'MID Term 2'!N108</f>
        <v>24</v>
      </c>
      <c r="I111" s="31">
        <f t="shared" si="0"/>
        <v>1</v>
      </c>
      <c r="J111" s="31">
        <f t="shared" si="1"/>
        <v>1</v>
      </c>
      <c r="K111" s="31">
        <f t="shared" si="2"/>
        <v>0</v>
      </c>
      <c r="L111" s="31">
        <f t="shared" si="3"/>
        <v>1</v>
      </c>
      <c r="M111" s="31">
        <f t="shared" si="4"/>
        <v>1</v>
      </c>
      <c r="N111" s="31">
        <f t="shared" si="5"/>
        <v>116</v>
      </c>
      <c r="O111" s="31">
        <f t="shared" si="6"/>
        <v>58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9.5" customHeight="1">
      <c r="A112" s="15">
        <v>103</v>
      </c>
      <c r="B112" s="16" t="s">
        <v>235</v>
      </c>
      <c r="C112" s="16" t="s">
        <v>236</v>
      </c>
      <c r="D112" s="31">
        <f>' MID Term 1'!D109+'MID Term 2'!D109</f>
        <v>27</v>
      </c>
      <c r="E112" s="55">
        <f>' MID Term 1'!H109+'MID Term 2'!E109</f>
        <v>28</v>
      </c>
      <c r="F112" s="31">
        <f>' MID Term 1'!L109+'MID Term 2'!F109</f>
        <v>20</v>
      </c>
      <c r="G112" s="55">
        <f>'MID Term 2'!J109</f>
        <v>21</v>
      </c>
      <c r="H112" s="55">
        <f>' MID Term 1'!P109+'MID Term 2'!N109</f>
        <v>26</v>
      </c>
      <c r="I112" s="31">
        <f t="shared" si="0"/>
        <v>1</v>
      </c>
      <c r="J112" s="31">
        <f t="shared" si="1"/>
        <v>1</v>
      </c>
      <c r="K112" s="31">
        <f t="shared" si="2"/>
        <v>0</v>
      </c>
      <c r="L112" s="31">
        <f t="shared" si="3"/>
        <v>1</v>
      </c>
      <c r="M112" s="31">
        <f t="shared" si="4"/>
        <v>1</v>
      </c>
      <c r="N112" s="55">
        <f t="shared" si="5"/>
        <v>122</v>
      </c>
      <c r="O112" s="31">
        <f t="shared" si="6"/>
        <v>61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9.5" customHeight="1">
      <c r="A113" s="15">
        <v>104</v>
      </c>
      <c r="B113" s="16" t="s">
        <v>237</v>
      </c>
      <c r="C113" s="16" t="s">
        <v>238</v>
      </c>
      <c r="D113" s="31">
        <f>' MID Term 1'!D110+'MID Term 2'!D110</f>
        <v>28</v>
      </c>
      <c r="E113" s="55">
        <f>' MID Term 1'!H110+'MID Term 2'!E110</f>
        <v>26</v>
      </c>
      <c r="F113" s="31">
        <f>' MID Term 1'!L110+'MID Term 2'!F110</f>
        <v>24</v>
      </c>
      <c r="G113" s="55">
        <f>'MID Term 2'!J110</f>
        <v>26</v>
      </c>
      <c r="H113" s="55">
        <f>' MID Term 1'!P110+'MID Term 2'!N110</f>
        <v>26</v>
      </c>
      <c r="I113" s="31">
        <f t="shared" si="0"/>
        <v>1</v>
      </c>
      <c r="J113" s="31">
        <f t="shared" si="1"/>
        <v>1</v>
      </c>
      <c r="K113" s="31">
        <f t="shared" si="2"/>
        <v>1</v>
      </c>
      <c r="L113" s="31">
        <f t="shared" si="3"/>
        <v>1</v>
      </c>
      <c r="M113" s="31">
        <f t="shared" si="4"/>
        <v>1</v>
      </c>
      <c r="N113" s="31">
        <f t="shared" si="5"/>
        <v>130</v>
      </c>
      <c r="O113" s="31">
        <f t="shared" si="6"/>
        <v>65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9.5" customHeight="1">
      <c r="A114" s="15">
        <v>105</v>
      </c>
      <c r="B114" s="16" t="s">
        <v>239</v>
      </c>
      <c r="C114" s="16" t="s">
        <v>240</v>
      </c>
      <c r="D114" s="31">
        <f>' MID Term 1'!D111+'MID Term 2'!D111</f>
        <v>28</v>
      </c>
      <c r="E114" s="55">
        <f>' MID Term 1'!H111+'MID Term 2'!E111</f>
        <v>26</v>
      </c>
      <c r="F114" s="31">
        <f>' MID Term 1'!L111+'MID Term 2'!F111</f>
        <v>26</v>
      </c>
      <c r="G114" s="55">
        <f>'MID Term 2'!J111</f>
        <v>28</v>
      </c>
      <c r="H114" s="55">
        <f>' MID Term 1'!P111+'MID Term 2'!N111</f>
        <v>28</v>
      </c>
      <c r="I114" s="31">
        <f t="shared" si="0"/>
        <v>1</v>
      </c>
      <c r="J114" s="31">
        <f t="shared" si="1"/>
        <v>1</v>
      </c>
      <c r="K114" s="31">
        <f t="shared" si="2"/>
        <v>1</v>
      </c>
      <c r="L114" s="31">
        <f t="shared" si="3"/>
        <v>1</v>
      </c>
      <c r="M114" s="31">
        <f t="shared" si="4"/>
        <v>1</v>
      </c>
      <c r="N114" s="31">
        <f t="shared" si="5"/>
        <v>136</v>
      </c>
      <c r="O114" s="31">
        <f t="shared" si="6"/>
        <v>68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9.5" customHeight="1">
      <c r="A115" s="15">
        <v>106</v>
      </c>
      <c r="B115" s="16" t="s">
        <v>241</v>
      </c>
      <c r="C115" s="16" t="s">
        <v>242</v>
      </c>
      <c r="D115" s="31">
        <f>' MID Term 1'!D112+'MID Term 2'!D112</f>
        <v>28</v>
      </c>
      <c r="E115" s="55">
        <f>' MID Term 1'!H112+'MID Term 2'!E112</f>
        <v>28</v>
      </c>
      <c r="F115" s="31">
        <f>' MID Term 1'!L112+'MID Term 2'!F112</f>
        <v>22</v>
      </c>
      <c r="G115" s="55">
        <f>'MID Term 2'!J112</f>
        <v>27</v>
      </c>
      <c r="H115" s="55">
        <f>' MID Term 1'!P112+'MID Term 2'!N112</f>
        <v>25</v>
      </c>
      <c r="I115" s="31">
        <f t="shared" si="0"/>
        <v>1</v>
      </c>
      <c r="J115" s="31">
        <f t="shared" si="1"/>
        <v>1</v>
      </c>
      <c r="K115" s="31">
        <f t="shared" si="2"/>
        <v>1</v>
      </c>
      <c r="L115" s="31">
        <f t="shared" si="3"/>
        <v>1</v>
      </c>
      <c r="M115" s="31">
        <f t="shared" si="4"/>
        <v>1</v>
      </c>
      <c r="N115" s="31">
        <f t="shared" si="5"/>
        <v>130</v>
      </c>
      <c r="O115" s="31">
        <f t="shared" si="6"/>
        <v>65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9.5" customHeight="1">
      <c r="A116" s="15">
        <v>107</v>
      </c>
      <c r="B116" s="16" t="s">
        <v>243</v>
      </c>
      <c r="C116" s="16" t="s">
        <v>244</v>
      </c>
      <c r="D116" s="31">
        <f>' MID Term 1'!D113+'MID Term 2'!D113</f>
        <v>27</v>
      </c>
      <c r="E116" s="55">
        <f>' MID Term 1'!H113+'MID Term 2'!E113</f>
        <v>28</v>
      </c>
      <c r="F116" s="31">
        <f>' MID Term 1'!L113+'MID Term 2'!F113</f>
        <v>23</v>
      </c>
      <c r="G116" s="55">
        <f>'MID Term 2'!J113</f>
        <v>26</v>
      </c>
      <c r="H116" s="55">
        <f>' MID Term 1'!P113+'MID Term 2'!N113</f>
        <v>26</v>
      </c>
      <c r="I116" s="31">
        <f t="shared" si="0"/>
        <v>1</v>
      </c>
      <c r="J116" s="31">
        <f t="shared" si="1"/>
        <v>1</v>
      </c>
      <c r="K116" s="31">
        <f t="shared" si="2"/>
        <v>1</v>
      </c>
      <c r="L116" s="31">
        <f t="shared" si="3"/>
        <v>1</v>
      </c>
      <c r="M116" s="31">
        <f t="shared" si="4"/>
        <v>1</v>
      </c>
      <c r="N116" s="31">
        <f t="shared" si="5"/>
        <v>130</v>
      </c>
      <c r="O116" s="31">
        <f t="shared" si="6"/>
        <v>65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9.5" customHeight="1">
      <c r="A117" s="15">
        <v>108</v>
      </c>
      <c r="B117" s="16" t="s">
        <v>245</v>
      </c>
      <c r="C117" s="16" t="s">
        <v>246</v>
      </c>
      <c r="D117" s="31">
        <f>' MID Term 1'!D114+'MID Term 2'!D114</f>
        <v>28</v>
      </c>
      <c r="E117" s="55">
        <f>' MID Term 1'!H114+'MID Term 2'!E114</f>
        <v>28</v>
      </c>
      <c r="F117" s="31">
        <f>' MID Term 1'!L114+'MID Term 2'!F114</f>
        <v>19</v>
      </c>
      <c r="G117" s="55">
        <f>'MID Term 2'!J114</f>
        <v>24</v>
      </c>
      <c r="H117" s="55">
        <f>' MID Term 1'!P114+'MID Term 2'!N114</f>
        <v>23</v>
      </c>
      <c r="I117" s="31">
        <f t="shared" si="0"/>
        <v>1</v>
      </c>
      <c r="J117" s="31">
        <f t="shared" si="1"/>
        <v>1</v>
      </c>
      <c r="K117" s="31">
        <f t="shared" si="2"/>
        <v>0</v>
      </c>
      <c r="L117" s="31">
        <f t="shared" si="3"/>
        <v>1</v>
      </c>
      <c r="M117" s="31">
        <f t="shared" si="4"/>
        <v>1</v>
      </c>
      <c r="N117" s="31">
        <f t="shared" si="5"/>
        <v>122</v>
      </c>
      <c r="O117" s="31">
        <f t="shared" si="6"/>
        <v>61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9.5" customHeight="1">
      <c r="A118" s="15">
        <v>109</v>
      </c>
      <c r="B118" s="16" t="s">
        <v>247</v>
      </c>
      <c r="C118" s="16" t="s">
        <v>248</v>
      </c>
      <c r="D118" s="31">
        <f>' MID Term 1'!D115+'MID Term 2'!D115</f>
        <v>28</v>
      </c>
      <c r="E118" s="55">
        <f>' MID Term 1'!H115+'MID Term 2'!E115</f>
        <v>27</v>
      </c>
      <c r="F118" s="31">
        <f>' MID Term 1'!L115+'MID Term 2'!F115</f>
        <v>20</v>
      </c>
      <c r="G118" s="55">
        <f>'MID Term 2'!J115</f>
        <v>21</v>
      </c>
      <c r="H118" s="55">
        <f>' MID Term 1'!P115+'MID Term 2'!N115</f>
        <v>26</v>
      </c>
      <c r="I118" s="31">
        <f t="shared" si="0"/>
        <v>1</v>
      </c>
      <c r="J118" s="31">
        <f t="shared" si="1"/>
        <v>1</v>
      </c>
      <c r="K118" s="31">
        <f t="shared" si="2"/>
        <v>0</v>
      </c>
      <c r="L118" s="31">
        <f t="shared" si="3"/>
        <v>1</v>
      </c>
      <c r="M118" s="31">
        <f t="shared" si="4"/>
        <v>1</v>
      </c>
      <c r="N118" s="31">
        <f t="shared" si="5"/>
        <v>122</v>
      </c>
      <c r="O118" s="31">
        <f t="shared" si="6"/>
        <v>61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9.5" customHeight="1">
      <c r="A119" s="15">
        <v>110</v>
      </c>
      <c r="B119" s="16" t="s">
        <v>249</v>
      </c>
      <c r="C119" s="16" t="s">
        <v>250</v>
      </c>
      <c r="D119" s="31">
        <f>' MID Term 1'!D116+'MID Term 2'!D116</f>
        <v>27</v>
      </c>
      <c r="E119" s="55">
        <f>' MID Term 1'!H116+'MID Term 2'!E116</f>
        <v>28</v>
      </c>
      <c r="F119" s="31">
        <f>' MID Term 1'!L116+'MID Term 2'!F116</f>
        <v>20</v>
      </c>
      <c r="G119" s="55">
        <f>'MID Term 2'!J116</f>
        <v>24</v>
      </c>
      <c r="H119" s="55">
        <f>' MID Term 1'!P116+'MID Term 2'!N116</f>
        <v>23</v>
      </c>
      <c r="I119" s="31">
        <f t="shared" si="0"/>
        <v>1</v>
      </c>
      <c r="J119" s="31">
        <f t="shared" si="1"/>
        <v>1</v>
      </c>
      <c r="K119" s="31">
        <f t="shared" si="2"/>
        <v>0</v>
      </c>
      <c r="L119" s="31">
        <f t="shared" si="3"/>
        <v>1</v>
      </c>
      <c r="M119" s="31">
        <f t="shared" si="4"/>
        <v>1</v>
      </c>
      <c r="N119" s="31">
        <f t="shared" si="5"/>
        <v>122</v>
      </c>
      <c r="O119" s="31">
        <f t="shared" si="6"/>
        <v>61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9.5" customHeight="1">
      <c r="A120" s="15">
        <v>111</v>
      </c>
      <c r="B120" s="16" t="s">
        <v>251</v>
      </c>
      <c r="C120" s="16" t="s">
        <v>252</v>
      </c>
      <c r="D120" s="31">
        <f>' MID Term 1'!D117+'MID Term 2'!D117</f>
        <v>28</v>
      </c>
      <c r="E120" s="55">
        <f>' MID Term 1'!H117+'MID Term 2'!E117</f>
        <v>28</v>
      </c>
      <c r="F120" s="31">
        <f>' MID Term 1'!L117+'MID Term 2'!F117</f>
        <v>25</v>
      </c>
      <c r="G120" s="55">
        <f>'MID Term 2'!J117</f>
        <v>23</v>
      </c>
      <c r="H120" s="55">
        <f>' MID Term 1'!P117+'MID Term 2'!N117</f>
        <v>26</v>
      </c>
      <c r="I120" s="31">
        <f t="shared" si="0"/>
        <v>1</v>
      </c>
      <c r="J120" s="31">
        <f t="shared" si="1"/>
        <v>1</v>
      </c>
      <c r="K120" s="31">
        <f t="shared" si="2"/>
        <v>1</v>
      </c>
      <c r="L120" s="31">
        <f t="shared" si="3"/>
        <v>1</v>
      </c>
      <c r="M120" s="31">
        <f t="shared" si="4"/>
        <v>1</v>
      </c>
      <c r="N120" s="31">
        <f t="shared" si="5"/>
        <v>130</v>
      </c>
      <c r="O120" s="31">
        <f t="shared" si="6"/>
        <v>65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9.5" customHeight="1">
      <c r="A121" s="29"/>
      <c r="B121" s="29"/>
      <c r="C121" s="29" t="s">
        <v>302</v>
      </c>
      <c r="D121" s="48">
        <v>111</v>
      </c>
      <c r="E121" s="48">
        <v>111</v>
      </c>
      <c r="F121" s="48">
        <v>111</v>
      </c>
      <c r="G121" s="48">
        <v>111</v>
      </c>
      <c r="H121" s="48">
        <v>111</v>
      </c>
      <c r="I121" s="48">
        <f t="shared" ref="I121:M121" si="7">SUM(I10:I120)</f>
        <v>109</v>
      </c>
      <c r="J121" s="48">
        <f t="shared" si="7"/>
        <v>107</v>
      </c>
      <c r="K121" s="48">
        <f t="shared" si="7"/>
        <v>90</v>
      </c>
      <c r="L121" s="48">
        <f t="shared" si="7"/>
        <v>106</v>
      </c>
      <c r="M121" s="48">
        <f t="shared" si="7"/>
        <v>98</v>
      </c>
      <c r="N121" s="29"/>
      <c r="O121" s="29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9.5" customHeight="1">
      <c r="A122" s="93" t="s">
        <v>303</v>
      </c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6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9.5" customHeight="1">
      <c r="A123" s="82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4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9.5" customHeight="1">
      <c r="A124" s="82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4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9.5" customHeight="1">
      <c r="A125" s="77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9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86" t="s">
        <v>253</v>
      </c>
      <c r="B126" s="63"/>
      <c r="C126" s="64"/>
      <c r="D126" s="49" t="s">
        <v>254</v>
      </c>
      <c r="E126" s="49" t="s">
        <v>255</v>
      </c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9.5" customHeight="1">
      <c r="A127" s="86" t="s">
        <v>304</v>
      </c>
      <c r="B127" s="63"/>
      <c r="C127" s="64"/>
      <c r="D127" s="50">
        <f>ROUND((I121/D121*100),0)</f>
        <v>98</v>
      </c>
      <c r="E127" s="49">
        <f t="shared" ref="E127:E131" si="8">IF(D127&gt;100,"ERROR",IF(D127&gt;=61,3,IF(D127&gt;=46,2,IF(D127&gt;=16,1,IF(D127&gt;15,0,0)))))</f>
        <v>3</v>
      </c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9.5" customHeight="1">
      <c r="A128" s="86" t="s">
        <v>305</v>
      </c>
      <c r="B128" s="63"/>
      <c r="C128" s="64"/>
      <c r="D128" s="50">
        <f>ROUND((J121/E121*100),0)</f>
        <v>96</v>
      </c>
      <c r="E128" s="49">
        <f t="shared" si="8"/>
        <v>3</v>
      </c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9.5" customHeight="1">
      <c r="A129" s="86" t="s">
        <v>306</v>
      </c>
      <c r="B129" s="63"/>
      <c r="C129" s="64"/>
      <c r="D129" s="50">
        <f>ROUND((K121/F121*100),0)</f>
        <v>81</v>
      </c>
      <c r="E129" s="49">
        <f t="shared" si="8"/>
        <v>3</v>
      </c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9.5" customHeight="1">
      <c r="A130" s="86" t="s">
        <v>307</v>
      </c>
      <c r="B130" s="63"/>
      <c r="C130" s="64"/>
      <c r="D130" s="50">
        <f>ROUND((L121/G121*100),0)</f>
        <v>95</v>
      </c>
      <c r="E130" s="49">
        <f t="shared" si="8"/>
        <v>3</v>
      </c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9.5" customHeight="1">
      <c r="A131" s="86" t="s">
        <v>308</v>
      </c>
      <c r="B131" s="63"/>
      <c r="C131" s="64"/>
      <c r="D131" s="50">
        <f>ROUND((M121/H121*100),0)</f>
        <v>88</v>
      </c>
      <c r="E131" s="49">
        <f t="shared" si="8"/>
        <v>3</v>
      </c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9.5" customHeight="1">
      <c r="A132" s="93" t="s">
        <v>309</v>
      </c>
      <c r="B132" s="75"/>
      <c r="C132" s="75"/>
      <c r="D132" s="75"/>
      <c r="E132" s="75"/>
      <c r="F132" s="75"/>
      <c r="G132" s="75"/>
      <c r="H132" s="76"/>
      <c r="I132" s="93" t="s">
        <v>310</v>
      </c>
      <c r="J132" s="75"/>
      <c r="K132" s="75"/>
      <c r="L132" s="75"/>
      <c r="M132" s="75"/>
      <c r="N132" s="75"/>
      <c r="O132" s="76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9.5" customHeight="1">
      <c r="A133" s="82"/>
      <c r="B133" s="83"/>
      <c r="C133" s="83"/>
      <c r="D133" s="83"/>
      <c r="E133" s="83"/>
      <c r="F133" s="83"/>
      <c r="G133" s="83"/>
      <c r="H133" s="84"/>
      <c r="I133" s="82"/>
      <c r="J133" s="83"/>
      <c r="K133" s="83"/>
      <c r="L133" s="83"/>
      <c r="M133" s="83"/>
      <c r="N133" s="83"/>
      <c r="O133" s="84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9.5" customHeight="1">
      <c r="A134" s="82"/>
      <c r="B134" s="83"/>
      <c r="C134" s="83"/>
      <c r="D134" s="83"/>
      <c r="E134" s="83"/>
      <c r="F134" s="83"/>
      <c r="G134" s="83"/>
      <c r="H134" s="84"/>
      <c r="I134" s="82"/>
      <c r="J134" s="83"/>
      <c r="K134" s="83"/>
      <c r="L134" s="83"/>
      <c r="M134" s="83"/>
      <c r="N134" s="83"/>
      <c r="O134" s="84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9.5" customHeight="1">
      <c r="A135" s="77"/>
      <c r="B135" s="78"/>
      <c r="C135" s="78"/>
      <c r="D135" s="78"/>
      <c r="E135" s="78"/>
      <c r="F135" s="78"/>
      <c r="G135" s="78"/>
      <c r="H135" s="79"/>
      <c r="I135" s="77"/>
      <c r="J135" s="78"/>
      <c r="K135" s="78"/>
      <c r="L135" s="78"/>
      <c r="M135" s="78"/>
      <c r="N135" s="78"/>
      <c r="O135" s="79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C136" s="51"/>
    </row>
    <row r="137" spans="1:25" ht="15.75" customHeight="1"/>
    <row r="138" spans="1:25" ht="15.75" customHeight="1"/>
    <row r="139" spans="1:25" ht="15.75" customHeight="1"/>
    <row r="140" spans="1:25" ht="15.75" customHeight="1"/>
    <row r="141" spans="1:25" ht="15.75" customHeight="1"/>
    <row r="142" spans="1:25" ht="15.75" customHeight="1"/>
    <row r="143" spans="1:25" ht="15.75" customHeight="1"/>
    <row r="144" spans="1:25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N5:N7"/>
    <mergeCell ref="I6:I7"/>
    <mergeCell ref="J6:J7"/>
    <mergeCell ref="K6:K7"/>
    <mergeCell ref="L6:L7"/>
    <mergeCell ref="M6:M7"/>
    <mergeCell ref="L8:L9"/>
    <mergeCell ref="M8:M9"/>
    <mergeCell ref="E5:E6"/>
    <mergeCell ref="F5:F6"/>
    <mergeCell ref="I5:M5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A132:H135"/>
    <mergeCell ref="I132:O135"/>
    <mergeCell ref="A122:O125"/>
    <mergeCell ref="A126:C126"/>
    <mergeCell ref="A127:C127"/>
    <mergeCell ref="A128:C128"/>
    <mergeCell ref="A129:C129"/>
    <mergeCell ref="A130:C130"/>
    <mergeCell ref="A131:C131"/>
  </mergeCells>
  <conditionalFormatting sqref="I10:M121">
    <cfRule type="cellIs" dxfId="1" priority="1" operator="equal">
      <formula>0</formula>
    </cfRule>
  </conditionalFormatting>
  <conditionalFormatting sqref="N10:O120 D10:H121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  <rowBreaks count="1" manualBreakCount="1">
    <brk id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 (2)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Kirti Dashora</cp:lastModifiedBy>
  <dcterms:created xsi:type="dcterms:W3CDTF">2018-02-21T04:44:08Z</dcterms:created>
  <dcterms:modified xsi:type="dcterms:W3CDTF">2024-10-01T07:10:54Z</dcterms:modified>
</cp:coreProperties>
</file>